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9045" windowHeight="8550" tabRatio="716" activeTab="0"/>
  </bookViews>
  <sheets>
    <sheet name="2-16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<sst xmlns="http://schemas.openxmlformats.org/spreadsheetml/2006/main" count="44" uniqueCount="39">
  <si>
    <t>資料　国勢調査</t>
  </si>
  <si>
    <t>地域</t>
  </si>
  <si>
    <t>流入</t>
  </si>
  <si>
    <t>流出</t>
  </si>
  <si>
    <t>就業者</t>
  </si>
  <si>
    <t>通学者</t>
  </si>
  <si>
    <t>市町村部</t>
  </si>
  <si>
    <t>八王子市</t>
  </si>
  <si>
    <t>調布市</t>
  </si>
  <si>
    <t>多摩市</t>
  </si>
  <si>
    <t>稲城市</t>
  </si>
  <si>
    <t>　東　　京　　都</t>
  </si>
  <si>
    <t>　他　　　 県</t>
  </si>
  <si>
    <t>（2005年10月1日）</t>
  </si>
  <si>
    <r>
      <t>神奈川県</t>
    </r>
    <r>
      <rPr>
        <sz val="12"/>
        <color indexed="9"/>
        <rFont val="ＭＳ Ｐ明朝"/>
        <family val="1"/>
      </rPr>
      <t>県</t>
    </r>
  </si>
  <si>
    <r>
      <t>その他の県</t>
    </r>
    <r>
      <rPr>
        <sz val="12"/>
        <color indexed="9"/>
        <rFont val="ＭＳ Ｐ明朝"/>
        <family val="1"/>
      </rPr>
      <t>県</t>
    </r>
  </si>
  <si>
    <t>千代田区</t>
  </si>
  <si>
    <r>
      <t>港</t>
    </r>
    <r>
      <rPr>
        <sz val="12"/>
        <color indexed="9"/>
        <rFont val="ＭＳ Ｐ明朝"/>
        <family val="1"/>
      </rPr>
      <t>港</t>
    </r>
    <r>
      <rPr>
        <sz val="12"/>
        <rFont val="ＭＳ Ｐ明朝"/>
        <family val="1"/>
      </rPr>
      <t>区</t>
    </r>
  </si>
  <si>
    <t>新宿区</t>
  </si>
  <si>
    <t>世田谷区</t>
  </si>
  <si>
    <t>渋谷区</t>
  </si>
  <si>
    <t>立川市</t>
  </si>
  <si>
    <t>府中市</t>
  </si>
  <si>
    <t>藤沢市</t>
  </si>
  <si>
    <t>横浜市</t>
  </si>
  <si>
    <t>川崎市</t>
  </si>
  <si>
    <t>相模原市</t>
  </si>
  <si>
    <t>厚木市</t>
  </si>
  <si>
    <t>大和市</t>
  </si>
  <si>
    <t>流入と　　　　流出の差</t>
  </si>
  <si>
    <t>注：1 15歳以上の就業者および通学者</t>
  </si>
  <si>
    <r>
      <t>注：</t>
    </r>
    <r>
      <rPr>
        <sz val="12"/>
        <rFont val="ＭＳ Ｐ明朝"/>
        <family val="1"/>
      </rPr>
      <t>2 △は流出超過</t>
    </r>
  </si>
  <si>
    <t>16．就業者、通学者の流入・流出の状況</t>
  </si>
  <si>
    <t>区部</t>
  </si>
  <si>
    <r>
      <t>千</t>
    </r>
    <r>
      <rPr>
        <sz val="12"/>
        <color indexed="9"/>
        <rFont val="ＭＳ Ｐ明朝"/>
        <family val="1"/>
      </rPr>
      <t>あ</t>
    </r>
    <r>
      <rPr>
        <sz val="12"/>
        <rFont val="ＭＳ Ｐ明朝"/>
        <family val="1"/>
      </rPr>
      <t>葉</t>
    </r>
    <r>
      <rPr>
        <sz val="12"/>
        <color indexed="9"/>
        <rFont val="ＭＳ Ｐ明朝"/>
        <family val="1"/>
      </rPr>
      <t>あ</t>
    </r>
    <r>
      <rPr>
        <sz val="12"/>
        <rFont val="ＭＳ Ｐ明朝"/>
        <family val="1"/>
      </rPr>
      <t>県</t>
    </r>
    <r>
      <rPr>
        <sz val="12"/>
        <color indexed="9"/>
        <rFont val="ＭＳ Ｐ明朝"/>
        <family val="1"/>
      </rPr>
      <t>県</t>
    </r>
  </si>
  <si>
    <r>
      <t>埼</t>
    </r>
    <r>
      <rPr>
        <sz val="12"/>
        <color indexed="9"/>
        <rFont val="ＭＳ Ｐ明朝"/>
        <family val="1"/>
      </rPr>
      <t>あ</t>
    </r>
    <r>
      <rPr>
        <sz val="12"/>
        <rFont val="ＭＳ Ｐ明朝"/>
        <family val="1"/>
      </rPr>
      <t>玉</t>
    </r>
    <r>
      <rPr>
        <sz val="12"/>
        <color indexed="9"/>
        <rFont val="ＭＳ Ｐ明朝"/>
        <family val="1"/>
      </rPr>
      <t>あ</t>
    </r>
    <r>
      <rPr>
        <sz val="12"/>
        <rFont val="ＭＳ Ｐ明朝"/>
        <family val="1"/>
      </rPr>
      <t>県</t>
    </r>
    <r>
      <rPr>
        <sz val="12"/>
        <color indexed="9"/>
        <rFont val="ＭＳ Ｐ明朝"/>
        <family val="1"/>
      </rPr>
      <t>県</t>
    </r>
  </si>
  <si>
    <r>
      <t>総数</t>
    </r>
    <r>
      <rPr>
        <sz val="12"/>
        <color indexed="9"/>
        <rFont val="ＭＳ Ｐ明朝"/>
        <family val="1"/>
      </rPr>
      <t>あ</t>
    </r>
  </si>
  <si>
    <t>総数</t>
  </si>
  <si>
    <t>その他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</si>
</sst>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yyyy&quot;年&quot;m&quot;月&quot;d&quot;日&quot;;@"/>
    <numFmt numFmtId="218" formatCode="#,##0;[Red]#,##0"/>
    <numFmt numFmtId="219" formatCode="0.0%"/>
    <numFmt numFmtId="220" formatCode="##0&quot;年&quot;"/>
    <numFmt numFmtId="221" formatCode="#,##0;[Red]&quot;△&quot;#,##0"/>
    <numFmt numFmtId="222" formatCode="#,##0\ ;[Red]&quot;△&quot;#,##0\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#,##0\ \ ;[Red]\-#,##0\ \ "/>
    <numFmt numFmtId="227" formatCode="_ * #,##0_ ;_ * &quot;△&quot;#,##0_ ;_ * &quot;-&quot;_ ;_ @_ "/>
    <numFmt numFmtId="228" formatCode="_ * #,##0\ ;_ * &quot;△&quot;#,##0\ ;_ * &quot;-&quot;\ ;_ @\ "/>
    <numFmt numFmtId="229" formatCode="_ * #,##0;_ * &quot;△&quot;#,##0;_ * &quot;-&quot;;_ @"/>
    <numFmt numFmtId="230" formatCode="###0&quot;年&quot;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0" fontId="4" fillId="0" borderId="0" xfId="21" applyFont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1" xfId="21" applyFont="1" applyBorder="1" applyAlignment="1">
      <alignment vertical="top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 vertical="top"/>
      <protection/>
    </xf>
    <xf numFmtId="0" fontId="4" fillId="0" borderId="2" xfId="21" applyFont="1" applyBorder="1" applyAlignment="1">
      <alignment horizontal="distributed" vertical="center" wrapText="1"/>
      <protection/>
    </xf>
    <xf numFmtId="193" fontId="4" fillId="0" borderId="0" xfId="21" applyNumberFormat="1" applyFo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5" fillId="0" borderId="0" xfId="21" applyFont="1" applyAlignment="1">
      <alignment/>
      <protection/>
    </xf>
    <xf numFmtId="0" fontId="4" fillId="0" borderId="0" xfId="21" applyFont="1" applyBorder="1" applyAlignment="1">
      <alignment vertical="top"/>
      <protection/>
    </xf>
    <xf numFmtId="196" fontId="4" fillId="0" borderId="0" xfId="21" applyNumberFormat="1" applyFont="1">
      <alignment vertical="center"/>
      <protection/>
    </xf>
    <xf numFmtId="196" fontId="4" fillId="0" borderId="0" xfId="21" applyNumberFormat="1" applyFont="1" applyBorder="1" applyAlignment="1">
      <alignment vertical="center"/>
      <protection/>
    </xf>
    <xf numFmtId="196" fontId="4" fillId="0" borderId="0" xfId="21" applyNumberFormat="1" applyFont="1" applyAlignment="1">
      <alignment horizontal="right" vertical="center"/>
      <protection/>
    </xf>
    <xf numFmtId="196" fontId="4" fillId="0" borderId="1" xfId="21" applyNumberFormat="1" applyFont="1" applyBorder="1" applyAlignment="1">
      <alignment vertical="top"/>
      <protection/>
    </xf>
    <xf numFmtId="196" fontId="4" fillId="0" borderId="3" xfId="21" applyNumberFormat="1" applyFont="1" applyBorder="1" applyAlignment="1">
      <alignment/>
      <protection/>
    </xf>
    <xf numFmtId="196" fontId="4" fillId="0" borderId="0" xfId="21" applyNumberFormat="1" applyFont="1" applyAlignment="1">
      <alignment/>
      <protection/>
    </xf>
    <xf numFmtId="0" fontId="4" fillId="0" borderId="0" xfId="21" applyFont="1" applyBorder="1" applyAlignment="1">
      <alignment/>
      <protection/>
    </xf>
    <xf numFmtId="196" fontId="4" fillId="0" borderId="0" xfId="21" applyNumberFormat="1" applyFont="1" applyBorder="1" applyAlignment="1">
      <alignment horizontal="right"/>
      <protection/>
    </xf>
    <xf numFmtId="193" fontId="4" fillId="0" borderId="0" xfId="21" applyNumberFormat="1" applyFont="1" applyAlignment="1">
      <alignment/>
      <protection/>
    </xf>
    <xf numFmtId="196" fontId="4" fillId="0" borderId="0" xfId="21" applyNumberFormat="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Fill="1">
      <alignment vertical="center"/>
      <protection/>
    </xf>
    <xf numFmtId="196" fontId="4" fillId="0" borderId="0" xfId="21" applyNumberFormat="1" applyFont="1" applyBorder="1" applyAlignment="1">
      <alignment/>
      <protection/>
    </xf>
    <xf numFmtId="196" fontId="4" fillId="0" borderId="0" xfId="21" applyNumberFormat="1" applyFont="1" applyBorder="1">
      <alignment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 vertical="top"/>
      <protection/>
    </xf>
    <xf numFmtId="0" fontId="4" fillId="0" borderId="4" xfId="21" applyFont="1" applyBorder="1" applyAlignment="1">
      <alignment horizontal="left"/>
      <protection/>
    </xf>
    <xf numFmtId="0" fontId="0" fillId="0" borderId="4" xfId="0" applyBorder="1" applyAlignment="1">
      <alignment horizontal="distributed"/>
    </xf>
    <xf numFmtId="0" fontId="4" fillId="0" borderId="0" xfId="21" applyFont="1" applyBorder="1" applyAlignment="1">
      <alignment horizontal="distributed" vertical="center"/>
      <protection/>
    </xf>
    <xf numFmtId="0" fontId="4" fillId="0" borderId="6" xfId="21" applyFont="1" applyBorder="1" applyAlignment="1">
      <alignment horizontal="distributed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distributed"/>
      <protection/>
    </xf>
    <xf numFmtId="0" fontId="4" fillId="0" borderId="4" xfId="21" applyFont="1" applyBorder="1" applyAlignment="1">
      <alignment horizontal="distributed"/>
      <protection/>
    </xf>
    <xf numFmtId="0" fontId="4" fillId="0" borderId="4" xfId="21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distributed" vertical="top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distributed"/>
      <protection/>
    </xf>
    <xf numFmtId="0" fontId="4" fillId="0" borderId="1" xfId="21" applyFont="1" applyBorder="1" applyAlignment="1">
      <alignment horizontal="distributed" vertical="top"/>
      <protection/>
    </xf>
    <xf numFmtId="0" fontId="4" fillId="0" borderId="0" xfId="21" applyFont="1" applyBorder="1" applyAlignment="1">
      <alignment horizontal="left"/>
      <protection/>
    </xf>
    <xf numFmtId="0" fontId="0" fillId="0" borderId="0" xfId="0" applyBorder="1" applyAlignment="1">
      <alignment horizontal="distributed"/>
    </xf>
    <xf numFmtId="0" fontId="4" fillId="0" borderId="0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 wrapText="1"/>
      <protection/>
    </xf>
    <xf numFmtId="0" fontId="4" fillId="0" borderId="6" xfId="21" applyFont="1" applyBorder="1" applyAlignment="1">
      <alignment horizontal="distributed"/>
      <protection/>
    </xf>
    <xf numFmtId="0" fontId="4" fillId="0" borderId="10" xfId="2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4" fillId="0" borderId="12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13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2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M3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3.625" style="2" customWidth="1"/>
    <col min="3" max="3" width="10.125" style="2" customWidth="1"/>
    <col min="4" max="4" width="2.625" style="2" customWidth="1"/>
    <col min="5" max="10" width="11.375" style="2" customWidth="1"/>
    <col min="11" max="11" width="12.00390625" style="2" customWidth="1"/>
    <col min="12" max="16384" width="9.00390625" style="2" customWidth="1"/>
  </cols>
  <sheetData>
    <row r="1" spans="1:13" ht="17.25" customHeight="1">
      <c r="A1" s="2" t="s">
        <v>32</v>
      </c>
      <c r="L1" s="23"/>
      <c r="M1" s="23"/>
    </row>
    <row r="2" spans="9:13" ht="16.5" customHeight="1" thickBot="1">
      <c r="I2" s="6"/>
      <c r="J2" s="6"/>
      <c r="K2" s="5" t="s">
        <v>13</v>
      </c>
      <c r="L2" s="23"/>
      <c r="M2" s="23"/>
    </row>
    <row r="3" spans="1:13" ht="16.5" customHeight="1">
      <c r="A3" s="51" t="s">
        <v>1</v>
      </c>
      <c r="B3" s="51"/>
      <c r="C3" s="52"/>
      <c r="D3" s="32"/>
      <c r="E3" s="47" t="s">
        <v>2</v>
      </c>
      <c r="F3" s="47"/>
      <c r="G3" s="47"/>
      <c r="H3" s="47" t="s">
        <v>3</v>
      </c>
      <c r="I3" s="47"/>
      <c r="J3" s="47"/>
      <c r="K3" s="49" t="s">
        <v>29</v>
      </c>
      <c r="L3" s="23"/>
      <c r="M3" s="23"/>
    </row>
    <row r="4" spans="1:11" ht="16.5" customHeight="1">
      <c r="A4" s="53"/>
      <c r="B4" s="53"/>
      <c r="C4" s="54"/>
      <c r="D4" s="33"/>
      <c r="E4" s="7" t="s">
        <v>37</v>
      </c>
      <c r="F4" s="41" t="s">
        <v>4</v>
      </c>
      <c r="G4" s="41" t="s">
        <v>5</v>
      </c>
      <c r="H4" s="7" t="s">
        <v>37</v>
      </c>
      <c r="I4" s="41" t="s">
        <v>4</v>
      </c>
      <c r="J4" s="41" t="s">
        <v>5</v>
      </c>
      <c r="K4" s="50"/>
    </row>
    <row r="5" spans="1:11" ht="21" customHeight="1">
      <c r="A5" s="48" t="s">
        <v>36</v>
      </c>
      <c r="B5" s="48"/>
      <c r="C5" s="48"/>
      <c r="D5" s="31"/>
      <c r="E5" s="16">
        <v>83265</v>
      </c>
      <c r="F5" s="17">
        <v>56854</v>
      </c>
      <c r="G5" s="17">
        <v>26411</v>
      </c>
      <c r="H5" s="17">
        <v>124444</v>
      </c>
      <c r="I5" s="17">
        <v>110479</v>
      </c>
      <c r="J5" s="17">
        <v>13965</v>
      </c>
      <c r="K5" s="17">
        <f>E5-H5</f>
        <v>-41179</v>
      </c>
    </row>
    <row r="6" spans="1:13" s="1" customFormat="1" ht="21" customHeight="1">
      <c r="A6" s="44" t="s">
        <v>11</v>
      </c>
      <c r="B6" s="44"/>
      <c r="C6" s="44"/>
      <c r="D6" s="28"/>
      <c r="E6" s="24">
        <v>22185</v>
      </c>
      <c r="F6" s="17">
        <v>13312</v>
      </c>
      <c r="G6" s="17">
        <v>8873</v>
      </c>
      <c r="H6" s="24">
        <v>67617</v>
      </c>
      <c r="I6" s="17">
        <v>58479</v>
      </c>
      <c r="J6" s="17">
        <v>9138</v>
      </c>
      <c r="K6" s="17">
        <f aca="true" t="shared" si="0" ref="K6:K33">E6-H6</f>
        <v>-45432</v>
      </c>
      <c r="L6" s="20"/>
      <c r="M6" s="20"/>
    </row>
    <row r="7" spans="1:11" ht="21" customHeight="1">
      <c r="A7" s="18"/>
      <c r="B7" s="42" t="s">
        <v>33</v>
      </c>
      <c r="C7" s="42"/>
      <c r="D7" s="36"/>
      <c r="E7" s="24">
        <v>7048</v>
      </c>
      <c r="F7" s="17">
        <v>3453</v>
      </c>
      <c r="G7" s="17">
        <v>3595</v>
      </c>
      <c r="H7" s="24">
        <v>49412</v>
      </c>
      <c r="I7" s="17">
        <v>44390</v>
      </c>
      <c r="J7" s="17">
        <v>5022</v>
      </c>
      <c r="K7" s="17">
        <f t="shared" si="0"/>
        <v>-42364</v>
      </c>
    </row>
    <row r="8" spans="1:11" s="1" customFormat="1" ht="17.25" customHeight="1">
      <c r="A8" s="18"/>
      <c r="B8" s="35"/>
      <c r="C8" s="35" t="s">
        <v>16</v>
      </c>
      <c r="D8" s="37"/>
      <c r="E8" s="24">
        <v>36</v>
      </c>
      <c r="F8" s="17">
        <v>13</v>
      </c>
      <c r="G8" s="17">
        <v>23</v>
      </c>
      <c r="H8" s="24">
        <v>6551</v>
      </c>
      <c r="I8" s="17">
        <v>6011</v>
      </c>
      <c r="J8" s="17">
        <v>540</v>
      </c>
      <c r="K8" s="17">
        <f t="shared" si="0"/>
        <v>-6515</v>
      </c>
    </row>
    <row r="9" spans="1:11" ht="17.25" customHeight="1">
      <c r="A9" s="3"/>
      <c r="B9" s="30"/>
      <c r="C9" s="30" t="s">
        <v>17</v>
      </c>
      <c r="D9" s="34"/>
      <c r="E9" s="25">
        <v>131</v>
      </c>
      <c r="F9" s="12">
        <v>49</v>
      </c>
      <c r="G9" s="12">
        <v>82</v>
      </c>
      <c r="H9" s="25">
        <v>7201</v>
      </c>
      <c r="I9" s="12">
        <v>6952</v>
      </c>
      <c r="J9" s="12">
        <v>249</v>
      </c>
      <c r="K9" s="21">
        <f t="shared" si="0"/>
        <v>-7070</v>
      </c>
    </row>
    <row r="10" spans="1:11" ht="17.25" customHeight="1">
      <c r="A10" s="3"/>
      <c r="B10" s="30"/>
      <c r="C10" s="30" t="s">
        <v>18</v>
      </c>
      <c r="D10" s="34"/>
      <c r="E10" s="25">
        <v>289</v>
      </c>
      <c r="F10" s="12">
        <v>164</v>
      </c>
      <c r="G10" s="12">
        <v>125</v>
      </c>
      <c r="H10" s="25">
        <v>6973</v>
      </c>
      <c r="I10" s="12">
        <v>6250</v>
      </c>
      <c r="J10" s="12">
        <v>723</v>
      </c>
      <c r="K10" s="21">
        <f t="shared" si="0"/>
        <v>-6684</v>
      </c>
    </row>
    <row r="11" spans="1:11" ht="17.25" customHeight="1">
      <c r="A11" s="3"/>
      <c r="B11" s="30"/>
      <c r="C11" s="30" t="s">
        <v>19</v>
      </c>
      <c r="D11" s="38"/>
      <c r="E11" s="25">
        <v>2107</v>
      </c>
      <c r="F11" s="12">
        <v>1126</v>
      </c>
      <c r="G11" s="12">
        <v>981</v>
      </c>
      <c r="H11" s="25">
        <v>5984</v>
      </c>
      <c r="I11" s="12">
        <v>4546</v>
      </c>
      <c r="J11" s="12">
        <v>1438</v>
      </c>
      <c r="K11" s="21">
        <f t="shared" si="0"/>
        <v>-3877</v>
      </c>
    </row>
    <row r="12" spans="1:11" ht="17.25" customHeight="1">
      <c r="A12" s="3"/>
      <c r="B12" s="30"/>
      <c r="C12" s="30" t="s">
        <v>20</v>
      </c>
      <c r="D12" s="34"/>
      <c r="E12" s="25">
        <v>283</v>
      </c>
      <c r="F12" s="12">
        <v>154</v>
      </c>
      <c r="G12" s="12">
        <v>129</v>
      </c>
      <c r="H12" s="25">
        <v>6010</v>
      </c>
      <c r="I12" s="12">
        <v>5369</v>
      </c>
      <c r="J12" s="12">
        <v>641</v>
      </c>
      <c r="K12" s="21">
        <f t="shared" si="0"/>
        <v>-5727</v>
      </c>
    </row>
    <row r="13" spans="1:11" s="6" customFormat="1" ht="17.25" customHeight="1">
      <c r="A13" s="11"/>
      <c r="B13" s="40"/>
      <c r="C13" s="30" t="s">
        <v>38</v>
      </c>
      <c r="D13" s="34"/>
      <c r="E13" s="13">
        <f>SUM(F13:G13)</f>
        <v>4202</v>
      </c>
      <c r="F13" s="21">
        <f>F7-SUM(F8:F12)</f>
        <v>1947</v>
      </c>
      <c r="G13" s="21">
        <f>G7-SUM(G8:G12)</f>
        <v>2255</v>
      </c>
      <c r="H13" s="13">
        <f>H7-H8-H9-H10-H11-H12</f>
        <v>16693</v>
      </c>
      <c r="I13" s="21">
        <f>I7-SUM(I8:I12)</f>
        <v>15262</v>
      </c>
      <c r="J13" s="21">
        <f>J7-SUM(J8:J12)</f>
        <v>1431</v>
      </c>
      <c r="K13" s="21">
        <f t="shared" si="0"/>
        <v>-12491</v>
      </c>
    </row>
    <row r="14" spans="1:11" ht="21" customHeight="1">
      <c r="A14" s="18"/>
      <c r="B14" s="42" t="s">
        <v>6</v>
      </c>
      <c r="C14" s="42"/>
      <c r="D14" s="36"/>
      <c r="E14" s="24">
        <f aca="true" t="shared" si="1" ref="E14:J14">E6-E7</f>
        <v>15137</v>
      </c>
      <c r="F14" s="17">
        <f t="shared" si="1"/>
        <v>9859</v>
      </c>
      <c r="G14" s="17">
        <f t="shared" si="1"/>
        <v>5278</v>
      </c>
      <c r="H14" s="17">
        <f t="shared" si="1"/>
        <v>18205</v>
      </c>
      <c r="I14" s="17">
        <f t="shared" si="1"/>
        <v>14089</v>
      </c>
      <c r="J14" s="17">
        <f t="shared" si="1"/>
        <v>4116</v>
      </c>
      <c r="K14" s="17">
        <f t="shared" si="0"/>
        <v>-3068</v>
      </c>
    </row>
    <row r="15" spans="1:13" s="1" customFormat="1" ht="17.25" customHeight="1">
      <c r="A15" s="18"/>
      <c r="B15" s="35"/>
      <c r="C15" s="35" t="s">
        <v>7</v>
      </c>
      <c r="D15" s="37"/>
      <c r="E15" s="19">
        <v>6070</v>
      </c>
      <c r="F15" s="17">
        <v>3985</v>
      </c>
      <c r="G15" s="17">
        <v>2085</v>
      </c>
      <c r="H15" s="17">
        <v>6495</v>
      </c>
      <c r="I15" s="17">
        <v>4362</v>
      </c>
      <c r="J15" s="17">
        <v>2133</v>
      </c>
      <c r="K15" s="17">
        <f t="shared" si="0"/>
        <v>-425</v>
      </c>
      <c r="M15" s="20"/>
    </row>
    <row r="16" spans="1:11" ht="17.25" customHeight="1">
      <c r="A16" s="3"/>
      <c r="B16" s="30"/>
      <c r="C16" s="30" t="s">
        <v>21</v>
      </c>
      <c r="D16" s="34"/>
      <c r="E16" s="25">
        <v>452</v>
      </c>
      <c r="F16" s="12">
        <v>297</v>
      </c>
      <c r="G16" s="12">
        <v>155</v>
      </c>
      <c r="H16" s="12">
        <v>950</v>
      </c>
      <c r="I16" s="12">
        <v>851</v>
      </c>
      <c r="J16" s="12">
        <v>99</v>
      </c>
      <c r="K16" s="21">
        <f t="shared" si="0"/>
        <v>-498</v>
      </c>
    </row>
    <row r="17" spans="1:11" ht="17.25" customHeight="1">
      <c r="A17" s="3"/>
      <c r="B17" s="30"/>
      <c r="C17" s="30" t="s">
        <v>22</v>
      </c>
      <c r="D17" s="34"/>
      <c r="E17" s="25">
        <v>830</v>
      </c>
      <c r="F17" s="12">
        <v>536</v>
      </c>
      <c r="G17" s="12">
        <v>294</v>
      </c>
      <c r="H17" s="12">
        <v>1320</v>
      </c>
      <c r="I17" s="12">
        <v>1254</v>
      </c>
      <c r="J17" s="12">
        <v>66</v>
      </c>
      <c r="K17" s="21">
        <f t="shared" si="0"/>
        <v>-490</v>
      </c>
    </row>
    <row r="18" spans="1:11" ht="17.25" customHeight="1">
      <c r="A18" s="3"/>
      <c r="B18" s="30"/>
      <c r="C18" s="30" t="s">
        <v>8</v>
      </c>
      <c r="D18" s="34"/>
      <c r="E18" s="25">
        <v>692</v>
      </c>
      <c r="F18" s="12">
        <v>426</v>
      </c>
      <c r="G18" s="12">
        <v>266</v>
      </c>
      <c r="H18" s="12">
        <v>938</v>
      </c>
      <c r="I18" s="12">
        <v>809</v>
      </c>
      <c r="J18" s="12">
        <v>129</v>
      </c>
      <c r="K18" s="21">
        <f t="shared" si="0"/>
        <v>-246</v>
      </c>
    </row>
    <row r="19" spans="1:11" ht="17.25" customHeight="1">
      <c r="A19" s="3"/>
      <c r="B19" s="30"/>
      <c r="C19" s="30" t="s">
        <v>9</v>
      </c>
      <c r="D19" s="34"/>
      <c r="E19" s="25">
        <v>2156</v>
      </c>
      <c r="F19" s="12">
        <v>1573</v>
      </c>
      <c r="G19" s="12">
        <v>583</v>
      </c>
      <c r="H19" s="12">
        <v>3328</v>
      </c>
      <c r="I19" s="12">
        <v>2837</v>
      </c>
      <c r="J19" s="12">
        <v>491</v>
      </c>
      <c r="K19" s="21">
        <f t="shared" si="0"/>
        <v>-1172</v>
      </c>
    </row>
    <row r="20" spans="1:11" ht="17.25" customHeight="1">
      <c r="A20" s="3"/>
      <c r="B20" s="30"/>
      <c r="C20" s="30" t="s">
        <v>10</v>
      </c>
      <c r="D20" s="34"/>
      <c r="E20" s="25">
        <v>818</v>
      </c>
      <c r="F20" s="12">
        <v>585</v>
      </c>
      <c r="G20" s="12">
        <v>233</v>
      </c>
      <c r="H20" s="12">
        <v>860</v>
      </c>
      <c r="I20" s="12">
        <v>726</v>
      </c>
      <c r="J20" s="12">
        <v>134</v>
      </c>
      <c r="K20" s="21">
        <f t="shared" si="0"/>
        <v>-42</v>
      </c>
    </row>
    <row r="21" spans="1:11" s="6" customFormat="1" ht="17.25" customHeight="1">
      <c r="A21" s="11"/>
      <c r="B21" s="40"/>
      <c r="C21" s="30" t="s">
        <v>38</v>
      </c>
      <c r="D21" s="34"/>
      <c r="E21" s="13">
        <f>SUM(F21:G21)</f>
        <v>4119</v>
      </c>
      <c r="F21" s="21">
        <f>F14-SUM(F15:F20)</f>
        <v>2457</v>
      </c>
      <c r="G21" s="21">
        <f>G14-SUM(G15:G20)</f>
        <v>1662</v>
      </c>
      <c r="H21" s="21">
        <v>4314</v>
      </c>
      <c r="I21" s="21">
        <f>I14-SUM(I15:I20)</f>
        <v>3250</v>
      </c>
      <c r="J21" s="21">
        <f>J14-SUM(J15:J20)</f>
        <v>1064</v>
      </c>
      <c r="K21" s="21">
        <f t="shared" si="0"/>
        <v>-195</v>
      </c>
    </row>
    <row r="22" spans="1:11" s="1" customFormat="1" ht="21" customHeight="1">
      <c r="A22" s="44" t="s">
        <v>12</v>
      </c>
      <c r="B22" s="44"/>
      <c r="C22" s="44"/>
      <c r="D22" s="28"/>
      <c r="E22" s="24">
        <v>61080</v>
      </c>
      <c r="F22" s="17">
        <v>43542</v>
      </c>
      <c r="G22" s="17">
        <v>17538</v>
      </c>
      <c r="H22" s="17">
        <v>56827</v>
      </c>
      <c r="I22" s="17">
        <v>52000</v>
      </c>
      <c r="J22" s="17">
        <v>4827</v>
      </c>
      <c r="K22" s="17">
        <f t="shared" si="0"/>
        <v>4253</v>
      </c>
    </row>
    <row r="23" spans="1:11" ht="21" customHeight="1">
      <c r="A23" s="18"/>
      <c r="B23" s="42" t="s">
        <v>14</v>
      </c>
      <c r="C23" s="42"/>
      <c r="D23" s="36"/>
      <c r="E23" s="24">
        <v>56839</v>
      </c>
      <c r="F23" s="17">
        <v>41956</v>
      </c>
      <c r="G23" s="17">
        <v>14883</v>
      </c>
      <c r="H23" s="17">
        <v>54239</v>
      </c>
      <c r="I23" s="17">
        <v>49744</v>
      </c>
      <c r="J23" s="17">
        <v>4495</v>
      </c>
      <c r="K23" s="17">
        <f t="shared" si="0"/>
        <v>2600</v>
      </c>
    </row>
    <row r="24" spans="1:11" s="1" customFormat="1" ht="17.25" customHeight="1">
      <c r="A24" s="18"/>
      <c r="B24" s="35"/>
      <c r="C24" s="30" t="s">
        <v>24</v>
      </c>
      <c r="D24" s="34"/>
      <c r="E24" s="24">
        <v>13180</v>
      </c>
      <c r="F24" s="17">
        <v>9075</v>
      </c>
      <c r="G24" s="17">
        <v>4105</v>
      </c>
      <c r="H24" s="17">
        <v>18470</v>
      </c>
      <c r="I24" s="17">
        <v>16821</v>
      </c>
      <c r="J24" s="17">
        <v>1649</v>
      </c>
      <c r="K24" s="17">
        <f t="shared" si="0"/>
        <v>-5290</v>
      </c>
    </row>
    <row r="25" spans="1:11" ht="17.25" customHeight="1">
      <c r="A25" s="3"/>
      <c r="B25" s="30"/>
      <c r="C25" s="30" t="s">
        <v>25</v>
      </c>
      <c r="D25" s="34"/>
      <c r="E25" s="25">
        <v>7193</v>
      </c>
      <c r="F25" s="12">
        <v>4927</v>
      </c>
      <c r="G25" s="12">
        <v>2266</v>
      </c>
      <c r="H25" s="12">
        <v>9544</v>
      </c>
      <c r="I25" s="12">
        <v>8813</v>
      </c>
      <c r="J25" s="12">
        <v>731</v>
      </c>
      <c r="K25" s="21">
        <f t="shared" si="0"/>
        <v>-2351</v>
      </c>
    </row>
    <row r="26" spans="1:11" ht="17.25" customHeight="1">
      <c r="A26" s="3"/>
      <c r="B26" s="30"/>
      <c r="C26" s="30" t="s">
        <v>23</v>
      </c>
      <c r="D26" s="34"/>
      <c r="E26" s="25">
        <v>1568</v>
      </c>
      <c r="F26" s="12">
        <v>980</v>
      </c>
      <c r="G26" s="12">
        <v>588</v>
      </c>
      <c r="H26" s="12">
        <v>1216</v>
      </c>
      <c r="I26" s="12">
        <v>948</v>
      </c>
      <c r="J26" s="12">
        <v>268</v>
      </c>
      <c r="K26" s="21">
        <f t="shared" si="0"/>
        <v>352</v>
      </c>
    </row>
    <row r="27" spans="1:11" ht="17.25" customHeight="1">
      <c r="A27" s="3"/>
      <c r="B27" s="30"/>
      <c r="C27" s="30" t="s">
        <v>26</v>
      </c>
      <c r="D27" s="39"/>
      <c r="E27" s="25">
        <v>18902</v>
      </c>
      <c r="F27" s="12">
        <v>15852</v>
      </c>
      <c r="G27" s="14">
        <v>3050</v>
      </c>
      <c r="H27" s="12">
        <v>14683</v>
      </c>
      <c r="I27" s="12">
        <v>13700</v>
      </c>
      <c r="J27" s="12">
        <v>983</v>
      </c>
      <c r="K27" s="21">
        <f t="shared" si="0"/>
        <v>4219</v>
      </c>
    </row>
    <row r="28" spans="1:11" ht="17.25" customHeight="1">
      <c r="A28" s="3"/>
      <c r="B28" s="30"/>
      <c r="C28" s="30" t="s">
        <v>27</v>
      </c>
      <c r="D28" s="34"/>
      <c r="E28" s="25">
        <v>1876</v>
      </c>
      <c r="F28" s="12">
        <v>1290</v>
      </c>
      <c r="G28" s="12">
        <v>586</v>
      </c>
      <c r="H28" s="12">
        <v>2688</v>
      </c>
      <c r="I28" s="12">
        <v>2512</v>
      </c>
      <c r="J28" s="12">
        <v>176</v>
      </c>
      <c r="K28" s="21">
        <f t="shared" si="0"/>
        <v>-812</v>
      </c>
    </row>
    <row r="29" spans="1:11" ht="17.25" customHeight="1">
      <c r="A29" s="3"/>
      <c r="B29" s="30"/>
      <c r="C29" s="30" t="s">
        <v>28</v>
      </c>
      <c r="D29" s="34"/>
      <c r="E29" s="25">
        <v>3457</v>
      </c>
      <c r="F29" s="12">
        <v>2862</v>
      </c>
      <c r="G29" s="12">
        <v>595</v>
      </c>
      <c r="H29" s="12">
        <v>2285</v>
      </c>
      <c r="I29" s="12">
        <v>2212</v>
      </c>
      <c r="J29" s="12">
        <v>73</v>
      </c>
      <c r="K29" s="21">
        <f t="shared" si="0"/>
        <v>1172</v>
      </c>
    </row>
    <row r="30" spans="1:11" s="22" customFormat="1" ht="17.25" customHeight="1">
      <c r="A30" s="9"/>
      <c r="B30" s="30"/>
      <c r="C30" s="30" t="s">
        <v>38</v>
      </c>
      <c r="D30" s="34"/>
      <c r="E30" s="13">
        <f>SUM(F30:G30)</f>
        <v>10663</v>
      </c>
      <c r="F30" s="21">
        <f>F23-SUM(F24:F29)</f>
        <v>6970</v>
      </c>
      <c r="G30" s="21">
        <f>G23-SUM(G24:G29)</f>
        <v>3693</v>
      </c>
      <c r="H30" s="21">
        <v>5353</v>
      </c>
      <c r="I30" s="21">
        <f>I23-SUM(I24:I29)</f>
        <v>4738</v>
      </c>
      <c r="J30" s="21">
        <f>J23-SUM(J24:J29)</f>
        <v>615</v>
      </c>
      <c r="K30" s="21">
        <f t="shared" si="0"/>
        <v>5310</v>
      </c>
    </row>
    <row r="31" spans="1:11" s="22" customFormat="1" ht="19.5" customHeight="1">
      <c r="A31" s="9"/>
      <c r="B31" s="42" t="s">
        <v>34</v>
      </c>
      <c r="C31" s="45"/>
      <c r="D31" s="29"/>
      <c r="E31" s="24">
        <v>988</v>
      </c>
      <c r="F31" s="24">
        <v>358</v>
      </c>
      <c r="G31" s="24">
        <v>630</v>
      </c>
      <c r="H31" s="24">
        <v>597</v>
      </c>
      <c r="I31" s="24">
        <v>505</v>
      </c>
      <c r="J31" s="24">
        <v>92</v>
      </c>
      <c r="K31" s="17">
        <f t="shared" si="0"/>
        <v>391</v>
      </c>
    </row>
    <row r="32" spans="1:11" s="22" customFormat="1" ht="19.5" customHeight="1">
      <c r="A32" s="9"/>
      <c r="B32" s="46" t="s">
        <v>35</v>
      </c>
      <c r="C32" s="46"/>
      <c r="D32" s="26"/>
      <c r="E32" s="13">
        <v>1991</v>
      </c>
      <c r="F32" s="13">
        <v>779</v>
      </c>
      <c r="G32" s="13">
        <v>1212</v>
      </c>
      <c r="H32" s="13">
        <v>862</v>
      </c>
      <c r="I32" s="13">
        <v>725</v>
      </c>
      <c r="J32" s="13">
        <v>137</v>
      </c>
      <c r="K32" s="21">
        <f t="shared" si="0"/>
        <v>1129</v>
      </c>
    </row>
    <row r="33" spans="1:11" ht="19.5" customHeight="1" thickBot="1">
      <c r="A33" s="4"/>
      <c r="B33" s="43" t="s">
        <v>15</v>
      </c>
      <c r="C33" s="43"/>
      <c r="D33" s="27"/>
      <c r="E33" s="15">
        <f>SUM(F33:G33)</f>
        <v>1262</v>
      </c>
      <c r="F33" s="15">
        <f>F22-F23-F31-F32</f>
        <v>449</v>
      </c>
      <c r="G33" s="15">
        <f>G22-G23-G31-G32</f>
        <v>813</v>
      </c>
      <c r="H33" s="15">
        <v>1129</v>
      </c>
      <c r="I33" s="15">
        <f>I22-I23-I31-I32</f>
        <v>1026</v>
      </c>
      <c r="J33" s="15">
        <f>J22-J23-J31-J32</f>
        <v>103</v>
      </c>
      <c r="K33" s="15">
        <f t="shared" si="0"/>
        <v>133</v>
      </c>
    </row>
    <row r="34" spans="1:11" ht="17.25" customHeight="1">
      <c r="A34" s="1" t="s">
        <v>30</v>
      </c>
      <c r="B34" s="1"/>
      <c r="C34" s="1"/>
      <c r="D34" s="1"/>
      <c r="E34" s="1"/>
      <c r="F34" s="1"/>
      <c r="G34" s="1"/>
      <c r="H34" s="17"/>
      <c r="I34" s="17"/>
      <c r="J34" s="17"/>
      <c r="K34" s="5" t="s">
        <v>0</v>
      </c>
    </row>
    <row r="35" spans="1:8" ht="15.75" customHeight="1">
      <c r="A35" s="10" t="s">
        <v>31</v>
      </c>
      <c r="E35" s="8"/>
      <c r="F35" s="8"/>
      <c r="G35" s="8"/>
      <c r="H35" s="8"/>
    </row>
    <row r="36" ht="14.25">
      <c r="G36" s="8"/>
    </row>
  </sheetData>
  <mergeCells count="13">
    <mergeCell ref="E3:G3"/>
    <mergeCell ref="H3:J3"/>
    <mergeCell ref="A5:C5"/>
    <mergeCell ref="K3:K4"/>
    <mergeCell ref="A3:C4"/>
    <mergeCell ref="B23:C23"/>
    <mergeCell ref="B33:C33"/>
    <mergeCell ref="A6:C6"/>
    <mergeCell ref="B7:C7"/>
    <mergeCell ref="B14:C14"/>
    <mergeCell ref="A22:C22"/>
    <mergeCell ref="B31:C31"/>
    <mergeCell ref="B32:C3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2011-04-19T06:14:03Z</cp:lastPrinted>
  <dcterms:created xsi:type="dcterms:W3CDTF">2004-03-03T00:43:36Z</dcterms:created>
  <dcterms:modified xsi:type="dcterms:W3CDTF">2011-08-02T05:52:14Z</dcterms:modified>
  <cp:category/>
  <cp:version/>
  <cp:contentType/>
  <cp:contentStatus/>
</cp:coreProperties>
</file>