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OA\財政課\102 調査・照会及び回答\02_国・都（2024）\250319_令和５年度財政状況資料集について（確認依頼）\"/>
    </mc:Choice>
  </mc:AlternateContent>
  <xr:revisionPtr revIDLastSave="0" documentId="13_ncr:1_{378B5925-C989-4553-BF28-3E00943FF8DC}"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<sst xmlns="http://schemas.openxmlformats.org/spreadsheetml/2006/main" count="1128" uniqueCount="573">
  <si>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</si>
  <si>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</si>
  <si>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</si>
  <si>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</si>
  <si>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</si>
  <si>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</si>
  <si>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</si>
  <si>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</si>
  <si>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</si>
  <si>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</si>
  <si>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</si>
  <si>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</si>
  <si>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</si>
  <si>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</si>
  <si>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</si>
  <si>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</si>
  <si>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</si>
  <si>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</si>
  <si>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</si>
  <si>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</si>
  <si>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</si>
  <si>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</si>
  <si>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</si>
  <si>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</si>
  <si>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</si>
  <si>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</si>
  <si>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</si>
  <si>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</si>
  <si>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</si>
  <si>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</si>
  <si>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</si>
  <si>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</si>
  <si>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</si>
  <si>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</si>
  <si>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</si>
  <si>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</si>
  <si>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</si>
  <si>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</si>
  <si>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</si>
  <si>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</si>
  <si>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</si>
  <si>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</si>
  <si>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</si>
  <si>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</si>
  <si>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</si>
  <si>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</si>
  <si>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</si>
  <si>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</si>
  <si>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</si>
  <si>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</si>
  <si>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</si>
  <si>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</si>
  <si>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</si>
  <si>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</si>
  <si>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</si>
  <si>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</si>
  <si>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</si>
  <si>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</si>
  <si>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</si>
  <si>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</si>
  <si>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</si>
  <si>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</si>
  <si>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</si>
  <si>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</si>
  <si>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</si>
  <si>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</si>
  <si>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</si>
  <si>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</si>
  <si>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</si>
  <si>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</si>
  <si>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</si>
  <si>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</si>
  <si>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</si>
  <si>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</si>
  <si>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</si>
  <si>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</si>
  <si>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</si>
  <si>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</si>
  <si>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</si>
  <si>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</si>
  <si>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</si>
  <si>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</si>
  <si>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</si>
  <si>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</si>
  <si>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</si>
  <si>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</si>
  <si>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</si>
  <si>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</si>
  <si>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</si>
  <si>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</si>
  <si>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</si>
  <si>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</si>
  <si>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</si>
  <si>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</si>
  <si>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</si>
  <si>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</si>
  <si>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</si>
  <si>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</si>
  <si>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</si>
  <si>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</si>
  <si>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</si>
  <si>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</si>
  <si>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</si>
  <si>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</si>
  <si>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</si>
  <si>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</si>
  <si>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</si>
  <si>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</si>
  <si>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</si>
  <si>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</si>
  <si>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</si>
  <si>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</si>
  <si>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</si>
  <si>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</si>
  <si>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</si>
  <si>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</si>
  <si>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</si>
  <si>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</si>
  <si>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</si>
  <si>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</si>
  <si>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</si>
  <si>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</si>
  <si>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</si>
  <si>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</si>
  <si>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</si>
  <si>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</si>
  <si>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</si>
  <si>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</si>
  <si>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</si>
  <si>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</si>
  <si>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</si>
  <si>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</si>
  <si>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</si>
  <si>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</si>
  <si>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</si>
  <si>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</si>
  <si>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</si>
  <si>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</si>
  <si>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</si>
  <si>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</si>
  <si>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</si>
  <si>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</si>
  <si>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</si>
  <si>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</si>
  <si>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</si>
  <si>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</si>
  <si>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</si>
  <si>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</si>
  <si>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</si>
  <si>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</si>
  <si>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</si>
  <si>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</si>
  <si>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</si>
  <si>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</si>
  <si>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</si>
  <si>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</si>
  <si>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</si>
  <si>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</si>
  <si>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</si>
  <si>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</si>
  <si>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</si>
  <si>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</si>
  <si>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</si>
  <si>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</si>
  <si>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</si>
  <si>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</si>
  <si>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</si>
  <si>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</si>
  <si>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</si>
  <si>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</si>
  <si>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</si>
  <si>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</si>
  <si>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</si>
  <si>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</si>
  <si>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</si>
  <si>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</si>
  <si>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</si>
  <si>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</si>
  <si>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</si>
  <si>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</si>
  <si>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</si>
  <si>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</si>
  <si>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</si>
  <si>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</si>
  <si>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</si>
  <si>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</si>
  <si>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</si>
  <si>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</si>
  <si>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</si>
  <si>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</si>
  <si>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</si>
  <si>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</si>
  <si>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</si>
  <si>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</si>
  <si>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</si>
  <si>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</si>
  <si>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</si>
  <si>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</si>
  <si>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</si>
  <si>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</si>
  <si>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</si>
  <si>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</si>
  <si>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東京都町田市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</si>
  <si>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</si>
  <si>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</si>
  <si>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</si>
  <si>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</si>
  <si>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</si>
  <si>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</si>
  <si>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</si>
  <si>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</si>
  <si>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</si>
  <si>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</si>
  <si>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</si>
  <si>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</si>
  <si>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</si>
  <si>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</si>
  <si>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</si>
  <si>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</si>
  <si>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</si>
  <si>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</si>
  <si>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</si>
  <si>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</si>
  <si>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</si>
  <si>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</si>
  <si>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</si>
  <si>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</si>
  <si>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</si>
  <si>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</si>
  <si>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</si>
  <si>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</si>
  <si>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</si>
  <si>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</si>
  <si>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</si>
  <si>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</si>
  <si>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</si>
  <si>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</si>
  <si>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</si>
  <si>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</si>
  <si>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</si>
  <si>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</si>
  <si>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</si>
  <si>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</si>
  <si>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</si>
  <si>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</si>
  <si>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</si>
  <si>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</si>
  <si>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</si>
  <si>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</si>
  <si>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</si>
  <si>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</si>
  <si>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</si>
  <si>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</si>
  <si>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</si>
  <si>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</si>
  <si>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</si>
  <si>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</si>
  <si>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</si>
  <si>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</si>
  <si>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</si>
  <si>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</si>
  <si>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</si>
  <si>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</si>
  <si>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</si>
  <si>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</si>
  <si>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</si>
  <si>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</si>
  <si>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</si>
  <si>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</si>
  <si>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</si>
  <si>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</si>
  <si>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</si>
  <si>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</si>
  <si>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</si>
  <si>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</si>
  <si>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</si>
  <si>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</si>
  <si>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</si>
  <si>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</si>
  <si>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</si>
  <si>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</si>
  <si>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</si>
  <si>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</si>
  <si>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</si>
  <si>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</si>
  <si>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</si>
  <si>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</si>
  <si>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</si>
  <si>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</si>
  <si>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</si>
  <si>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</si>
  <si>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</si>
  <si>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</si>
  <si>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</si>
  <si>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</si>
  <si>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</si>
  <si>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</si>
  <si>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</si>
  <si>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</si>
  <si>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</si>
  <si>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</si>
  <si>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</si>
  <si>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</si>
  <si>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</si>
  <si>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</si>
  <si>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</si>
  <si>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</si>
  <si>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</si>
  <si>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</si>
  <si>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</si>
  <si>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</si>
  <si>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</si>
  <si>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</si>
  <si>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</si>
  <si>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</si>
  <si>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</si>
  <si>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</si>
  <si>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</si>
  <si>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</si>
  <si>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</si>
  <si>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</si>
  <si>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</si>
  <si>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</si>
  <si>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</si>
  <si>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</si>
  <si>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</si>
  <si>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</si>
  <si>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</si>
  <si>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</si>
  <si>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</si>
  <si>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</si>
  <si>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</si>
  <si>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</si>
  <si>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</si>
  <si>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</si>
  <si>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</si>
  <si>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</si>
  <si>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</si>
  <si>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</si>
  <si>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</si>
  <si>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</si>
  <si>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</si>
  <si>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</si>
  <si>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</si>
  <si>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</si>
  <si>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</si>
  <si>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</si>
  <si>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</si>
  <si>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</si>
  <si>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</si>
  <si>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</si>
  <si>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</si>
  <si>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</si>
  <si>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東京都町田市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</si>
  <si>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</si>
  <si>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</si>
  <si>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</si>
  <si>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</si>
  <si>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</si>
  <si>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</si>
  <si>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</si>
  <si>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</si>
  <si>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</si>
  <si>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</si>
  <si>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</si>
  <si>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</si>
  <si>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</si>
  <si>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</si>
  <si>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</si>
  <si>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</si>
  <si>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</si>
  <si>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</si>
  <si>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</si>
  <si>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</si>
  <si>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鶴川駅南土地区画整理事業会計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</si>
  <si>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</si>
  <si>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</si>
  <si>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</si>
  <si>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</si>
  <si>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</si>
  <si>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</si>
  <si>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</si>
  <si>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</si>
  <si>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</si>
  <si>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</si>
  <si>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</si>
  <si>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</si>
  <si>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</si>
  <si>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</si>
  <si>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</si>
  <si>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</si>
  <si>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</si>
  <si>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</si>
  <si>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</si>
  <si>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</si>
  <si>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</si>
  <si>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</si>
  <si>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</si>
  <si>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</si>
  <si>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</si>
  <si>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</si>
  <si>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</si>
  <si>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</si>
  <si>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</si>
  <si>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</si>
  <si>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</si>
  <si>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</si>
  <si>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</si>
  <si>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</si>
  <si>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</si>
  <si>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</si>
  <si>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</si>
  <si>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</si>
  <si>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</si>
  <si>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</si>
  <si>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</si>
  <si>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</si>
  <si>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</si>
  <si>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</si>
  <si>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</si>
  <si>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</si>
  <si>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</si>
  <si>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</si>
  <si>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</si>
  <si>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</si>
  <si>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</si>
  <si>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</si>
  <si>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</si>
  <si>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</si>
  <si>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</si>
  <si>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</si>
  <si>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</si>
  <si>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</si>
  <si>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</si>
  <si>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</si>
  <si>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</si>
  <si>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</si>
  <si>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</si>
  <si>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</si>
  <si>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</si>
  <si>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</si>
  <si>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</si>
  <si>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</si>
  <si>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</si>
  <si>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</si>
  <si>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</si>
  <si>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</si>
  <si>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</si>
  <si>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</si>
  <si>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</si>
  <si>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</si>
  <si>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</si>
  <si>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</si>
  <si>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</si>
  <si>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</si>
  <si>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</si>
  <si>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</si>
  <si>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</si>
  <si>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</si>
  <si>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</si>
  <si>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</si>
  <si>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</si>
  <si>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</si>
  <si>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</si>
  <si>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</si>
  <si>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</si>
  <si>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</si>
  <si>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</si>
  <si>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</si>
  <si>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</si>
  <si>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</si>
  <si>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</si>
  <si>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</si>
  <si>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</si>
  <si>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</si>
  <si>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</si>
  <si>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</si>
  <si>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</si>
  <si>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</si>
  <si>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</si>
  <si>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</si>
  <si>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</si>
  <si>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</si>
  <si>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</si>
  <si>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</si>
  <si>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</si>
  <si>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</si>
  <si>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</si>
  <si>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</si>
  <si>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</si>
  <si>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</si>
  <si>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</si>
  <si>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</si>
  <si>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</si>
  <si>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</si>
  <si>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</si>
  <si>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</si>
  <si>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</si>
  <si>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</si>
  <si>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</si>
  <si>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</si>
  <si>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</si>
  <si>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</si>
  <si>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</si>
  <si>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</si>
  <si>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</si>
  <si>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</si>
  <si>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</si>
  <si>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</si>
  <si>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</si>
  <si>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</si>
  <si>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</si>
  <si>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</si>
  <si>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</si>
  <si>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</si>
  <si>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</si>
  <si>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</si>
  <si>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</si>
  <si>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</si>
  <si>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</si>
  <si>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</si>
  <si>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</si>
  <si>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</si>
  <si>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</si>
  <si>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</si>
  <si>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</si>
  <si>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</si>
  <si>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</si>
  <si>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</si>
  <si>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1.97</t>
  </si>
  <si>
    <t>一般会計</t>
  </si>
  <si>
    <t>町田市病院事業会計</t>
  </si>
  <si>
    <t>町田市下水道事業会計</t>
  </si>
  <si>
    <t>町田市介護保険事業会計</t>
  </si>
  <si>
    <t>町田市国民健康保険事業会計</t>
  </si>
  <si>
    <t>町田市後期高齢者医療事業会計</t>
  </si>
  <si>
    <t>鶴川駅南土地区画整理事業会計</t>
  </si>
  <si>
    <t>その他会計（赤字）</t>
  </si>
  <si>
    <t>その他会計（黒字）</t>
  </si>
  <si>
    <t>R01</t>
    <phoneticPr fontId="5"/>
  </si>
  <si>
    <t>R02</t>
    <phoneticPr fontId="5"/>
  </si>
  <si>
    <t>R03</t>
    <phoneticPr fontId="5"/>
  </si>
  <si>
    <t>R04</t>
    <phoneticPr fontId="5"/>
  </si>
  <si>
    <t>R05</t>
    <phoneticPr fontId="5"/>
  </si>
  <si>
    <t>-</t>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</si>
  <si>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</si>
  <si>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</si>
  <si>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</si>
  <si>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</si>
  <si>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3">
      <t>ミナミタマ</t>
    </rPh>
    <rPh sb="3" eb="5">
      <t>サイジョウ</t>
    </rPh>
    <rPh sb="5" eb="7">
      <t>クミアイ</t>
    </rPh>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</si>
  <si>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</si>
  <si>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16">
      <t>コウツウサイガイ</t>
    </rPh>
    <rPh sb="16" eb="20">
      <t>キョウサイジギョウ</t>
    </rPh>
    <rPh sb="20" eb="24">
      <t>トクベツカイケイ</t>
    </rPh>
    <phoneticPr fontId="2"/>
  </si>
  <si>
    <t>東京都十一市競輪事業組合</t>
    <rPh sb="0" eb="3">
      <t>トウキョウト</t>
    </rPh>
    <rPh sb="3" eb="6">
      <t>ジュウイチシ</t>
    </rPh>
    <rPh sb="6" eb="12">
      <t>ケイリンジギョウクミアイ</t>
    </rPh>
    <phoneticPr fontId="2"/>
  </si>
  <si>
    <t>東京都六市競艇事業組合</t>
    <rPh sb="0" eb="11">
      <t>トウキョウトロクシキョウテイジギョウクミアイ</t>
    </rPh>
    <phoneticPr fontId="2"/>
  </si>
  <si>
    <t>町田市土地開発公社</t>
  </si>
  <si>
    <t>町田まちづくり公社</t>
  </si>
  <si>
    <t>町田市勤労者福祉サービスセンター</t>
  </si>
  <si>
    <t>エルム・スリー管理</t>
  </si>
  <si>
    <t>町田センタービル</t>
  </si>
  <si>
    <t>町田市文化・国際交流財団</t>
  </si>
  <si>
    <t>町田市観光コンベンション協会</t>
  </si>
  <si>
    <t>まちだエコライフ推進公社</t>
  </si>
  <si>
    <t>町田新産業創造センター</t>
  </si>
  <si>
    <t>町田市地域活動サポートオフィス</t>
  </si>
  <si>
    <t>みなみまちだをみんなのまちへ</t>
  </si>
  <si>
    <t>▲5</t>
  </si>
  <si>
    <t>▲2</t>
  </si>
  <si>
    <t>▲1</t>
  </si>
  <si>
    <t>公共施設整備基金</t>
    <phoneticPr fontId="5"/>
  </si>
  <si>
    <t>職員退職手当基金</t>
    <phoneticPr fontId="2"/>
  </si>
  <si>
    <t>廃棄物減量再資源化等推進整備基金</t>
    <phoneticPr fontId="2"/>
  </si>
  <si>
    <t>多摩都市モノレール基金</t>
    <phoneticPr fontId="2"/>
  </si>
  <si>
    <t>緑地保全基金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</si>
</sst>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0F4D-448F-9159-82521A6554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37623</c:v>
                </c:pt>
                <c:pt idx="1">
                  <c:v>55421</c:v>
                </c:pt>
                <c:pt idx="2">
                  <c:v>72839</c:v>
                </c:pt>
                <c:pt idx="3">
                  <c:v>19258</c:v>
                </c:pt>
                <c:pt idx="4">
                  <c:v>21643</c:v>
                </c:pt>
              </c:numCache>
            </c:numRef>
          </c:val>
          <c:smooth val="0"/>
          <c:extLst>
            <c:ext xmlns:c16="http://schemas.microsoft.com/office/drawing/2014/chart" uri="{C3380CC4-5D6E-409C-BE32-E72D297353CC}">
              <c16:uniqueId val="{00000001-0F4D-448F-9159-82521A6554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5.69</c:v>
                </c:pt>
                <c:pt idx="1">
                  <c:v>5.14</c:v>
                </c:pt>
                <c:pt idx="2">
                  <c:v>9.74</c:v>
                </c:pt>
                <c:pt idx="3">
                  <c:v>9.4499999999999993</c:v>
                </c:pt>
                <c:pt idx="4">
                  <c:v>7.55</c:v>
                </c:pt>
              </c:numCache>
            </c:numRef>
          </c:val>
          <c:extLst>
            <c:ext xmlns:c16="http://schemas.microsoft.com/office/drawing/2014/chart" uri="{C3380CC4-5D6E-409C-BE32-E72D297353CC}">
              <c16:uniqueId val="{00000000-0AE9-4D81-BB4B-23A1BEB29A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9.9600000000000009</c:v>
                </c:pt>
                <c:pt idx="1">
                  <c:v>11.17</c:v>
                </c:pt>
                <c:pt idx="2">
                  <c:v>11.11</c:v>
                </c:pt>
                <c:pt idx="3">
                  <c:v>12.75</c:v>
                </c:pt>
                <c:pt idx="4">
                  <c:v>12.16</c:v>
                </c:pt>
              </c:numCache>
            </c:numRef>
          </c:val>
          <c:extLst>
            <c:ext xmlns:c16="http://schemas.microsoft.com/office/drawing/2014/chart" uri="{C3380CC4-5D6E-409C-BE32-E72D297353CC}">
              <c16:uniqueId val="{00000001-0AE9-4D81-BB4B-23A1BEB29A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1.1200000000000001</c:v>
                </c:pt>
                <c:pt idx="2">
                  <c:v>5.0999999999999996</c:v>
                </c:pt>
                <c:pt idx="3">
                  <c:v>1.22</c:v>
                </c:pt>
                <c:pt idx="4">
                  <c:v>-1.97</c:v>
                </c:pt>
              </c:numCache>
            </c:numRef>
          </c:val>
          <c:smooth val="0"/>
          <c:extLst>
            <c:ext xmlns:c16="http://schemas.microsoft.com/office/drawing/2014/chart" uri="{C3380CC4-5D6E-409C-BE32-E72D297353CC}">
              <c16:uniqueId val="{00000002-0AE9-4D81-BB4B-23A1BEB29A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E9-4CB1-81D9-B4A497C395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E9-4CB1-81D9-B4A497C395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E9-4CB1-81D9-B4A497C395DE}"/>
            </c:ext>
          </c:extLst>
        </c:ser>
        <c:ser>
          <c:idx val="3"/>
          <c:order val="3"/>
          <c:tx>
            <c:strRef>
              <c:f>データシート!$A$30</c:f>
              <c:strCache>
                <c:ptCount val="1"/>
                <c:pt idx="0">
                  <c:v>鶴川駅南土地区画整理事業会計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8E9-4CB1-81D9-B4A497C395DE}"/>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c:v>
                </c:pt>
                <c:pt idx="4">
                  <c:v>#N/A</c:v>
                </c:pt>
                <c:pt idx="5">
                  <c:v>0.12</c:v>
                </c:pt>
                <c:pt idx="6">
                  <c:v>#N/A</c:v>
                </c:pt>
                <c:pt idx="7">
                  <c:v>0.17</c:v>
                </c:pt>
                <c:pt idx="8">
                  <c:v>#N/A</c:v>
                </c:pt>
                <c:pt idx="9">
                  <c:v>0.12</c:v>
                </c:pt>
              </c:numCache>
            </c:numRef>
          </c:val>
          <c:extLst>
            <c:ext xmlns:c16="http://schemas.microsoft.com/office/drawing/2014/chart" uri="{C3380CC4-5D6E-409C-BE32-E72D297353CC}">
              <c16:uniqueId val="{00000004-78E9-4CB1-81D9-B4A497C395DE}"/>
            </c:ext>
          </c:extLst>
        </c:ser>
        <c:ser>
          <c:idx val="5"/>
          <c:order val="5"/>
          <c:tx>
            <c:strRef>
              <c:f>データシート!$A$32</c:f>
              <c:strCache>
                <c:ptCount val="1"/>
                <c:pt idx="0">
                  <c:v>町田市国民健康保険事業会計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0.83</c:v>
                </c:pt>
                <c:pt idx="2">
                  <c:v>#N/A</c:v>
                </c:pt>
                <c:pt idx="3">
                  <c:v>0.91</c:v>
                </c:pt>
                <c:pt idx="4">
                  <c:v>#N/A</c:v>
                </c:pt>
                <c:pt idx="5">
                  <c:v>1.26</c:v>
                </c:pt>
                <c:pt idx="6">
                  <c:v>#N/A</c:v>
                </c:pt>
                <c:pt idx="7">
                  <c:v>0.59</c:v>
                </c:pt>
                <c:pt idx="8">
                  <c:v>#N/A</c:v>
                </c:pt>
                <c:pt idx="9">
                  <c:v>0.53</c:v>
                </c:pt>
              </c:numCache>
            </c:numRef>
          </c:val>
          <c:extLst>
            <c:ext xmlns:c16="http://schemas.microsoft.com/office/drawing/2014/chart" uri="{C3380CC4-5D6E-409C-BE32-E72D297353CC}">
              <c16:uniqueId val="{00000005-78E9-4CB1-81D9-B4A497C395DE}"/>
            </c:ext>
          </c:extLst>
        </c:ser>
        <c:ser>
          <c:idx val="6"/>
          <c:order val="6"/>
          <c:tx>
            <c:strRef>
              <c:f>データシート!$A$33</c:f>
              <c:strCache>
                <c:ptCount val="1"/>
                <c:pt idx="0">
                  <c:v>町田市介護保険事業会計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1.83</c:v>
                </c:pt>
                <c:pt idx="4">
                  <c:v>#N/A</c:v>
                </c:pt>
                <c:pt idx="5">
                  <c:v>1.63</c:v>
                </c:pt>
                <c:pt idx="6">
                  <c:v>#N/A</c:v>
                </c:pt>
                <c:pt idx="7">
                  <c:v>1.43</c:v>
                </c:pt>
                <c:pt idx="8">
                  <c:v>#N/A</c:v>
                </c:pt>
                <c:pt idx="9">
                  <c:v>1.05</c:v>
                </c:pt>
              </c:numCache>
            </c:numRef>
          </c:val>
          <c:extLst>
            <c:ext xmlns:c16="http://schemas.microsoft.com/office/drawing/2014/chart" uri="{C3380CC4-5D6E-409C-BE32-E72D297353CC}">
              <c16:uniqueId val="{00000006-78E9-4CB1-81D9-B4A497C395DE}"/>
            </c:ext>
          </c:extLst>
        </c:ser>
        <c:ser>
          <c:idx val="7"/>
          <c:order val="7"/>
          <c:tx>
            <c:strRef>
              <c:f>データシート!$A$34</c:f>
              <c:strCache>
                <c:ptCount val="1"/>
                <c:pt idx="0">
                  <c:v>町田市下水道事業会計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c:v>
                </c:pt>
                <c:pt idx="2">
                  <c:v>#N/A</c:v>
                </c:pt>
                <c:pt idx="3">
                  <c:v>1.25</c:v>
                </c:pt>
                <c:pt idx="4">
                  <c:v>#N/A</c:v>
                </c:pt>
                <c:pt idx="5">
                  <c:v>1.66</c:v>
                </c:pt>
                <c:pt idx="6">
                  <c:v>#N/A</c:v>
                </c:pt>
                <c:pt idx="7">
                  <c:v>1.35</c:v>
                </c:pt>
                <c:pt idx="8">
                  <c:v>#N/A</c:v>
                </c:pt>
                <c:pt idx="9">
                  <c:v>2.86</c:v>
                </c:pt>
              </c:numCache>
            </c:numRef>
          </c:val>
          <c:extLst>
            <c:ext xmlns:c16="http://schemas.microsoft.com/office/drawing/2014/chart" uri="{C3380CC4-5D6E-409C-BE32-E72D297353CC}">
              <c16:uniqueId val="{00000007-78E9-4CB1-81D9-B4A497C395DE}"/>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2.44</c:v>
                </c:pt>
                <c:pt idx="2">
                  <c:v>#N/A</c:v>
                </c:pt>
                <c:pt idx="3">
                  <c:v>3.66</c:v>
                </c:pt>
                <c:pt idx="4">
                  <c:v>#N/A</c:v>
                </c:pt>
                <c:pt idx="5">
                  <c:v>5.28</c:v>
                </c:pt>
                <c:pt idx="6">
                  <c:v>#N/A</c:v>
                </c:pt>
                <c:pt idx="7">
                  <c:v>5.55</c:v>
                </c:pt>
                <c:pt idx="8">
                  <c:v>#N/A</c:v>
                </c:pt>
                <c:pt idx="9">
                  <c:v>4.09</c:v>
                </c:pt>
              </c:numCache>
            </c:numRef>
          </c:val>
          <c:extLst>
            <c:ext xmlns:c16="http://schemas.microsoft.com/office/drawing/2014/chart" uri="{C3380CC4-5D6E-409C-BE32-E72D297353CC}">
              <c16:uniqueId val="{00000008-78E9-4CB1-81D9-B4A497C395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5.68</c:v>
                </c:pt>
                <c:pt idx="2">
                  <c:v>#N/A</c:v>
                </c:pt>
                <c:pt idx="3">
                  <c:v>5.13</c:v>
                </c:pt>
                <c:pt idx="4">
                  <c:v>#N/A</c:v>
                </c:pt>
                <c:pt idx="5">
                  <c:v>9.73</c:v>
                </c:pt>
                <c:pt idx="6">
                  <c:v>#N/A</c:v>
                </c:pt>
                <c:pt idx="7">
                  <c:v>9.44</c:v>
                </c:pt>
                <c:pt idx="8">
                  <c:v>#N/A</c:v>
                </c:pt>
                <c:pt idx="9">
                  <c:v>7.55</c:v>
                </c:pt>
              </c:numCache>
            </c:numRef>
          </c:val>
          <c:extLst>
            <c:ext xmlns:c16="http://schemas.microsoft.com/office/drawing/2014/chart" uri="{C3380CC4-5D6E-409C-BE32-E72D297353CC}">
              <c16:uniqueId val="{00000009-78E9-4CB1-81D9-B4A497C395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8412</c:v>
                </c:pt>
                <c:pt idx="5">
                  <c:v>7924</c:v>
                </c:pt>
                <c:pt idx="8">
                  <c:v>7558</c:v>
                </c:pt>
                <c:pt idx="11">
                  <c:v>8294</c:v>
                </c:pt>
                <c:pt idx="14">
                  <c:v>8622</c:v>
                </c:pt>
              </c:numCache>
            </c:numRef>
          </c:val>
          <c:extLst>
            <c:ext xmlns:c16="http://schemas.microsoft.com/office/drawing/2014/chart" uri="{C3380CC4-5D6E-409C-BE32-E72D297353CC}">
              <c16:uniqueId val="{00000000-3100-41D5-9E86-A3D43C1714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00-41D5-9E86-A3D43C1714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238</c:v>
                </c:pt>
                <c:pt idx="3">
                  <c:v>244</c:v>
                </c:pt>
                <c:pt idx="6">
                  <c:v>217</c:v>
                </c:pt>
                <c:pt idx="9">
                  <c:v>258</c:v>
                </c:pt>
                <c:pt idx="12">
                  <c:v>351</c:v>
                </c:pt>
              </c:numCache>
            </c:numRef>
          </c:val>
          <c:extLst>
            <c:ext xmlns:c16="http://schemas.microsoft.com/office/drawing/2014/chart" uri="{C3380CC4-5D6E-409C-BE32-E72D297353CC}">
              <c16:uniqueId val="{00000002-3100-41D5-9E86-A3D43C1714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38</c:v>
                </c:pt>
                <c:pt idx="6">
                  <c:v>2</c:v>
                </c:pt>
                <c:pt idx="9">
                  <c:v>3</c:v>
                </c:pt>
                <c:pt idx="12">
                  <c:v>3</c:v>
                </c:pt>
              </c:numCache>
            </c:numRef>
          </c:val>
          <c:extLst>
            <c:ext xmlns:c16="http://schemas.microsoft.com/office/drawing/2014/chart" uri="{C3380CC4-5D6E-409C-BE32-E72D297353CC}">
              <c16:uniqueId val="{00000003-3100-41D5-9E86-A3D43C1714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1283</c:v>
                </c:pt>
                <c:pt idx="3">
                  <c:v>1133</c:v>
                </c:pt>
                <c:pt idx="6">
                  <c:v>975</c:v>
                </c:pt>
                <c:pt idx="9">
                  <c:v>1338</c:v>
                </c:pt>
                <c:pt idx="12">
                  <c:v>872</c:v>
                </c:pt>
              </c:numCache>
            </c:numRef>
          </c:val>
          <c:extLst>
            <c:ext xmlns:c16="http://schemas.microsoft.com/office/drawing/2014/chart" uri="{C3380CC4-5D6E-409C-BE32-E72D297353CC}">
              <c16:uniqueId val="{00000004-3100-41D5-9E86-A3D43C1714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00-41D5-9E86-A3D43C1714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00-41D5-9E86-A3D43C1714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6964</c:v>
                </c:pt>
                <c:pt idx="3">
                  <c:v>7647</c:v>
                </c:pt>
                <c:pt idx="6">
                  <c:v>7201</c:v>
                </c:pt>
                <c:pt idx="9">
                  <c:v>7074</c:v>
                </c:pt>
                <c:pt idx="12">
                  <c:v>7734</c:v>
                </c:pt>
              </c:numCache>
            </c:numRef>
          </c:val>
          <c:extLst>
            <c:ext xmlns:c16="http://schemas.microsoft.com/office/drawing/2014/chart" uri="{C3380CC4-5D6E-409C-BE32-E72D297353CC}">
              <c16:uniqueId val="{00000007-3100-41D5-9E86-A3D43C1714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c:v>
                </c:pt>
                <c:pt idx="2">
                  <c:v>#N/A</c:v>
                </c:pt>
                <c:pt idx="3">
                  <c:v>#N/A</c:v>
                </c:pt>
                <c:pt idx="4">
                  <c:v>1138</c:v>
                </c:pt>
                <c:pt idx="5">
                  <c:v>#N/A</c:v>
                </c:pt>
                <c:pt idx="6">
                  <c:v>#N/A</c:v>
                </c:pt>
                <c:pt idx="7">
                  <c:v>837</c:v>
                </c:pt>
                <c:pt idx="8">
                  <c:v>#N/A</c:v>
                </c:pt>
                <c:pt idx="9">
                  <c:v>#N/A</c:v>
                </c:pt>
                <c:pt idx="10">
                  <c:v>379</c:v>
                </c:pt>
                <c:pt idx="11">
                  <c:v>#N/A</c:v>
                </c:pt>
                <c:pt idx="12">
                  <c:v>#N/A</c:v>
                </c:pt>
                <c:pt idx="13">
                  <c:v>338</c:v>
                </c:pt>
                <c:pt idx="14">
                  <c:v>#N/A</c:v>
                </c:pt>
              </c:numCache>
            </c:numRef>
          </c:val>
          <c:smooth val="0"/>
          <c:extLst>
            <c:ext xmlns:c16="http://schemas.microsoft.com/office/drawing/2014/chart" uri="{C3380CC4-5D6E-409C-BE32-E72D297353CC}">
              <c16:uniqueId val="{00000008-3100-41D5-9E86-A3D43C1714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77351</c:v>
                </c:pt>
                <c:pt idx="5">
                  <c:v>78319</c:v>
                </c:pt>
                <c:pt idx="8">
                  <c:v>79673</c:v>
                </c:pt>
                <c:pt idx="11">
                  <c:v>76196</c:v>
                </c:pt>
                <c:pt idx="14">
                  <c:v>71863</c:v>
                </c:pt>
              </c:numCache>
            </c:numRef>
          </c:val>
          <c:extLst>
            <c:ext xmlns:c16="http://schemas.microsoft.com/office/drawing/2014/chart" uri="{C3380CC4-5D6E-409C-BE32-E72D297353CC}">
              <c16:uniqueId val="{00000000-A4EB-4D10-BA30-AB2E82F5F2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19494</c:v>
                </c:pt>
                <c:pt idx="5">
                  <c:v>20066</c:v>
                </c:pt>
                <c:pt idx="8">
                  <c:v>29724</c:v>
                </c:pt>
                <c:pt idx="11">
                  <c:v>33656</c:v>
                </c:pt>
                <c:pt idx="14">
                  <c:v>33222</c:v>
                </c:pt>
              </c:numCache>
            </c:numRef>
          </c:val>
          <c:extLst>
            <c:ext xmlns:c16="http://schemas.microsoft.com/office/drawing/2014/chart" uri="{C3380CC4-5D6E-409C-BE32-E72D297353CC}">
              <c16:uniqueId val="{00000001-A4EB-4D10-BA30-AB2E82F5F2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22135</c:v>
                </c:pt>
                <c:pt idx="5">
                  <c:v>24788</c:v>
                </c:pt>
                <c:pt idx="8">
                  <c:v>26477</c:v>
                </c:pt>
                <c:pt idx="11">
                  <c:v>30553</c:v>
                </c:pt>
                <c:pt idx="14">
                  <c:v>32278</c:v>
                </c:pt>
              </c:numCache>
            </c:numRef>
          </c:val>
          <c:extLst>
            <c:ext xmlns:c16="http://schemas.microsoft.com/office/drawing/2014/chart" uri="{C3380CC4-5D6E-409C-BE32-E72D297353CC}">
              <c16:uniqueId val="{00000002-A4EB-4D10-BA30-AB2E82F5F2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EB-4D10-BA30-AB2E82F5F2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EB-4D10-BA30-AB2E82F5F2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EB-4D10-BA30-AB2E82F5F2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13890</c:v>
                </c:pt>
                <c:pt idx="3">
                  <c:v>14230</c:v>
                </c:pt>
                <c:pt idx="6">
                  <c:v>14278</c:v>
                </c:pt>
                <c:pt idx="9">
                  <c:v>14311</c:v>
                </c:pt>
                <c:pt idx="12">
                  <c:v>14425</c:v>
                </c:pt>
              </c:numCache>
            </c:numRef>
          </c:val>
          <c:extLst>
            <c:ext xmlns:c16="http://schemas.microsoft.com/office/drawing/2014/chart" uri="{C3380CC4-5D6E-409C-BE32-E72D297353CC}">
              <c16:uniqueId val="{00000006-A4EB-4D10-BA30-AB2E82F5F2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c:v>
                </c:pt>
                <c:pt idx="3">
                  <c:v>23</c:v>
                </c:pt>
                <c:pt idx="6">
                  <c:v>20</c:v>
                </c:pt>
                <c:pt idx="9">
                  <c:v>17</c:v>
                </c:pt>
                <c:pt idx="12">
                  <c:v>14</c:v>
                </c:pt>
              </c:numCache>
            </c:numRef>
          </c:val>
          <c:extLst>
            <c:ext xmlns:c16="http://schemas.microsoft.com/office/drawing/2014/chart" uri="{C3380CC4-5D6E-409C-BE32-E72D297353CC}">
              <c16:uniqueId val="{00000007-A4EB-4D10-BA30-AB2E82F5F2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21375</c:v>
                </c:pt>
                <c:pt idx="3">
                  <c:v>14424</c:v>
                </c:pt>
                <c:pt idx="6">
                  <c:v>14111</c:v>
                </c:pt>
                <c:pt idx="9">
                  <c:v>15204</c:v>
                </c:pt>
                <c:pt idx="12">
                  <c:v>17302</c:v>
                </c:pt>
              </c:numCache>
            </c:numRef>
          </c:val>
          <c:extLst>
            <c:ext xmlns:c16="http://schemas.microsoft.com/office/drawing/2014/chart" uri="{C3380CC4-5D6E-409C-BE32-E72D297353CC}">
              <c16:uniqueId val="{00000008-A4EB-4D10-BA30-AB2E82F5F2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1954</c:v>
                </c:pt>
                <c:pt idx="3">
                  <c:v>1867</c:v>
                </c:pt>
                <c:pt idx="6">
                  <c:v>2049</c:v>
                </c:pt>
                <c:pt idx="9">
                  <c:v>1776</c:v>
                </c:pt>
                <c:pt idx="12">
                  <c:v>1763</c:v>
                </c:pt>
              </c:numCache>
            </c:numRef>
          </c:val>
          <c:extLst>
            <c:ext xmlns:c16="http://schemas.microsoft.com/office/drawing/2014/chart" uri="{C3380CC4-5D6E-409C-BE32-E72D297353CC}">
              <c16:uniqueId val="{00000009-A4EB-4D10-BA30-AB2E82F5F2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79990</c:v>
                </c:pt>
                <c:pt idx="3">
                  <c:v>87483</c:v>
                </c:pt>
                <c:pt idx="6">
                  <c:v>93810</c:v>
                </c:pt>
                <c:pt idx="9">
                  <c:v>90649</c:v>
                </c:pt>
                <c:pt idx="12">
                  <c:v>86882</c:v>
                </c:pt>
              </c:numCache>
            </c:numRef>
          </c:val>
          <c:extLst>
            <c:ext xmlns:c16="http://schemas.microsoft.com/office/drawing/2014/chart" uri="{C3380CC4-5D6E-409C-BE32-E72D297353CC}">
              <c16:uniqueId val="{0000000A-A4EB-4D10-BA30-AB2E82F5F2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EB-4D10-BA30-AB2E82F5F2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9285</c:v>
                </c:pt>
                <c:pt idx="1">
                  <c:v>10592</c:v>
                </c:pt>
                <c:pt idx="2">
                  <c:v>10339</c:v>
                </c:pt>
              </c:numCache>
            </c:numRef>
          </c:val>
          <c:extLst>
            <c:ext xmlns:c16="http://schemas.microsoft.com/office/drawing/2014/chart" uri="{C3380CC4-5D6E-409C-BE32-E72D297353CC}">
              <c16:uniqueId val="{00000000-16FB-4D60-BCC9-5359E0C98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6FB-4D60-BCC9-5359E0C98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13690</c:v>
                </c:pt>
                <c:pt idx="1">
                  <c:v>16139</c:v>
                </c:pt>
                <c:pt idx="2">
                  <c:v>18104</c:v>
                </c:pt>
              </c:numCache>
            </c:numRef>
          </c:val>
          <c:extLst>
            <c:ext xmlns:c16="http://schemas.microsoft.com/office/drawing/2014/chart" uri="{C3380CC4-5D6E-409C-BE32-E72D297353CC}">
              <c16:uniqueId val="{00000002-16FB-4D60-BCC9-5359E0C98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430,380
421,481
71.55
185,447,843
178,693,017
6,422,270
85,035,315
86,875,562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年度の</a:t>
          </a:r>
          <a:r>
            <a:rPr kumimoji="1" lang="en-US" altLang="ja-JP" sz="1100">
              <a:latin typeface="+mn-ea"/>
              <a:ea typeface="+mn-ea"/>
            </a:rPr>
            <a:t>3</a:t>
          </a:r>
          <a:r>
            <a:rPr kumimoji="1" lang="ja-JP" altLang="en-US" sz="1100">
              <a:latin typeface="+mn-ea"/>
              <a:ea typeface="+mn-ea"/>
            </a:rPr>
            <a:t>か年平均の財政力指数は</a:t>
          </a:r>
          <a:r>
            <a:rPr kumimoji="1" lang="en-US" altLang="ja-JP" sz="1100">
              <a:latin typeface="+mn-ea"/>
              <a:ea typeface="+mn-ea"/>
            </a:rPr>
            <a:t>0.934</a:t>
          </a:r>
          <a:r>
            <a:rPr kumimoji="1" lang="ja-JP" altLang="en-US" sz="1100">
              <a:latin typeface="+mn-ea"/>
              <a:ea typeface="+mn-ea"/>
            </a:rPr>
            <a:t>であり、前年度と比較すると</a:t>
          </a:r>
          <a:r>
            <a:rPr kumimoji="1" lang="en-US" altLang="ja-JP" sz="1100">
              <a:latin typeface="+mn-ea"/>
              <a:ea typeface="+mn-ea"/>
            </a:rPr>
            <a:t>0.009</a:t>
          </a:r>
          <a:r>
            <a:rPr kumimoji="1" lang="ja-JP" altLang="en-US" sz="1100">
              <a:latin typeface="+mn-ea"/>
              <a:ea typeface="+mn-ea"/>
            </a:rPr>
            <a:t>ポイント減少した。また、令和</a:t>
          </a:r>
          <a:r>
            <a:rPr kumimoji="1" lang="en-US" altLang="ja-JP" sz="1100">
              <a:latin typeface="+mn-ea"/>
              <a:ea typeface="+mn-ea"/>
            </a:rPr>
            <a:t>5</a:t>
          </a:r>
          <a:r>
            <a:rPr kumimoji="1" lang="ja-JP" altLang="en-US" sz="1100">
              <a:latin typeface="+mn-ea"/>
              <a:ea typeface="+mn-ea"/>
            </a:rPr>
            <a:t>年度単年度の財政力指数は</a:t>
          </a:r>
          <a:r>
            <a:rPr kumimoji="1" lang="en-US" altLang="ja-JP" sz="1100">
              <a:latin typeface="+mn-ea"/>
              <a:ea typeface="+mn-ea"/>
            </a:rPr>
            <a:t>0.942</a:t>
          </a:r>
          <a:r>
            <a:rPr kumimoji="1" lang="ja-JP" altLang="en-US" sz="1100">
              <a:latin typeface="+mn-ea"/>
              <a:ea typeface="+mn-ea"/>
            </a:rPr>
            <a:t>で、前年度より</a:t>
          </a:r>
          <a:r>
            <a:rPr kumimoji="1" lang="en-US" altLang="ja-JP" sz="1100">
              <a:latin typeface="+mn-ea"/>
              <a:ea typeface="+mn-ea"/>
            </a:rPr>
            <a:t>0.010</a:t>
          </a:r>
          <a:r>
            <a:rPr kumimoji="1" lang="ja-JP" altLang="en-US" sz="1100">
              <a:latin typeface="+mn-ea"/>
              <a:ea typeface="+mn-ea"/>
            </a:rPr>
            <a:t>ポイント増加した。</a:t>
          </a:r>
          <a:r>
            <a:rPr kumimoji="1" lang="en-US" altLang="ja-JP" sz="1100">
              <a:latin typeface="+mn-ea"/>
              <a:ea typeface="+mn-ea"/>
            </a:rPr>
            <a:t>3</a:t>
          </a:r>
          <a:r>
            <a:rPr kumimoji="1" lang="ja-JP" altLang="en-US" sz="1100">
              <a:latin typeface="+mn-ea"/>
              <a:ea typeface="+mn-ea"/>
            </a:rPr>
            <a:t>か年平均の減少理由として、主に高齢者福祉費や社会福祉費の増加によって、令和</a:t>
          </a:r>
          <a:r>
            <a:rPr kumimoji="1" lang="en-US" altLang="ja-JP" sz="1100">
              <a:latin typeface="+mn-ea"/>
              <a:ea typeface="+mn-ea"/>
            </a:rPr>
            <a:t>5</a:t>
          </a:r>
          <a:r>
            <a:rPr kumimoji="1" lang="ja-JP" altLang="en-US" sz="1100">
              <a:latin typeface="+mn-ea"/>
              <a:ea typeface="+mn-ea"/>
            </a:rPr>
            <a:t>年度の単年度財政力指数が令和</a:t>
          </a:r>
          <a:r>
            <a:rPr kumimoji="1" lang="en-US" altLang="ja-JP" sz="1100">
              <a:latin typeface="+mn-ea"/>
              <a:ea typeface="+mn-ea"/>
            </a:rPr>
            <a:t>2</a:t>
          </a:r>
          <a:r>
            <a:rPr kumimoji="1" lang="ja-JP" altLang="en-US" sz="1100">
              <a:latin typeface="+mn-ea"/>
              <a:ea typeface="+mn-ea"/>
            </a:rPr>
            <a:t>年度よりも低くなったことによる。　単年度の増加理由は、基準財政需要額が</a:t>
          </a:r>
          <a:r>
            <a:rPr kumimoji="1" lang="en-US" altLang="ja-JP" sz="1100">
              <a:latin typeface="+mn-ea"/>
              <a:ea typeface="+mn-ea"/>
            </a:rPr>
            <a:t>3.0%</a:t>
          </a:r>
          <a:r>
            <a:rPr kumimoji="1" lang="ja-JP" altLang="en-US" sz="1100">
              <a:latin typeface="+mn-ea"/>
              <a:ea typeface="+mn-ea"/>
            </a:rPr>
            <a:t>の増に対し、基準財政収入額が</a:t>
          </a:r>
          <a:r>
            <a:rPr kumimoji="1" lang="en-US" altLang="ja-JP" sz="1100">
              <a:latin typeface="+mn-ea"/>
              <a:ea typeface="+mn-ea"/>
            </a:rPr>
            <a:t>4.1%</a:t>
          </a:r>
          <a:r>
            <a:rPr kumimoji="1" lang="ja-JP" altLang="en-US" sz="1100">
              <a:latin typeface="+mn-ea"/>
              <a:ea typeface="+mn-ea"/>
            </a:rPr>
            <a:t>増となり、需要額よりも収入額の伸び幅が多かったことによる。収入額の主な項目では市町村民税が</a:t>
          </a:r>
          <a:r>
            <a:rPr kumimoji="1" lang="en-US" altLang="ja-JP" sz="1100">
              <a:latin typeface="+mn-ea"/>
              <a:ea typeface="+mn-ea"/>
            </a:rPr>
            <a:t>4.0%</a:t>
          </a:r>
          <a:r>
            <a:rPr kumimoji="1" lang="ja-JP" altLang="en-US" sz="1100">
              <a:latin typeface="+mn-ea"/>
              <a:ea typeface="+mn-ea"/>
            </a:rPr>
            <a:t>増加した。財政力指数が</a:t>
          </a:r>
          <a:r>
            <a:rPr kumimoji="1" lang="en-US" altLang="ja-JP" sz="1100">
              <a:latin typeface="+mn-ea"/>
              <a:ea typeface="+mn-ea"/>
            </a:rPr>
            <a:t>1</a:t>
          </a:r>
          <a:r>
            <a:rPr kumimoji="1" lang="ja-JP" altLang="en-US" sz="1100">
              <a:latin typeface="+mn-ea"/>
              <a:ea typeface="+mn-ea"/>
            </a:rPr>
            <a:t>を下回っている現状を改善するには、今後も経常事業費等の縮減及び歳入増へ向けた取り組みなどを継続する必要がある。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年度の町田市の経常収支比率は</a:t>
          </a:r>
          <a:r>
            <a:rPr kumimoji="1" lang="en-US" altLang="ja-JP" sz="1100">
              <a:solidFill>
                <a:schemeClr val="dk1"/>
              </a:solidFill>
              <a:effectLst/>
              <a:latin typeface="+mn-ea"/>
              <a:ea typeface="+mn-ea"/>
              <a:cs typeface="+mn-cs"/>
            </a:rPr>
            <a:t>94.3</a:t>
          </a:r>
          <a:r>
            <a:rPr kumimoji="1" lang="ja-JP" altLang="en-US" sz="1100">
              <a:solidFill>
                <a:schemeClr val="dk1"/>
              </a:solidFill>
              <a:effectLst/>
              <a:latin typeface="+mn-ea"/>
              <a:ea typeface="+mn-ea"/>
              <a:cs typeface="+mn-cs"/>
            </a:rPr>
            <a:t>％となり、前年度の</a:t>
          </a:r>
          <a:r>
            <a:rPr kumimoji="1" lang="en-US" altLang="ja-JP" sz="1100">
              <a:solidFill>
                <a:schemeClr val="dk1"/>
              </a:solidFill>
              <a:effectLst/>
              <a:latin typeface="+mn-ea"/>
              <a:ea typeface="+mn-ea"/>
              <a:cs typeface="+mn-cs"/>
            </a:rPr>
            <a:t>91.2</a:t>
          </a:r>
          <a:r>
            <a:rPr kumimoji="1" lang="ja-JP" altLang="en-US" sz="1100">
              <a:solidFill>
                <a:schemeClr val="dk1"/>
              </a:solidFill>
              <a:effectLst/>
              <a:latin typeface="+mn-ea"/>
              <a:ea typeface="+mn-ea"/>
              <a:cs typeface="+mn-cs"/>
            </a:rPr>
            <a:t>％から</a:t>
          </a:r>
          <a:r>
            <a:rPr kumimoji="1" lang="en-US" altLang="ja-JP" sz="1100">
              <a:solidFill>
                <a:schemeClr val="dk1"/>
              </a:solidFill>
              <a:effectLst/>
              <a:latin typeface="+mn-ea"/>
              <a:ea typeface="+mn-ea"/>
              <a:cs typeface="+mn-cs"/>
            </a:rPr>
            <a:t>3.1</a:t>
          </a:r>
          <a:r>
            <a:rPr kumimoji="1" lang="ja-JP" altLang="en-US" sz="1100">
              <a:solidFill>
                <a:schemeClr val="dk1"/>
              </a:solidFill>
              <a:effectLst/>
              <a:latin typeface="+mn-ea"/>
              <a:ea typeface="+mn-ea"/>
              <a:cs typeface="+mn-cs"/>
            </a:rPr>
            <a:t>ポイント増加した。一般財源における公債費やシステム使用料などの物件費が増加したことや、臨時財政対策債の減少などによる。</a:t>
          </a:r>
        </a:p>
        <a:p>
          <a:r>
            <a:rPr kumimoji="1" lang="ja-JP" altLang="en-US" sz="1100">
              <a:solidFill>
                <a:schemeClr val="dk1"/>
              </a:solidFill>
              <a:effectLst/>
              <a:latin typeface="+mn-ea"/>
              <a:ea typeface="+mn-ea"/>
              <a:cs typeface="+mn-cs"/>
            </a:rPr>
            <a:t>　経常収支比率は、市税の増収以上に、障がい者自立支援給付費など扶助費が年々増加している状況などから、依然厳しい状況が続いている。</a:t>
          </a:r>
        </a:p>
        <a:p>
          <a:r>
            <a:rPr kumimoji="1" lang="ja-JP" altLang="en-US" sz="1100">
              <a:solidFill>
                <a:schemeClr val="dk1"/>
              </a:solidFill>
              <a:effectLst/>
              <a:latin typeface="+mn-ea"/>
              <a:ea typeface="+mn-ea"/>
              <a:cs typeface="+mn-cs"/>
            </a:rPr>
            <a:t>　将来に向けて、様々な市民要望に柔軟に対応していくためにも、さらなる経常経費の抑制、行政経営改革を継続する必要がある。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81597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67390"/>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9592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63</xdr:row>
      <xdr:rowOff>108268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9592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21272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096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169245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年度の人件費の決算額は</a:t>
          </a:r>
          <a:r>
            <a:rPr kumimoji="1" lang="en-US" altLang="ja-JP" sz="1100">
              <a:latin typeface="+mn-ea"/>
              <a:ea typeface="+mn-ea"/>
            </a:rPr>
            <a:t>222</a:t>
          </a:r>
          <a:r>
            <a:rPr kumimoji="1" lang="ja-JP" altLang="en-US" sz="1100">
              <a:latin typeface="+mn-ea"/>
              <a:ea typeface="+mn-ea"/>
            </a:rPr>
            <a:t>億</a:t>
          </a:r>
          <a:r>
            <a:rPr kumimoji="1" lang="en-US" altLang="ja-JP" sz="1100">
              <a:latin typeface="+mn-ea"/>
              <a:ea typeface="+mn-ea"/>
            </a:rPr>
            <a:t>5</a:t>
          </a:r>
          <a:r>
            <a:rPr kumimoji="1" lang="ja-JP" altLang="en-US" sz="1100">
              <a:latin typeface="+mn-ea"/>
              <a:ea typeface="+mn-ea"/>
            </a:rPr>
            <a:t>千万円で、前年度と比較して</a:t>
          </a:r>
          <a:r>
            <a:rPr kumimoji="1" lang="en-US" altLang="ja-JP" sz="1100">
              <a:latin typeface="+mn-ea"/>
              <a:ea typeface="+mn-ea"/>
            </a:rPr>
            <a:t>2</a:t>
          </a:r>
          <a:r>
            <a:rPr kumimoji="1" lang="ja-JP" altLang="en-US" sz="1100">
              <a:latin typeface="+mn-ea"/>
              <a:ea typeface="+mn-ea"/>
            </a:rPr>
            <a:t>千万円増加した。職員給（一般職員の給与・諸手当）は</a:t>
          </a:r>
          <a:r>
            <a:rPr kumimoji="1" lang="en-US" altLang="ja-JP" sz="1100">
              <a:latin typeface="+mn-ea"/>
              <a:ea typeface="+mn-ea"/>
            </a:rPr>
            <a:t>137</a:t>
          </a:r>
          <a:r>
            <a:rPr kumimoji="1" lang="ja-JP" altLang="en-US" sz="1100">
              <a:latin typeface="+mn-ea"/>
              <a:ea typeface="+mn-ea"/>
            </a:rPr>
            <a:t>億</a:t>
          </a:r>
          <a:r>
            <a:rPr kumimoji="1" lang="en-US" altLang="ja-JP" sz="1100">
              <a:latin typeface="+mn-ea"/>
              <a:ea typeface="+mn-ea"/>
            </a:rPr>
            <a:t>5</a:t>
          </a:r>
          <a:r>
            <a:rPr kumimoji="1" lang="ja-JP" altLang="en-US" sz="1100">
              <a:latin typeface="+mn-ea"/>
              <a:ea typeface="+mn-ea"/>
            </a:rPr>
            <a:t>千万円で、最も職員給の多かった平成</a:t>
          </a:r>
          <a:r>
            <a:rPr kumimoji="1" lang="en-US" altLang="ja-JP" sz="1100">
              <a:latin typeface="+mn-ea"/>
              <a:ea typeface="+mn-ea"/>
            </a:rPr>
            <a:t>10</a:t>
          </a:r>
          <a:r>
            <a:rPr kumimoji="1" lang="ja-JP" altLang="en-US" sz="1100">
              <a:latin typeface="+mn-ea"/>
              <a:ea typeface="+mn-ea"/>
            </a:rPr>
            <a:t>年度（</a:t>
          </a:r>
          <a:r>
            <a:rPr kumimoji="1" lang="en-US" altLang="ja-JP" sz="1100">
              <a:latin typeface="+mn-ea"/>
              <a:ea typeface="+mn-ea"/>
            </a:rPr>
            <a:t>184</a:t>
          </a:r>
          <a:r>
            <a:rPr kumimoji="1" lang="ja-JP" altLang="en-US" sz="1100">
              <a:latin typeface="+mn-ea"/>
              <a:ea typeface="+mn-ea"/>
            </a:rPr>
            <a:t>億</a:t>
          </a:r>
          <a:r>
            <a:rPr kumimoji="1" lang="en-US" altLang="ja-JP" sz="1100">
              <a:latin typeface="+mn-ea"/>
              <a:ea typeface="+mn-ea"/>
            </a:rPr>
            <a:t>5</a:t>
          </a:r>
          <a:r>
            <a:rPr kumimoji="1" lang="ja-JP" altLang="en-US" sz="1100">
              <a:latin typeface="+mn-ea"/>
              <a:ea typeface="+mn-ea"/>
            </a:rPr>
            <a:t>千万円）に比べ</a:t>
          </a:r>
          <a:r>
            <a:rPr kumimoji="1" lang="en-US" altLang="ja-JP" sz="1100">
              <a:latin typeface="+mn-ea"/>
              <a:ea typeface="+mn-ea"/>
            </a:rPr>
            <a:t>47</a:t>
          </a:r>
          <a:r>
            <a:rPr kumimoji="1" lang="ja-JP" altLang="en-US" sz="1100">
              <a:latin typeface="+mn-ea"/>
              <a:ea typeface="+mn-ea"/>
            </a:rPr>
            <a:t>億円の減少となり、職員数についても平成</a:t>
          </a:r>
          <a:r>
            <a:rPr kumimoji="1" lang="en-US" altLang="ja-JP" sz="1100">
              <a:latin typeface="+mn-ea"/>
              <a:ea typeface="+mn-ea"/>
            </a:rPr>
            <a:t>8</a:t>
          </a:r>
          <a:r>
            <a:rPr kumimoji="1" lang="ja-JP" altLang="en-US" sz="1100">
              <a:latin typeface="+mn-ea"/>
              <a:ea typeface="+mn-ea"/>
            </a:rPr>
            <a:t>年度（</a:t>
          </a:r>
          <a:r>
            <a:rPr kumimoji="1" lang="en-US" altLang="ja-JP" sz="1100">
              <a:latin typeface="+mn-ea"/>
              <a:ea typeface="+mn-ea"/>
            </a:rPr>
            <a:t>2,341</a:t>
          </a:r>
          <a:r>
            <a:rPr kumimoji="1" lang="ja-JP" altLang="en-US" sz="1100">
              <a:latin typeface="+mn-ea"/>
              <a:ea typeface="+mn-ea"/>
            </a:rPr>
            <a:t>人）のピーク時に比べ、</a:t>
          </a:r>
          <a:r>
            <a:rPr kumimoji="1" lang="en-US" altLang="ja-JP" sz="1100">
              <a:latin typeface="+mn-ea"/>
              <a:ea typeface="+mn-ea"/>
            </a:rPr>
            <a:t>293</a:t>
          </a:r>
          <a:r>
            <a:rPr kumimoji="1" lang="ja-JP" altLang="en-US" sz="1100">
              <a:latin typeface="+mn-ea"/>
              <a:ea typeface="+mn-ea"/>
            </a:rPr>
            <a:t>人の削減となっている。今後も職員定数の適正化に向け、効率的な執行体制の構築を図っていく。</a:t>
          </a:r>
        </a:p>
        <a:p>
          <a:r>
            <a:rPr kumimoji="1" lang="ja-JP" altLang="en-US" sz="1100">
              <a:latin typeface="+mn-ea"/>
              <a:ea typeface="+mn-ea"/>
            </a:rPr>
            <a:t>　物件費の決算額は</a:t>
          </a:r>
          <a:r>
            <a:rPr kumimoji="1" lang="en-US" altLang="ja-JP" sz="1100">
              <a:latin typeface="+mn-ea"/>
              <a:ea typeface="+mn-ea"/>
            </a:rPr>
            <a:t>280</a:t>
          </a:r>
          <a:r>
            <a:rPr kumimoji="1" lang="ja-JP" altLang="en-US" sz="1100">
              <a:latin typeface="+mn-ea"/>
              <a:ea typeface="+mn-ea"/>
            </a:rPr>
            <a:t>億</a:t>
          </a:r>
          <a:r>
            <a:rPr kumimoji="1" lang="en-US" altLang="ja-JP" sz="1100">
              <a:latin typeface="+mn-ea"/>
              <a:ea typeface="+mn-ea"/>
            </a:rPr>
            <a:t>9</a:t>
          </a:r>
          <a:r>
            <a:rPr kumimoji="1" lang="ja-JP" altLang="en-US" sz="1100">
              <a:latin typeface="+mn-ea"/>
              <a:ea typeface="+mn-ea"/>
            </a:rPr>
            <a:t>千万円で、前年度と比較して</a:t>
          </a:r>
          <a:r>
            <a:rPr kumimoji="1" lang="en-US" altLang="ja-JP" sz="1100">
              <a:latin typeface="+mn-ea"/>
              <a:ea typeface="+mn-ea"/>
            </a:rPr>
            <a:t>29</a:t>
          </a:r>
          <a:r>
            <a:rPr kumimoji="1" lang="ja-JP" altLang="en-US" sz="1100">
              <a:latin typeface="+mn-ea"/>
              <a:ea typeface="+mn-ea"/>
            </a:rPr>
            <a:t>億円減少した。これは、新型コロナウイルス予防接種の委託料などが減少した結果による。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132110</xdr:rowOff>
    </xdr:from>
    <xdr:to>
      <xdr:col>23</xdr:col>
      <xdr:colOff>133350</xdr:colOff>
      <xdr:row>83</xdr:row>
      <xdr:rowOff>27755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91010"/>
          <a:ext cx="8382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111868</xdr:rowOff>
    </xdr:from>
    <xdr:to>
      <xdr:col>19</xdr:col>
      <xdr:colOff>133350</xdr:colOff>
      <xdr:row>83</xdr:row>
      <xdr:rowOff>27755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0768"/>
          <a:ext cx="889000" cy="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52642</xdr:rowOff>
    </xdr:from>
    <xdr:to>
      <xdr:col>15</xdr:col>
      <xdr:colOff>82550</xdr:colOff>
      <xdr:row>82</xdr:row>
      <xdr:rowOff>111868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11542"/>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69002</xdr:rowOff>
    </xdr:from>
    <xdr:to>
      <xdr:col>11</xdr:col>
      <xdr:colOff>31750</xdr:colOff>
      <xdr:row>82</xdr:row>
      <xdr:rowOff>52642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6452"/>
          <a:ext cx="889000" cy="15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81310</xdr:rowOff>
    </xdr:from>
    <xdr:to>
      <xdr:col>23</xdr:col>
      <xdr:colOff>184150</xdr:colOff>
      <xdr:row>83</xdr:row>
      <xdr:rowOff>11460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97837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148405</xdr:rowOff>
    </xdr:from>
    <xdr:to>
      <xdr:col>19</xdr:col>
      <xdr:colOff>184150</xdr:colOff>
      <xdr:row>83</xdr:row>
      <xdr:rowOff>78555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88732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7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61068</xdr:rowOff>
    </xdr:from>
    <xdr:to>
      <xdr:col>15</xdr:col>
      <xdr:colOff>133350</xdr:colOff>
      <xdr:row>82</xdr:row>
      <xdr:rowOff>162668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1842</xdr:rowOff>
    </xdr:from>
    <xdr:to>
      <xdr:col>11</xdr:col>
      <xdr:colOff>82550</xdr:colOff>
      <xdr:row>82</xdr:row>
      <xdr:rowOff>103442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113619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18202</xdr:rowOff>
    </xdr:from>
    <xdr:to>
      <xdr:col>7</xdr:col>
      <xdr:colOff>31750</xdr:colOff>
      <xdr:row>81</xdr:row>
      <xdr:rowOff>119802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p>
        <a:p>
          <a:r>
            <a:rPr kumimoji="1" lang="ja-JP" altLang="en-US" sz="1100">
              <a:latin typeface="+mn-ea"/>
              <a:ea typeface="+mn-ea"/>
            </a:rPr>
            <a:t>　また、平成</a:t>
          </a:r>
          <a:r>
            <a:rPr kumimoji="1" lang="en-US" altLang="ja-JP" sz="1100">
              <a:latin typeface="+mn-ea"/>
              <a:ea typeface="+mn-ea"/>
            </a:rPr>
            <a:t>29</a:t>
          </a:r>
          <a:r>
            <a:rPr kumimoji="1" lang="ja-JP" altLang="en-US" sz="1100">
              <a:latin typeface="+mn-ea"/>
              <a:ea typeface="+mn-ea"/>
            </a:rPr>
            <a:t>年度からは勤勉手当支給時の扶養手当の原資化及び退職手当の見直し、平成</a:t>
          </a:r>
          <a:r>
            <a:rPr kumimoji="1" lang="en-US" altLang="ja-JP" sz="1100">
              <a:latin typeface="+mn-ea"/>
              <a:ea typeface="+mn-ea"/>
            </a:rPr>
            <a:t>30</a:t>
          </a:r>
          <a:r>
            <a:rPr kumimoji="1" lang="ja-JP" altLang="en-US" sz="1100">
              <a:latin typeface="+mn-ea"/>
              <a:ea typeface="+mn-ea"/>
            </a:rPr>
            <a:t>年度からは部長級の給与の見直し、令和</a:t>
          </a:r>
          <a:r>
            <a:rPr kumimoji="1" lang="en-US" altLang="ja-JP" sz="1100">
              <a:latin typeface="+mn-ea"/>
              <a:ea typeface="+mn-ea"/>
            </a:rPr>
            <a:t>2</a:t>
          </a:r>
          <a:r>
            <a:rPr kumimoji="1" lang="ja-JP" altLang="en-US" sz="1100">
              <a:latin typeface="+mn-ea"/>
              <a:ea typeface="+mn-ea"/>
            </a:rPr>
            <a:t>年度からは</a:t>
          </a:r>
          <a:r>
            <a:rPr kumimoji="1" lang="en-US" altLang="ja-JP" sz="1100">
              <a:latin typeface="+mn-ea"/>
              <a:ea typeface="+mn-ea"/>
            </a:rPr>
            <a:t>3</a:t>
          </a:r>
          <a:r>
            <a:rPr kumimoji="1" lang="ja-JP" altLang="en-US" sz="1100">
              <a:latin typeface="+mn-ea"/>
              <a:ea typeface="+mn-ea"/>
            </a:rPr>
            <a:t>月期末手当の廃止を実施しており、今後も東京都を参考にした給与制度の適正化に努める。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年度職員数は、大地沢青少年センター（公共宿泊施設）への指定管理者制度導入や南町田駅前連絡所の廃止により減少した。この結果、令和</a:t>
          </a:r>
          <a:r>
            <a:rPr kumimoji="1" lang="en-US" altLang="ja-JP" sz="1100">
              <a:latin typeface="+mn-ea"/>
              <a:ea typeface="+mn-ea"/>
            </a:rPr>
            <a:t>4</a:t>
          </a:r>
          <a:r>
            <a:rPr kumimoji="1" lang="ja-JP" altLang="en-US" sz="1100">
              <a:latin typeface="+mn-ea"/>
              <a:ea typeface="+mn-ea"/>
            </a:rPr>
            <a:t>年度と比較して普通会計全体で職員数が</a:t>
          </a:r>
          <a:r>
            <a:rPr kumimoji="1" lang="en-US" altLang="ja-JP" sz="1100">
              <a:latin typeface="+mn-ea"/>
              <a:ea typeface="+mn-ea"/>
            </a:rPr>
            <a:t>13</a:t>
          </a:r>
          <a:r>
            <a:rPr kumimoji="1" lang="ja-JP" altLang="en-US" sz="1100">
              <a:latin typeface="+mn-ea"/>
              <a:ea typeface="+mn-ea"/>
            </a:rPr>
            <a:t>人減少し、人口</a:t>
          </a:r>
          <a:r>
            <a:rPr kumimoji="1" lang="en-US" altLang="ja-JP" sz="1100">
              <a:latin typeface="+mn-ea"/>
              <a:ea typeface="+mn-ea"/>
            </a:rPr>
            <a:t>1,000</a:t>
          </a:r>
          <a:r>
            <a:rPr kumimoji="1" lang="ja-JP" altLang="en-US" sz="1100">
              <a:latin typeface="+mn-ea"/>
              <a:ea typeface="+mn-ea"/>
            </a:rPr>
            <a:t>人当たり職員数は前年度と比較して</a:t>
          </a:r>
          <a:r>
            <a:rPr kumimoji="1" lang="en-US" altLang="ja-JP" sz="1100">
              <a:latin typeface="+mn-ea"/>
              <a:ea typeface="+mn-ea"/>
            </a:rPr>
            <a:t>0.03</a:t>
          </a:r>
          <a:r>
            <a:rPr kumimoji="1" lang="ja-JP" altLang="en-US" sz="1100">
              <a:latin typeface="+mn-ea"/>
              <a:ea typeface="+mn-ea"/>
            </a:rPr>
            <a:t>人減少している。</a:t>
          </a:r>
        </a:p>
        <a:p>
          <a:r>
            <a:rPr kumimoji="1" lang="ja-JP" altLang="en-US" sz="1100">
              <a:latin typeface="+mn-ea"/>
              <a:ea typeface="+mn-ea"/>
            </a:rPr>
            <a:t>　定数管理の計画として、令和</a:t>
          </a:r>
          <a:r>
            <a:rPr kumimoji="1" lang="en-US" altLang="ja-JP" sz="1100">
              <a:latin typeface="+mn-ea"/>
              <a:ea typeface="+mn-ea"/>
            </a:rPr>
            <a:t>4</a:t>
          </a:r>
          <a:r>
            <a:rPr kumimoji="1" lang="ja-JP" altLang="en-US" sz="1100">
              <a:latin typeface="+mn-ea"/>
              <a:ea typeface="+mn-ea"/>
            </a:rPr>
            <a:t>年度に策定した町田市職員定数管理計画（</a:t>
          </a:r>
          <a:r>
            <a:rPr kumimoji="1" lang="en-US" altLang="ja-JP" sz="1100">
              <a:latin typeface="+mn-ea"/>
              <a:ea typeface="+mn-ea"/>
            </a:rPr>
            <a:t>22‐26</a:t>
          </a:r>
          <a:r>
            <a:rPr kumimoji="1" lang="ja-JP" altLang="en-US" sz="1100">
              <a:latin typeface="+mn-ea"/>
              <a:ea typeface="+mn-ea"/>
            </a:rPr>
            <a:t>）では、「市の事務を執行するために必要な職員の数」と定義した</a:t>
          </a:r>
          <a:r>
            <a:rPr kumimoji="1" lang="en-US" altLang="ja-JP" sz="1100">
              <a:latin typeface="+mn-ea"/>
              <a:ea typeface="+mn-ea"/>
            </a:rPr>
            <a:t>『</a:t>
          </a:r>
          <a:r>
            <a:rPr kumimoji="1" lang="ja-JP" altLang="en-US" sz="1100">
              <a:latin typeface="+mn-ea"/>
              <a:ea typeface="+mn-ea"/>
            </a:rPr>
            <a:t>職員定数</a:t>
          </a:r>
          <a:r>
            <a:rPr kumimoji="1" lang="en-US" altLang="ja-JP" sz="1100">
              <a:latin typeface="+mn-ea"/>
              <a:ea typeface="+mn-ea"/>
            </a:rPr>
            <a:t>』</a:t>
          </a:r>
          <a:r>
            <a:rPr kumimoji="1" lang="ja-JP" altLang="en-US" sz="1100">
              <a:latin typeface="+mn-ea"/>
              <a:ea typeface="+mn-ea"/>
            </a:rPr>
            <a:t>について、令和</a:t>
          </a:r>
          <a:r>
            <a:rPr kumimoji="1" lang="en-US" altLang="ja-JP" sz="1100">
              <a:latin typeface="+mn-ea"/>
              <a:ea typeface="+mn-ea"/>
            </a:rPr>
            <a:t>3</a:t>
          </a:r>
          <a:r>
            <a:rPr kumimoji="1" lang="ja-JP" altLang="en-US" sz="1100">
              <a:latin typeface="+mn-ea"/>
              <a:ea typeface="+mn-ea"/>
            </a:rPr>
            <a:t>年度定数</a:t>
          </a:r>
          <a:r>
            <a:rPr kumimoji="1" lang="en-US" altLang="ja-JP" sz="1100">
              <a:latin typeface="+mn-ea"/>
              <a:ea typeface="+mn-ea"/>
            </a:rPr>
            <a:t>2,233</a:t>
          </a:r>
          <a:r>
            <a:rPr kumimoji="1" lang="ja-JP" altLang="en-US" sz="1100">
              <a:latin typeface="+mn-ea"/>
              <a:ea typeface="+mn-ea"/>
            </a:rPr>
            <a:t>人に対して、令和</a:t>
          </a:r>
          <a:r>
            <a:rPr kumimoji="1" lang="en-US" altLang="ja-JP" sz="1100">
              <a:latin typeface="+mn-ea"/>
              <a:ea typeface="+mn-ea"/>
            </a:rPr>
            <a:t>8</a:t>
          </a:r>
          <a:r>
            <a:rPr kumimoji="1" lang="ja-JP" altLang="en-US" sz="1100">
              <a:latin typeface="+mn-ea"/>
              <a:ea typeface="+mn-ea"/>
            </a:rPr>
            <a:t>年度定数を</a:t>
          </a:r>
          <a:r>
            <a:rPr kumimoji="1" lang="en-US" altLang="ja-JP" sz="1100">
              <a:latin typeface="+mn-ea"/>
              <a:ea typeface="+mn-ea"/>
            </a:rPr>
            <a:t>2,141</a:t>
          </a:r>
          <a:r>
            <a:rPr kumimoji="1" lang="ja-JP" altLang="en-US" sz="1100">
              <a:latin typeface="+mn-ea"/>
              <a:ea typeface="+mn-ea"/>
            </a:rPr>
            <a:t>人</a:t>
          </a:r>
          <a:r>
            <a:rPr kumimoji="1" lang="en-US" altLang="ja-JP" sz="1100">
              <a:latin typeface="+mn-ea"/>
              <a:ea typeface="+mn-ea"/>
            </a:rPr>
            <a:t>(92</a:t>
          </a:r>
          <a:r>
            <a:rPr kumimoji="1" lang="ja-JP" altLang="en-US" sz="1100">
              <a:latin typeface="+mn-ea"/>
              <a:ea typeface="+mn-ea"/>
            </a:rPr>
            <a:t>人削減</a:t>
          </a:r>
          <a:r>
            <a:rPr kumimoji="1" lang="en-US" altLang="ja-JP" sz="1100">
              <a:latin typeface="+mn-ea"/>
              <a:ea typeface="+mn-ea"/>
            </a:rPr>
            <a:t>)</a:t>
          </a:r>
          <a:r>
            <a:rPr kumimoji="1" lang="ja-JP" altLang="en-US" sz="1100">
              <a:latin typeface="+mn-ea"/>
              <a:ea typeface="+mn-ea"/>
            </a:rPr>
            <a:t>にすることを定めている。今後も「町田市職員定数管理計画</a:t>
          </a:r>
          <a:r>
            <a:rPr kumimoji="1" lang="en-US" altLang="ja-JP" sz="1100">
              <a:latin typeface="+mn-ea"/>
              <a:ea typeface="+mn-ea"/>
            </a:rPr>
            <a:t>(22‐26)</a:t>
          </a:r>
          <a:r>
            <a:rPr kumimoji="1" lang="ja-JP" altLang="en-US" sz="1100">
              <a:latin typeface="+mn-ea"/>
              <a:ea typeface="+mn-ea"/>
            </a:rPr>
            <a:t>」に基づき、適切な職員定数管理に努めていく。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96883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0209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96883</xdr:rowOff>
    </xdr:from>
    <xdr:to>
      <xdr:col>77</xdr:col>
      <xdr:colOff>44450</xdr:colOff>
      <xdr:row>59</xdr:row>
      <xdr:rowOff>121013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12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127907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127907</xdr:rowOff>
    </xdr:from>
    <xdr:to>
      <xdr:col>68</xdr:col>
      <xdr:colOff>152400</xdr:colOff>
      <xdr:row>59</xdr:row>
      <xdr:rowOff>141696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434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35741</xdr:rowOff>
    </xdr:from>
    <xdr:to>
      <xdr:col>81</xdr:col>
      <xdr:colOff>95250</xdr:colOff>
      <xdr:row>59</xdr:row>
      <xdr:rowOff>137341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128468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7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46083</xdr:rowOff>
    </xdr:from>
    <xdr:to>
      <xdr:col>77</xdr:col>
      <xdr:colOff>95250</xdr:colOff>
      <xdr:row>59</xdr:row>
      <xdr:rowOff>147683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157860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90896</xdr:rowOff>
    </xdr:from>
    <xdr:to>
      <xdr:col>64</xdr:col>
      <xdr:colOff>152400</xdr:colOff>
      <xdr:row>60</xdr:row>
      <xdr:rowOff>21046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31223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令和</a:t>
          </a:r>
          <a:r>
            <a:rPr kumimoji="1" lang="en-US" altLang="ja-JP" sz="1050">
              <a:latin typeface="+mn-ea"/>
              <a:ea typeface="+mn-ea"/>
            </a:rPr>
            <a:t>4</a:t>
          </a:r>
          <a:r>
            <a:rPr kumimoji="1" lang="ja-JP" altLang="en-US" sz="1050">
              <a:latin typeface="+mn-ea"/>
              <a:ea typeface="+mn-ea"/>
            </a:rPr>
            <a:t>年度と比較して</a:t>
          </a:r>
          <a:r>
            <a:rPr kumimoji="1" lang="en-US" altLang="ja-JP" sz="1050">
              <a:latin typeface="+mn-ea"/>
              <a:ea typeface="+mn-ea"/>
            </a:rPr>
            <a:t>0.4</a:t>
          </a:r>
          <a:r>
            <a:rPr kumimoji="1" lang="ja-JP" altLang="en-US" sz="1050">
              <a:latin typeface="+mn-ea"/>
              <a:ea typeface="+mn-ea"/>
            </a:rPr>
            <a:t>ポイント減少し、類似団体内順位は</a:t>
          </a:r>
          <a:r>
            <a:rPr kumimoji="1" lang="en-US" altLang="ja-JP" sz="1050">
              <a:latin typeface="+mn-ea"/>
              <a:ea typeface="+mn-ea"/>
            </a:rPr>
            <a:t>4</a:t>
          </a:r>
          <a:r>
            <a:rPr kumimoji="1" lang="ja-JP" altLang="en-US" sz="1050">
              <a:latin typeface="+mn-ea"/>
              <a:ea typeface="+mn-ea"/>
            </a:rPr>
            <a:t>位となっている。</a:t>
          </a:r>
        </a:p>
        <a:p>
          <a:r>
            <a:rPr kumimoji="1" lang="ja-JP" altLang="en-US" sz="1050">
              <a:latin typeface="+mn-ea"/>
              <a:ea typeface="+mn-ea"/>
            </a:rPr>
            <a:t>減少した主な要因としては、令和</a:t>
          </a:r>
          <a:r>
            <a:rPr kumimoji="1" lang="en-US" altLang="ja-JP" sz="1050">
              <a:latin typeface="+mn-ea"/>
              <a:ea typeface="+mn-ea"/>
            </a:rPr>
            <a:t>5</a:t>
          </a:r>
          <a:r>
            <a:rPr kumimoji="1" lang="ja-JP" altLang="en-US" sz="1050">
              <a:latin typeface="+mn-ea"/>
              <a:ea typeface="+mn-ea"/>
            </a:rPr>
            <a:t>年度の単年度実質公債費比率が令和</a:t>
          </a:r>
          <a:r>
            <a:rPr kumimoji="1" lang="en-US" altLang="ja-JP" sz="1050">
              <a:latin typeface="+mn-ea"/>
              <a:ea typeface="+mn-ea"/>
            </a:rPr>
            <a:t>2</a:t>
          </a:r>
          <a:r>
            <a:rPr kumimoji="1" lang="ja-JP" altLang="en-US" sz="1050">
              <a:latin typeface="+mn-ea"/>
              <a:ea typeface="+mn-ea"/>
            </a:rPr>
            <a:t>年度よりも低かったことによる。（令和</a:t>
          </a:r>
          <a:r>
            <a:rPr kumimoji="1" lang="en-US" altLang="ja-JP" sz="1050">
              <a:latin typeface="+mn-ea"/>
              <a:ea typeface="+mn-ea"/>
            </a:rPr>
            <a:t>5</a:t>
          </a:r>
          <a:r>
            <a:rPr kumimoji="1" lang="ja-JP" altLang="en-US" sz="1050">
              <a:latin typeface="+mn-ea"/>
              <a:ea typeface="+mn-ea"/>
            </a:rPr>
            <a:t>年度実算出数値：</a:t>
          </a:r>
          <a:r>
            <a:rPr kumimoji="1" lang="en-US" altLang="ja-JP" sz="1050">
              <a:latin typeface="+mn-ea"/>
              <a:ea typeface="+mn-ea"/>
            </a:rPr>
            <a:t>0.42771%</a:t>
          </a:r>
          <a:r>
            <a:rPr kumimoji="1" lang="ja-JP" altLang="en-US" sz="1050">
              <a:latin typeface="+mn-ea"/>
              <a:ea typeface="+mn-ea"/>
            </a:rPr>
            <a:t>、令和</a:t>
          </a:r>
          <a:r>
            <a:rPr kumimoji="1" lang="en-US" altLang="ja-JP" sz="1050">
              <a:latin typeface="+mn-ea"/>
              <a:ea typeface="+mn-ea"/>
            </a:rPr>
            <a:t>2</a:t>
          </a:r>
          <a:r>
            <a:rPr kumimoji="1" lang="ja-JP" altLang="en-US" sz="1050">
              <a:latin typeface="+mn-ea"/>
              <a:ea typeface="+mn-ea"/>
            </a:rPr>
            <a:t>年度実算出数値：</a:t>
          </a:r>
          <a:r>
            <a:rPr kumimoji="1" lang="en-US" altLang="ja-JP" sz="1050">
              <a:latin typeface="+mn-ea"/>
              <a:ea typeface="+mn-ea"/>
            </a:rPr>
            <a:t>1.53261%</a:t>
          </a:r>
          <a:r>
            <a:rPr kumimoji="1" lang="ja-JP" altLang="en-US" sz="1050">
              <a:latin typeface="+mn-ea"/>
              <a:ea typeface="+mn-ea"/>
            </a:rPr>
            <a:t>）</a:t>
          </a:r>
        </a:p>
        <a:p>
          <a:r>
            <a:rPr kumimoji="1" lang="ja-JP" altLang="en-US" sz="1050">
              <a:latin typeface="+mn-ea"/>
              <a:ea typeface="+mn-ea"/>
            </a:rPr>
            <a:t>　これは、循環型施設整備事業などにかかる市債の①元利償還金額の増加、②災害復旧費等に係る基準財政需要額の減少、③臨時財政対策債発行可能額の減少などによる。（</a:t>
          </a:r>
          <a:r>
            <a:rPr kumimoji="1" lang="en-US" altLang="ja-JP" sz="1050">
              <a:latin typeface="+mn-ea"/>
              <a:ea typeface="+mn-ea"/>
            </a:rPr>
            <a:t>※①</a:t>
          </a:r>
          <a:r>
            <a:rPr kumimoji="1" lang="ja-JP" altLang="en-US" sz="1050">
              <a:latin typeface="+mn-ea"/>
              <a:ea typeface="+mn-ea"/>
            </a:rPr>
            <a:t>は実質公債費比率の分子の値、②は実質公債費比率の分子から控除される値、③は実質公債費比率の分母の値）</a:t>
          </a:r>
        </a:p>
        <a:p>
          <a:r>
            <a:rPr kumimoji="1" lang="ja-JP" altLang="en-US" sz="1050">
              <a:latin typeface="+mn-ea"/>
              <a:ea typeface="+mn-ea"/>
            </a:rPr>
            <a:t>　今後についても、後年度の公債費負担軽減などを行い、適正水準の維持を目指す。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56243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253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10281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令和</a:t>
          </a:r>
          <a:r>
            <a:rPr kumimoji="1" lang="en-US" altLang="ja-JP" sz="1000">
              <a:solidFill>
                <a:schemeClr val="dk1"/>
              </a:solidFill>
              <a:effectLst/>
              <a:latin typeface="+mn-ea"/>
              <a:ea typeface="+mn-ea"/>
              <a:cs typeface="+mn-cs"/>
            </a:rPr>
            <a:t>5</a:t>
          </a:r>
          <a:r>
            <a:rPr kumimoji="1" lang="ja-JP" altLang="ja-JP" sz="1000">
              <a:solidFill>
                <a:schemeClr val="dk1"/>
              </a:solidFill>
              <a:effectLst/>
              <a:latin typeface="+mn-ea"/>
              <a:ea typeface="+mn-ea"/>
              <a:cs typeface="+mn-cs"/>
            </a:rPr>
            <a:t>年度は将来負担額</a:t>
          </a:r>
          <a:r>
            <a:rPr kumimoji="1" lang="en-US" altLang="ja-JP" sz="1000">
              <a:solidFill>
                <a:schemeClr val="dk1"/>
              </a:solidFill>
              <a:effectLst/>
              <a:latin typeface="+mn-ea"/>
              <a:ea typeface="+mn-ea"/>
              <a:cs typeface="+mn-cs"/>
            </a:rPr>
            <a:t>1,203</a:t>
          </a:r>
          <a:r>
            <a:rPr kumimoji="1" lang="ja-JP" altLang="ja-JP" sz="1000">
              <a:solidFill>
                <a:schemeClr val="dk1"/>
              </a:solidFill>
              <a:effectLst/>
              <a:latin typeface="+mn-ea"/>
              <a:ea typeface="+mn-ea"/>
              <a:cs typeface="+mn-cs"/>
            </a:rPr>
            <a:t>億</a:t>
          </a:r>
          <a:r>
            <a:rPr kumimoji="1" lang="en-US" altLang="ja-JP" sz="1000">
              <a:solidFill>
                <a:schemeClr val="dk1"/>
              </a:solidFill>
              <a:effectLst/>
              <a:latin typeface="+mn-ea"/>
              <a:ea typeface="+mn-ea"/>
              <a:cs typeface="+mn-cs"/>
            </a:rPr>
            <a:t>9</a:t>
          </a:r>
          <a:r>
            <a:rPr kumimoji="1" lang="ja-JP" altLang="ja-JP" sz="1000">
              <a:solidFill>
                <a:schemeClr val="dk1"/>
              </a:solidFill>
              <a:effectLst/>
              <a:latin typeface="+mn-ea"/>
              <a:ea typeface="+mn-ea"/>
              <a:cs typeface="+mn-cs"/>
            </a:rPr>
            <a:t>千万円に対し、控除される充当可能財源が</a:t>
          </a:r>
          <a:r>
            <a:rPr kumimoji="1" lang="en-US" altLang="ja-JP" sz="1000">
              <a:solidFill>
                <a:schemeClr val="dk1"/>
              </a:solidFill>
              <a:effectLst/>
              <a:latin typeface="+mn-ea"/>
              <a:ea typeface="+mn-ea"/>
              <a:cs typeface="+mn-cs"/>
            </a:rPr>
            <a:t>1,373</a:t>
          </a:r>
          <a:r>
            <a:rPr kumimoji="1" lang="ja-JP" altLang="ja-JP" sz="1000">
              <a:solidFill>
                <a:schemeClr val="dk1"/>
              </a:solidFill>
              <a:effectLst/>
              <a:latin typeface="+mn-ea"/>
              <a:ea typeface="+mn-ea"/>
              <a:cs typeface="+mn-cs"/>
            </a:rPr>
            <a:t>億</a:t>
          </a:r>
          <a:r>
            <a:rPr kumimoji="1" lang="en-US" altLang="ja-JP" sz="1000">
              <a:solidFill>
                <a:schemeClr val="dk1"/>
              </a:solidFill>
              <a:effectLst/>
              <a:latin typeface="+mn-ea"/>
              <a:ea typeface="+mn-ea"/>
              <a:cs typeface="+mn-cs"/>
            </a:rPr>
            <a:t>6</a:t>
          </a:r>
          <a:r>
            <a:rPr kumimoji="1" lang="ja-JP" altLang="en-US" sz="1000">
              <a:solidFill>
                <a:schemeClr val="dk1"/>
              </a:solidFill>
              <a:effectLst/>
              <a:latin typeface="+mn-ea"/>
              <a:ea typeface="+mn-ea"/>
              <a:cs typeface="+mn-cs"/>
            </a:rPr>
            <a:t>千万</a:t>
          </a:r>
          <a:r>
            <a:rPr kumimoji="1" lang="ja-JP" altLang="ja-JP" sz="1000">
              <a:solidFill>
                <a:schemeClr val="dk1"/>
              </a:solidFill>
              <a:effectLst/>
              <a:latin typeface="+mn-ea"/>
              <a:ea typeface="+mn-ea"/>
              <a:cs typeface="+mn-cs"/>
            </a:rPr>
            <a:t>円あり、差引の結果、将来負担額は生じていない。</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令和</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年度数値：</a:t>
          </a:r>
          <a:r>
            <a:rPr kumimoji="1" lang="en-US" altLang="ja-JP" sz="1000">
              <a:solidFill>
                <a:schemeClr val="dk1"/>
              </a:solidFill>
              <a:effectLst/>
              <a:latin typeface="+mn-ea"/>
              <a:ea typeface="+mn-ea"/>
              <a:cs typeface="+mn-cs"/>
            </a:rPr>
            <a:t>-21.5</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令和</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年度数値：</a:t>
          </a:r>
          <a:r>
            <a:rPr kumimoji="1" lang="en-US" altLang="ja-JP" sz="1000">
              <a:solidFill>
                <a:schemeClr val="dk1"/>
              </a:solidFill>
              <a:effectLst/>
              <a:latin typeface="+mn-ea"/>
              <a:ea typeface="+mn-ea"/>
              <a:cs typeface="+mn-cs"/>
            </a:rPr>
            <a:t>-24.0)</a:t>
          </a:r>
          <a:endParaRPr lang="ja-JP" altLang="ja-JP" sz="1000">
            <a:effectLst/>
            <a:latin typeface="+mn-ea"/>
            <a:ea typeface="+mn-ea"/>
          </a:endParaRPr>
        </a:p>
        <a:p>
          <a:r>
            <a:rPr kumimoji="1" lang="ja-JP" altLang="en-US" sz="1000">
              <a:solidFill>
                <a:schemeClr val="dk1"/>
              </a:solidFill>
              <a:effectLst/>
              <a:latin typeface="+mn-ea"/>
              <a:ea typeface="+mn-ea"/>
              <a:cs typeface="+mn-cs"/>
            </a:rPr>
            <a:t>増</a:t>
          </a:r>
          <a:r>
            <a:rPr kumimoji="1" lang="ja-JP" altLang="ja-JP" sz="1000">
              <a:solidFill>
                <a:schemeClr val="dk1"/>
              </a:solidFill>
              <a:effectLst/>
              <a:latin typeface="+mn-ea"/>
              <a:ea typeface="+mn-ea"/>
              <a:cs typeface="+mn-cs"/>
            </a:rPr>
            <a:t>理由として、</a:t>
          </a:r>
          <a:r>
            <a:rPr kumimoji="1" lang="ja-JP" altLang="en-US" sz="1000">
              <a:solidFill>
                <a:schemeClr val="dk1"/>
              </a:solidFill>
              <a:effectLst/>
              <a:latin typeface="+mn-ea"/>
              <a:ea typeface="+mn-ea"/>
              <a:cs typeface="+mn-cs"/>
            </a:rPr>
            <a:t>①一般会計の地方債現在高の減少、②財政調整基金や公共施設整備基金、職員退職手当基金などの充当可能基金の増加が将来負担比率の減要因となる一方で、</a:t>
          </a:r>
          <a:r>
            <a:rPr kumimoji="1" lang="ja-JP" altLang="ja-JP" sz="1000">
              <a:solidFill>
                <a:schemeClr val="dk1"/>
              </a:solidFill>
              <a:effectLst/>
              <a:latin typeface="+mn-ea"/>
              <a:ea typeface="+mn-ea"/>
              <a:cs typeface="+mn-cs"/>
            </a:rPr>
            <a:t>基準財政需要額算入見込額の減少</a:t>
          </a:r>
          <a:r>
            <a:rPr kumimoji="1" lang="ja-JP" altLang="en-US" sz="1000">
              <a:solidFill>
                <a:schemeClr val="dk1"/>
              </a:solidFill>
              <a:effectLst/>
              <a:latin typeface="+mn-ea"/>
              <a:ea typeface="+mn-ea"/>
              <a:cs typeface="+mn-cs"/>
            </a:rPr>
            <a:t>、③都市計画税などの充当可能特定財源の減少</a:t>
          </a:r>
          <a:r>
            <a:rPr kumimoji="1" lang="ja-JP" altLang="ja-JP" sz="1000">
              <a:solidFill>
                <a:schemeClr val="dk1"/>
              </a:solidFill>
              <a:effectLst/>
              <a:latin typeface="+mn-ea"/>
              <a:ea typeface="+mn-ea"/>
              <a:cs typeface="+mn-cs"/>
            </a:rPr>
            <a:t>などにより、将来負担比率は前年度比で</a:t>
          </a:r>
          <a:r>
            <a:rPr kumimoji="1" lang="ja-JP" altLang="en-US" sz="1000">
              <a:solidFill>
                <a:schemeClr val="dk1"/>
              </a:solidFill>
              <a:effectLst/>
              <a:latin typeface="+mn-ea"/>
              <a:ea typeface="+mn-ea"/>
              <a:cs typeface="+mn-cs"/>
            </a:rPr>
            <a:t>増</a:t>
          </a:r>
          <a:r>
            <a:rPr kumimoji="1" lang="ja-JP" altLang="ja-JP" sz="1000">
              <a:solidFill>
                <a:schemeClr val="dk1"/>
              </a:solidFill>
              <a:effectLst/>
              <a:latin typeface="+mn-ea"/>
              <a:ea typeface="+mn-ea"/>
              <a:cs typeface="+mn-cs"/>
            </a:rPr>
            <a:t>となった。</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①は将来負担比率の分子の値、②及び③は将来負担比率の分子から控除される値）</a:t>
          </a:r>
          <a:endParaRPr lang="ja-JP" altLang="ja-JP" sz="1000">
            <a:effectLst/>
            <a:latin typeface="+mn-ea"/>
            <a:ea typeface="+mn-ea"/>
          </a:endParaRPr>
        </a:p>
        <a:p>
          <a:r>
            <a:rPr kumimoji="1" lang="ja-JP" altLang="ja-JP" sz="1000">
              <a:solidFill>
                <a:schemeClr val="dk1"/>
              </a:solidFill>
              <a:effectLst/>
              <a:latin typeface="+mn-ea"/>
              <a:ea typeface="+mn-ea"/>
              <a:cs typeface="+mn-cs"/>
            </a:rPr>
            <a:t>今後も将来負担の増大を招くことが無いよう地方債の管理を徹底する。</a:t>
          </a:r>
          <a:endParaRPr lang="ja-JP" altLang="ja-JP" sz="10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430,380
421,481
71.55
185,447,843
178,693,017
6,422,270
85,035,315
86,875,562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引き続き職員定数の適正化に向け、効率的な執行体制の構築を図っていく。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80736</xdr:rowOff>
    </xdr:from>
    <xdr:to>
      <xdr:col>24</xdr:col>
      <xdr:colOff>25400</xdr:colOff>
      <xdr:row>37</xdr:row>
      <xdr:rowOff>156936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24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37</xdr:row>
      <xdr:rowOff>156936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2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38</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243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42635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29936</xdr:rowOff>
    </xdr:from>
    <xdr:to>
      <xdr:col>24</xdr:col>
      <xdr:colOff>76200</xdr:colOff>
      <xdr:row>37</xdr:row>
      <xdr:rowOff>131536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46463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106136</xdr:rowOff>
    </xdr:from>
    <xdr:to>
      <xdr:col>20</xdr:col>
      <xdr:colOff>38100</xdr:colOff>
      <xdr:row>38</xdr:row>
      <xdr:rowOff>36286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46463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163285</xdr:rowOff>
    </xdr:from>
    <xdr:to>
      <xdr:col>6</xdr:col>
      <xdr:colOff>171450</xdr:colOff>
      <xdr:row>39</xdr:row>
      <xdr:rowOff>93435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103612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これは収集・処分等委託料や予防接種委託料の増加などが主な要因である。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8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扶助費は、社会保障制度の一環として様々な法律、条例に基づいて支出するため、容易に削減、圧縮することができない。また、社会福祉費における障がい者自立支援給付費や児童福祉費における民間等保育所運営費などが年々増加傾向にあることが扶助費の増加要因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18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28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介護保険事業会計、後期高齢者医療事業会計、国民健康保険事業会計に対する一般会計からの繰出金の占める割合が大きく、各特別会計の健全化を図る必要がある。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85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年度と同じく</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引き続き、常備消防委託料、病院事業会計負担金、東京たま広域資源循環組合負担金の占める割合が大きく、各団体での健全化を図る必要がある。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154214</xdr:rowOff>
    </xdr:from>
    <xdr:to>
      <xdr:col>82</xdr:col>
      <xdr:colOff>107950</xdr:colOff>
      <xdr:row>36</xdr:row>
      <xdr:rowOff>154214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26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36</xdr:row>
      <xdr:rowOff>154214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0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132443</xdr:rowOff>
    </xdr:from>
    <xdr:to>
      <xdr:col>73</xdr:col>
      <xdr:colOff>180975</xdr:colOff>
      <xdr:row>37</xdr:row>
      <xdr:rowOff>80736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0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26307</xdr:rowOff>
    </xdr:from>
    <xdr:to>
      <xdr:col>69</xdr:col>
      <xdr:colOff>92075</xdr:colOff>
      <xdr:row>37</xdr:row>
      <xdr:rowOff>80736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103414</xdr:rowOff>
    </xdr:from>
    <xdr:to>
      <xdr:col>78</xdr:col>
      <xdr:colOff>120650</xdr:colOff>
      <xdr:row>37</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81643</xdr:rowOff>
    </xdr:from>
    <xdr:to>
      <xdr:col>74</xdr:col>
      <xdr:colOff>31750</xdr:colOff>
      <xdr:row>37</xdr:row>
      <xdr:rowOff>11793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29936</xdr:rowOff>
    </xdr:from>
    <xdr:to>
      <xdr:col>69</xdr:col>
      <xdr:colOff>142875</xdr:colOff>
      <xdr:row>37</xdr:row>
      <xdr:rowOff>131536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116312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146957</xdr:rowOff>
    </xdr:from>
    <xdr:to>
      <xdr:col>65</xdr:col>
      <xdr:colOff>53975</xdr:colOff>
      <xdr:row>37</xdr:row>
      <xdr:rowOff>77107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61884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過去に発生した債務の支払に要する経費であり、借入れをする時点で将来の財政負担を十分検討し、今後も適正な管理に努める。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19231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9971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138430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25763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997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76</xdr:row>
      <xdr:rowOff>25763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16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86740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107224</xdr:rowOff>
    </xdr:from>
    <xdr:to>
      <xdr:col>6</xdr:col>
      <xdr:colOff>171450</xdr:colOff>
      <xdr:row>76</xdr:row>
      <xdr:rowOff>37374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47551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公債費以外の支出に係る経常収支比率は、令和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類似団体内平均値</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％と比較して依然として高い傾向が続いているため、さらなる経常経費の抑制に努める。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97064</xdr:rowOff>
    </xdr:from>
    <xdr:to>
      <xdr:col>82</xdr:col>
      <xdr:colOff>107950</xdr:colOff>
      <xdr:row>81</xdr:row>
      <xdr:rowOff>4536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641614"/>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121557</xdr:rowOff>
    </xdr:from>
    <xdr:to>
      <xdr:col>78</xdr:col>
      <xdr:colOff>69850</xdr:colOff>
      <xdr:row>79</xdr:row>
      <xdr:rowOff>97064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1517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79</xdr:row>
      <xdr:rowOff>75293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151757"/>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80</xdr:row>
      <xdr:rowOff>121557</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6198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125186</xdr:rowOff>
    </xdr:from>
    <xdr:to>
      <xdr:col>82</xdr:col>
      <xdr:colOff>158750</xdr:colOff>
      <xdr:row>81</xdr:row>
      <xdr:rowOff>55336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33763</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46264</xdr:rowOff>
    </xdr:from>
    <xdr:to>
      <xdr:col>78</xdr:col>
      <xdr:colOff>120650</xdr:colOff>
      <xdr:row>79</xdr:row>
      <xdr:rowOff>147864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132641</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70757</xdr:rowOff>
    </xdr:from>
    <xdr:to>
      <xdr:col>74</xdr:col>
      <xdr:colOff>31750</xdr:colOff>
      <xdr:row>77</xdr:row>
      <xdr:rowOff>907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157134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24493</xdr:rowOff>
    </xdr:from>
    <xdr:to>
      <xdr:col>69</xdr:col>
      <xdr:colOff>142875</xdr:colOff>
      <xdr:row>79</xdr:row>
      <xdr:rowOff>126093</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110870</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70757</xdr:rowOff>
    </xdr:from>
    <xdr:to>
      <xdr:col>65</xdr:col>
      <xdr:colOff>53975</xdr:colOff>
      <xdr:row>81</xdr:row>
      <xdr:rowOff>907</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157134</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64021</xdr:rowOff>
    </xdr:from>
    <xdr:to>
      <xdr:col>29</xdr:col>
      <xdr:colOff>127000</xdr:colOff>
      <xdr:row>19</xdr:row>
      <xdr:rowOff>84899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9196"/>
          <a:ext cx="6477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82842</xdr:rowOff>
    </xdr:from>
    <xdr:to>
      <xdr:col>26</xdr:col>
      <xdr:colOff>50800</xdr:colOff>
      <xdr:row>19</xdr:row>
      <xdr:rowOff>84899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88017"/>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36627</xdr:rowOff>
    </xdr:from>
    <xdr:to>
      <xdr:col>22</xdr:col>
      <xdr:colOff>114300</xdr:colOff>
      <xdr:row>19</xdr:row>
      <xdr:rowOff>82842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41802"/>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36627</xdr:rowOff>
    </xdr:from>
    <xdr:to>
      <xdr:col>18</xdr:col>
      <xdr:colOff>177800</xdr:colOff>
      <xdr:row>19</xdr:row>
      <xdr:rowOff>148565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1802"/>
          <a:ext cx="698500" cy="11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13221</xdr:rowOff>
    </xdr:from>
    <xdr:to>
      <xdr:col>29</xdr:col>
      <xdr:colOff>177800</xdr:colOff>
      <xdr:row>19</xdr:row>
      <xdr:rowOff>114821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93248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34099</xdr:rowOff>
    </xdr:from>
    <xdr:to>
      <xdr:col>26</xdr:col>
      <xdr:colOff>101600</xdr:colOff>
      <xdr:row>19</xdr:row>
      <xdr:rowOff>135699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120476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32042</xdr:rowOff>
    </xdr:from>
    <xdr:to>
      <xdr:col>22</xdr:col>
      <xdr:colOff>165100</xdr:colOff>
      <xdr:row>19</xdr:row>
      <xdr:rowOff>133642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118419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157277</xdr:rowOff>
    </xdr:from>
    <xdr:to>
      <xdr:col>19</xdr:col>
      <xdr:colOff>38100</xdr:colOff>
      <xdr:row>19</xdr:row>
      <xdr:rowOff>87427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72204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97765</xdr:rowOff>
    </xdr:from>
    <xdr:to>
      <xdr:col>15</xdr:col>
      <xdr:colOff>101600</xdr:colOff>
      <xdr:row>20</xdr:row>
      <xdr:rowOff>27915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17425</xdr:rowOff>
    </xdr:from>
    <xdr:to>
      <xdr:col>29</xdr:col>
      <xdr:colOff>127000</xdr:colOff>
      <xdr:row>37</xdr:row>
      <xdr:rowOff>20968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42125"/>
          <a:ext cx="647700" cy="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147993</xdr:rowOff>
    </xdr:from>
    <xdr:to>
      <xdr:col>26</xdr:col>
      <xdr:colOff>50800</xdr:colOff>
      <xdr:row>37</xdr:row>
      <xdr:rowOff>17425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01243"/>
          <a:ext cx="698500" cy="4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121056</xdr:rowOff>
    </xdr:from>
    <xdr:to>
      <xdr:col>22</xdr:col>
      <xdr:colOff>114300</xdr:colOff>
      <xdr:row>36</xdr:row>
      <xdr:rowOff>147993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74306"/>
          <a:ext cx="698500" cy="26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121056</xdr:rowOff>
    </xdr:from>
    <xdr:to>
      <xdr:col>18</xdr:col>
      <xdr:colOff>177800</xdr:colOff>
      <xdr:row>37</xdr:row>
      <xdr:rowOff>34074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74306"/>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141618</xdr:rowOff>
    </xdr:from>
    <xdr:to>
      <xdr:col>29</xdr:col>
      <xdr:colOff>177800</xdr:colOff>
      <xdr:row>37</xdr:row>
      <xdr:rowOff>71768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113695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138075</xdr:rowOff>
    </xdr:from>
    <xdr:to>
      <xdr:col>26</xdr:col>
      <xdr:colOff>101600</xdr:colOff>
      <xdr:row>37</xdr:row>
      <xdr:rowOff>68225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53002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97193</xdr:rowOff>
    </xdr:from>
    <xdr:to>
      <xdr:col>22</xdr:col>
      <xdr:colOff>165100</xdr:colOff>
      <xdr:row>37</xdr:row>
      <xdr:rowOff>27343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70256</xdr:rowOff>
    </xdr:from>
    <xdr:to>
      <xdr:col>19</xdr:col>
      <xdr:colOff>38100</xdr:colOff>
      <xdr:row>37</xdr:row>
      <xdr:rowOff>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0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154724</xdr:rowOff>
    </xdr:from>
    <xdr:to>
      <xdr:col>15</xdr:col>
      <xdr:colOff>101600</xdr:colOff>
      <xdr:row>37</xdr:row>
      <xdr:rowOff>84874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69651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430,380
421,481
71.55
185,447,843
178,693,017
6,422,270
85,035,315
86,875,562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151206</xdr:rowOff>
    </xdr:from>
    <xdr:to>
      <xdr:col>24</xdr:col>
      <xdr:colOff>63500</xdr:colOff>
      <xdr:row>38</xdr:row>
      <xdr:rowOff>154863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6630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154863</xdr:rowOff>
    </xdr:from>
    <xdr:to>
      <xdr:col>19</xdr:col>
      <xdr:colOff>177800</xdr:colOff>
      <xdr:row>39</xdr:row>
      <xdr:rowOff>6959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6996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170485</xdr:rowOff>
    </xdr:from>
    <xdr:to>
      <xdr:col>15</xdr:col>
      <xdr:colOff>50800</xdr:colOff>
      <xdr:row>39</xdr:row>
      <xdr:rowOff>6959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85585"/>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170485</xdr:rowOff>
    </xdr:from>
    <xdr:to>
      <xdr:col>10</xdr:col>
      <xdr:colOff>114300</xdr:colOff>
      <xdr:row>39</xdr:row>
      <xdr:rowOff>15227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85585"/>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100406</xdr:rowOff>
    </xdr:from>
    <xdr:to>
      <xdr:col>24</xdr:col>
      <xdr:colOff>114300</xdr:colOff>
      <xdr:row>39</xdr:row>
      <xdr:rowOff>30556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78833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104063</xdr:rowOff>
    </xdr:from>
    <xdr:to>
      <xdr:col>20</xdr:col>
      <xdr:colOff>38100</xdr:colOff>
      <xdr:row>39</xdr:row>
      <xdr:rowOff>34213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25340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127609</xdr:rowOff>
    </xdr:from>
    <xdr:to>
      <xdr:col>15</xdr:col>
      <xdr:colOff>101600</xdr:colOff>
      <xdr:row>39</xdr:row>
      <xdr:rowOff>57759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48886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119685</xdr:rowOff>
    </xdr:from>
    <xdr:to>
      <xdr:col>10</xdr:col>
      <xdr:colOff>165100</xdr:colOff>
      <xdr:row>39</xdr:row>
      <xdr:rowOff>49835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40962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135877</xdr:rowOff>
    </xdr:from>
    <xdr:to>
      <xdr:col>6</xdr:col>
      <xdr:colOff>38100</xdr:colOff>
      <xdr:row>39</xdr:row>
      <xdr:rowOff>66027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57154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122021</xdr:rowOff>
    </xdr:from>
    <xdr:to>
      <xdr:col>24</xdr:col>
      <xdr:colOff>63500</xdr:colOff>
      <xdr:row>56</xdr:row>
      <xdr:rowOff>77330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1771"/>
          <a:ext cx="838200" cy="1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122021</xdr:rowOff>
    </xdr:from>
    <xdr:to>
      <xdr:col>19</xdr:col>
      <xdr:colOff>177800</xdr:colOff>
      <xdr:row>56</xdr:row>
      <xdr:rowOff>79369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1771"/>
          <a:ext cx="889000" cy="1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79369</xdr:rowOff>
    </xdr:from>
    <xdr:to>
      <xdr:col>15</xdr:col>
      <xdr:colOff>50800</xdr:colOff>
      <xdr:row>57</xdr:row>
      <xdr:rowOff>8636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0569"/>
          <a:ext cx="889000" cy="1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8636</xdr:rowOff>
    </xdr:from>
    <xdr:to>
      <xdr:col>10</xdr:col>
      <xdr:colOff>114300</xdr:colOff>
      <xdr:row>58</xdr:row>
      <xdr:rowOff>28410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1286"/>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26530</xdr:rowOff>
    </xdr:from>
    <xdr:to>
      <xdr:col>24</xdr:col>
      <xdr:colOff>114300</xdr:colOff>
      <xdr:row>56</xdr:row>
      <xdr:rowOff>128130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71221</xdr:rowOff>
    </xdr:from>
    <xdr:to>
      <xdr:col>20</xdr:col>
      <xdr:colOff>38100</xdr:colOff>
      <xdr:row>56</xdr:row>
      <xdr:rowOff>1371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17898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28569</xdr:rowOff>
    </xdr:from>
    <xdr:to>
      <xdr:col>15</xdr:col>
      <xdr:colOff>101600</xdr:colOff>
      <xdr:row>56</xdr:row>
      <xdr:rowOff>130169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121296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129286</xdr:rowOff>
    </xdr:from>
    <xdr:to>
      <xdr:col>10</xdr:col>
      <xdr:colOff>165100</xdr:colOff>
      <xdr:row>57</xdr:row>
      <xdr:rowOff>59436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75963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149060</xdr:rowOff>
    </xdr:from>
    <xdr:to>
      <xdr:col>6</xdr:col>
      <xdr:colOff>38100</xdr:colOff>
      <xdr:row>58</xdr:row>
      <xdr:rowOff>79210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70337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96419</xdr:rowOff>
    </xdr:from>
    <xdr:to>
      <xdr:col>24</xdr:col>
      <xdr:colOff>63500</xdr:colOff>
      <xdr:row>78</xdr:row>
      <xdr:rowOff>17399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8069"/>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15875</xdr:rowOff>
    </xdr:from>
    <xdr:to>
      <xdr:col>19</xdr:col>
      <xdr:colOff>177800</xdr:colOff>
      <xdr:row>78</xdr:row>
      <xdr:rowOff>17399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89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1930</xdr:rowOff>
    </xdr:from>
    <xdr:to>
      <xdr:col>15</xdr:col>
      <xdr:colOff>50800</xdr:colOff>
      <xdr:row>78</xdr:row>
      <xdr:rowOff>15875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7503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160122</xdr:rowOff>
    </xdr:from>
    <xdr:to>
      <xdr:col>10</xdr:col>
      <xdr:colOff>114300</xdr:colOff>
      <xdr:row>78</xdr:row>
      <xdr:rowOff>1930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177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45619</xdr:rowOff>
    </xdr:from>
    <xdr:to>
      <xdr:col>24</xdr:col>
      <xdr:colOff>114300</xdr:colOff>
      <xdr:row>77</xdr:row>
      <xdr:rowOff>147219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68496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138049</xdr:rowOff>
    </xdr:from>
    <xdr:to>
      <xdr:col>20</xdr:col>
      <xdr:colOff>38100</xdr:colOff>
      <xdr:row>78</xdr:row>
      <xdr:rowOff>68199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59326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136525</xdr:rowOff>
    </xdr:from>
    <xdr:to>
      <xdr:col>15</xdr:col>
      <xdr:colOff>101600</xdr:colOff>
      <xdr:row>78</xdr:row>
      <xdr:rowOff>66675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57802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122580</xdr:rowOff>
    </xdr:from>
    <xdr:to>
      <xdr:col>10</xdr:col>
      <xdr:colOff>165100</xdr:colOff>
      <xdr:row>78</xdr:row>
      <xdr:rowOff>52730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43857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109322</xdr:rowOff>
    </xdr:from>
    <xdr:to>
      <xdr:col>6</xdr:col>
      <xdr:colOff>38100</xdr:colOff>
      <xdr:row>78</xdr:row>
      <xdr:rowOff>39472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30599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38736</xdr:rowOff>
    </xdr:from>
    <xdr:to>
      <xdr:col>24</xdr:col>
      <xdr:colOff>63500</xdr:colOff>
      <xdr:row>95</xdr:row>
      <xdr:rowOff>136055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6486"/>
          <a:ext cx="838200" cy="9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712</xdr:rowOff>
    </xdr:from>
    <xdr:to>
      <xdr:col>19</xdr:col>
      <xdr:colOff>177800</xdr:colOff>
      <xdr:row>95</xdr:row>
      <xdr:rowOff>136055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88462"/>
          <a:ext cx="889000" cy="1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712</xdr:rowOff>
    </xdr:from>
    <xdr:to>
      <xdr:col>15</xdr:col>
      <xdr:colOff>50800</xdr:colOff>
      <xdr:row>96</xdr:row>
      <xdr:rowOff>134265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88462"/>
          <a:ext cx="889000" cy="3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134265</xdr:rowOff>
    </xdr:from>
    <xdr:to>
      <xdr:col>10</xdr:col>
      <xdr:colOff>114300</xdr:colOff>
      <xdr:row>97</xdr:row>
      <xdr:rowOff>7849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9346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159386</xdr:rowOff>
    </xdr:from>
    <xdr:to>
      <xdr:col>24</xdr:col>
      <xdr:colOff>114300</xdr:colOff>
      <xdr:row>95</xdr:row>
      <xdr:rowOff>89536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10813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85255</xdr:rowOff>
    </xdr:from>
    <xdr:to>
      <xdr:col>20</xdr:col>
      <xdr:colOff>38100</xdr:colOff>
      <xdr:row>96</xdr:row>
      <xdr:rowOff>15405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31932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4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121362</xdr:rowOff>
    </xdr:from>
    <xdr:to>
      <xdr:col>15</xdr:col>
      <xdr:colOff>101600</xdr:colOff>
      <xdr:row>95</xdr:row>
      <xdr:rowOff>51512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68039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83465</xdr:rowOff>
    </xdr:from>
    <xdr:to>
      <xdr:col>10</xdr:col>
      <xdr:colOff>165100</xdr:colOff>
      <xdr:row>97</xdr:row>
      <xdr:rowOff>13615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30142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1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128499</xdr:rowOff>
    </xdr:from>
    <xdr:to>
      <xdr:col>6</xdr:col>
      <xdr:colOff>38100</xdr:colOff>
      <xdr:row>97</xdr:row>
      <xdr:rowOff>58649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75176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72829</xdr:rowOff>
    </xdr:from>
    <xdr:to>
      <xdr:col>55</xdr:col>
      <xdr:colOff>0</xdr:colOff>
      <xdr:row>36</xdr:row>
      <xdr:rowOff>158119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45029"/>
          <a:ext cx="838200" cy="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158119</xdr:rowOff>
    </xdr:from>
    <xdr:to>
      <xdr:col>50</xdr:col>
      <xdr:colOff>114300</xdr:colOff>
      <xdr:row>37</xdr:row>
      <xdr:rowOff>25618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30319"/>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108175</xdr:rowOff>
    </xdr:from>
    <xdr:to>
      <xdr:col>45</xdr:col>
      <xdr:colOff>177800</xdr:colOff>
      <xdr:row>37</xdr:row>
      <xdr:rowOff>25618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51675"/>
          <a:ext cx="889000" cy="11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108175</xdr:rowOff>
    </xdr:from>
    <xdr:to>
      <xdr:col>41</xdr:col>
      <xdr:colOff>50800</xdr:colOff>
      <xdr:row>37</xdr:row>
      <xdr:rowOff>78566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51675"/>
          <a:ext cx="889000" cy="11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22029</xdr:rowOff>
    </xdr:from>
    <xdr:to>
      <xdr:col>55</xdr:col>
      <xdr:colOff>50800</xdr:colOff>
      <xdr:row>36</xdr:row>
      <xdr:rowOff>123629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44906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107319</xdr:rowOff>
    </xdr:from>
    <xdr:to>
      <xdr:col>50</xdr:col>
      <xdr:colOff>165100</xdr:colOff>
      <xdr:row>37</xdr:row>
      <xdr:rowOff>37469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53996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146268</xdr:rowOff>
    </xdr:from>
    <xdr:to>
      <xdr:col>46</xdr:col>
      <xdr:colOff>38100</xdr:colOff>
      <xdr:row>37</xdr:row>
      <xdr:rowOff>76418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92945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57375</xdr:rowOff>
    </xdr:from>
    <xdr:to>
      <xdr:col>41</xdr:col>
      <xdr:colOff>101600</xdr:colOff>
      <xdr:row>30</xdr:row>
      <xdr:rowOff>158975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4052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27766</xdr:rowOff>
    </xdr:from>
    <xdr:to>
      <xdr:col>36</xdr:col>
      <xdr:colOff>165100</xdr:colOff>
      <xdr:row>37</xdr:row>
      <xdr:rowOff>129366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145893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4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13151</xdr:rowOff>
    </xdr:from>
    <xdr:to>
      <xdr:col>55</xdr:col>
      <xdr:colOff>0</xdr:colOff>
      <xdr:row>59</xdr:row>
      <xdr:rowOff>58585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8701"/>
          <a:ext cx="8382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66567</xdr:rowOff>
    </xdr:from>
    <xdr:to>
      <xdr:col>50</xdr:col>
      <xdr:colOff>114300</xdr:colOff>
      <xdr:row>59</xdr:row>
      <xdr:rowOff>58585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53417"/>
          <a:ext cx="889000" cy="10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66567</xdr:rowOff>
    </xdr:from>
    <xdr:to>
      <xdr:col>45</xdr:col>
      <xdr:colOff>177800</xdr:colOff>
      <xdr:row>55</xdr:row>
      <xdr:rowOff>55480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53417"/>
          <a:ext cx="889000" cy="3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55480</xdr:rowOff>
    </xdr:from>
    <xdr:to>
      <xdr:col>41</xdr:col>
      <xdr:colOff>50800</xdr:colOff>
      <xdr:row>57</xdr:row>
      <xdr:rowOff>51632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85230"/>
          <a:ext cx="889000" cy="3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133801</xdr:rowOff>
    </xdr:from>
    <xdr:to>
      <xdr:col>55</xdr:col>
      <xdr:colOff>50800</xdr:colOff>
      <xdr:row>59</xdr:row>
      <xdr:rowOff>63951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48728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7785</xdr:rowOff>
    </xdr:from>
    <xdr:to>
      <xdr:col>50</xdr:col>
      <xdr:colOff>165100</xdr:colOff>
      <xdr:row>59</xdr:row>
      <xdr:rowOff>109385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2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100512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15767</xdr:rowOff>
    </xdr:from>
    <xdr:to>
      <xdr:col>46</xdr:col>
      <xdr:colOff>38100</xdr:colOff>
      <xdr:row>53</xdr:row>
      <xdr:rowOff>117367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133894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8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4680</xdr:rowOff>
    </xdr:from>
    <xdr:to>
      <xdr:col>41</xdr:col>
      <xdr:colOff>101600</xdr:colOff>
      <xdr:row>55</xdr:row>
      <xdr:rowOff>106280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122807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xdr:rowOff>
    </xdr:from>
    <xdr:to>
      <xdr:col>36</xdr:col>
      <xdr:colOff>165100</xdr:colOff>
      <xdr:row>57</xdr:row>
      <xdr:rowOff>102432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93559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78930</xdr:rowOff>
    </xdr:from>
    <xdr:to>
      <xdr:col>55</xdr:col>
      <xdr:colOff>0</xdr:colOff>
      <xdr:row>78</xdr:row>
      <xdr:rowOff>82893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52030"/>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105066</xdr:rowOff>
    </xdr:from>
    <xdr:to>
      <xdr:col>50</xdr:col>
      <xdr:colOff>114300</xdr:colOff>
      <xdr:row>78</xdr:row>
      <xdr:rowOff>78930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06716"/>
          <a:ext cx="889000" cy="1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139700</xdr:rowOff>
    </xdr:from>
    <xdr:to>
      <xdr:col>45</xdr:col>
      <xdr:colOff>177800</xdr:colOff>
      <xdr:row>77</xdr:row>
      <xdr:rowOff>105066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69900"/>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49670</xdr:rowOff>
    </xdr:from>
    <xdr:to>
      <xdr:col>41</xdr:col>
      <xdr:colOff>50800</xdr:colOff>
      <xdr:row>76</xdr:row>
      <xdr:rowOff>139700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079870"/>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32093</xdr:rowOff>
    </xdr:from>
    <xdr:to>
      <xdr:col>55</xdr:col>
      <xdr:colOff>50800</xdr:colOff>
      <xdr:row>78</xdr:row>
      <xdr:rowOff>133693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118470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28130</xdr:rowOff>
    </xdr:from>
    <xdr:to>
      <xdr:col>50</xdr:col>
      <xdr:colOff>165100</xdr:colOff>
      <xdr:row>78</xdr:row>
      <xdr:rowOff>129730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120857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54266</xdr:rowOff>
    </xdr:from>
    <xdr:to>
      <xdr:col>46</xdr:col>
      <xdr:colOff>38100</xdr:colOff>
      <xdr:row>77</xdr:row>
      <xdr:rowOff>155866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146993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4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88900</xdr:rowOff>
    </xdr:from>
    <xdr:to>
      <xdr:col>41</xdr:col>
      <xdr:colOff>101600</xdr:colOff>
      <xdr:row>77</xdr:row>
      <xdr:rowOff>19050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35577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170320</xdr:rowOff>
    </xdr:from>
    <xdr:to>
      <xdr:col>36</xdr:col>
      <xdr:colOff>165100</xdr:colOff>
      <xdr:row>76</xdr:row>
      <xdr:rowOff>100470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116997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17582</xdr:rowOff>
    </xdr:from>
    <xdr:to>
      <xdr:col>55</xdr:col>
      <xdr:colOff>0</xdr:colOff>
      <xdr:row>97</xdr:row>
      <xdr:rowOff>60878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48232"/>
          <a:ext cx="8382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39277</xdr:rowOff>
    </xdr:from>
    <xdr:to>
      <xdr:col>50</xdr:col>
      <xdr:colOff>114300</xdr:colOff>
      <xdr:row>97</xdr:row>
      <xdr:rowOff>60878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5641227"/>
          <a:ext cx="889000" cy="105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39277</xdr:rowOff>
    </xdr:from>
    <xdr:to>
      <xdr:col>45</xdr:col>
      <xdr:colOff>177800</xdr:colOff>
      <xdr:row>93</xdr:row>
      <xdr:rowOff>87328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5641227"/>
          <a:ext cx="889000" cy="39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87328</xdr:rowOff>
    </xdr:from>
    <xdr:to>
      <xdr:col>41</xdr:col>
      <xdr:colOff>50800</xdr:colOff>
      <xdr:row>96</xdr:row>
      <xdr:rowOff>20737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032178"/>
          <a:ext cx="889000" cy="4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138232</xdr:rowOff>
    </xdr:from>
    <xdr:to>
      <xdr:col>55</xdr:col>
      <xdr:colOff>50800</xdr:colOff>
      <xdr:row>97</xdr:row>
      <xdr:rowOff>68382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53159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10078</xdr:rowOff>
    </xdr:from>
    <xdr:to>
      <xdr:col>50</xdr:col>
      <xdr:colOff>165100</xdr:colOff>
      <xdr:row>97</xdr:row>
      <xdr:rowOff>111678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102805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159927</xdr:rowOff>
    </xdr:from>
    <xdr:to>
      <xdr:col>46</xdr:col>
      <xdr:colOff>38100</xdr:colOff>
      <xdr:row>91</xdr:row>
      <xdr:rowOff>90077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55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106604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3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36528</xdr:rowOff>
    </xdr:from>
    <xdr:to>
      <xdr:col>41</xdr:col>
      <xdr:colOff>101600</xdr:colOff>
      <xdr:row>93</xdr:row>
      <xdr:rowOff>138128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59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154655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7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141387</xdr:rowOff>
    </xdr:from>
    <xdr:to>
      <xdr:col>36</xdr:col>
      <xdr:colOff>165100</xdr:colOff>
      <xdr:row>96</xdr:row>
      <xdr:rowOff>71537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62664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45517</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60617"/>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45517</xdr:rowOff>
    </xdr:from>
    <xdr:to>
      <xdr:col>71</xdr:col>
      <xdr:colOff>177800</xdr:colOff>
      <xdr:row>38</xdr:row>
      <xdr:rowOff>69748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6061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166167</xdr:rowOff>
    </xdr:from>
    <xdr:to>
      <xdr:col>72</xdr:col>
      <xdr:colOff>38100</xdr:colOff>
      <xdr:row>38</xdr:row>
      <xdr:rowOff>96317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112844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28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18948</xdr:rowOff>
    </xdr:from>
    <xdr:to>
      <xdr:col>67</xdr:col>
      <xdr:colOff>101600</xdr:colOff>
      <xdr:row>38</xdr:row>
      <xdr:rowOff>120548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137075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45289</xdr:rowOff>
    </xdr:from>
    <xdr:to>
      <xdr:col>85</xdr:col>
      <xdr:colOff>127000</xdr:colOff>
      <xdr:row>77</xdr:row>
      <xdr:rowOff>74873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46939"/>
          <a:ext cx="8382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68929</xdr:rowOff>
    </xdr:from>
    <xdr:to>
      <xdr:col>81</xdr:col>
      <xdr:colOff>50800</xdr:colOff>
      <xdr:row>77</xdr:row>
      <xdr:rowOff>74873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7057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48603</xdr:rowOff>
    </xdr:from>
    <xdr:to>
      <xdr:col>76</xdr:col>
      <xdr:colOff>114300</xdr:colOff>
      <xdr:row>77</xdr:row>
      <xdr:rowOff>68929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50253"/>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48603</xdr:rowOff>
    </xdr:from>
    <xdr:to>
      <xdr:col>71</xdr:col>
      <xdr:colOff>177800</xdr:colOff>
      <xdr:row>77</xdr:row>
      <xdr:rowOff>79693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50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165939</xdr:rowOff>
    </xdr:from>
    <xdr:to>
      <xdr:col>85</xdr:col>
      <xdr:colOff>177800</xdr:colOff>
      <xdr:row>77</xdr:row>
      <xdr:rowOff>96089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144366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24073</xdr:rowOff>
    </xdr:from>
    <xdr:to>
      <xdr:col>81</xdr:col>
      <xdr:colOff>101600</xdr:colOff>
      <xdr:row>77</xdr:row>
      <xdr:rowOff>125673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116800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18129</xdr:rowOff>
    </xdr:from>
    <xdr:to>
      <xdr:col>76</xdr:col>
      <xdr:colOff>165100</xdr:colOff>
      <xdr:row>77</xdr:row>
      <xdr:rowOff>119729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110856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169253</xdr:rowOff>
    </xdr:from>
    <xdr:to>
      <xdr:col>72</xdr:col>
      <xdr:colOff>38100</xdr:colOff>
      <xdr:row>77</xdr:row>
      <xdr:rowOff>99403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90530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28893</xdr:rowOff>
    </xdr:from>
    <xdr:to>
      <xdr:col>67</xdr:col>
      <xdr:colOff>101600</xdr:colOff>
      <xdr:row>77</xdr:row>
      <xdr:rowOff>130493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121620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20828</xdr:rowOff>
    </xdr:from>
    <xdr:to>
      <xdr:col>85</xdr:col>
      <xdr:colOff>127000</xdr:colOff>
      <xdr:row>95</xdr:row>
      <xdr:rowOff>154722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0857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20828</xdr:rowOff>
    </xdr:from>
    <xdr:to>
      <xdr:col>81</xdr:col>
      <xdr:colOff>50800</xdr:colOff>
      <xdr:row>96</xdr:row>
      <xdr:rowOff>143684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08578"/>
          <a:ext cx="889000" cy="29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41337</xdr:rowOff>
    </xdr:from>
    <xdr:to>
      <xdr:col>76</xdr:col>
      <xdr:colOff>114300</xdr:colOff>
      <xdr:row>96</xdr:row>
      <xdr:rowOff>143684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00537"/>
          <a:ext cx="8890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41337</xdr:rowOff>
    </xdr:from>
    <xdr:to>
      <xdr:col>71</xdr:col>
      <xdr:colOff>177800</xdr:colOff>
      <xdr:row>97</xdr:row>
      <xdr:rowOff>146036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00537"/>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103922</xdr:rowOff>
    </xdr:from>
    <xdr:to>
      <xdr:col>85</xdr:col>
      <xdr:colOff>177800</xdr:colOff>
      <xdr:row>96</xdr:row>
      <xdr:rowOff>34072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126799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4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141478</xdr:rowOff>
    </xdr:from>
    <xdr:to>
      <xdr:col>81</xdr:col>
      <xdr:colOff>101600</xdr:colOff>
      <xdr:row>95</xdr:row>
      <xdr:rowOff>71628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2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88155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0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92884</xdr:rowOff>
    </xdr:from>
    <xdr:to>
      <xdr:col>76</xdr:col>
      <xdr:colOff>165100</xdr:colOff>
      <xdr:row>97</xdr:row>
      <xdr:rowOff>23034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161987</xdr:rowOff>
    </xdr:from>
    <xdr:to>
      <xdr:col>72</xdr:col>
      <xdr:colOff>38100</xdr:colOff>
      <xdr:row>96</xdr:row>
      <xdr:rowOff>92137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108664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2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95236</xdr:rowOff>
    </xdr:from>
    <xdr:to>
      <xdr:col>67</xdr:col>
      <xdr:colOff>101600</xdr:colOff>
      <xdr:row>98</xdr:row>
      <xdr:rowOff>25386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41913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97899</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17399</xdr:rowOff>
    </xdr:from>
    <xdr:to>
      <xdr:col>116</xdr:col>
      <xdr:colOff>63500</xdr:colOff>
      <xdr:row>73</xdr:row>
      <xdr:rowOff>91739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33249"/>
          <a:ext cx="8382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91739</xdr:rowOff>
    </xdr:from>
    <xdr:to>
      <xdr:col>111</xdr:col>
      <xdr:colOff>177800</xdr:colOff>
      <xdr:row>74</xdr:row>
      <xdr:rowOff>55529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07589"/>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55529</xdr:rowOff>
    </xdr:from>
    <xdr:to>
      <xdr:col>107</xdr:col>
      <xdr:colOff>50800</xdr:colOff>
      <xdr:row>74</xdr:row>
      <xdr:rowOff>110576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42829"/>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86802</xdr:rowOff>
    </xdr:from>
    <xdr:to>
      <xdr:col>102</xdr:col>
      <xdr:colOff>114300</xdr:colOff>
      <xdr:row>74</xdr:row>
      <xdr:rowOff>110576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02652"/>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138049</xdr:rowOff>
    </xdr:from>
    <xdr:to>
      <xdr:col>116</xdr:col>
      <xdr:colOff>114300</xdr:colOff>
      <xdr:row>73</xdr:row>
      <xdr:rowOff>68199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160926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3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40939</xdr:rowOff>
    </xdr:from>
    <xdr:to>
      <xdr:col>112</xdr:col>
      <xdr:colOff>38100</xdr:colOff>
      <xdr:row>73</xdr:row>
      <xdr:rowOff>142539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159066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4729</xdr:rowOff>
    </xdr:from>
    <xdr:to>
      <xdr:col>107</xdr:col>
      <xdr:colOff>101600</xdr:colOff>
      <xdr:row>74</xdr:row>
      <xdr:rowOff>106329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122856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59776</xdr:rowOff>
    </xdr:from>
    <xdr:to>
      <xdr:col>102</xdr:col>
      <xdr:colOff>165100</xdr:colOff>
      <xdr:row>74</xdr:row>
      <xdr:rowOff>161376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36002</xdr:rowOff>
    </xdr:from>
    <xdr:to>
      <xdr:col>98</xdr:col>
      <xdr:colOff>38100</xdr:colOff>
      <xdr:row>73</xdr:row>
      <xdr:rowOff>137602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154129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415,198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扶助費及び補助費等について、それぞれ住民一人当たり</a:t>
          </a:r>
          <a:r>
            <a:rPr kumimoji="1" lang="en-US" altLang="ja-JP" sz="1300">
              <a:latin typeface="ＭＳ Ｐゴシック" panose="020B0600070205080204" pitchFamily="50" charset="-128"/>
              <a:ea typeface="ＭＳ Ｐゴシック" panose="020B0600070205080204" pitchFamily="50" charset="-128"/>
            </a:rPr>
            <a:t>144,450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49,643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円となっており、類似団体平均と比較して一人当たりの金額が高い状況となっている。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扶助費については、生活保護費、障がい者サービス給付費、民間保育所運営費などが主な要因である。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補助費等については、民間保育所運営支援の事業費などが主な要因である。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430,380
421,481
71.55
185,447,843
178,693,017
6,422,270
85,035,315
86,875,562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128727</xdr:rowOff>
    </xdr:from>
    <xdr:to>
      <xdr:col>24</xdr:col>
      <xdr:colOff>63500</xdr:colOff>
      <xdr:row>38</xdr:row>
      <xdr:rowOff>166218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643827"/>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166218</xdr:rowOff>
    </xdr:from>
    <xdr:to>
      <xdr:col>19</xdr:col>
      <xdr:colOff>177800</xdr:colOff>
      <xdr:row>39</xdr:row>
      <xdr:rowOff>17628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6813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152502</xdr:rowOff>
    </xdr:from>
    <xdr:to>
      <xdr:col>15</xdr:col>
      <xdr:colOff>50800</xdr:colOff>
      <xdr:row>39</xdr:row>
      <xdr:rowOff>17628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6676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62891</xdr:rowOff>
    </xdr:from>
    <xdr:to>
      <xdr:col>10</xdr:col>
      <xdr:colOff>114300</xdr:colOff>
      <xdr:row>38</xdr:row>
      <xdr:rowOff>152502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7799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77927</xdr:rowOff>
    </xdr:from>
    <xdr:to>
      <xdr:col>24</xdr:col>
      <xdr:colOff>114300</xdr:colOff>
      <xdr:row>39</xdr:row>
      <xdr:rowOff>8077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164304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115418</xdr:rowOff>
    </xdr:from>
    <xdr:to>
      <xdr:col>20</xdr:col>
      <xdr:colOff>38100</xdr:colOff>
      <xdr:row>39</xdr:row>
      <xdr:rowOff>45568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36695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138278</xdr:rowOff>
    </xdr:from>
    <xdr:to>
      <xdr:col>15</xdr:col>
      <xdr:colOff>101600</xdr:colOff>
      <xdr:row>39</xdr:row>
      <xdr:rowOff>68428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59555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74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101702</xdr:rowOff>
    </xdr:from>
    <xdr:to>
      <xdr:col>10</xdr:col>
      <xdr:colOff>165100</xdr:colOff>
      <xdr:row>39</xdr:row>
      <xdr:rowOff>31852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22979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7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12091</xdr:rowOff>
    </xdr:from>
    <xdr:to>
      <xdr:col>6</xdr:col>
      <xdr:colOff>38100</xdr:colOff>
      <xdr:row>38</xdr:row>
      <xdr:rowOff>113691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104818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63260</xdr:rowOff>
    </xdr:from>
    <xdr:to>
      <xdr:col>24</xdr:col>
      <xdr:colOff>63500</xdr:colOff>
      <xdr:row>56</xdr:row>
      <xdr:rowOff>119159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4460"/>
          <a:ext cx="838200" cy="5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63260</xdr:rowOff>
    </xdr:from>
    <xdr:to>
      <xdr:col>19</xdr:col>
      <xdr:colOff>177800</xdr:colOff>
      <xdr:row>57</xdr:row>
      <xdr:rowOff>24551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64460"/>
          <a:ext cx="889000" cy="1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76606</xdr:rowOff>
    </xdr:from>
    <xdr:to>
      <xdr:col>15</xdr:col>
      <xdr:colOff>50800</xdr:colOff>
      <xdr:row>57</xdr:row>
      <xdr:rowOff>24551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49106"/>
          <a:ext cx="889000" cy="1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76606</xdr:rowOff>
    </xdr:from>
    <xdr:to>
      <xdr:col>10</xdr:col>
      <xdr:colOff>114300</xdr:colOff>
      <xdr:row>57</xdr:row>
      <xdr:rowOff>83345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49106"/>
          <a:ext cx="889000" cy="12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68359</xdr:rowOff>
    </xdr:from>
    <xdr:to>
      <xdr:col>24</xdr:col>
      <xdr:colOff>114300</xdr:colOff>
      <xdr:row>56</xdr:row>
      <xdr:rowOff>169959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91236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12460</xdr:rowOff>
    </xdr:from>
    <xdr:to>
      <xdr:col>20</xdr:col>
      <xdr:colOff>38100</xdr:colOff>
      <xdr:row>56</xdr:row>
      <xdr:rowOff>114060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130587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145201</xdr:rowOff>
    </xdr:from>
    <xdr:to>
      <xdr:col>15</xdr:col>
      <xdr:colOff>101600</xdr:colOff>
      <xdr:row>57</xdr:row>
      <xdr:rowOff>75351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66478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25806</xdr:rowOff>
    </xdr:from>
    <xdr:to>
      <xdr:col>10</xdr:col>
      <xdr:colOff>165100</xdr:colOff>
      <xdr:row>50</xdr:row>
      <xdr:rowOff>127406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143933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7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32545</xdr:rowOff>
    </xdr:from>
    <xdr:to>
      <xdr:col>6</xdr:col>
      <xdr:colOff>38100</xdr:colOff>
      <xdr:row>57</xdr:row>
      <xdr:rowOff>134145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125272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107683</xdr:rowOff>
    </xdr:from>
    <xdr:to>
      <xdr:col>24</xdr:col>
      <xdr:colOff>63500</xdr:colOff>
      <xdr:row>75</xdr:row>
      <xdr:rowOff>53429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4983"/>
          <a:ext cx="8382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6528</xdr:rowOff>
    </xdr:from>
    <xdr:to>
      <xdr:col>19</xdr:col>
      <xdr:colOff>177800</xdr:colOff>
      <xdr:row>75</xdr:row>
      <xdr:rowOff>53429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65278"/>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6528</xdr:rowOff>
    </xdr:from>
    <xdr:to>
      <xdr:col>15</xdr:col>
      <xdr:colOff>50800</xdr:colOff>
      <xdr:row>76</xdr:row>
      <xdr:rowOff>140742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5278"/>
          <a:ext cx="889000" cy="3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140742</xdr:rowOff>
    </xdr:from>
    <xdr:to>
      <xdr:col>10</xdr:col>
      <xdr:colOff>114300</xdr:colOff>
      <xdr:row>77</xdr:row>
      <xdr:rowOff>24994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0942"/>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56883</xdr:rowOff>
    </xdr:from>
    <xdr:to>
      <xdr:col>24</xdr:col>
      <xdr:colOff>114300</xdr:colOff>
      <xdr:row>74</xdr:row>
      <xdr:rowOff>158483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79760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2629</xdr:rowOff>
    </xdr:from>
    <xdr:to>
      <xdr:col>20</xdr:col>
      <xdr:colOff>38100</xdr:colOff>
      <xdr:row>75</xdr:row>
      <xdr:rowOff>104229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120756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127178</xdr:rowOff>
    </xdr:from>
    <xdr:to>
      <xdr:col>15</xdr:col>
      <xdr:colOff>101600</xdr:colOff>
      <xdr:row>75</xdr:row>
      <xdr:rowOff>57328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73855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89942</xdr:rowOff>
    </xdr:from>
    <xdr:to>
      <xdr:col>10</xdr:col>
      <xdr:colOff>165100</xdr:colOff>
      <xdr:row>77</xdr:row>
      <xdr:rowOff>20092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36618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145644</xdr:rowOff>
    </xdr:from>
    <xdr:to>
      <xdr:col>6</xdr:col>
      <xdr:colOff>38100</xdr:colOff>
      <xdr:row>77</xdr:row>
      <xdr:rowOff>75794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92321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138809</xdr:rowOff>
    </xdr:from>
    <xdr:to>
      <xdr:col>24</xdr:col>
      <xdr:colOff>62865</xdr:colOff>
      <xdr:row>98</xdr:row>
      <xdr:rowOff>18290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912209"/>
          <a:ext cx="1270" cy="90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22117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18290</xdr:rowOff>
    </xdr:from>
    <xdr:to>
      <xdr:col>24</xdr:col>
      <xdr:colOff>152400</xdr:colOff>
      <xdr:row>98</xdr:row>
      <xdr:rowOff>18290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2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85486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6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138809</xdr:rowOff>
    </xdr:from>
    <xdr:to>
      <xdr:col>24</xdr:col>
      <xdr:colOff>152400</xdr:colOff>
      <xdr:row>92</xdr:row>
      <xdr:rowOff>138809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91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26406</xdr:rowOff>
    </xdr:from>
    <xdr:to>
      <xdr:col>24</xdr:col>
      <xdr:colOff>63500</xdr:colOff>
      <xdr:row>95</xdr:row>
      <xdr:rowOff>158810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14156"/>
          <a:ext cx="838200" cy="1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416</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21989</xdr:rowOff>
    </xdr:from>
    <xdr:to>
      <xdr:col>24</xdr:col>
      <xdr:colOff>114300</xdr:colOff>
      <xdr:row>96</xdr:row>
      <xdr:rowOff>123589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74092</xdr:rowOff>
    </xdr:from>
    <xdr:to>
      <xdr:col>19</xdr:col>
      <xdr:colOff>177800</xdr:colOff>
      <xdr:row>95</xdr:row>
      <xdr:rowOff>158810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676042"/>
          <a:ext cx="889000" cy="77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78818</xdr:rowOff>
    </xdr:from>
    <xdr:to>
      <xdr:col>20</xdr:col>
      <xdr:colOff>38100</xdr:colOff>
      <xdr:row>96</xdr:row>
      <xdr:rowOff>8968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6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74092</xdr:rowOff>
    </xdr:from>
    <xdr:to>
      <xdr:col>15</xdr:col>
      <xdr:colOff>50800</xdr:colOff>
      <xdr:row>94</xdr:row>
      <xdr:rowOff>85750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676042"/>
          <a:ext cx="889000" cy="5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88877</xdr:rowOff>
    </xdr:from>
    <xdr:to>
      <xdr:col>15</xdr:col>
      <xdr:colOff>101600</xdr:colOff>
      <xdr:row>96</xdr:row>
      <xdr:rowOff>19027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10154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85750</xdr:rowOff>
    </xdr:from>
    <xdr:to>
      <xdr:col>10</xdr:col>
      <xdr:colOff>114300</xdr:colOff>
      <xdr:row>96</xdr:row>
      <xdr:rowOff>154902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202050"/>
          <a:ext cx="889000" cy="4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159080</xdr:rowOff>
    </xdr:from>
    <xdr:to>
      <xdr:col>10</xdr:col>
      <xdr:colOff>165100</xdr:colOff>
      <xdr:row>97</xdr:row>
      <xdr:rowOff>89230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80357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14080</xdr:rowOff>
    </xdr:from>
    <xdr:to>
      <xdr:col>6</xdr:col>
      <xdr:colOff>38100</xdr:colOff>
      <xdr:row>97</xdr:row>
      <xdr:rowOff>115680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106807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147056</xdr:rowOff>
    </xdr:from>
    <xdr:to>
      <xdr:col>24</xdr:col>
      <xdr:colOff>114300</xdr:colOff>
      <xdr:row>95</xdr:row>
      <xdr:rowOff>77206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169933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108010</xdr:rowOff>
    </xdr:from>
    <xdr:to>
      <xdr:col>20</xdr:col>
      <xdr:colOff>38100</xdr:colOff>
      <xdr:row>96</xdr:row>
      <xdr:rowOff>38160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29287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8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23292</xdr:rowOff>
    </xdr:from>
    <xdr:to>
      <xdr:col>15</xdr:col>
      <xdr:colOff>101600</xdr:colOff>
      <xdr:row>91</xdr:row>
      <xdr:rowOff>124892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6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141419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4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34950</xdr:rowOff>
    </xdr:from>
    <xdr:to>
      <xdr:col>10</xdr:col>
      <xdr:colOff>165100</xdr:colOff>
      <xdr:row>94</xdr:row>
      <xdr:rowOff>136550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153077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9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104102</xdr:rowOff>
    </xdr:from>
    <xdr:to>
      <xdr:col>6</xdr:col>
      <xdr:colOff>38100</xdr:colOff>
      <xdr:row>97</xdr:row>
      <xdr:rowOff>34252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107696</xdr:rowOff>
    </xdr:from>
    <xdr:to>
      <xdr:col>55</xdr:col>
      <xdr:colOff>0</xdr:colOff>
      <xdr:row>37</xdr:row>
      <xdr:rowOff>153797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51346"/>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113411</xdr:rowOff>
    </xdr:from>
    <xdr:to>
      <xdr:col>50</xdr:col>
      <xdr:colOff>114300</xdr:colOff>
      <xdr:row>37</xdr:row>
      <xdr:rowOff>153797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5706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88646</xdr:rowOff>
    </xdr:from>
    <xdr:to>
      <xdr:col>45</xdr:col>
      <xdr:colOff>177800</xdr:colOff>
      <xdr:row>37</xdr:row>
      <xdr:rowOff>113411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32296"/>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88646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307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35323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102997</xdr:rowOff>
    </xdr:from>
    <xdr:to>
      <xdr:col>50</xdr:col>
      <xdr:colOff>165100</xdr:colOff>
      <xdr:row>38</xdr:row>
      <xdr:rowOff>33147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24274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62611</xdr:rowOff>
    </xdr:from>
    <xdr:to>
      <xdr:col>46</xdr:col>
      <xdr:colOff>38100</xdr:colOff>
      <xdr:row>37</xdr:row>
      <xdr:rowOff>164211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155338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9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37846</xdr:rowOff>
    </xdr:from>
    <xdr:to>
      <xdr:col>41</xdr:col>
      <xdr:colOff>101600</xdr:colOff>
      <xdr:row>37</xdr:row>
      <xdr:rowOff>139446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130573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36322</xdr:rowOff>
    </xdr:from>
    <xdr:to>
      <xdr:col>36</xdr:col>
      <xdr:colOff>165100</xdr:colOff>
      <xdr:row>37</xdr:row>
      <xdr:rowOff>137922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129049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159207</xdr:rowOff>
    </xdr:from>
    <xdr:to>
      <xdr:col>55</xdr:col>
      <xdr:colOff>0</xdr:colOff>
      <xdr:row>58</xdr:row>
      <xdr:rowOff>166598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03307"/>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166598</xdr:rowOff>
    </xdr:from>
    <xdr:to>
      <xdr:col>50</xdr:col>
      <xdr:colOff>114300</xdr:colOff>
      <xdr:row>58</xdr:row>
      <xdr:rowOff>167513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1069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155321</xdr:rowOff>
    </xdr:from>
    <xdr:to>
      <xdr:col>45</xdr:col>
      <xdr:colOff>177800</xdr:colOff>
      <xdr:row>58</xdr:row>
      <xdr:rowOff>167513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9942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155321</xdr:rowOff>
    </xdr:from>
    <xdr:to>
      <xdr:col>41</xdr:col>
      <xdr:colOff>50800</xdr:colOff>
      <xdr:row>58</xdr:row>
      <xdr:rowOff>155778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994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108407</xdr:rowOff>
    </xdr:from>
    <xdr:to>
      <xdr:col>55</xdr:col>
      <xdr:colOff>50800</xdr:colOff>
      <xdr:row>59</xdr:row>
      <xdr:rowOff>38557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23334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67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115798</xdr:rowOff>
    </xdr:from>
    <xdr:to>
      <xdr:col>50</xdr:col>
      <xdr:colOff>165100</xdr:colOff>
      <xdr:row>59</xdr:row>
      <xdr:rowOff>45948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37075</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5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116713</xdr:rowOff>
    </xdr:from>
    <xdr:to>
      <xdr:col>46</xdr:col>
      <xdr:colOff>38100</xdr:colOff>
      <xdr:row>59</xdr:row>
      <xdr:rowOff>46863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37990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5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104521</xdr:rowOff>
    </xdr:from>
    <xdr:to>
      <xdr:col>41</xdr:col>
      <xdr:colOff>101600</xdr:colOff>
      <xdr:row>59</xdr:row>
      <xdr:rowOff>34671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25798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4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104978</xdr:rowOff>
    </xdr:from>
    <xdr:to>
      <xdr:col>36</xdr:col>
      <xdr:colOff>165100</xdr:colOff>
      <xdr:row>59</xdr:row>
      <xdr:rowOff>35128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26255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4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20416</xdr:rowOff>
    </xdr:from>
    <xdr:to>
      <xdr:col>55</xdr:col>
      <xdr:colOff>0</xdr:colOff>
      <xdr:row>77</xdr:row>
      <xdr:rowOff>140843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22066"/>
          <a:ext cx="838200" cy="1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20416</xdr:rowOff>
    </xdr:from>
    <xdr:to>
      <xdr:col>50</xdr:col>
      <xdr:colOff>114300</xdr:colOff>
      <xdr:row>77</xdr:row>
      <xdr:rowOff>96586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22066"/>
          <a:ext cx="8890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64674</xdr:rowOff>
    </xdr:from>
    <xdr:to>
      <xdr:col>45</xdr:col>
      <xdr:colOff>177800</xdr:colOff>
      <xdr:row>77</xdr:row>
      <xdr:rowOff>96586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94874"/>
          <a:ext cx="889000" cy="2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64674</xdr:rowOff>
    </xdr:from>
    <xdr:to>
      <xdr:col>41</xdr:col>
      <xdr:colOff>50800</xdr:colOff>
      <xdr:row>77</xdr:row>
      <xdr:rowOff>123698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94874"/>
          <a:ext cx="889000" cy="2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90043</xdr:rowOff>
    </xdr:from>
    <xdr:to>
      <xdr:col>55</xdr:col>
      <xdr:colOff>50800</xdr:colOff>
      <xdr:row>78</xdr:row>
      <xdr:rowOff>20193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4970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141066</xdr:rowOff>
    </xdr:from>
    <xdr:to>
      <xdr:col>50</xdr:col>
      <xdr:colOff>165100</xdr:colOff>
      <xdr:row>77</xdr:row>
      <xdr:rowOff>71216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62343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6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45786</xdr:rowOff>
    </xdr:from>
    <xdr:to>
      <xdr:col>46</xdr:col>
      <xdr:colOff>38100</xdr:colOff>
      <xdr:row>77</xdr:row>
      <xdr:rowOff>147386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138513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13874</xdr:rowOff>
    </xdr:from>
    <xdr:to>
      <xdr:col>41</xdr:col>
      <xdr:colOff>101600</xdr:colOff>
      <xdr:row>76</xdr:row>
      <xdr:rowOff>115474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132001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28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72898</xdr:rowOff>
    </xdr:from>
    <xdr:to>
      <xdr:col>36</xdr:col>
      <xdr:colOff>165100</xdr:colOff>
      <xdr:row>78</xdr:row>
      <xdr:rowOff>3048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165625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146656</xdr:rowOff>
    </xdr:from>
    <xdr:to>
      <xdr:col>55</xdr:col>
      <xdr:colOff>0</xdr:colOff>
      <xdr:row>98</xdr:row>
      <xdr:rowOff>2606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77306"/>
          <a:ext cx="8382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144272</xdr:rowOff>
    </xdr:from>
    <xdr:to>
      <xdr:col>50</xdr:col>
      <xdr:colOff>114300</xdr:colOff>
      <xdr:row>98</xdr:row>
      <xdr:rowOff>2606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74922"/>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144272</xdr:rowOff>
    </xdr:from>
    <xdr:to>
      <xdr:col>45</xdr:col>
      <xdr:colOff>177800</xdr:colOff>
      <xdr:row>98</xdr:row>
      <xdr:rowOff>114946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74922"/>
          <a:ext cx="889000" cy="14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29221</xdr:rowOff>
    </xdr:from>
    <xdr:to>
      <xdr:col>41</xdr:col>
      <xdr:colOff>50800</xdr:colOff>
      <xdr:row>98</xdr:row>
      <xdr:rowOff>114946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59871"/>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95856</xdr:rowOff>
    </xdr:from>
    <xdr:to>
      <xdr:col>55</xdr:col>
      <xdr:colOff>50800</xdr:colOff>
      <xdr:row>98</xdr:row>
      <xdr:rowOff>26006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74283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123256</xdr:rowOff>
    </xdr:from>
    <xdr:to>
      <xdr:col>50</xdr:col>
      <xdr:colOff>165100</xdr:colOff>
      <xdr:row>98</xdr:row>
      <xdr:rowOff>53406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44533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93472</xdr:rowOff>
    </xdr:from>
    <xdr:to>
      <xdr:col>46</xdr:col>
      <xdr:colOff>38100</xdr:colOff>
      <xdr:row>98</xdr:row>
      <xdr:rowOff>23622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64146</xdr:rowOff>
    </xdr:from>
    <xdr:to>
      <xdr:col>41</xdr:col>
      <xdr:colOff>101600</xdr:colOff>
      <xdr:row>98</xdr:row>
      <xdr:rowOff>165746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156873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149871</xdr:rowOff>
    </xdr:from>
    <xdr:to>
      <xdr:col>36</xdr:col>
      <xdr:colOff>165100</xdr:colOff>
      <xdr:row>97</xdr:row>
      <xdr:rowOff>80021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71148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0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64536</xdr:rowOff>
    </xdr:from>
    <xdr:to>
      <xdr:col>85</xdr:col>
      <xdr:colOff>127000</xdr:colOff>
      <xdr:row>38</xdr:row>
      <xdr:rowOff>77704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79636"/>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64536</xdr:rowOff>
    </xdr:from>
    <xdr:to>
      <xdr:col>81</xdr:col>
      <xdr:colOff>50800</xdr:colOff>
      <xdr:row>38</xdr:row>
      <xdr:rowOff>71760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7963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23114</xdr:rowOff>
    </xdr:from>
    <xdr:to>
      <xdr:col>76</xdr:col>
      <xdr:colOff>114300</xdr:colOff>
      <xdr:row>38</xdr:row>
      <xdr:rowOff>71760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38214"/>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167589</xdr:rowOff>
    </xdr:from>
    <xdr:to>
      <xdr:col>71</xdr:col>
      <xdr:colOff>177800</xdr:colOff>
      <xdr:row>38</xdr:row>
      <xdr:rowOff>23114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1123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26904</xdr:rowOff>
    </xdr:from>
    <xdr:to>
      <xdr:col>85</xdr:col>
      <xdr:colOff>177800</xdr:colOff>
      <xdr:row>38</xdr:row>
      <xdr:rowOff>128504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5331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13736</xdr:rowOff>
    </xdr:from>
    <xdr:to>
      <xdr:col>81</xdr:col>
      <xdr:colOff>101600</xdr:colOff>
      <xdr:row>38</xdr:row>
      <xdr:rowOff>115336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106463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20960</xdr:rowOff>
    </xdr:from>
    <xdr:to>
      <xdr:col>76</xdr:col>
      <xdr:colOff>165100</xdr:colOff>
      <xdr:row>38</xdr:row>
      <xdr:rowOff>122560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143764</xdr:rowOff>
    </xdr:from>
    <xdr:to>
      <xdr:col>72</xdr:col>
      <xdr:colOff>38100</xdr:colOff>
      <xdr:row>38</xdr:row>
      <xdr:rowOff>73914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65041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116789</xdr:rowOff>
    </xdr:from>
    <xdr:to>
      <xdr:col>67</xdr:col>
      <xdr:colOff>101600</xdr:colOff>
      <xdr:row>38</xdr:row>
      <xdr:rowOff>46940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38066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74016</xdr:rowOff>
    </xdr:from>
    <xdr:to>
      <xdr:col>85</xdr:col>
      <xdr:colOff>127000</xdr:colOff>
      <xdr:row>56</xdr:row>
      <xdr:rowOff>109468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75216"/>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130537</xdr:rowOff>
    </xdr:from>
    <xdr:to>
      <xdr:col>81</xdr:col>
      <xdr:colOff>50800</xdr:colOff>
      <xdr:row>56</xdr:row>
      <xdr:rowOff>109468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388837"/>
          <a:ext cx="889000" cy="3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130537</xdr:rowOff>
    </xdr:from>
    <xdr:to>
      <xdr:col>76</xdr:col>
      <xdr:colOff>114300</xdr:colOff>
      <xdr:row>54</xdr:row>
      <xdr:rowOff>149892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388837"/>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149892</xdr:rowOff>
    </xdr:from>
    <xdr:to>
      <xdr:col>71</xdr:col>
      <xdr:colOff>177800</xdr:colOff>
      <xdr:row>56</xdr:row>
      <xdr:rowOff>60337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408192"/>
          <a:ext cx="889000" cy="25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23216</xdr:rowOff>
    </xdr:from>
    <xdr:to>
      <xdr:col>85</xdr:col>
      <xdr:colOff>177800</xdr:colOff>
      <xdr:row>56</xdr:row>
      <xdr:rowOff>124816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1643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58668</xdr:rowOff>
    </xdr:from>
    <xdr:to>
      <xdr:col>81</xdr:col>
      <xdr:colOff>101600</xdr:colOff>
      <xdr:row>56</xdr:row>
      <xdr:rowOff>160268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151395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79737</xdr:rowOff>
    </xdr:from>
    <xdr:to>
      <xdr:col>76</xdr:col>
      <xdr:colOff>165100</xdr:colOff>
      <xdr:row>55</xdr:row>
      <xdr:rowOff>9887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26414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1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99092</xdr:rowOff>
    </xdr:from>
    <xdr:to>
      <xdr:col>72</xdr:col>
      <xdr:colOff>38100</xdr:colOff>
      <xdr:row>55</xdr:row>
      <xdr:rowOff>29242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45769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9537</xdr:rowOff>
    </xdr:from>
    <xdr:to>
      <xdr:col>67</xdr:col>
      <xdr:colOff>101600</xdr:colOff>
      <xdr:row>56</xdr:row>
      <xdr:rowOff>111137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127664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45517</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18617"/>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45517</xdr:rowOff>
    </xdr:from>
    <xdr:to>
      <xdr:col>71</xdr:col>
      <xdr:colOff>177800</xdr:colOff>
      <xdr:row>78</xdr:row>
      <xdr:rowOff>69748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1861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166167</xdr:rowOff>
    </xdr:from>
    <xdr:to>
      <xdr:col>72</xdr:col>
      <xdr:colOff>38100</xdr:colOff>
      <xdr:row>78</xdr:row>
      <xdr:rowOff>96317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112844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4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18948</xdr:rowOff>
    </xdr:from>
    <xdr:to>
      <xdr:col>67</xdr:col>
      <xdr:colOff>101600</xdr:colOff>
      <xdr:row>78</xdr:row>
      <xdr:rowOff>120548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137075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67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45289</xdr:rowOff>
    </xdr:from>
    <xdr:to>
      <xdr:col>85</xdr:col>
      <xdr:colOff>127000</xdr:colOff>
      <xdr:row>97</xdr:row>
      <xdr:rowOff>74873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75939"/>
          <a:ext cx="8382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68929</xdr:rowOff>
    </xdr:from>
    <xdr:to>
      <xdr:col>81</xdr:col>
      <xdr:colOff>50800</xdr:colOff>
      <xdr:row>97</xdr:row>
      <xdr:rowOff>74873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9957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48603</xdr:rowOff>
    </xdr:from>
    <xdr:to>
      <xdr:col>76</xdr:col>
      <xdr:colOff>114300</xdr:colOff>
      <xdr:row>97</xdr:row>
      <xdr:rowOff>68929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679253"/>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48603</xdr:rowOff>
    </xdr:from>
    <xdr:to>
      <xdr:col>71</xdr:col>
      <xdr:colOff>177800</xdr:colOff>
      <xdr:row>97</xdr:row>
      <xdr:rowOff>79693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79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165939</xdr:rowOff>
    </xdr:from>
    <xdr:to>
      <xdr:col>85</xdr:col>
      <xdr:colOff>177800</xdr:colOff>
      <xdr:row>97</xdr:row>
      <xdr:rowOff>96089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144366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24073</xdr:rowOff>
    </xdr:from>
    <xdr:to>
      <xdr:col>81</xdr:col>
      <xdr:colOff>101600</xdr:colOff>
      <xdr:row>97</xdr:row>
      <xdr:rowOff>125673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116800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18129</xdr:rowOff>
    </xdr:from>
    <xdr:to>
      <xdr:col>76</xdr:col>
      <xdr:colOff>165100</xdr:colOff>
      <xdr:row>97</xdr:row>
      <xdr:rowOff>119729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110856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169253</xdr:rowOff>
    </xdr:from>
    <xdr:to>
      <xdr:col>72</xdr:col>
      <xdr:colOff>38100</xdr:colOff>
      <xdr:row>97</xdr:row>
      <xdr:rowOff>99403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90530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28893</xdr:rowOff>
    </xdr:from>
    <xdr:to>
      <xdr:col>67</xdr:col>
      <xdr:colOff>101600</xdr:colOff>
      <xdr:row>97</xdr:row>
      <xdr:rowOff>130493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121620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民生費について、住民一人当たり</a:t>
          </a:r>
          <a:r>
            <a:rPr kumimoji="1" lang="en-US" altLang="ja-JP" sz="1300">
              <a:latin typeface="ＭＳ Ｐゴシック" panose="020B0600070205080204" pitchFamily="50" charset="-128"/>
              <a:ea typeface="ＭＳ Ｐゴシック" panose="020B0600070205080204" pitchFamily="50" charset="-128"/>
            </a:rPr>
            <a:t>212,521</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15,026</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47,456</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9,529</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さらに、土木費について、住民一人当たり</a:t>
          </a:r>
          <a:r>
            <a:rPr kumimoji="1" lang="en-US" altLang="ja-JP" sz="1300">
              <a:latin typeface="ＭＳ Ｐゴシック" panose="020B0600070205080204" pitchFamily="50" charset="-128"/>
              <a:ea typeface="ＭＳ Ｐゴシック" panose="020B0600070205080204" pitchFamily="50" charset="-128"/>
            </a:rPr>
            <a:t>29,037</a:t>
          </a:r>
          <a:r>
            <a:rPr kumimoji="1" lang="ja-JP" altLang="en-US" sz="1300">
              <a:latin typeface="ＭＳ Ｐゴシック" panose="020B0600070205080204" pitchFamily="50" charset="-128"/>
              <a:ea typeface="ＭＳ Ｐゴシック" panose="020B0600070205080204" pitchFamily="50" charset="-128"/>
            </a:rPr>
            <a:t>円となっており、前年と比較し</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円高くなったものの、類似団体平均値と比較して</a:t>
          </a:r>
          <a:r>
            <a:rPr kumimoji="1" lang="en-US" altLang="ja-JP" sz="1300">
              <a:latin typeface="ＭＳ Ｐゴシック" panose="020B0600070205080204" pitchFamily="50" charset="-128"/>
              <a:ea typeface="ＭＳ Ｐゴシック" panose="020B0600070205080204" pitchFamily="50" charset="-128"/>
            </a:rPr>
            <a:t>6,373</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民生費については、生活保護費や障がい者サービス給付費などの扶助費が増加したことなどによる。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衛生費については、新型コロナウイルス予防接種にかかる国庫支出金返還金や循環型施設整備事業費などが増加したことなどによる。</a:t>
          </a:r>
        </a:p>
        <a:p>
          <a:r>
            <a:rPr kumimoji="1" lang="ja-JP" altLang="en-US" sz="1300">
              <a:latin typeface="ＭＳ Ｐゴシック" panose="020B0600070205080204" pitchFamily="50" charset="-128"/>
              <a:ea typeface="ＭＳ Ｐゴシック" panose="020B0600070205080204" pitchFamily="50" charset="-128"/>
            </a:rPr>
            <a:t>土木費については、公園管理委託料などの物件費や道路等修繕料などの維持補修費が増加したことなどによる。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決算状況は歳入歳出ともに前年度を上回り、実質単年度収支は黒字であった。また、実質収支比率は</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年度は、公営企業以外の全会計における実質収支の合計は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千万円の黒字となった。また、各公営企業会計の資金剰余額の合計は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千万円となっており、連結実質赤字額は生じていない。</a:t>
          </a: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社会経済状況の変化に十分留意し、中・長期の収支を見通した上で、これまで以上に積極的な財源確保と合理的かつ効率的な事業運営と経営基盤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元利償還金については、公債費の後年度負担抑制のため、据置期間の短縮など、償還額の低減に取り組んでいる。しかし、新たな学校づくり推進事業の整備費用が</a:t>
          </a:r>
          <a:r>
            <a:rPr kumimoji="1" lang="en-US" altLang="ja-JP" sz="1400">
              <a:latin typeface="ＭＳ ゴシック" pitchFamily="49" charset="-128"/>
              <a:ea typeface="ＭＳ ゴシック" pitchFamily="49" charset="-128"/>
            </a:rPr>
            <a:t>2027</a:t>
          </a:r>
          <a:r>
            <a:rPr kumimoji="1" lang="ja-JP" altLang="en-US" sz="1400">
              <a:latin typeface="ＭＳ ゴシック" pitchFamily="49" charset="-128"/>
              <a:ea typeface="ＭＳ ゴシック" pitchFamily="49" charset="-128"/>
            </a:rPr>
            <a:t>年度以降増加することに伴い、元利償還金が今後増加する見込みである。</a:t>
          </a:r>
        </a:p>
        <a:p>
          <a:r>
            <a:rPr kumimoji="1" lang="ja-JP" altLang="en-US" sz="1400">
              <a:latin typeface="ＭＳ ゴシック" pitchFamily="49" charset="-128"/>
              <a:ea typeface="ＭＳ ゴシック" pitchFamily="49" charset="-128"/>
            </a:rPr>
            <a:t>今後の市債の発行については、公債費の影響を考慮しつつ発行額を決定する等、適正水準の維持に努める。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年度と比較すると、将来負担額は減少し、充当可能財源等も減少しているが、将来負担額を上回っている。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年度の将来負担額における地方債現在高は、市債発行額を抑制したことなどにより減少している。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年度の充当可能財源等については、剰余金を財源とした財政調整基金の増加などにより充当可能基金が増加したものの、基準財政需要額算入見込額の減少により全体では減少している。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増加した理由は、主に公共施設整備基金で約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億円、職員退職手当基金で約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各基金の目的に照らし合わせ、活用する際には慎重に検討し、積み立て及び取崩しを実施する。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・公共施設整備基金は、公共施設の整備に必要な資金に充当することを目的としており、令和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年度は橋梁保全事業や児童青少年施設計画営繕事業に充当した。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・廃棄物減量再資源化等推進整備基金は、廃棄物の減量、再資源化を図ることにより、資源の有効活用を促進し、循環型社会の形成に寄与することを目的としており、令和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年度はバイオエネルギーセンター運営事業や剪定枝資源化事業に充当した。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・まちだ未来づくり基金は、町田市の未来づくりを応援するために寄附された寄附金を適正に管理し、市政運営に活用することを目的としており、令和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年度は野津田公園整備事業や中学校特別支援学級整備事業に充当した。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今後の老朽化した施設の大規模改修や維持保全の経費に対応するため、公共施設整備基金積立金が増加した。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町田市の公共施設は、その半数以上が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年以上経過しており、施設の老朽化に伴い公共施設等の維持保全に係る経費が増加している。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また、新たな学校づくり推進事業における小中学校の統廃合や公共施設の再編などによる経費が増加する見込みである。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上記のような経費に活用するため、基金残高を確保していく。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年度と比較して、取崩額は変わらないものの、積立額が約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産年齢人口の減少に伴う市税収入の減少と少子高齢化を背景とした社会保障関係経費の増加による構造的収支不足が拡大することが見込まれていることを踏まえ、今後の財政状況も見据えて収支不足に対する財源調整や、計画的な財政運営を行うための財源として、毎年度の予算編成の中で取崩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185447843</v>
      </c>
      <c r="BO4" s="436"/>
      <c r="BP4" s="436"/>
      <c r="BQ4" s="436"/>
      <c r="BR4" s="436"/>
      <c r="BS4" s="436"/>
      <c r="BT4" s="436"/>
      <c r="BU4" s="437"/>
      <c r="BV4" s="435">
        <v>184675921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7.6</v>
      </c>
      <c r="CU4" s="576"/>
      <c r="CV4" s="576"/>
      <c r="CW4" s="576"/>
      <c r="CX4" s="576"/>
      <c r="CY4" s="576"/>
      <c r="CZ4" s="576"/>
      <c r="DA4" s="577"/>
      <c r="DB4" s="575">
        <v>9.4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178693017</v>
      </c>
      <c r="BO5" s="407"/>
      <c r="BP5" s="407"/>
      <c r="BQ5" s="407"/>
      <c r="BR5" s="407"/>
      <c r="BS5" s="407"/>
      <c r="BT5" s="407"/>
      <c r="BU5" s="408"/>
      <c r="BV5" s="406">
        <v>173875066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94.3</v>
      </c>
      <c r="CU5" s="404"/>
      <c r="CV5" s="404"/>
      <c r="CW5" s="404"/>
      <c r="CX5" s="404"/>
      <c r="CY5" s="404"/>
      <c r="CZ5" s="404"/>
      <c r="DA5" s="405"/>
      <c r="DB5" s="403">
        <v>91.2</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6754826</v>
      </c>
      <c r="BO6" s="407"/>
      <c r="BP6" s="407"/>
      <c r="BQ6" s="407"/>
      <c r="BR6" s="407"/>
      <c r="BS6" s="407"/>
      <c r="BT6" s="407"/>
      <c r="BU6" s="408"/>
      <c r="BV6" s="406">
        <v>10800855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94.4</v>
      </c>
      <c r="CU6" s="550"/>
      <c r="CV6" s="550"/>
      <c r="CW6" s="550"/>
      <c r="CX6" s="550"/>
      <c r="CY6" s="550"/>
      <c r="CZ6" s="550"/>
      <c r="DA6" s="551"/>
      <c r="DB6" s="549">
        <v>92.3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332556</v>
      </c>
      <c r="BO7" s="407"/>
      <c r="BP7" s="407"/>
      <c r="BQ7" s="407"/>
      <c r="BR7" s="407"/>
      <c r="BS7" s="407"/>
      <c r="BT7" s="407"/>
      <c r="BU7" s="408"/>
      <c r="BV7" s="406">
        <v>2954545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85035315</v>
      </c>
      <c r="CU7" s="407"/>
      <c r="CV7" s="407"/>
      <c r="CW7" s="407"/>
      <c r="CX7" s="407"/>
      <c r="CY7" s="407"/>
      <c r="CZ7" s="407"/>
      <c r="DA7" s="408"/>
      <c r="DB7" s="406">
        <v>83069953</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6422270</v>
      </c>
      <c r="BO8" s="407"/>
      <c r="BP8" s="407"/>
      <c r="BQ8" s="407"/>
      <c r="BR8" s="407"/>
      <c r="BS8" s="407"/>
      <c r="BT8" s="407"/>
      <c r="BU8" s="408"/>
      <c r="BV8" s="406">
        <v>7846310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0.93</v>
      </c>
      <c r="CU8" s="510"/>
      <c r="CV8" s="510"/>
      <c r="CW8" s="510"/>
      <c r="CX8" s="510"/>
      <c r="CY8" s="510"/>
      <c r="CZ8" s="510"/>
      <c r="DA8" s="511"/>
      <c r="DB8" s="509">
        <v>0.94</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431083</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-1424040</v>
      </c>
      <c r="BO9" s="407"/>
      <c r="BP9" s="407"/>
      <c r="BQ9" s="407"/>
      <c r="BR9" s="407"/>
      <c r="BS9" s="407"/>
      <c r="BT9" s="407"/>
      <c r="BU9" s="408"/>
      <c r="BV9" s="406">
        <v>-297828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6.9</v>
      </c>
      <c r="CU9" s="404"/>
      <c r="CV9" s="404"/>
      <c r="CW9" s="404"/>
      <c r="CX9" s="404"/>
      <c r="CY9" s="404"/>
      <c r="CZ9" s="404"/>
      <c r="DA9" s="405"/>
      <c r="DB9" s="403">
        <v>6.4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432353</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4734672</v>
      </c>
      <c r="BO10" s="407"/>
      <c r="BP10" s="407"/>
      <c r="BQ10" s="407"/>
      <c r="BR10" s="407"/>
      <c r="BS10" s="407"/>
      <c r="BT10" s="407"/>
      <c r="BU10" s="408"/>
      <c r="BV10" s="406">
        <v>6370733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430380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4987728</v>
      </c>
      <c r="BO12" s="407"/>
      <c r="BP12" s="407"/>
      <c r="BQ12" s="407"/>
      <c r="BR12" s="407"/>
      <c r="BS12" s="407"/>
      <c r="BT12" s="407"/>
      <c r="BU12" s="408"/>
      <c r="BV12" s="406">
        <v>5063482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421481</v>
      </c>
      <c r="S13" s="494"/>
      <c r="T13" s="494"/>
      <c r="U13" s="494"/>
      <c r="V13" s="495"/>
      <c r="W13" s="496" t="s">
        <v>131</v>
      </c>
      <c r="X13" s="392"/>
      <c r="Y13" s="392"/>
      <c r="Z13" s="392"/>
      <c r="AA13" s="392"/>
      <c r="AB13" s="393"/>
      <c r="AC13" s="359">
        <v>1337</v>
      </c>
      <c r="AD13" s="360"/>
      <c r="AE13" s="360"/>
      <c r="AF13" s="360"/>
      <c r="AG13" s="361"/>
      <c r="AH13" s="359">
        <v>1301</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-1677096</v>
      </c>
      <c r="BO13" s="407"/>
      <c r="BP13" s="407"/>
      <c r="BQ13" s="407"/>
      <c r="BR13" s="407"/>
      <c r="BS13" s="407"/>
      <c r="BT13" s="407"/>
      <c r="BU13" s="408"/>
      <c r="BV13" s="406">
        <v>1009423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0.6</v>
      </c>
      <c r="CU13" s="404"/>
      <c r="CV13" s="404"/>
      <c r="CW13" s="404"/>
      <c r="CX13" s="404"/>
      <c r="CY13" s="404"/>
      <c r="CZ13" s="404"/>
      <c r="DA13" s="405"/>
      <c r="DB13" s="403">
        <v>1</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430831</v>
      </c>
      <c r="S14" s="494"/>
      <c r="T14" s="494"/>
      <c r="U14" s="494"/>
      <c r="V14" s="495"/>
      <c r="W14" s="497"/>
      <c r="X14" s="395"/>
      <c r="Y14" s="395"/>
      <c r="Z14" s="395"/>
      <c r="AA14" s="395"/>
      <c r="AB14" s="396"/>
      <c r="AC14" s="486">
        <v>0.8</v>
      </c>
      <c r="AD14" s="487"/>
      <c r="AE14" s="487"/>
      <c r="AF14" s="487"/>
      <c r="AG14" s="488"/>
      <c r="AH14" s="486">
        <v>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422759</v>
      </c>
      <c r="S15" s="494"/>
      <c r="T15" s="494"/>
      <c r="U15" s="494"/>
      <c r="V15" s="495"/>
      <c r="W15" s="496" t="s">
        <v>137</v>
      </c>
      <c r="X15" s="392"/>
      <c r="Y15" s="392"/>
      <c r="Z15" s="392"/>
      <c r="AA15" s="392"/>
      <c r="AB15" s="393"/>
      <c r="AC15" s="359">
        <v>30154</v>
      </c>
      <c r="AD15" s="360"/>
      <c r="AE15" s="360"/>
      <c r="AF15" s="360"/>
      <c r="AG15" s="361"/>
      <c r="AH15" s="359">
        <v>30831</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62944293</v>
      </c>
      <c r="BO15" s="436"/>
      <c r="BP15" s="436"/>
      <c r="BQ15" s="436"/>
      <c r="BR15" s="436"/>
      <c r="BS15" s="436"/>
      <c r="BT15" s="436"/>
      <c r="BU15" s="437"/>
      <c r="BV15" s="435">
        <v>60454575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17.2</v>
      </c>
      <c r="AD16" s="487"/>
      <c r="AE16" s="487"/>
      <c r="AF16" s="487"/>
      <c r="AG16" s="488"/>
      <c r="AH16" s="486">
        <v>19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66817299</v>
      </c>
      <c r="BO16" s="407"/>
      <c r="BP16" s="407"/>
      <c r="BQ16" s="407"/>
      <c r="BR16" s="407"/>
      <c r="BS16" s="407"/>
      <c r="BT16" s="407"/>
      <c r="BU16" s="408"/>
      <c r="BV16" s="406">
        <v>64857817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118</v>
      </c>
      <c r="S17" s="484"/>
      <c r="T17" s="484"/>
      <c r="U17" s="484"/>
      <c r="V17" s="485"/>
      <c r="W17" s="496" t="s">
        <v>144</v>
      </c>
      <c r="X17" s="392"/>
      <c r="Y17" s="392"/>
      <c r="Z17" s="392"/>
      <c r="AA17" s="392"/>
      <c r="AB17" s="393"/>
      <c r="AC17" s="359">
        <v>144237</v>
      </c>
      <c r="AD17" s="360"/>
      <c r="AE17" s="360"/>
      <c r="AF17" s="360"/>
      <c r="AG17" s="361"/>
      <c r="AH17" s="359">
        <v>129828</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80783393</v>
      </c>
      <c r="BO17" s="407"/>
      <c r="BP17" s="407"/>
      <c r="BQ17" s="407"/>
      <c r="BR17" s="407"/>
      <c r="BS17" s="407"/>
      <c r="BT17" s="407"/>
      <c r="BU17" s="408"/>
      <c r="BV17" s="406">
        <v>77581330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71.55</v>
      </c>
      <c r="M18" s="459"/>
      <c r="N18" s="459"/>
      <c r="O18" s="459"/>
      <c r="P18" s="459"/>
      <c r="Q18" s="459"/>
      <c r="R18" s="460"/>
      <c r="S18" s="460"/>
      <c r="T18" s="460"/>
      <c r="U18" s="460"/>
      <c r="V18" s="461"/>
      <c r="W18" s="477"/>
      <c r="X18" s="478"/>
      <c r="Y18" s="478"/>
      <c r="Z18" s="478"/>
      <c r="AA18" s="478"/>
      <c r="AB18" s="502"/>
      <c r="AC18" s="376">
        <v>82.1</v>
      </c>
      <c r="AD18" s="377"/>
      <c r="AE18" s="377"/>
      <c r="AF18" s="377"/>
      <c r="AG18" s="462"/>
      <c r="AH18" s="376">
        <v>80.2</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80145208</v>
      </c>
      <c r="BO18" s="407"/>
      <c r="BP18" s="407"/>
      <c r="BQ18" s="407"/>
      <c r="BR18" s="407"/>
      <c r="BS18" s="407"/>
      <c r="BT18" s="407"/>
      <c r="BU18" s="408"/>
      <c r="BV18" s="406">
        <v>77950723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6025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111467312</v>
      </c>
      <c r="BO19" s="407"/>
      <c r="BP19" s="407"/>
      <c r="BQ19" s="407"/>
      <c r="BR19" s="407"/>
      <c r="BS19" s="407"/>
      <c r="BT19" s="407"/>
      <c r="BU19" s="408"/>
      <c r="BV19" s="406">
        <v>110767786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192015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86875562</v>
      </c>
      <c r="BO22" s="436"/>
      <c r="BP22" s="436"/>
      <c r="BQ22" s="436"/>
      <c r="BR22" s="436"/>
      <c r="BS22" s="436"/>
      <c r="BT22" s="436"/>
      <c r="BU22" s="437"/>
      <c r="BV22" s="435">
        <v>90637099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56716894</v>
      </c>
      <c r="BO23" s="407"/>
      <c r="BP23" s="407"/>
      <c r="BQ23" s="407"/>
      <c r="BR23" s="407"/>
      <c r="BS23" s="407"/>
      <c r="BT23" s="407"/>
      <c r="BU23" s="408"/>
      <c r="BV23" s="406">
        <v>59854118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10600</v>
      </c>
      <c r="R24" s="360"/>
      <c r="S24" s="360"/>
      <c r="T24" s="360"/>
      <c r="U24" s="360"/>
      <c r="V24" s="361"/>
      <c r="W24" s="449"/>
      <c r="X24" s="386"/>
      <c r="Y24" s="387"/>
      <c r="Z24" s="362" t="s">
        <v>161</v>
      </c>
      <c r="AA24" s="363"/>
      <c r="AB24" s="363"/>
      <c r="AC24" s="363"/>
      <c r="AD24" s="363"/>
      <c r="AE24" s="363"/>
      <c r="AF24" s="363"/>
      <c r="AG24" s="364"/>
      <c r="AH24" s="359">
        <v>2052</v>
      </c>
      <c r="AI24" s="360"/>
      <c r="AJ24" s="360"/>
      <c r="AK24" s="360"/>
      <c r="AL24" s="361"/>
      <c r="AM24" s="359">
        <v>6545880</v>
      </c>
      <c r="AN24" s="360"/>
      <c r="AO24" s="360"/>
      <c r="AP24" s="360"/>
      <c r="AQ24" s="360"/>
      <c r="AR24" s="361"/>
      <c r="AS24" s="359">
        <v>3190</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57594235</v>
      </c>
      <c r="BO24" s="407"/>
      <c r="BP24" s="407"/>
      <c r="BQ24" s="407"/>
      <c r="BR24" s="407"/>
      <c r="BS24" s="407"/>
      <c r="BT24" s="407"/>
      <c r="BU24" s="408"/>
      <c r="BV24" s="406">
        <v>59185651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2</v>
      </c>
      <c r="M25" s="360"/>
      <c r="N25" s="360"/>
      <c r="O25" s="360"/>
      <c r="P25" s="361"/>
      <c r="Q25" s="359">
        <v>9000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49364246</v>
      </c>
      <c r="BO25" s="436"/>
      <c r="BP25" s="436"/>
      <c r="BQ25" s="436"/>
      <c r="BR25" s="436"/>
      <c r="BS25" s="436"/>
      <c r="BT25" s="436"/>
      <c r="BU25" s="437"/>
      <c r="BV25" s="435">
        <v>47609071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8200</v>
      </c>
      <c r="R26" s="360"/>
      <c r="S26" s="360"/>
      <c r="T26" s="360"/>
      <c r="U26" s="360"/>
      <c r="V26" s="361"/>
      <c r="W26" s="449"/>
      <c r="X26" s="386"/>
      <c r="Y26" s="387"/>
      <c r="Z26" s="362" t="s">
        <v>167</v>
      </c>
      <c r="AA26" s="417"/>
      <c r="AB26" s="417"/>
      <c r="AC26" s="417"/>
      <c r="AD26" s="417"/>
      <c r="AE26" s="417"/>
      <c r="AF26" s="417"/>
      <c r="AG26" s="418"/>
      <c r="AH26" s="359">
        <v>175</v>
      </c>
      <c r="AI26" s="360"/>
      <c r="AJ26" s="360"/>
      <c r="AK26" s="360"/>
      <c r="AL26" s="361"/>
      <c r="AM26" s="359">
        <v>558425</v>
      </c>
      <c r="AN26" s="360"/>
      <c r="AO26" s="360"/>
      <c r="AP26" s="360"/>
      <c r="AQ26" s="360"/>
      <c r="AR26" s="361"/>
      <c r="AS26" s="359">
        <v>3191</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v>60000</v>
      </c>
      <c r="BO26" s="407"/>
      <c r="BP26" s="407"/>
      <c r="BQ26" s="407"/>
      <c r="BR26" s="407"/>
      <c r="BS26" s="407"/>
      <c r="BT26" s="407"/>
      <c r="BU26" s="408"/>
      <c r="BV26" s="406">
        <v>50000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6400</v>
      </c>
      <c r="R27" s="360"/>
      <c r="S27" s="360"/>
      <c r="T27" s="360"/>
      <c r="U27" s="360"/>
      <c r="V27" s="361"/>
      <c r="W27" s="449"/>
      <c r="X27" s="386"/>
      <c r="Y27" s="387"/>
      <c r="Z27" s="362" t="s">
        <v>170</v>
      </c>
      <c r="AA27" s="363"/>
      <c r="AB27" s="363"/>
      <c r="AC27" s="363"/>
      <c r="AD27" s="363"/>
      <c r="AE27" s="363"/>
      <c r="AF27" s="363"/>
      <c r="AG27" s="364"/>
      <c r="AH27" s="359">
        <v>7</v>
      </c>
      <c r="AI27" s="360"/>
      <c r="AJ27" s="360"/>
      <c r="AK27" s="360"/>
      <c r="AL27" s="361"/>
      <c r="AM27" s="359">
        <v>29492</v>
      </c>
      <c r="AN27" s="360"/>
      <c r="AO27" s="360"/>
      <c r="AP27" s="360"/>
      <c r="AQ27" s="360"/>
      <c r="AR27" s="361"/>
      <c r="AS27" s="359">
        <v>4213</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500000</v>
      </c>
      <c r="BO27" s="441"/>
      <c r="BP27" s="441"/>
      <c r="BQ27" s="441"/>
      <c r="BR27" s="441"/>
      <c r="BS27" s="441"/>
      <c r="BT27" s="441"/>
      <c r="BU27" s="442"/>
      <c r="BV27" s="440">
        <v>500000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172</v>
      </c>
      <c r="F28" s="363"/>
      <c r="G28" s="363"/>
      <c r="H28" s="363"/>
      <c r="I28" s="363"/>
      <c r="J28" s="363"/>
      <c r="K28" s="364"/>
      <c r="L28" s="359">
        <v>1</v>
      </c>
      <c r="M28" s="360"/>
      <c r="N28" s="360"/>
      <c r="O28" s="360"/>
      <c r="P28" s="361"/>
      <c r="Q28" s="359">
        <v>5800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10339332</v>
      </c>
      <c r="BO28" s="436"/>
      <c r="BP28" s="436"/>
      <c r="BQ28" s="436"/>
      <c r="BR28" s="436"/>
      <c r="BS28" s="436"/>
      <c r="BT28" s="436"/>
      <c r="BU28" s="437"/>
      <c r="BV28" s="435">
        <v>10592388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175</v>
      </c>
      <c r="F29" s="363"/>
      <c r="G29" s="363"/>
      <c r="H29" s="363"/>
      <c r="I29" s="363"/>
      <c r="J29" s="363"/>
      <c r="K29" s="364"/>
      <c r="L29" s="359">
        <v>34</v>
      </c>
      <c r="M29" s="360"/>
      <c r="N29" s="360"/>
      <c r="O29" s="360"/>
      <c r="P29" s="361"/>
      <c r="Q29" s="359">
        <v>5500</v>
      </c>
      <c r="R29" s="360"/>
      <c r="S29" s="360"/>
      <c r="T29" s="360"/>
      <c r="U29" s="360"/>
      <c r="V29" s="361"/>
      <c r="W29" s="450"/>
      <c r="X29" s="451"/>
      <c r="Y29" s="452"/>
      <c r="Z29" s="362" t="s">
        <v>176</v>
      </c>
      <c r="AA29" s="363"/>
      <c r="AB29" s="363"/>
      <c r="AC29" s="363"/>
      <c r="AD29" s="363"/>
      <c r="AE29" s="363"/>
      <c r="AF29" s="363"/>
      <c r="AG29" s="364"/>
      <c r="AH29" s="359">
        <v>2059</v>
      </c>
      <c r="AI29" s="360"/>
      <c r="AJ29" s="360"/>
      <c r="AK29" s="360"/>
      <c r="AL29" s="361"/>
      <c r="AM29" s="359">
        <v>6575372</v>
      </c>
      <c r="AN29" s="360"/>
      <c r="AO29" s="360"/>
      <c r="AP29" s="360"/>
      <c r="AQ29" s="360"/>
      <c r="AR29" s="361"/>
      <c r="AS29" s="359">
        <v>3193</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99.1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18103885</v>
      </c>
      <c r="BO30" s="441"/>
      <c r="BP30" s="441"/>
      <c r="BQ30" s="441"/>
      <c r="BR30" s="441"/>
      <c r="BS30" s="441"/>
      <c r="BT30" s="441"/>
      <c r="BU30" s="442"/>
      <c r="BV30" s="440">
        <v>16139102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町田市国民健康保険事業会計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町田市病院事業会計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東京都後期高齢者医療広域連合（一般会計）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町田市土地開発公社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鶴川駅南土地区画整理事業会計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町田市介護保険事業会計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町田市下水道事業会計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東京都後期高齢者医療広域連合
（後期高齢者医療特別会計）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町田まちづくり公社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町田市後期高齢者医療事業会計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東京たま広域資源循環組合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町田市勤労者福祉サービスセンター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多摩ニュータウン環境組合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エルム・スリー管理</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南多摩斎場組合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町田センタービル</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東京市町村総合事務組合（一般会計）</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町田市文化・国際交流財団</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東京市町村総合事務組合（交通災害共済事業特別会計）</v>
      </c>
      <c r="BZ40" s="355"/>
      <c r="CA40" s="355"/>
      <c r="CB40" s="355"/>
      <c r="CC40" s="355"/>
      <c r="CD40" s="355"/>
      <c r="CE40" s="355"/>
      <c r="CF40" s="355"/>
      <c r="CG40" s="355"/>
      <c r="CH40" s="355"/>
      <c r="CI40" s="355"/>
      <c r="CJ40" s="355"/>
      <c r="CK40" s="355"/>
      <c r="CL40" s="355"/>
      <c r="CM40" s="355"/>
      <c r="CN40" s="175"/>
      <c r="CO40" s="354">
        <f t="shared" si="3"/>
        <v>23</v>
      </c>
      <c r="CP40" s="354"/>
      <c r="CQ40" s="355" t="str">
        <f>IF('各会計、関係団体の財政状況及び健全化判断比率'!BS13="","",'各会計、関係団体の財政状況及び健全化判断比率'!BS13)</f>
        <v>町田市観光コンベンション協会</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東京都十一市競輪事業組合</v>
      </c>
      <c r="BZ41" s="355"/>
      <c r="CA41" s="355"/>
      <c r="CB41" s="355"/>
      <c r="CC41" s="355"/>
      <c r="CD41" s="355"/>
      <c r="CE41" s="355"/>
      <c r="CF41" s="355"/>
      <c r="CG41" s="355"/>
      <c r="CH41" s="355"/>
      <c r="CI41" s="355"/>
      <c r="CJ41" s="355"/>
      <c r="CK41" s="355"/>
      <c r="CL41" s="355"/>
      <c r="CM41" s="355"/>
      <c r="CN41" s="175"/>
      <c r="CO41" s="354">
        <f t="shared" si="3"/>
        <v>24</v>
      </c>
      <c r="CP41" s="354"/>
      <c r="CQ41" s="355" t="str">
        <f>IF('各会計、関係団体の財政状況及び健全化判断比率'!BS14="","",'各会計、関係団体の財政状況及び健全化判断比率'!BS14)</f>
        <v>まちだエコライフ推進公社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東京都六市競艇事業組合</v>
      </c>
      <c r="BZ42" s="355"/>
      <c r="CA42" s="355"/>
      <c r="CB42" s="355"/>
      <c r="CC42" s="355"/>
      <c r="CD42" s="355"/>
      <c r="CE42" s="355"/>
      <c r="CF42" s="355"/>
      <c r="CG42" s="355"/>
      <c r="CH42" s="355"/>
      <c r="CI42" s="355"/>
      <c r="CJ42" s="355"/>
      <c r="CK42" s="355"/>
      <c r="CL42" s="355"/>
      <c r="CM42" s="355"/>
      <c r="CN42" s="175"/>
      <c r="CO42" s="354">
        <f t="shared" si="3"/>
        <v>25</v>
      </c>
      <c r="CP42" s="354"/>
      <c r="CQ42" s="355" t="str">
        <f>IF('各会計、関係団体の財政状況及び健全化判断比率'!BS15="","",'各会計、関係団体の財政状況及び健全化判断比率'!BS15)</f>
        <v>町田新産業創造センター</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26</v>
      </c>
      <c r="CP43" s="354"/>
      <c r="CQ43" s="355" t="str">
        <f>IF('各会計、関係団体の財政状況及び健全化判断比率'!BS16="","",'各会計、関係団体の財政状況及び健全化判断比率'!BS16)</f>
        <v>町田市地域活動サポートオフィス</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N9z//S1IdFmDj+PnYv0MRYR+e7nbfYN1nfJIm6NuV0sFBMKIhaP19GX4XLFAtbT0zpq38OBza8frNAUTDesnyw==" saltValue="tu12G7y+OzpLDWQWgco1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214</v>
      </c>
      <c r="C5" s="667"/>
      <c r="D5" s="667"/>
      <c r="E5" s="667"/>
      <c r="F5" s="667"/>
      <c r="G5" s="667"/>
      <c r="H5" s="667"/>
      <c r="I5" s="667"/>
      <c r="J5" s="667"/>
      <c r="K5" s="667"/>
      <c r="L5" s="667"/>
      <c r="M5" s="667"/>
      <c r="N5" s="667"/>
      <c r="O5" s="667"/>
      <c r="P5" s="667"/>
      <c r="Q5" s="668"/>
      <c r="R5" s="663">
        <v>71400836</v>
      </c>
      <c r="S5" s="664"/>
      <c r="T5" s="664"/>
      <c r="U5" s="664"/>
      <c r="V5" s="664"/>
      <c r="W5" s="664"/>
      <c r="X5" s="664"/>
      <c r="Y5" s="689"/>
      <c r="Z5" s="702">
        <v>38.5</v>
      </c>
      <c r="AA5" s="702"/>
      <c r="AB5" s="702"/>
      <c r="AC5" s="702"/>
      <c r="AD5" s="703">
        <v>65826386</v>
      </c>
      <c r="AE5" s="703"/>
      <c r="AF5" s="703"/>
      <c r="AG5" s="703"/>
      <c r="AH5" s="703"/>
      <c r="AI5" s="703"/>
      <c r="AJ5" s="703"/>
      <c r="AK5" s="703"/>
      <c r="AL5" s="690">
        <v>77.5</v>
      </c>
      <c r="AM5" s="672"/>
      <c r="AN5" s="672"/>
      <c r="AO5" s="691"/>
      <c r="AP5" s="666" t="s">
        <v>215</v>
      </c>
      <c r="AQ5" s="667"/>
      <c r="AR5" s="667"/>
      <c r="AS5" s="667"/>
      <c r="AT5" s="667"/>
      <c r="AU5" s="667"/>
      <c r="AV5" s="667"/>
      <c r="AW5" s="667"/>
      <c r="AX5" s="667"/>
      <c r="AY5" s="667"/>
      <c r="AZ5" s="667"/>
      <c r="BA5" s="667"/>
      <c r="BB5" s="667"/>
      <c r="BC5" s="667"/>
      <c r="BD5" s="667"/>
      <c r="BE5" s="667"/>
      <c r="BF5" s="668"/>
      <c r="BG5" s="608">
        <v>64997112</v>
      </c>
      <c r="BH5" s="609"/>
      <c r="BI5" s="609"/>
      <c r="BJ5" s="609"/>
      <c r="BK5" s="609"/>
      <c r="BL5" s="609"/>
      <c r="BM5" s="609"/>
      <c r="BN5" s="610"/>
      <c r="BO5" s="646">
        <v>91</v>
      </c>
      <c r="BP5" s="646"/>
      <c r="BQ5" s="646"/>
      <c r="BR5" s="646"/>
      <c r="BS5" s="647">
        <v>310253</v>
      </c>
      <c r="BT5" s="647"/>
      <c r="BU5" s="647"/>
      <c r="BV5" s="647"/>
      <c r="BW5" s="647"/>
      <c r="BX5" s="647"/>
      <c r="BY5" s="647"/>
      <c r="BZ5" s="647"/>
      <c r="CA5" s="647"/>
      <c r="CB5" s="685"/>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15">
      <c r="B6" s="605" t="s">
        <v>219</v>
      </c>
      <c r="C6" s="606"/>
      <c r="D6" s="606"/>
      <c r="E6" s="606"/>
      <c r="F6" s="606"/>
      <c r="G6" s="606"/>
      <c r="H6" s="606"/>
      <c r="I6" s="606"/>
      <c r="J6" s="606"/>
      <c r="K6" s="606"/>
      <c r="L6" s="606"/>
      <c r="M6" s="606"/>
      <c r="N6" s="606"/>
      <c r="O6" s="606"/>
      <c r="P6" s="606"/>
      <c r="Q6" s="607"/>
      <c r="R6" s="608">
        <v>770611</v>
      </c>
      <c r="S6" s="609"/>
      <c r="T6" s="609"/>
      <c r="U6" s="609"/>
      <c r="V6" s="609"/>
      <c r="W6" s="609"/>
      <c r="X6" s="609"/>
      <c r="Y6" s="610"/>
      <c r="Z6" s="646">
        <v>0.4</v>
      </c>
      <c r="AA6" s="646"/>
      <c r="AB6" s="646"/>
      <c r="AC6" s="646"/>
      <c r="AD6" s="647">
        <v>770611</v>
      </c>
      <c r="AE6" s="647"/>
      <c r="AF6" s="647"/>
      <c r="AG6" s="647"/>
      <c r="AH6" s="647"/>
      <c r="AI6" s="647"/>
      <c r="AJ6" s="647"/>
      <c r="AK6" s="647"/>
      <c r="AL6" s="611">
        <v>0.9</v>
      </c>
      <c r="AM6" s="612"/>
      <c r="AN6" s="612"/>
      <c r="AO6" s="648"/>
      <c r="AP6" s="605" t="s">
        <v>220</v>
      </c>
      <c r="AQ6" s="606"/>
      <c r="AR6" s="606"/>
      <c r="AS6" s="606"/>
      <c r="AT6" s="606"/>
      <c r="AU6" s="606"/>
      <c r="AV6" s="606"/>
      <c r="AW6" s="606"/>
      <c r="AX6" s="606"/>
      <c r="AY6" s="606"/>
      <c r="AZ6" s="606"/>
      <c r="BA6" s="606"/>
      <c r="BB6" s="606"/>
      <c r="BC6" s="606"/>
      <c r="BD6" s="606"/>
      <c r="BE6" s="606"/>
      <c r="BF6" s="607"/>
      <c r="BG6" s="608">
        <v>64997112</v>
      </c>
      <c r="BH6" s="609"/>
      <c r="BI6" s="609"/>
      <c r="BJ6" s="609"/>
      <c r="BK6" s="609"/>
      <c r="BL6" s="609"/>
      <c r="BM6" s="609"/>
      <c r="BN6" s="610"/>
      <c r="BO6" s="646">
        <v>91</v>
      </c>
      <c r="BP6" s="646"/>
      <c r="BQ6" s="646"/>
      <c r="BR6" s="646"/>
      <c r="BS6" s="647">
        <v>310253</v>
      </c>
      <c r="BT6" s="647"/>
      <c r="BU6" s="647"/>
      <c r="BV6" s="647"/>
      <c r="BW6" s="647"/>
      <c r="BX6" s="647"/>
      <c r="BY6" s="647"/>
      <c r="BZ6" s="647"/>
      <c r="CA6" s="647"/>
      <c r="CB6" s="685"/>
      <c r="CD6" s="666" t="s">
        <v>221</v>
      </c>
      <c r="CE6" s="667"/>
      <c r="CF6" s="667"/>
      <c r="CG6" s="667"/>
      <c r="CH6" s="667"/>
      <c r="CI6" s="667"/>
      <c r="CJ6" s="667"/>
      <c r="CK6" s="667"/>
      <c r="CL6" s="667"/>
      <c r="CM6" s="667"/>
      <c r="CN6" s="667"/>
      <c r="CO6" s="667"/>
      <c r="CP6" s="667"/>
      <c r="CQ6" s="668"/>
      <c r="CR6" s="608">
        <v>650524</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650504</v>
      </c>
      <c r="DR6" s="609"/>
      <c r="DS6" s="609"/>
      <c r="DT6" s="609"/>
      <c r="DU6" s="609"/>
      <c r="DV6" s="609"/>
      <c r="DW6" s="609"/>
      <c r="DX6" s="609"/>
      <c r="DY6" s="609"/>
      <c r="DZ6" s="609"/>
      <c r="EA6" s="609"/>
      <c r="EB6" s="609"/>
      <c r="EC6" s="645"/>
    </row>
    <row r="7" spans="2:143" ht="11.25" customHeight="1" x14ac:dyDescent="0.15">
      <c r="B7" s="605" t="s">
        <v>222</v>
      </c>
      <c r="C7" s="606"/>
      <c r="D7" s="606"/>
      <c r="E7" s="606"/>
      <c r="F7" s="606"/>
      <c r="G7" s="606"/>
      <c r="H7" s="606"/>
      <c r="I7" s="606"/>
      <c r="J7" s="606"/>
      <c r="K7" s="606"/>
      <c r="L7" s="606"/>
      <c r="M7" s="606"/>
      <c r="N7" s="606"/>
      <c r="O7" s="606"/>
      <c r="P7" s="606"/>
      <c r="Q7" s="607"/>
      <c r="R7" s="608">
        <v>133053</v>
      </c>
      <c r="S7" s="609"/>
      <c r="T7" s="609"/>
      <c r="U7" s="609"/>
      <c r="V7" s="609"/>
      <c r="W7" s="609"/>
      <c r="X7" s="609"/>
      <c r="Y7" s="610"/>
      <c r="Z7" s="646">
        <v>0.1</v>
      </c>
      <c r="AA7" s="646"/>
      <c r="AB7" s="646"/>
      <c r="AC7" s="646"/>
      <c r="AD7" s="647">
        <v>133053</v>
      </c>
      <c r="AE7" s="647"/>
      <c r="AF7" s="647"/>
      <c r="AG7" s="647"/>
      <c r="AH7" s="647"/>
      <c r="AI7" s="647"/>
      <c r="AJ7" s="647"/>
      <c r="AK7" s="647"/>
      <c r="AL7" s="611">
        <v>0.2</v>
      </c>
      <c r="AM7" s="612"/>
      <c r="AN7" s="612"/>
      <c r="AO7" s="648"/>
      <c r="AP7" s="605" t="s">
        <v>223</v>
      </c>
      <c r="AQ7" s="606"/>
      <c r="AR7" s="606"/>
      <c r="AS7" s="606"/>
      <c r="AT7" s="606"/>
      <c r="AU7" s="606"/>
      <c r="AV7" s="606"/>
      <c r="AW7" s="606"/>
      <c r="AX7" s="606"/>
      <c r="AY7" s="606"/>
      <c r="AZ7" s="606"/>
      <c r="BA7" s="606"/>
      <c r="BB7" s="606"/>
      <c r="BC7" s="606"/>
      <c r="BD7" s="606"/>
      <c r="BE7" s="606"/>
      <c r="BF7" s="607"/>
      <c r="BG7" s="608">
        <v>35091888</v>
      </c>
      <c r="BH7" s="609"/>
      <c r="BI7" s="609"/>
      <c r="BJ7" s="609"/>
      <c r="BK7" s="609"/>
      <c r="BL7" s="609"/>
      <c r="BM7" s="609"/>
      <c r="BN7" s="610"/>
      <c r="BO7" s="646">
        <v>49.1</v>
      </c>
      <c r="BP7" s="646"/>
      <c r="BQ7" s="646"/>
      <c r="BR7" s="646"/>
      <c r="BS7" s="647">
        <v>310253</v>
      </c>
      <c r="BT7" s="647"/>
      <c r="BU7" s="647"/>
      <c r="BV7" s="647"/>
      <c r="BW7" s="647"/>
      <c r="BX7" s="647"/>
      <c r="BY7" s="647"/>
      <c r="BZ7" s="647"/>
      <c r="CA7" s="647"/>
      <c r="CB7" s="685"/>
      <c r="CD7" s="605" t="s">
        <v>224</v>
      </c>
      <c r="CE7" s="606"/>
      <c r="CF7" s="606"/>
      <c r="CG7" s="606"/>
      <c r="CH7" s="606"/>
      <c r="CI7" s="606"/>
      <c r="CJ7" s="606"/>
      <c r="CK7" s="606"/>
      <c r="CL7" s="606"/>
      <c r="CM7" s="606"/>
      <c r="CN7" s="606"/>
      <c r="CO7" s="606"/>
      <c r="CP7" s="606"/>
      <c r="CQ7" s="607"/>
      <c r="CR7" s="608">
        <v>19533620</v>
      </c>
      <c r="CS7" s="609"/>
      <c r="CT7" s="609"/>
      <c r="CU7" s="609"/>
      <c r="CV7" s="609"/>
      <c r="CW7" s="609"/>
      <c r="CX7" s="609"/>
      <c r="CY7" s="610"/>
      <c r="CZ7" s="646">
        <v>10.9</v>
      </c>
      <c r="DA7" s="646"/>
      <c r="DB7" s="646"/>
      <c r="DC7" s="646"/>
      <c r="DD7" s="614">
        <v>345594</v>
      </c>
      <c r="DE7" s="609"/>
      <c r="DF7" s="609"/>
      <c r="DG7" s="609"/>
      <c r="DH7" s="609"/>
      <c r="DI7" s="609"/>
      <c r="DJ7" s="609"/>
      <c r="DK7" s="609"/>
      <c r="DL7" s="609"/>
      <c r="DM7" s="609"/>
      <c r="DN7" s="609"/>
      <c r="DO7" s="609"/>
      <c r="DP7" s="610"/>
      <c r="DQ7" s="614">
        <v>17215367</v>
      </c>
      <c r="DR7" s="609"/>
      <c r="DS7" s="609"/>
      <c r="DT7" s="609"/>
      <c r="DU7" s="609"/>
      <c r="DV7" s="609"/>
      <c r="DW7" s="609"/>
      <c r="DX7" s="609"/>
      <c r="DY7" s="609"/>
      <c r="DZ7" s="609"/>
      <c r="EA7" s="609"/>
      <c r="EB7" s="609"/>
      <c r="EC7" s="645"/>
    </row>
    <row r="8" spans="2:143" ht="11.25" customHeight="1" x14ac:dyDescent="0.15">
      <c r="B8" s="605" t="s">
        <v>225</v>
      </c>
      <c r="C8" s="606"/>
      <c r="D8" s="606"/>
      <c r="E8" s="606"/>
      <c r="F8" s="606"/>
      <c r="G8" s="606"/>
      <c r="H8" s="606"/>
      <c r="I8" s="606"/>
      <c r="J8" s="606"/>
      <c r="K8" s="606"/>
      <c r="L8" s="606"/>
      <c r="M8" s="606"/>
      <c r="N8" s="606"/>
      <c r="O8" s="606"/>
      <c r="P8" s="606"/>
      <c r="Q8" s="607"/>
      <c r="R8" s="608">
        <v>706819</v>
      </c>
      <c r="S8" s="609"/>
      <c r="T8" s="609"/>
      <c r="U8" s="609"/>
      <c r="V8" s="609"/>
      <c r="W8" s="609"/>
      <c r="X8" s="609"/>
      <c r="Y8" s="610"/>
      <c r="Z8" s="646">
        <v>0.4</v>
      </c>
      <c r="AA8" s="646"/>
      <c r="AB8" s="646"/>
      <c r="AC8" s="646"/>
      <c r="AD8" s="647">
        <v>706819</v>
      </c>
      <c r="AE8" s="647"/>
      <c r="AF8" s="647"/>
      <c r="AG8" s="647"/>
      <c r="AH8" s="647"/>
      <c r="AI8" s="647"/>
      <c r="AJ8" s="647"/>
      <c r="AK8" s="647"/>
      <c r="AL8" s="611">
        <v>0.8</v>
      </c>
      <c r="AM8" s="612"/>
      <c r="AN8" s="612"/>
      <c r="AO8" s="648"/>
      <c r="AP8" s="605" t="s">
        <v>226</v>
      </c>
      <c r="AQ8" s="606"/>
      <c r="AR8" s="606"/>
      <c r="AS8" s="606"/>
      <c r="AT8" s="606"/>
      <c r="AU8" s="606"/>
      <c r="AV8" s="606"/>
      <c r="AW8" s="606"/>
      <c r="AX8" s="606"/>
      <c r="AY8" s="606"/>
      <c r="AZ8" s="606"/>
      <c r="BA8" s="606"/>
      <c r="BB8" s="606"/>
      <c r="BC8" s="606"/>
      <c r="BD8" s="606"/>
      <c r="BE8" s="606"/>
      <c r="BF8" s="607"/>
      <c r="BG8" s="608">
        <v>763987</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5"/>
      <c r="CD8" s="605" t="s">
        <v>227</v>
      </c>
      <c r="CE8" s="606"/>
      <c r="CF8" s="606"/>
      <c r="CG8" s="606"/>
      <c r="CH8" s="606"/>
      <c r="CI8" s="606"/>
      <c r="CJ8" s="606"/>
      <c r="CK8" s="606"/>
      <c r="CL8" s="606"/>
      <c r="CM8" s="606"/>
      <c r="CN8" s="606"/>
      <c r="CO8" s="606"/>
      <c r="CP8" s="606"/>
      <c r="CQ8" s="607"/>
      <c r="CR8" s="608">
        <v>91464946</v>
      </c>
      <c r="CS8" s="609"/>
      <c r="CT8" s="609"/>
      <c r="CU8" s="609"/>
      <c r="CV8" s="609"/>
      <c r="CW8" s="609"/>
      <c r="CX8" s="609"/>
      <c r="CY8" s="610"/>
      <c r="CZ8" s="646">
        <v>51.2</v>
      </c>
      <c r="DA8" s="646"/>
      <c r="DB8" s="646"/>
      <c r="DC8" s="646"/>
      <c r="DD8" s="614">
        <v>534235</v>
      </c>
      <c r="DE8" s="609"/>
      <c r="DF8" s="609"/>
      <c r="DG8" s="609"/>
      <c r="DH8" s="609"/>
      <c r="DI8" s="609"/>
      <c r="DJ8" s="609"/>
      <c r="DK8" s="609"/>
      <c r="DL8" s="609"/>
      <c r="DM8" s="609"/>
      <c r="DN8" s="609"/>
      <c r="DO8" s="609"/>
      <c r="DP8" s="610"/>
      <c r="DQ8" s="614">
        <v>42501229</v>
      </c>
      <c r="DR8" s="609"/>
      <c r="DS8" s="609"/>
      <c r="DT8" s="609"/>
      <c r="DU8" s="609"/>
      <c r="DV8" s="609"/>
      <c r="DW8" s="609"/>
      <c r="DX8" s="609"/>
      <c r="DY8" s="609"/>
      <c r="DZ8" s="609"/>
      <c r="EA8" s="609"/>
      <c r="EB8" s="609"/>
      <c r="EC8" s="645"/>
    </row>
    <row r="9" spans="2:143" ht="11.25" customHeight="1" x14ac:dyDescent="0.15">
      <c r="B9" s="605" t="s">
        <v>228</v>
      </c>
      <c r="C9" s="606"/>
      <c r="D9" s="606"/>
      <c r="E9" s="606"/>
      <c r="F9" s="606"/>
      <c r="G9" s="606"/>
      <c r="H9" s="606"/>
      <c r="I9" s="606"/>
      <c r="J9" s="606"/>
      <c r="K9" s="606"/>
      <c r="L9" s="606"/>
      <c r="M9" s="606"/>
      <c r="N9" s="606"/>
      <c r="O9" s="606"/>
      <c r="P9" s="606"/>
      <c r="Q9" s="607"/>
      <c r="R9" s="608">
        <v>756694</v>
      </c>
      <c r="S9" s="609"/>
      <c r="T9" s="609"/>
      <c r="U9" s="609"/>
      <c r="V9" s="609"/>
      <c r="W9" s="609"/>
      <c r="X9" s="609"/>
      <c r="Y9" s="610"/>
      <c r="Z9" s="646">
        <v>0.4</v>
      </c>
      <c r="AA9" s="646"/>
      <c r="AB9" s="646"/>
      <c r="AC9" s="646"/>
      <c r="AD9" s="647">
        <v>756694</v>
      </c>
      <c r="AE9" s="647"/>
      <c r="AF9" s="647"/>
      <c r="AG9" s="647"/>
      <c r="AH9" s="647"/>
      <c r="AI9" s="647"/>
      <c r="AJ9" s="647"/>
      <c r="AK9" s="647"/>
      <c r="AL9" s="611">
        <v>0.9</v>
      </c>
      <c r="AM9" s="612"/>
      <c r="AN9" s="612"/>
      <c r="AO9" s="648"/>
      <c r="AP9" s="605" t="s">
        <v>229</v>
      </c>
      <c r="AQ9" s="606"/>
      <c r="AR9" s="606"/>
      <c r="AS9" s="606"/>
      <c r="AT9" s="606"/>
      <c r="AU9" s="606"/>
      <c r="AV9" s="606"/>
      <c r="AW9" s="606"/>
      <c r="AX9" s="606"/>
      <c r="AY9" s="606"/>
      <c r="AZ9" s="606"/>
      <c r="BA9" s="606"/>
      <c r="BB9" s="606"/>
      <c r="BC9" s="606"/>
      <c r="BD9" s="606"/>
      <c r="BE9" s="606"/>
      <c r="BF9" s="607"/>
      <c r="BG9" s="608">
        <v>31306410</v>
      </c>
      <c r="BH9" s="609"/>
      <c r="BI9" s="609"/>
      <c r="BJ9" s="609"/>
      <c r="BK9" s="609"/>
      <c r="BL9" s="609"/>
      <c r="BM9" s="609"/>
      <c r="BN9" s="610"/>
      <c r="BO9" s="646">
        <v>43.8</v>
      </c>
      <c r="BP9" s="646"/>
      <c r="BQ9" s="646"/>
      <c r="BR9" s="646"/>
      <c r="BS9" s="647" t="s">
        <v>122</v>
      </c>
      <c r="BT9" s="647"/>
      <c r="BU9" s="647"/>
      <c r="BV9" s="647"/>
      <c r="BW9" s="647"/>
      <c r="BX9" s="647"/>
      <c r="BY9" s="647"/>
      <c r="BZ9" s="647"/>
      <c r="CA9" s="647"/>
      <c r="CB9" s="685"/>
      <c r="CD9" s="605" t="s">
        <v>230</v>
      </c>
      <c r="CE9" s="606"/>
      <c r="CF9" s="606"/>
      <c r="CG9" s="606"/>
      <c r="CH9" s="606"/>
      <c r="CI9" s="606"/>
      <c r="CJ9" s="606"/>
      <c r="CK9" s="606"/>
      <c r="CL9" s="606"/>
      <c r="CM9" s="606"/>
      <c r="CN9" s="606"/>
      <c r="CO9" s="606"/>
      <c r="CP9" s="606"/>
      <c r="CQ9" s="607"/>
      <c r="CR9" s="608">
        <v>20423979</v>
      </c>
      <c r="CS9" s="609"/>
      <c r="CT9" s="609"/>
      <c r="CU9" s="609"/>
      <c r="CV9" s="609"/>
      <c r="CW9" s="609"/>
      <c r="CX9" s="609"/>
      <c r="CY9" s="610"/>
      <c r="CZ9" s="646">
        <v>11.4</v>
      </c>
      <c r="DA9" s="646"/>
      <c r="DB9" s="646"/>
      <c r="DC9" s="646"/>
      <c r="DD9" s="614">
        <v>1903587</v>
      </c>
      <c r="DE9" s="609"/>
      <c r="DF9" s="609"/>
      <c r="DG9" s="609"/>
      <c r="DH9" s="609"/>
      <c r="DI9" s="609"/>
      <c r="DJ9" s="609"/>
      <c r="DK9" s="609"/>
      <c r="DL9" s="609"/>
      <c r="DM9" s="609"/>
      <c r="DN9" s="609"/>
      <c r="DO9" s="609"/>
      <c r="DP9" s="610"/>
      <c r="DQ9" s="614">
        <v>10574070</v>
      </c>
      <c r="DR9" s="609"/>
      <c r="DS9" s="609"/>
      <c r="DT9" s="609"/>
      <c r="DU9" s="609"/>
      <c r="DV9" s="609"/>
      <c r="DW9" s="609"/>
      <c r="DX9" s="609"/>
      <c r="DY9" s="609"/>
      <c r="DZ9" s="609"/>
      <c r="EA9" s="609"/>
      <c r="EB9" s="609"/>
      <c r="EC9" s="645"/>
    </row>
    <row r="10" spans="2:143" ht="11.25" customHeight="1" x14ac:dyDescent="0.15">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1149396</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5"/>
      <c r="CD10" s="605" t="s">
        <v>233</v>
      </c>
      <c r="CE10" s="606"/>
      <c r="CF10" s="606"/>
      <c r="CG10" s="606"/>
      <c r="CH10" s="606"/>
      <c r="CI10" s="606"/>
      <c r="CJ10" s="606"/>
      <c r="CK10" s="606"/>
      <c r="CL10" s="606"/>
      <c r="CM10" s="606"/>
      <c r="CN10" s="606"/>
      <c r="CO10" s="606"/>
      <c r="CP10" s="606"/>
      <c r="CQ10" s="607"/>
      <c r="CR10" s="608">
        <v>316089</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316089</v>
      </c>
      <c r="DR10" s="609"/>
      <c r="DS10" s="609"/>
      <c r="DT10" s="609"/>
      <c r="DU10" s="609"/>
      <c r="DV10" s="609"/>
      <c r="DW10" s="609"/>
      <c r="DX10" s="609"/>
      <c r="DY10" s="609"/>
      <c r="DZ10" s="609"/>
      <c r="EA10" s="609"/>
      <c r="EB10" s="609"/>
      <c r="EC10" s="645"/>
    </row>
    <row r="11" spans="2:143" ht="11.25" customHeight="1" x14ac:dyDescent="0.15">
      <c r="B11" s="605" t="s">
        <v>234</v>
      </c>
      <c r="C11" s="606"/>
      <c r="D11" s="606"/>
      <c r="E11" s="606"/>
      <c r="F11" s="606"/>
      <c r="G11" s="606"/>
      <c r="H11" s="606"/>
      <c r="I11" s="606"/>
      <c r="J11" s="606"/>
      <c r="K11" s="606"/>
      <c r="L11" s="606"/>
      <c r="M11" s="606"/>
      <c r="N11" s="606"/>
      <c r="O11" s="606"/>
      <c r="P11" s="606"/>
      <c r="Q11" s="607"/>
      <c r="R11" s="608">
        <v>10046370</v>
      </c>
      <c r="S11" s="609"/>
      <c r="T11" s="609"/>
      <c r="U11" s="609"/>
      <c r="V11" s="609"/>
      <c r="W11" s="609"/>
      <c r="X11" s="609"/>
      <c r="Y11" s="610"/>
      <c r="Z11" s="611">
        <v>5.4</v>
      </c>
      <c r="AA11" s="612"/>
      <c r="AB11" s="612"/>
      <c r="AC11" s="613"/>
      <c r="AD11" s="614">
        <v>10046370</v>
      </c>
      <c r="AE11" s="609"/>
      <c r="AF11" s="609"/>
      <c r="AG11" s="609"/>
      <c r="AH11" s="609"/>
      <c r="AI11" s="609"/>
      <c r="AJ11" s="609"/>
      <c r="AK11" s="610"/>
      <c r="AL11" s="611">
        <v>11.8</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1872095</v>
      </c>
      <c r="BH11" s="609"/>
      <c r="BI11" s="609"/>
      <c r="BJ11" s="609"/>
      <c r="BK11" s="609"/>
      <c r="BL11" s="609"/>
      <c r="BM11" s="609"/>
      <c r="BN11" s="610"/>
      <c r="BO11" s="646">
        <v>2.6</v>
      </c>
      <c r="BP11" s="646"/>
      <c r="BQ11" s="646"/>
      <c r="BR11" s="646"/>
      <c r="BS11" s="647">
        <v>310253</v>
      </c>
      <c r="BT11" s="647"/>
      <c r="BU11" s="647"/>
      <c r="BV11" s="647"/>
      <c r="BW11" s="647"/>
      <c r="BX11" s="647"/>
      <c r="BY11" s="647"/>
      <c r="BZ11" s="647"/>
      <c r="CA11" s="647"/>
      <c r="CB11" s="685"/>
      <c r="CD11" s="605" t="s">
        <v>236</v>
      </c>
      <c r="CE11" s="606"/>
      <c r="CF11" s="606"/>
      <c r="CG11" s="606"/>
      <c r="CH11" s="606"/>
      <c r="CI11" s="606"/>
      <c r="CJ11" s="606"/>
      <c r="CK11" s="606"/>
      <c r="CL11" s="606"/>
      <c r="CM11" s="606"/>
      <c r="CN11" s="606"/>
      <c r="CO11" s="606"/>
      <c r="CP11" s="606"/>
      <c r="CQ11" s="607"/>
      <c r="CR11" s="608">
        <v>320178</v>
      </c>
      <c r="CS11" s="609"/>
      <c r="CT11" s="609"/>
      <c r="CU11" s="609"/>
      <c r="CV11" s="609"/>
      <c r="CW11" s="609"/>
      <c r="CX11" s="609"/>
      <c r="CY11" s="610"/>
      <c r="CZ11" s="646">
        <v>0.2</v>
      </c>
      <c r="DA11" s="646"/>
      <c r="DB11" s="646"/>
      <c r="DC11" s="646"/>
      <c r="DD11" s="614">
        <v>50250</v>
      </c>
      <c r="DE11" s="609"/>
      <c r="DF11" s="609"/>
      <c r="DG11" s="609"/>
      <c r="DH11" s="609"/>
      <c r="DI11" s="609"/>
      <c r="DJ11" s="609"/>
      <c r="DK11" s="609"/>
      <c r="DL11" s="609"/>
      <c r="DM11" s="609"/>
      <c r="DN11" s="609"/>
      <c r="DO11" s="609"/>
      <c r="DP11" s="610"/>
      <c r="DQ11" s="614">
        <v>271551</v>
      </c>
      <c r="DR11" s="609"/>
      <c r="DS11" s="609"/>
      <c r="DT11" s="609"/>
      <c r="DU11" s="609"/>
      <c r="DV11" s="609"/>
      <c r="DW11" s="609"/>
      <c r="DX11" s="609"/>
      <c r="DY11" s="609"/>
      <c r="DZ11" s="609"/>
      <c r="EA11" s="609"/>
      <c r="EB11" s="609"/>
      <c r="EC11" s="645"/>
    </row>
    <row r="12" spans="2:143" ht="11.25" customHeight="1" x14ac:dyDescent="0.15">
      <c r="B12" s="605" t="s">
        <v>237</v>
      </c>
      <c r="C12" s="606"/>
      <c r="D12" s="606"/>
      <c r="E12" s="606"/>
      <c r="F12" s="606"/>
      <c r="G12" s="606"/>
      <c r="H12" s="606"/>
      <c r="I12" s="606"/>
      <c r="J12" s="606"/>
      <c r="K12" s="606"/>
      <c r="L12" s="606"/>
      <c r="M12" s="606"/>
      <c r="N12" s="606"/>
      <c r="O12" s="606"/>
      <c r="P12" s="606"/>
      <c r="Q12" s="607"/>
      <c r="R12" s="608">
        <v>43945</v>
      </c>
      <c r="S12" s="609"/>
      <c r="T12" s="609"/>
      <c r="U12" s="609"/>
      <c r="V12" s="609"/>
      <c r="W12" s="609"/>
      <c r="X12" s="609"/>
      <c r="Y12" s="610"/>
      <c r="Z12" s="646">
        <v>0</v>
      </c>
      <c r="AA12" s="646"/>
      <c r="AB12" s="646"/>
      <c r="AC12" s="646"/>
      <c r="AD12" s="647">
        <v>43945</v>
      </c>
      <c r="AE12" s="647"/>
      <c r="AF12" s="647"/>
      <c r="AG12" s="647"/>
      <c r="AH12" s="647"/>
      <c r="AI12" s="647"/>
      <c r="AJ12" s="647"/>
      <c r="AK12" s="647"/>
      <c r="AL12" s="611">
        <v>0.1</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26853321</v>
      </c>
      <c r="BH12" s="609"/>
      <c r="BI12" s="609"/>
      <c r="BJ12" s="609"/>
      <c r="BK12" s="609"/>
      <c r="BL12" s="609"/>
      <c r="BM12" s="609"/>
      <c r="BN12" s="610"/>
      <c r="BO12" s="646">
        <v>37.6</v>
      </c>
      <c r="BP12" s="646"/>
      <c r="BQ12" s="646"/>
      <c r="BR12" s="646"/>
      <c r="BS12" s="647" t="s">
        <v>122</v>
      </c>
      <c r="BT12" s="647"/>
      <c r="BU12" s="647"/>
      <c r="BV12" s="647"/>
      <c r="BW12" s="647"/>
      <c r="BX12" s="647"/>
      <c r="BY12" s="647"/>
      <c r="BZ12" s="647"/>
      <c r="CA12" s="647"/>
      <c r="CB12" s="685"/>
      <c r="CD12" s="605" t="s">
        <v>239</v>
      </c>
      <c r="CE12" s="606"/>
      <c r="CF12" s="606"/>
      <c r="CG12" s="606"/>
      <c r="CH12" s="606"/>
      <c r="CI12" s="606"/>
      <c r="CJ12" s="606"/>
      <c r="CK12" s="606"/>
      <c r="CL12" s="606"/>
      <c r="CM12" s="606"/>
      <c r="CN12" s="606"/>
      <c r="CO12" s="606"/>
      <c r="CP12" s="606"/>
      <c r="CQ12" s="607"/>
      <c r="CR12" s="608">
        <v>1603308</v>
      </c>
      <c r="CS12" s="609"/>
      <c r="CT12" s="609"/>
      <c r="CU12" s="609"/>
      <c r="CV12" s="609"/>
      <c r="CW12" s="609"/>
      <c r="CX12" s="609"/>
      <c r="CY12" s="610"/>
      <c r="CZ12" s="646">
        <v>0.9</v>
      </c>
      <c r="DA12" s="646"/>
      <c r="DB12" s="646"/>
      <c r="DC12" s="646"/>
      <c r="DD12" s="614">
        <v>6973</v>
      </c>
      <c r="DE12" s="609"/>
      <c r="DF12" s="609"/>
      <c r="DG12" s="609"/>
      <c r="DH12" s="609"/>
      <c r="DI12" s="609"/>
      <c r="DJ12" s="609"/>
      <c r="DK12" s="609"/>
      <c r="DL12" s="609"/>
      <c r="DM12" s="609"/>
      <c r="DN12" s="609"/>
      <c r="DO12" s="609"/>
      <c r="DP12" s="610"/>
      <c r="DQ12" s="614">
        <v>1492404</v>
      </c>
      <c r="DR12" s="609"/>
      <c r="DS12" s="609"/>
      <c r="DT12" s="609"/>
      <c r="DU12" s="609"/>
      <c r="DV12" s="609"/>
      <c r="DW12" s="609"/>
      <c r="DX12" s="609"/>
      <c r="DY12" s="609"/>
      <c r="DZ12" s="609"/>
      <c r="EA12" s="609"/>
      <c r="EB12" s="609"/>
      <c r="EC12" s="645"/>
    </row>
    <row r="13" spans="2:143" ht="11.25" customHeight="1" x14ac:dyDescent="0.15">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26375621</v>
      </c>
      <c r="BH13" s="609"/>
      <c r="BI13" s="609"/>
      <c r="BJ13" s="609"/>
      <c r="BK13" s="609"/>
      <c r="BL13" s="609"/>
      <c r="BM13" s="609"/>
      <c r="BN13" s="610"/>
      <c r="BO13" s="646">
        <v>36.9</v>
      </c>
      <c r="BP13" s="646"/>
      <c r="BQ13" s="646"/>
      <c r="BR13" s="646"/>
      <c r="BS13" s="647" t="s">
        <v>122</v>
      </c>
      <c r="BT13" s="647"/>
      <c r="BU13" s="647"/>
      <c r="BV13" s="647"/>
      <c r="BW13" s="647"/>
      <c r="BX13" s="647"/>
      <c r="BY13" s="647"/>
      <c r="BZ13" s="647"/>
      <c r="CA13" s="647"/>
      <c r="CB13" s="685"/>
      <c r="CD13" s="605" t="s">
        <v>242</v>
      </c>
      <c r="CE13" s="606"/>
      <c r="CF13" s="606"/>
      <c r="CG13" s="606"/>
      <c r="CH13" s="606"/>
      <c r="CI13" s="606"/>
      <c r="CJ13" s="606"/>
      <c r="CK13" s="606"/>
      <c r="CL13" s="606"/>
      <c r="CM13" s="606"/>
      <c r="CN13" s="606"/>
      <c r="CO13" s="606"/>
      <c r="CP13" s="606"/>
      <c r="CQ13" s="607"/>
      <c r="CR13" s="608">
        <v>12497135</v>
      </c>
      <c r="CS13" s="609"/>
      <c r="CT13" s="609"/>
      <c r="CU13" s="609"/>
      <c r="CV13" s="609"/>
      <c r="CW13" s="609"/>
      <c r="CX13" s="609"/>
      <c r="CY13" s="610"/>
      <c r="CZ13" s="646">
        <v>7</v>
      </c>
      <c r="DA13" s="646"/>
      <c r="DB13" s="646"/>
      <c r="DC13" s="646"/>
      <c r="DD13" s="614">
        <v>3882150</v>
      </c>
      <c r="DE13" s="609"/>
      <c r="DF13" s="609"/>
      <c r="DG13" s="609"/>
      <c r="DH13" s="609"/>
      <c r="DI13" s="609"/>
      <c r="DJ13" s="609"/>
      <c r="DK13" s="609"/>
      <c r="DL13" s="609"/>
      <c r="DM13" s="609"/>
      <c r="DN13" s="609"/>
      <c r="DO13" s="609"/>
      <c r="DP13" s="610"/>
      <c r="DQ13" s="614">
        <v>8352743</v>
      </c>
      <c r="DR13" s="609"/>
      <c r="DS13" s="609"/>
      <c r="DT13" s="609"/>
      <c r="DU13" s="609"/>
      <c r="DV13" s="609"/>
      <c r="DW13" s="609"/>
      <c r="DX13" s="609"/>
      <c r="DY13" s="609"/>
      <c r="DZ13" s="609"/>
      <c r="EA13" s="609"/>
      <c r="EB13" s="609"/>
      <c r="EC13" s="645"/>
    </row>
    <row r="14" spans="2:143" ht="11.25" customHeight="1" x14ac:dyDescent="0.15">
      <c r="B14" s="605" t="s">
        <v>243</v>
      </c>
      <c r="C14" s="606"/>
      <c r="D14" s="606"/>
      <c r="E14" s="606"/>
      <c r="F14" s="606"/>
      <c r="G14" s="606"/>
      <c r="H14" s="606"/>
      <c r="I14" s="606"/>
      <c r="J14" s="606"/>
      <c r="K14" s="606"/>
      <c r="L14" s="606"/>
      <c r="M14" s="606"/>
      <c r="N14" s="606"/>
      <c r="O14" s="606"/>
      <c r="P14" s="606"/>
      <c r="Q14" s="607"/>
      <c r="R14" s="608">
        <v>5781</v>
      </c>
      <c r="S14" s="609"/>
      <c r="T14" s="609"/>
      <c r="U14" s="609"/>
      <c r="V14" s="609"/>
      <c r="W14" s="609"/>
      <c r="X14" s="609"/>
      <c r="Y14" s="610"/>
      <c r="Z14" s="646">
        <v>0</v>
      </c>
      <c r="AA14" s="646"/>
      <c r="AB14" s="646"/>
      <c r="AC14" s="646"/>
      <c r="AD14" s="647">
        <v>5781</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568397</v>
      </c>
      <c r="BH14" s="609"/>
      <c r="BI14" s="609"/>
      <c r="BJ14" s="609"/>
      <c r="BK14" s="609"/>
      <c r="BL14" s="609"/>
      <c r="BM14" s="609"/>
      <c r="BN14" s="610"/>
      <c r="BO14" s="646">
        <v>0.8</v>
      </c>
      <c r="BP14" s="646"/>
      <c r="BQ14" s="646"/>
      <c r="BR14" s="646"/>
      <c r="BS14" s="647" t="s">
        <v>122</v>
      </c>
      <c r="BT14" s="647"/>
      <c r="BU14" s="647"/>
      <c r="BV14" s="647"/>
      <c r="BW14" s="647"/>
      <c r="BX14" s="647"/>
      <c r="BY14" s="647"/>
      <c r="BZ14" s="647"/>
      <c r="CA14" s="647"/>
      <c r="CB14" s="685"/>
      <c r="CD14" s="605" t="s">
        <v>245</v>
      </c>
      <c r="CE14" s="606"/>
      <c r="CF14" s="606"/>
      <c r="CG14" s="606"/>
      <c r="CH14" s="606"/>
      <c r="CI14" s="606"/>
      <c r="CJ14" s="606"/>
      <c r="CK14" s="606"/>
      <c r="CL14" s="606"/>
      <c r="CM14" s="606"/>
      <c r="CN14" s="606"/>
      <c r="CO14" s="606"/>
      <c r="CP14" s="606"/>
      <c r="CQ14" s="607"/>
      <c r="CR14" s="608">
        <v>4595611</v>
      </c>
      <c r="CS14" s="609"/>
      <c r="CT14" s="609"/>
      <c r="CU14" s="609"/>
      <c r="CV14" s="609"/>
      <c r="CW14" s="609"/>
      <c r="CX14" s="609"/>
      <c r="CY14" s="610"/>
      <c r="CZ14" s="646">
        <v>2.6</v>
      </c>
      <c r="DA14" s="646"/>
      <c r="DB14" s="646"/>
      <c r="DC14" s="646"/>
      <c r="DD14" s="614">
        <v>207951</v>
      </c>
      <c r="DE14" s="609"/>
      <c r="DF14" s="609"/>
      <c r="DG14" s="609"/>
      <c r="DH14" s="609"/>
      <c r="DI14" s="609"/>
      <c r="DJ14" s="609"/>
      <c r="DK14" s="609"/>
      <c r="DL14" s="609"/>
      <c r="DM14" s="609"/>
      <c r="DN14" s="609"/>
      <c r="DO14" s="609"/>
      <c r="DP14" s="610"/>
      <c r="DQ14" s="614">
        <v>2878981</v>
      </c>
      <c r="DR14" s="609"/>
      <c r="DS14" s="609"/>
      <c r="DT14" s="609"/>
      <c r="DU14" s="609"/>
      <c r="DV14" s="609"/>
      <c r="DW14" s="609"/>
      <c r="DX14" s="609"/>
      <c r="DY14" s="609"/>
      <c r="DZ14" s="609"/>
      <c r="EA14" s="609"/>
      <c r="EB14" s="609"/>
      <c r="EC14" s="645"/>
    </row>
    <row r="15" spans="2:143" ht="11.25" customHeight="1" x14ac:dyDescent="0.15">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2483506</v>
      </c>
      <c r="BH15" s="609"/>
      <c r="BI15" s="609"/>
      <c r="BJ15" s="609"/>
      <c r="BK15" s="609"/>
      <c r="BL15" s="609"/>
      <c r="BM15" s="609"/>
      <c r="BN15" s="610"/>
      <c r="BO15" s="646">
        <v>3.5</v>
      </c>
      <c r="BP15" s="646"/>
      <c r="BQ15" s="646"/>
      <c r="BR15" s="646"/>
      <c r="BS15" s="647" t="s">
        <v>122</v>
      </c>
      <c r="BT15" s="647"/>
      <c r="BU15" s="647"/>
      <c r="BV15" s="647"/>
      <c r="BW15" s="647"/>
      <c r="BX15" s="647"/>
      <c r="BY15" s="647"/>
      <c r="BZ15" s="647"/>
      <c r="CA15" s="647"/>
      <c r="CB15" s="685"/>
      <c r="CD15" s="605" t="s">
        <v>248</v>
      </c>
      <c r="CE15" s="606"/>
      <c r="CF15" s="606"/>
      <c r="CG15" s="606"/>
      <c r="CH15" s="606"/>
      <c r="CI15" s="606"/>
      <c r="CJ15" s="606"/>
      <c r="CK15" s="606"/>
      <c r="CL15" s="606"/>
      <c r="CM15" s="606"/>
      <c r="CN15" s="606"/>
      <c r="CO15" s="606"/>
      <c r="CP15" s="606"/>
      <c r="CQ15" s="607"/>
      <c r="CR15" s="608">
        <v>19559901</v>
      </c>
      <c r="CS15" s="609"/>
      <c r="CT15" s="609"/>
      <c r="CU15" s="609"/>
      <c r="CV15" s="609"/>
      <c r="CW15" s="609"/>
      <c r="CX15" s="609"/>
      <c r="CY15" s="610"/>
      <c r="CZ15" s="646">
        <v>10.9</v>
      </c>
      <c r="DA15" s="646"/>
      <c r="DB15" s="646"/>
      <c r="DC15" s="646"/>
      <c r="DD15" s="614">
        <v>2383771</v>
      </c>
      <c r="DE15" s="609"/>
      <c r="DF15" s="609"/>
      <c r="DG15" s="609"/>
      <c r="DH15" s="609"/>
      <c r="DI15" s="609"/>
      <c r="DJ15" s="609"/>
      <c r="DK15" s="609"/>
      <c r="DL15" s="609"/>
      <c r="DM15" s="609"/>
      <c r="DN15" s="609"/>
      <c r="DO15" s="609"/>
      <c r="DP15" s="610"/>
      <c r="DQ15" s="614">
        <v>12731822</v>
      </c>
      <c r="DR15" s="609"/>
      <c r="DS15" s="609"/>
      <c r="DT15" s="609"/>
      <c r="DU15" s="609"/>
      <c r="DV15" s="609"/>
      <c r="DW15" s="609"/>
      <c r="DX15" s="609"/>
      <c r="DY15" s="609"/>
      <c r="DZ15" s="609"/>
      <c r="EA15" s="609"/>
      <c r="EB15" s="609"/>
      <c r="EC15" s="645"/>
    </row>
    <row r="16" spans="2:143" ht="11.25" customHeight="1" x14ac:dyDescent="0.15">
      <c r="B16" s="605" t="s">
        <v>249</v>
      </c>
      <c r="C16" s="606"/>
      <c r="D16" s="606"/>
      <c r="E16" s="606"/>
      <c r="F16" s="606"/>
      <c r="G16" s="606"/>
      <c r="H16" s="606"/>
      <c r="I16" s="606"/>
      <c r="J16" s="606"/>
      <c r="K16" s="606"/>
      <c r="L16" s="606"/>
      <c r="M16" s="606"/>
      <c r="N16" s="606"/>
      <c r="O16" s="606"/>
      <c r="P16" s="606"/>
      <c r="Q16" s="607"/>
      <c r="R16" s="608">
        <v>216329</v>
      </c>
      <c r="S16" s="609"/>
      <c r="T16" s="609"/>
      <c r="U16" s="609"/>
      <c r="V16" s="609"/>
      <c r="W16" s="609"/>
      <c r="X16" s="609"/>
      <c r="Y16" s="610"/>
      <c r="Z16" s="646">
        <v>0.1</v>
      </c>
      <c r="AA16" s="646"/>
      <c r="AB16" s="646"/>
      <c r="AC16" s="646"/>
      <c r="AD16" s="647">
        <v>216329</v>
      </c>
      <c r="AE16" s="647"/>
      <c r="AF16" s="647"/>
      <c r="AG16" s="647"/>
      <c r="AH16" s="647"/>
      <c r="AI16" s="647"/>
      <c r="AJ16" s="647"/>
      <c r="AK16" s="647"/>
      <c r="AL16" s="611">
        <v>0.3</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251</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252</v>
      </c>
      <c r="C17" s="606"/>
      <c r="D17" s="606"/>
      <c r="E17" s="606"/>
      <c r="F17" s="606"/>
      <c r="G17" s="606"/>
      <c r="H17" s="606"/>
      <c r="I17" s="606"/>
      <c r="J17" s="606"/>
      <c r="K17" s="606"/>
      <c r="L17" s="606"/>
      <c r="M17" s="606"/>
      <c r="N17" s="606"/>
      <c r="O17" s="606"/>
      <c r="P17" s="606"/>
      <c r="Q17" s="607"/>
      <c r="R17" s="608">
        <v>1542107</v>
      </c>
      <c r="S17" s="609"/>
      <c r="T17" s="609"/>
      <c r="U17" s="609"/>
      <c r="V17" s="609"/>
      <c r="W17" s="609"/>
      <c r="X17" s="609"/>
      <c r="Y17" s="610"/>
      <c r="Z17" s="646">
        <v>0.8</v>
      </c>
      <c r="AA17" s="646"/>
      <c r="AB17" s="646"/>
      <c r="AC17" s="646"/>
      <c r="AD17" s="647">
        <v>1542107</v>
      </c>
      <c r="AE17" s="647"/>
      <c r="AF17" s="647"/>
      <c r="AG17" s="647"/>
      <c r="AH17" s="647"/>
      <c r="AI17" s="647"/>
      <c r="AJ17" s="647"/>
      <c r="AK17" s="647"/>
      <c r="AL17" s="611">
        <v>1.8</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254</v>
      </c>
      <c r="CE17" s="606"/>
      <c r="CF17" s="606"/>
      <c r="CG17" s="606"/>
      <c r="CH17" s="606"/>
      <c r="CI17" s="606"/>
      <c r="CJ17" s="606"/>
      <c r="CK17" s="606"/>
      <c r="CL17" s="606"/>
      <c r="CM17" s="606"/>
      <c r="CN17" s="606"/>
      <c r="CO17" s="606"/>
      <c r="CP17" s="606"/>
      <c r="CQ17" s="607"/>
      <c r="CR17" s="608">
        <v>7727726</v>
      </c>
      <c r="CS17" s="609"/>
      <c r="CT17" s="609"/>
      <c r="CU17" s="609"/>
      <c r="CV17" s="609"/>
      <c r="CW17" s="609"/>
      <c r="CX17" s="609"/>
      <c r="CY17" s="610"/>
      <c r="CZ17" s="646">
        <v>4.3</v>
      </c>
      <c r="DA17" s="646"/>
      <c r="DB17" s="646"/>
      <c r="DC17" s="646"/>
      <c r="DD17" s="614" t="s">
        <v>122</v>
      </c>
      <c r="DE17" s="609"/>
      <c r="DF17" s="609"/>
      <c r="DG17" s="609"/>
      <c r="DH17" s="609"/>
      <c r="DI17" s="609"/>
      <c r="DJ17" s="609"/>
      <c r="DK17" s="609"/>
      <c r="DL17" s="609"/>
      <c r="DM17" s="609"/>
      <c r="DN17" s="609"/>
      <c r="DO17" s="609"/>
      <c r="DP17" s="610"/>
      <c r="DQ17" s="614">
        <v>7727726</v>
      </c>
      <c r="DR17" s="609"/>
      <c r="DS17" s="609"/>
      <c r="DT17" s="609"/>
      <c r="DU17" s="609"/>
      <c r="DV17" s="609"/>
      <c r="DW17" s="609"/>
      <c r="DX17" s="609"/>
      <c r="DY17" s="609"/>
      <c r="DZ17" s="609"/>
      <c r="EA17" s="609"/>
      <c r="EB17" s="609"/>
      <c r="EC17" s="645"/>
    </row>
    <row r="18" spans="2:133" ht="11.25" customHeight="1" x14ac:dyDescent="0.15">
      <c r="B18" s="605" t="s">
        <v>255</v>
      </c>
      <c r="C18" s="606"/>
      <c r="D18" s="606"/>
      <c r="E18" s="606"/>
      <c r="F18" s="606"/>
      <c r="G18" s="606"/>
      <c r="H18" s="606"/>
      <c r="I18" s="606"/>
      <c r="J18" s="606"/>
      <c r="K18" s="606"/>
      <c r="L18" s="606"/>
      <c r="M18" s="606"/>
      <c r="N18" s="606"/>
      <c r="O18" s="606"/>
      <c r="P18" s="606"/>
      <c r="Q18" s="607"/>
      <c r="R18" s="608">
        <v>487272</v>
      </c>
      <c r="S18" s="609"/>
      <c r="T18" s="609"/>
      <c r="U18" s="609"/>
      <c r="V18" s="609"/>
      <c r="W18" s="609"/>
      <c r="X18" s="609"/>
      <c r="Y18" s="610"/>
      <c r="Z18" s="646">
        <v>0.3</v>
      </c>
      <c r="AA18" s="646"/>
      <c r="AB18" s="646"/>
      <c r="AC18" s="646"/>
      <c r="AD18" s="647">
        <v>487272</v>
      </c>
      <c r="AE18" s="647"/>
      <c r="AF18" s="647"/>
      <c r="AG18" s="647"/>
      <c r="AH18" s="647"/>
      <c r="AI18" s="647"/>
      <c r="AJ18" s="647"/>
      <c r="AK18" s="647"/>
      <c r="AL18" s="611">
        <v>0.6</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258</v>
      </c>
      <c r="C19" s="606"/>
      <c r="D19" s="606"/>
      <c r="E19" s="606"/>
      <c r="F19" s="606"/>
      <c r="G19" s="606"/>
      <c r="H19" s="606"/>
      <c r="I19" s="606"/>
      <c r="J19" s="606"/>
      <c r="K19" s="606"/>
      <c r="L19" s="606"/>
      <c r="M19" s="606"/>
      <c r="N19" s="606"/>
      <c r="O19" s="606"/>
      <c r="P19" s="606"/>
      <c r="Q19" s="607"/>
      <c r="R19" s="608">
        <v>482831</v>
      </c>
      <c r="S19" s="609"/>
      <c r="T19" s="609"/>
      <c r="U19" s="609"/>
      <c r="V19" s="609"/>
      <c r="W19" s="609"/>
      <c r="X19" s="609"/>
      <c r="Y19" s="610"/>
      <c r="Z19" s="646">
        <v>0.3</v>
      </c>
      <c r="AA19" s="646"/>
      <c r="AB19" s="646"/>
      <c r="AC19" s="646"/>
      <c r="AD19" s="647">
        <v>482831</v>
      </c>
      <c r="AE19" s="647"/>
      <c r="AF19" s="647"/>
      <c r="AG19" s="647"/>
      <c r="AH19" s="647"/>
      <c r="AI19" s="647"/>
      <c r="AJ19" s="647"/>
      <c r="AK19" s="647"/>
      <c r="AL19" s="611">
        <v>0.6</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6403724</v>
      </c>
      <c r="BH19" s="609"/>
      <c r="BI19" s="609"/>
      <c r="BJ19" s="609"/>
      <c r="BK19" s="609"/>
      <c r="BL19" s="609"/>
      <c r="BM19" s="609"/>
      <c r="BN19" s="610"/>
      <c r="BO19" s="646">
        <v>9</v>
      </c>
      <c r="BP19" s="646"/>
      <c r="BQ19" s="646"/>
      <c r="BR19" s="646"/>
      <c r="BS19" s="647" t="s">
        <v>122</v>
      </c>
      <c r="BT19" s="647"/>
      <c r="BU19" s="647"/>
      <c r="BV19" s="647"/>
      <c r="BW19" s="647"/>
      <c r="BX19" s="647"/>
      <c r="BY19" s="647"/>
      <c r="BZ19" s="647"/>
      <c r="CA19" s="647"/>
      <c r="CB19" s="685"/>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261</v>
      </c>
      <c r="C20" s="676"/>
      <c r="D20" s="676"/>
      <c r="E20" s="676"/>
      <c r="F20" s="676"/>
      <c r="G20" s="676"/>
      <c r="H20" s="676"/>
      <c r="I20" s="676"/>
      <c r="J20" s="676"/>
      <c r="K20" s="676"/>
      <c r="L20" s="676"/>
      <c r="M20" s="676"/>
      <c r="N20" s="676"/>
      <c r="O20" s="676"/>
      <c r="P20" s="676"/>
      <c r="Q20" s="677"/>
      <c r="R20" s="608">
        <v>4441</v>
      </c>
      <c r="S20" s="609"/>
      <c r="T20" s="609"/>
      <c r="U20" s="609"/>
      <c r="V20" s="609"/>
      <c r="W20" s="609"/>
      <c r="X20" s="609"/>
      <c r="Y20" s="610"/>
      <c r="Z20" s="646">
        <v>0</v>
      </c>
      <c r="AA20" s="646"/>
      <c r="AB20" s="646"/>
      <c r="AC20" s="646"/>
      <c r="AD20" s="647">
        <v>4441</v>
      </c>
      <c r="AE20" s="647"/>
      <c r="AF20" s="647"/>
      <c r="AG20" s="647"/>
      <c r="AH20" s="647"/>
      <c r="AI20" s="647"/>
      <c r="AJ20" s="647"/>
      <c r="AK20" s="647"/>
      <c r="AL20" s="611">
        <v>0</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6403724</v>
      </c>
      <c r="BH20" s="609"/>
      <c r="BI20" s="609"/>
      <c r="BJ20" s="609"/>
      <c r="BK20" s="609"/>
      <c r="BL20" s="609"/>
      <c r="BM20" s="609"/>
      <c r="BN20" s="610"/>
      <c r="BO20" s="646">
        <v>9</v>
      </c>
      <c r="BP20" s="646"/>
      <c r="BQ20" s="646"/>
      <c r="BR20" s="646"/>
      <c r="BS20" s="647" t="s">
        <v>122</v>
      </c>
      <c r="BT20" s="647"/>
      <c r="BU20" s="647"/>
      <c r="BV20" s="647"/>
      <c r="BW20" s="647"/>
      <c r="BX20" s="647"/>
      <c r="BY20" s="647"/>
      <c r="BZ20" s="647"/>
      <c r="CA20" s="647"/>
      <c r="CB20" s="685"/>
      <c r="CD20" s="605" t="s">
        <v>263</v>
      </c>
      <c r="CE20" s="606"/>
      <c r="CF20" s="606"/>
      <c r="CG20" s="606"/>
      <c r="CH20" s="606"/>
      <c r="CI20" s="606"/>
      <c r="CJ20" s="606"/>
      <c r="CK20" s="606"/>
      <c r="CL20" s="606"/>
      <c r="CM20" s="606"/>
      <c r="CN20" s="606"/>
      <c r="CO20" s="606"/>
      <c r="CP20" s="606"/>
      <c r="CQ20" s="607"/>
      <c r="CR20" s="608">
        <v>178693017</v>
      </c>
      <c r="CS20" s="609"/>
      <c r="CT20" s="609"/>
      <c r="CU20" s="609"/>
      <c r="CV20" s="609"/>
      <c r="CW20" s="609"/>
      <c r="CX20" s="609"/>
      <c r="CY20" s="610"/>
      <c r="CZ20" s="646">
        <v>100</v>
      </c>
      <c r="DA20" s="646"/>
      <c r="DB20" s="646"/>
      <c r="DC20" s="646"/>
      <c r="DD20" s="614">
        <v>9314511</v>
      </c>
      <c r="DE20" s="609"/>
      <c r="DF20" s="609"/>
      <c r="DG20" s="609"/>
      <c r="DH20" s="609"/>
      <c r="DI20" s="609"/>
      <c r="DJ20" s="609"/>
      <c r="DK20" s="609"/>
      <c r="DL20" s="609"/>
      <c r="DM20" s="609"/>
      <c r="DN20" s="609"/>
      <c r="DO20" s="609"/>
      <c r="DP20" s="610"/>
      <c r="DQ20" s="614">
        <v>104712486</v>
      </c>
      <c r="DR20" s="609"/>
      <c r="DS20" s="609"/>
      <c r="DT20" s="609"/>
      <c r="DU20" s="609"/>
      <c r="DV20" s="609"/>
      <c r="DW20" s="609"/>
      <c r="DX20" s="609"/>
      <c r="DY20" s="609"/>
      <c r="DZ20" s="609"/>
      <c r="EA20" s="609"/>
      <c r="EB20" s="609"/>
      <c r="EC20" s="645"/>
    </row>
    <row r="21" spans="2:133" ht="11.25" customHeight="1" x14ac:dyDescent="0.15">
      <c r="B21" s="605" t="s">
        <v>264</v>
      </c>
      <c r="C21" s="606"/>
      <c r="D21" s="606"/>
      <c r="E21" s="606"/>
      <c r="F21" s="606"/>
      <c r="G21" s="606"/>
      <c r="H21" s="606"/>
      <c r="I21" s="606"/>
      <c r="J21" s="606"/>
      <c r="K21" s="606"/>
      <c r="L21" s="606"/>
      <c r="M21" s="606"/>
      <c r="N21" s="606"/>
      <c r="O21" s="606"/>
      <c r="P21" s="606"/>
      <c r="Q21" s="607"/>
      <c r="R21" s="608">
        <v>4235600</v>
      </c>
      <c r="S21" s="609"/>
      <c r="T21" s="609"/>
      <c r="U21" s="609"/>
      <c r="V21" s="609"/>
      <c r="W21" s="609"/>
      <c r="X21" s="609"/>
      <c r="Y21" s="610"/>
      <c r="Z21" s="646">
        <v>2.2999999999999998</v>
      </c>
      <c r="AA21" s="646"/>
      <c r="AB21" s="646"/>
      <c r="AC21" s="646"/>
      <c r="AD21" s="647">
        <v>3883355</v>
      </c>
      <c r="AE21" s="647"/>
      <c r="AF21" s="647"/>
      <c r="AG21" s="647"/>
      <c r="AH21" s="647"/>
      <c r="AI21" s="647"/>
      <c r="AJ21" s="647"/>
      <c r="AK21" s="647"/>
      <c r="AL21" s="611">
        <v>4.5999999999999996</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v>6304</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266</v>
      </c>
      <c r="C22" s="606"/>
      <c r="D22" s="606"/>
      <c r="E22" s="606"/>
      <c r="F22" s="606"/>
      <c r="G22" s="606"/>
      <c r="H22" s="606"/>
      <c r="I22" s="606"/>
      <c r="J22" s="606"/>
      <c r="K22" s="606"/>
      <c r="L22" s="606"/>
      <c r="M22" s="606"/>
      <c r="N22" s="606"/>
      <c r="O22" s="606"/>
      <c r="P22" s="606"/>
      <c r="Q22" s="607"/>
      <c r="R22" s="608">
        <v>3883355</v>
      </c>
      <c r="S22" s="609"/>
      <c r="T22" s="609"/>
      <c r="U22" s="609"/>
      <c r="V22" s="609"/>
      <c r="W22" s="609"/>
      <c r="X22" s="609"/>
      <c r="Y22" s="610"/>
      <c r="Z22" s="646">
        <v>2.1</v>
      </c>
      <c r="AA22" s="646"/>
      <c r="AB22" s="646"/>
      <c r="AC22" s="646"/>
      <c r="AD22" s="647">
        <v>3883355</v>
      </c>
      <c r="AE22" s="647"/>
      <c r="AF22" s="647"/>
      <c r="AG22" s="647"/>
      <c r="AH22" s="647"/>
      <c r="AI22" s="647"/>
      <c r="AJ22" s="647"/>
      <c r="AK22" s="647"/>
      <c r="AL22" s="611">
        <v>4.5999999999999996</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v>822970</v>
      </c>
      <c r="BH22" s="609"/>
      <c r="BI22" s="609"/>
      <c r="BJ22" s="609"/>
      <c r="BK22" s="609"/>
      <c r="BL22" s="609"/>
      <c r="BM22" s="609"/>
      <c r="BN22" s="610"/>
      <c r="BO22" s="646">
        <v>1.2</v>
      </c>
      <c r="BP22" s="646"/>
      <c r="BQ22" s="646"/>
      <c r="BR22" s="646"/>
      <c r="BS22" s="647" t="s">
        <v>122</v>
      </c>
      <c r="BT22" s="647"/>
      <c r="BU22" s="647"/>
      <c r="BV22" s="647"/>
      <c r="BW22" s="647"/>
      <c r="BX22" s="647"/>
      <c r="BY22" s="647"/>
      <c r="BZ22" s="647"/>
      <c r="CA22" s="647"/>
      <c r="CB22" s="685"/>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269</v>
      </c>
      <c r="C23" s="606"/>
      <c r="D23" s="606"/>
      <c r="E23" s="606"/>
      <c r="F23" s="606"/>
      <c r="G23" s="606"/>
      <c r="H23" s="606"/>
      <c r="I23" s="606"/>
      <c r="J23" s="606"/>
      <c r="K23" s="606"/>
      <c r="L23" s="606"/>
      <c r="M23" s="606"/>
      <c r="N23" s="606"/>
      <c r="O23" s="606"/>
      <c r="P23" s="606"/>
      <c r="Q23" s="607"/>
      <c r="R23" s="608">
        <v>352245</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v>5574450</v>
      </c>
      <c r="BH23" s="609"/>
      <c r="BI23" s="609"/>
      <c r="BJ23" s="609"/>
      <c r="BK23" s="609"/>
      <c r="BL23" s="609"/>
      <c r="BM23" s="609"/>
      <c r="BN23" s="610"/>
      <c r="BO23" s="646">
        <v>7.8</v>
      </c>
      <c r="BP23" s="646"/>
      <c r="BQ23" s="646"/>
      <c r="BR23" s="646"/>
      <c r="BS23" s="647" t="s">
        <v>122</v>
      </c>
      <c r="BT23" s="647"/>
      <c r="BU23" s="647"/>
      <c r="BV23" s="647"/>
      <c r="BW23" s="647"/>
      <c r="BX23" s="647"/>
      <c r="BY23" s="647"/>
      <c r="BZ23" s="647"/>
      <c r="CA23" s="647"/>
      <c r="CB23" s="685"/>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15">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278</v>
      </c>
      <c r="CE24" s="667"/>
      <c r="CF24" s="667"/>
      <c r="CG24" s="667"/>
      <c r="CH24" s="667"/>
      <c r="CI24" s="667"/>
      <c r="CJ24" s="667"/>
      <c r="CK24" s="667"/>
      <c r="CL24" s="667"/>
      <c r="CM24" s="667"/>
      <c r="CN24" s="667"/>
      <c r="CO24" s="667"/>
      <c r="CP24" s="667"/>
      <c r="CQ24" s="668"/>
      <c r="CR24" s="663">
        <v>92146220</v>
      </c>
      <c r="CS24" s="664"/>
      <c r="CT24" s="664"/>
      <c r="CU24" s="664"/>
      <c r="CV24" s="664"/>
      <c r="CW24" s="664"/>
      <c r="CX24" s="664"/>
      <c r="CY24" s="689"/>
      <c r="CZ24" s="690">
        <v>51.6</v>
      </c>
      <c r="DA24" s="672"/>
      <c r="DB24" s="672"/>
      <c r="DC24" s="692"/>
      <c r="DD24" s="688">
        <v>47260493</v>
      </c>
      <c r="DE24" s="664"/>
      <c r="DF24" s="664"/>
      <c r="DG24" s="664"/>
      <c r="DH24" s="664"/>
      <c r="DI24" s="664"/>
      <c r="DJ24" s="664"/>
      <c r="DK24" s="689"/>
      <c r="DL24" s="688">
        <v>41794331</v>
      </c>
      <c r="DM24" s="664"/>
      <c r="DN24" s="664"/>
      <c r="DO24" s="664"/>
      <c r="DP24" s="664"/>
      <c r="DQ24" s="664"/>
      <c r="DR24" s="664"/>
      <c r="DS24" s="664"/>
      <c r="DT24" s="664"/>
      <c r="DU24" s="664"/>
      <c r="DV24" s="689"/>
      <c r="DW24" s="690">
        <v>49.2</v>
      </c>
      <c r="DX24" s="672"/>
      <c r="DY24" s="672"/>
      <c r="DZ24" s="672"/>
      <c r="EA24" s="672"/>
      <c r="EB24" s="672"/>
      <c r="EC24" s="691"/>
    </row>
    <row r="25" spans="2:133" ht="11.25" customHeight="1" x14ac:dyDescent="0.15">
      <c r="B25" s="605" t="s">
        <v>279</v>
      </c>
      <c r="C25" s="606"/>
      <c r="D25" s="606"/>
      <c r="E25" s="606"/>
      <c r="F25" s="606"/>
      <c r="G25" s="606"/>
      <c r="H25" s="606"/>
      <c r="I25" s="606"/>
      <c r="J25" s="606"/>
      <c r="K25" s="606"/>
      <c r="L25" s="606"/>
      <c r="M25" s="606"/>
      <c r="N25" s="606"/>
      <c r="O25" s="606"/>
      <c r="P25" s="606"/>
      <c r="Q25" s="607"/>
      <c r="R25" s="608">
        <v>90345417</v>
      </c>
      <c r="S25" s="609"/>
      <c r="T25" s="609"/>
      <c r="U25" s="609"/>
      <c r="V25" s="609"/>
      <c r="W25" s="609"/>
      <c r="X25" s="609"/>
      <c r="Y25" s="610"/>
      <c r="Z25" s="646">
        <v>48.7</v>
      </c>
      <c r="AA25" s="646"/>
      <c r="AB25" s="646"/>
      <c r="AC25" s="646"/>
      <c r="AD25" s="647">
        <v>84418722</v>
      </c>
      <c r="AE25" s="647"/>
      <c r="AF25" s="647"/>
      <c r="AG25" s="647"/>
      <c r="AH25" s="647"/>
      <c r="AI25" s="647"/>
      <c r="AJ25" s="647"/>
      <c r="AK25" s="647"/>
      <c r="AL25" s="611">
        <v>99.4</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281</v>
      </c>
      <c r="CE25" s="606"/>
      <c r="CF25" s="606"/>
      <c r="CG25" s="606"/>
      <c r="CH25" s="606"/>
      <c r="CI25" s="606"/>
      <c r="CJ25" s="606"/>
      <c r="CK25" s="606"/>
      <c r="CL25" s="606"/>
      <c r="CM25" s="606"/>
      <c r="CN25" s="606"/>
      <c r="CO25" s="606"/>
      <c r="CP25" s="606"/>
      <c r="CQ25" s="607"/>
      <c r="CR25" s="608">
        <v>22249925</v>
      </c>
      <c r="CS25" s="621"/>
      <c r="CT25" s="621"/>
      <c r="CU25" s="621"/>
      <c r="CV25" s="621"/>
      <c r="CW25" s="621"/>
      <c r="CX25" s="621"/>
      <c r="CY25" s="622"/>
      <c r="CZ25" s="611">
        <v>12.5</v>
      </c>
      <c r="DA25" s="623"/>
      <c r="DB25" s="623"/>
      <c r="DC25" s="624"/>
      <c r="DD25" s="614">
        <v>20307891</v>
      </c>
      <c r="DE25" s="621"/>
      <c r="DF25" s="621"/>
      <c r="DG25" s="621"/>
      <c r="DH25" s="621"/>
      <c r="DI25" s="621"/>
      <c r="DJ25" s="621"/>
      <c r="DK25" s="622"/>
      <c r="DL25" s="614">
        <v>19212924</v>
      </c>
      <c r="DM25" s="621"/>
      <c r="DN25" s="621"/>
      <c r="DO25" s="621"/>
      <c r="DP25" s="621"/>
      <c r="DQ25" s="621"/>
      <c r="DR25" s="621"/>
      <c r="DS25" s="621"/>
      <c r="DT25" s="621"/>
      <c r="DU25" s="621"/>
      <c r="DV25" s="622"/>
      <c r="DW25" s="611">
        <v>22.6</v>
      </c>
      <c r="DX25" s="623"/>
      <c r="DY25" s="623"/>
      <c r="DZ25" s="623"/>
      <c r="EA25" s="623"/>
      <c r="EB25" s="623"/>
      <c r="EC25" s="635"/>
    </row>
    <row r="26" spans="2:133" ht="11.25" customHeight="1" x14ac:dyDescent="0.15">
      <c r="B26" s="605" t="s">
        <v>282</v>
      </c>
      <c r="C26" s="606"/>
      <c r="D26" s="606"/>
      <c r="E26" s="606"/>
      <c r="F26" s="606"/>
      <c r="G26" s="606"/>
      <c r="H26" s="606"/>
      <c r="I26" s="606"/>
      <c r="J26" s="606"/>
      <c r="K26" s="606"/>
      <c r="L26" s="606"/>
      <c r="M26" s="606"/>
      <c r="N26" s="606"/>
      <c r="O26" s="606"/>
      <c r="P26" s="606"/>
      <c r="Q26" s="607"/>
      <c r="R26" s="608">
        <v>45923</v>
      </c>
      <c r="S26" s="609"/>
      <c r="T26" s="609"/>
      <c r="U26" s="609"/>
      <c r="V26" s="609"/>
      <c r="W26" s="609"/>
      <c r="X26" s="609"/>
      <c r="Y26" s="610"/>
      <c r="Z26" s="646">
        <v>0</v>
      </c>
      <c r="AA26" s="646"/>
      <c r="AB26" s="646"/>
      <c r="AC26" s="646"/>
      <c r="AD26" s="647">
        <v>45923</v>
      </c>
      <c r="AE26" s="647"/>
      <c r="AF26" s="647"/>
      <c r="AG26" s="647"/>
      <c r="AH26" s="647"/>
      <c r="AI26" s="647"/>
      <c r="AJ26" s="647"/>
      <c r="AK26" s="647"/>
      <c r="AL26" s="611">
        <v>0.1</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284</v>
      </c>
      <c r="CE26" s="606"/>
      <c r="CF26" s="606"/>
      <c r="CG26" s="606"/>
      <c r="CH26" s="606"/>
      <c r="CI26" s="606"/>
      <c r="CJ26" s="606"/>
      <c r="CK26" s="606"/>
      <c r="CL26" s="606"/>
      <c r="CM26" s="606"/>
      <c r="CN26" s="606"/>
      <c r="CO26" s="606"/>
      <c r="CP26" s="606"/>
      <c r="CQ26" s="607"/>
      <c r="CR26" s="608">
        <v>13748717</v>
      </c>
      <c r="CS26" s="609"/>
      <c r="CT26" s="609"/>
      <c r="CU26" s="609"/>
      <c r="CV26" s="609"/>
      <c r="CW26" s="609"/>
      <c r="CX26" s="609"/>
      <c r="CY26" s="610"/>
      <c r="CZ26" s="611">
        <v>7.7</v>
      </c>
      <c r="DA26" s="623"/>
      <c r="DB26" s="623"/>
      <c r="DC26" s="624"/>
      <c r="DD26" s="614">
        <v>12645119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285</v>
      </c>
      <c r="C27" s="606"/>
      <c r="D27" s="606"/>
      <c r="E27" s="606"/>
      <c r="F27" s="606"/>
      <c r="G27" s="606"/>
      <c r="H27" s="606"/>
      <c r="I27" s="606"/>
      <c r="J27" s="606"/>
      <c r="K27" s="606"/>
      <c r="L27" s="606"/>
      <c r="M27" s="606"/>
      <c r="N27" s="606"/>
      <c r="O27" s="606"/>
      <c r="P27" s="606"/>
      <c r="Q27" s="607"/>
      <c r="R27" s="608">
        <v>631306</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71400836</v>
      </c>
      <c r="BH27" s="609"/>
      <c r="BI27" s="609"/>
      <c r="BJ27" s="609"/>
      <c r="BK27" s="609"/>
      <c r="BL27" s="609"/>
      <c r="BM27" s="609"/>
      <c r="BN27" s="610"/>
      <c r="BO27" s="646">
        <v>100</v>
      </c>
      <c r="BP27" s="646"/>
      <c r="BQ27" s="646"/>
      <c r="BR27" s="646"/>
      <c r="BS27" s="647">
        <v>310253</v>
      </c>
      <c r="BT27" s="647"/>
      <c r="BU27" s="647"/>
      <c r="BV27" s="647"/>
      <c r="BW27" s="647"/>
      <c r="BX27" s="647"/>
      <c r="BY27" s="647"/>
      <c r="BZ27" s="647"/>
      <c r="CA27" s="647"/>
      <c r="CB27" s="685"/>
      <c r="CD27" s="605" t="s">
        <v>287</v>
      </c>
      <c r="CE27" s="606"/>
      <c r="CF27" s="606"/>
      <c r="CG27" s="606"/>
      <c r="CH27" s="606"/>
      <c r="CI27" s="606"/>
      <c r="CJ27" s="606"/>
      <c r="CK27" s="606"/>
      <c r="CL27" s="606"/>
      <c r="CM27" s="606"/>
      <c r="CN27" s="606"/>
      <c r="CO27" s="606"/>
      <c r="CP27" s="606"/>
      <c r="CQ27" s="607"/>
      <c r="CR27" s="608">
        <v>62168569</v>
      </c>
      <c r="CS27" s="621"/>
      <c r="CT27" s="621"/>
      <c r="CU27" s="621"/>
      <c r="CV27" s="621"/>
      <c r="CW27" s="621"/>
      <c r="CX27" s="621"/>
      <c r="CY27" s="622"/>
      <c r="CZ27" s="611">
        <v>34.799999999999997</v>
      </c>
      <c r="DA27" s="623"/>
      <c r="DB27" s="623"/>
      <c r="DC27" s="624"/>
      <c r="DD27" s="614">
        <v>19224876</v>
      </c>
      <c r="DE27" s="621"/>
      <c r="DF27" s="621"/>
      <c r="DG27" s="621"/>
      <c r="DH27" s="621"/>
      <c r="DI27" s="621"/>
      <c r="DJ27" s="621"/>
      <c r="DK27" s="622"/>
      <c r="DL27" s="614">
        <v>14853681</v>
      </c>
      <c r="DM27" s="621"/>
      <c r="DN27" s="621"/>
      <c r="DO27" s="621"/>
      <c r="DP27" s="621"/>
      <c r="DQ27" s="621"/>
      <c r="DR27" s="621"/>
      <c r="DS27" s="621"/>
      <c r="DT27" s="621"/>
      <c r="DU27" s="621"/>
      <c r="DV27" s="622"/>
      <c r="DW27" s="611">
        <v>17.5</v>
      </c>
      <c r="DX27" s="623"/>
      <c r="DY27" s="623"/>
      <c r="DZ27" s="623"/>
      <c r="EA27" s="623"/>
      <c r="EB27" s="623"/>
      <c r="EC27" s="635"/>
    </row>
    <row r="28" spans="2:133" ht="11.25" customHeight="1" x14ac:dyDescent="0.15">
      <c r="B28" s="605" t="s">
        <v>288</v>
      </c>
      <c r="C28" s="606"/>
      <c r="D28" s="606"/>
      <c r="E28" s="606"/>
      <c r="F28" s="606"/>
      <c r="G28" s="606"/>
      <c r="H28" s="606"/>
      <c r="I28" s="606"/>
      <c r="J28" s="606"/>
      <c r="K28" s="606"/>
      <c r="L28" s="606"/>
      <c r="M28" s="606"/>
      <c r="N28" s="606"/>
      <c r="O28" s="606"/>
      <c r="P28" s="606"/>
      <c r="Q28" s="607"/>
      <c r="R28" s="608">
        <v>1004174</v>
      </c>
      <c r="S28" s="609"/>
      <c r="T28" s="609"/>
      <c r="U28" s="609"/>
      <c r="V28" s="609"/>
      <c r="W28" s="609"/>
      <c r="X28" s="609"/>
      <c r="Y28" s="610"/>
      <c r="Z28" s="646">
        <v>0.5</v>
      </c>
      <c r="AA28" s="646"/>
      <c r="AB28" s="646"/>
      <c r="AC28" s="646"/>
      <c r="AD28" s="647">
        <v>284985</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7727726</v>
      </c>
      <c r="CS28" s="609"/>
      <c r="CT28" s="609"/>
      <c r="CU28" s="609"/>
      <c r="CV28" s="609"/>
      <c r="CW28" s="609"/>
      <c r="CX28" s="609"/>
      <c r="CY28" s="610"/>
      <c r="CZ28" s="611">
        <v>4.3</v>
      </c>
      <c r="DA28" s="623"/>
      <c r="DB28" s="623"/>
      <c r="DC28" s="624"/>
      <c r="DD28" s="614">
        <v>7727726</v>
      </c>
      <c r="DE28" s="609"/>
      <c r="DF28" s="609"/>
      <c r="DG28" s="609"/>
      <c r="DH28" s="609"/>
      <c r="DI28" s="609"/>
      <c r="DJ28" s="609"/>
      <c r="DK28" s="610"/>
      <c r="DL28" s="614">
        <v>7727726</v>
      </c>
      <c r="DM28" s="609"/>
      <c r="DN28" s="609"/>
      <c r="DO28" s="609"/>
      <c r="DP28" s="609"/>
      <c r="DQ28" s="609"/>
      <c r="DR28" s="609"/>
      <c r="DS28" s="609"/>
      <c r="DT28" s="609"/>
      <c r="DU28" s="609"/>
      <c r="DV28" s="610"/>
      <c r="DW28" s="611">
        <v>9.1</v>
      </c>
      <c r="DX28" s="623"/>
      <c r="DY28" s="623"/>
      <c r="DZ28" s="623"/>
      <c r="EA28" s="623"/>
      <c r="EB28" s="623"/>
      <c r="EC28" s="635"/>
    </row>
    <row r="29" spans="2:133" ht="11.25" customHeight="1" x14ac:dyDescent="0.15">
      <c r="B29" s="605" t="s">
        <v>290</v>
      </c>
      <c r="C29" s="606"/>
      <c r="D29" s="606"/>
      <c r="E29" s="606"/>
      <c r="F29" s="606"/>
      <c r="G29" s="606"/>
      <c r="H29" s="606"/>
      <c r="I29" s="606"/>
      <c r="J29" s="606"/>
      <c r="K29" s="606"/>
      <c r="L29" s="606"/>
      <c r="M29" s="606"/>
      <c r="N29" s="606"/>
      <c r="O29" s="606"/>
      <c r="P29" s="606"/>
      <c r="Q29" s="607"/>
      <c r="R29" s="608">
        <v>1862330</v>
      </c>
      <c r="S29" s="609"/>
      <c r="T29" s="609"/>
      <c r="U29" s="609"/>
      <c r="V29" s="609"/>
      <c r="W29" s="609"/>
      <c r="X29" s="609"/>
      <c r="Y29" s="610"/>
      <c r="Z29" s="646">
        <v>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291</v>
      </c>
      <c r="CE29" s="628"/>
      <c r="CF29" s="605" t="s">
        <v>66</v>
      </c>
      <c r="CG29" s="606"/>
      <c r="CH29" s="606"/>
      <c r="CI29" s="606"/>
      <c r="CJ29" s="606"/>
      <c r="CK29" s="606"/>
      <c r="CL29" s="606"/>
      <c r="CM29" s="606"/>
      <c r="CN29" s="606"/>
      <c r="CO29" s="606"/>
      <c r="CP29" s="606"/>
      <c r="CQ29" s="607"/>
      <c r="CR29" s="608">
        <v>7727726</v>
      </c>
      <c r="CS29" s="621"/>
      <c r="CT29" s="621"/>
      <c r="CU29" s="621"/>
      <c r="CV29" s="621"/>
      <c r="CW29" s="621"/>
      <c r="CX29" s="621"/>
      <c r="CY29" s="622"/>
      <c r="CZ29" s="611">
        <v>4.3</v>
      </c>
      <c r="DA29" s="623"/>
      <c r="DB29" s="623"/>
      <c r="DC29" s="624"/>
      <c r="DD29" s="614">
        <v>7727726</v>
      </c>
      <c r="DE29" s="621"/>
      <c r="DF29" s="621"/>
      <c r="DG29" s="621"/>
      <c r="DH29" s="621"/>
      <c r="DI29" s="621"/>
      <c r="DJ29" s="621"/>
      <c r="DK29" s="622"/>
      <c r="DL29" s="614">
        <v>7727726</v>
      </c>
      <c r="DM29" s="621"/>
      <c r="DN29" s="621"/>
      <c r="DO29" s="621"/>
      <c r="DP29" s="621"/>
      <c r="DQ29" s="621"/>
      <c r="DR29" s="621"/>
      <c r="DS29" s="621"/>
      <c r="DT29" s="621"/>
      <c r="DU29" s="621"/>
      <c r="DV29" s="622"/>
      <c r="DW29" s="611">
        <v>9.1</v>
      </c>
      <c r="DX29" s="623"/>
      <c r="DY29" s="623"/>
      <c r="DZ29" s="623"/>
      <c r="EA29" s="623"/>
      <c r="EB29" s="623"/>
      <c r="EC29" s="635"/>
    </row>
    <row r="30" spans="2:133" ht="11.25" customHeight="1" x14ac:dyDescent="0.15">
      <c r="B30" s="605" t="s">
        <v>292</v>
      </c>
      <c r="C30" s="606"/>
      <c r="D30" s="606"/>
      <c r="E30" s="606"/>
      <c r="F30" s="606"/>
      <c r="G30" s="606"/>
      <c r="H30" s="606"/>
      <c r="I30" s="606"/>
      <c r="J30" s="606"/>
      <c r="K30" s="606"/>
      <c r="L30" s="606"/>
      <c r="M30" s="606"/>
      <c r="N30" s="606"/>
      <c r="O30" s="606"/>
      <c r="P30" s="606"/>
      <c r="Q30" s="607"/>
      <c r="R30" s="608">
        <v>40614451</v>
      </c>
      <c r="S30" s="609"/>
      <c r="T30" s="609"/>
      <c r="U30" s="609"/>
      <c r="V30" s="609"/>
      <c r="W30" s="609"/>
      <c r="X30" s="609"/>
      <c r="Y30" s="610"/>
      <c r="Z30" s="646">
        <v>21.9</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3"/>
      <c r="BI30" s="683"/>
      <c r="BJ30" s="683"/>
      <c r="BK30" s="683"/>
      <c r="BL30" s="683"/>
      <c r="BM30" s="683"/>
      <c r="BN30" s="683"/>
      <c r="BO30" s="683"/>
      <c r="BP30" s="683"/>
      <c r="BQ30" s="684"/>
      <c r="BR30" s="660" t="s">
        <v>294</v>
      </c>
      <c r="BS30" s="683"/>
      <c r="BT30" s="683"/>
      <c r="BU30" s="683"/>
      <c r="BV30" s="683"/>
      <c r="BW30" s="683"/>
      <c r="BX30" s="683"/>
      <c r="BY30" s="683"/>
      <c r="BZ30" s="683"/>
      <c r="CA30" s="683"/>
      <c r="CB30" s="684"/>
      <c r="CD30" s="629"/>
      <c r="CE30" s="630"/>
      <c r="CF30" s="605" t="s">
        <v>295</v>
      </c>
      <c r="CG30" s="606"/>
      <c r="CH30" s="606"/>
      <c r="CI30" s="606"/>
      <c r="CJ30" s="606"/>
      <c r="CK30" s="606"/>
      <c r="CL30" s="606"/>
      <c r="CM30" s="606"/>
      <c r="CN30" s="606"/>
      <c r="CO30" s="606"/>
      <c r="CP30" s="606"/>
      <c r="CQ30" s="607"/>
      <c r="CR30" s="608">
        <v>7405538</v>
      </c>
      <c r="CS30" s="609"/>
      <c r="CT30" s="609"/>
      <c r="CU30" s="609"/>
      <c r="CV30" s="609"/>
      <c r="CW30" s="609"/>
      <c r="CX30" s="609"/>
      <c r="CY30" s="610"/>
      <c r="CZ30" s="611">
        <v>4.0999999999999996</v>
      </c>
      <c r="DA30" s="623"/>
      <c r="DB30" s="623"/>
      <c r="DC30" s="624"/>
      <c r="DD30" s="614">
        <v>7405538</v>
      </c>
      <c r="DE30" s="609"/>
      <c r="DF30" s="609"/>
      <c r="DG30" s="609"/>
      <c r="DH30" s="609"/>
      <c r="DI30" s="609"/>
      <c r="DJ30" s="609"/>
      <c r="DK30" s="610"/>
      <c r="DL30" s="614">
        <v>7405538</v>
      </c>
      <c r="DM30" s="609"/>
      <c r="DN30" s="609"/>
      <c r="DO30" s="609"/>
      <c r="DP30" s="609"/>
      <c r="DQ30" s="609"/>
      <c r="DR30" s="609"/>
      <c r="DS30" s="609"/>
      <c r="DT30" s="609"/>
      <c r="DU30" s="609"/>
      <c r="DV30" s="610"/>
      <c r="DW30" s="611">
        <v>8.6999999999999993</v>
      </c>
      <c r="DX30" s="623"/>
      <c r="DY30" s="623"/>
      <c r="DZ30" s="623"/>
      <c r="EA30" s="623"/>
      <c r="EB30" s="623"/>
      <c r="EC30" s="635"/>
    </row>
    <row r="31" spans="2:133" ht="11.25" customHeight="1" x14ac:dyDescent="0.15">
      <c r="B31" s="675" t="s">
        <v>296</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297</v>
      </c>
      <c r="AQ31" s="679"/>
      <c r="AR31" s="679"/>
      <c r="AS31" s="679"/>
      <c r="AT31" s="680" t="s">
        <v>298</v>
      </c>
      <c r="AU31" s="212"/>
      <c r="AV31" s="212"/>
      <c r="AW31" s="212"/>
      <c r="AX31" s="666" t="s">
        <v>176</v>
      </c>
      <c r="AY31" s="667"/>
      <c r="AZ31" s="667"/>
      <c r="BA31" s="667"/>
      <c r="BB31" s="667"/>
      <c r="BC31" s="667"/>
      <c r="BD31" s="667"/>
      <c r="BE31" s="667"/>
      <c r="BF31" s="668"/>
      <c r="BG31" s="670">
        <v>99.5</v>
      </c>
      <c r="BH31" s="671"/>
      <c r="BI31" s="671"/>
      <c r="BJ31" s="671"/>
      <c r="BK31" s="671"/>
      <c r="BL31" s="671"/>
      <c r="BM31" s="672">
        <v>99.2</v>
      </c>
      <c r="BN31" s="671"/>
      <c r="BO31" s="671"/>
      <c r="BP31" s="671"/>
      <c r="BQ31" s="673"/>
      <c r="BR31" s="670">
        <v>99.6</v>
      </c>
      <c r="BS31" s="671"/>
      <c r="BT31" s="671"/>
      <c r="BU31" s="671"/>
      <c r="BV31" s="671"/>
      <c r="BW31" s="671"/>
      <c r="BX31" s="672">
        <v>99.4</v>
      </c>
      <c r="BY31" s="671"/>
      <c r="BZ31" s="671"/>
      <c r="CA31" s="671"/>
      <c r="CB31" s="673"/>
      <c r="CD31" s="629"/>
      <c r="CE31" s="630"/>
      <c r="CF31" s="605" t="s">
        <v>299</v>
      </c>
      <c r="CG31" s="606"/>
      <c r="CH31" s="606"/>
      <c r="CI31" s="606"/>
      <c r="CJ31" s="606"/>
      <c r="CK31" s="606"/>
      <c r="CL31" s="606"/>
      <c r="CM31" s="606"/>
      <c r="CN31" s="606"/>
      <c r="CO31" s="606"/>
      <c r="CP31" s="606"/>
      <c r="CQ31" s="607"/>
      <c r="CR31" s="608">
        <v>322188</v>
      </c>
      <c r="CS31" s="621"/>
      <c r="CT31" s="621"/>
      <c r="CU31" s="621"/>
      <c r="CV31" s="621"/>
      <c r="CW31" s="621"/>
      <c r="CX31" s="621"/>
      <c r="CY31" s="622"/>
      <c r="CZ31" s="611">
        <v>0.2</v>
      </c>
      <c r="DA31" s="623"/>
      <c r="DB31" s="623"/>
      <c r="DC31" s="624"/>
      <c r="DD31" s="614">
        <v>322188</v>
      </c>
      <c r="DE31" s="621"/>
      <c r="DF31" s="621"/>
      <c r="DG31" s="621"/>
      <c r="DH31" s="621"/>
      <c r="DI31" s="621"/>
      <c r="DJ31" s="621"/>
      <c r="DK31" s="622"/>
      <c r="DL31" s="614">
        <v>322188</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300</v>
      </c>
      <c r="C32" s="606"/>
      <c r="D32" s="606"/>
      <c r="E32" s="606"/>
      <c r="F32" s="606"/>
      <c r="G32" s="606"/>
      <c r="H32" s="606"/>
      <c r="I32" s="606"/>
      <c r="J32" s="606"/>
      <c r="K32" s="606"/>
      <c r="L32" s="606"/>
      <c r="M32" s="606"/>
      <c r="N32" s="606"/>
      <c r="O32" s="606"/>
      <c r="P32" s="606"/>
      <c r="Q32" s="607"/>
      <c r="R32" s="608">
        <v>25454471</v>
      </c>
      <c r="S32" s="609"/>
      <c r="T32" s="609"/>
      <c r="U32" s="609"/>
      <c r="V32" s="609"/>
      <c r="W32" s="609"/>
      <c r="X32" s="609"/>
      <c r="Y32" s="610"/>
      <c r="Z32" s="646">
        <v>13.7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301</v>
      </c>
      <c r="AX32" s="605" t="s">
        <v>302</v>
      </c>
      <c r="AY32" s="606"/>
      <c r="AZ32" s="606"/>
      <c r="BA32" s="606"/>
      <c r="BB32" s="606"/>
      <c r="BC32" s="606"/>
      <c r="BD32" s="606"/>
      <c r="BE32" s="606"/>
      <c r="BF32" s="607"/>
      <c r="BG32" s="674">
        <v>99.3</v>
      </c>
      <c r="BH32" s="621"/>
      <c r="BI32" s="621"/>
      <c r="BJ32" s="621"/>
      <c r="BK32" s="621"/>
      <c r="BL32" s="621"/>
      <c r="BM32" s="612">
        <v>98.8</v>
      </c>
      <c r="BN32" s="621"/>
      <c r="BO32" s="621"/>
      <c r="BP32" s="621"/>
      <c r="BQ32" s="644"/>
      <c r="BR32" s="674">
        <v>99.4</v>
      </c>
      <c r="BS32" s="621"/>
      <c r="BT32" s="621"/>
      <c r="BU32" s="621"/>
      <c r="BV32" s="621"/>
      <c r="BW32" s="621"/>
      <c r="BX32" s="612">
        <v>99</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304</v>
      </c>
      <c r="C33" s="606"/>
      <c r="D33" s="606"/>
      <c r="E33" s="606"/>
      <c r="F33" s="606"/>
      <c r="G33" s="606"/>
      <c r="H33" s="606"/>
      <c r="I33" s="606"/>
      <c r="J33" s="606"/>
      <c r="K33" s="606"/>
      <c r="L33" s="606"/>
      <c r="M33" s="606"/>
      <c r="N33" s="606"/>
      <c r="O33" s="606"/>
      <c r="P33" s="606"/>
      <c r="Q33" s="607"/>
      <c r="R33" s="608">
        <v>425013</v>
      </c>
      <c r="S33" s="609"/>
      <c r="T33" s="609"/>
      <c r="U33" s="609"/>
      <c r="V33" s="609"/>
      <c r="W33" s="609"/>
      <c r="X33" s="609"/>
      <c r="Y33" s="610"/>
      <c r="Z33" s="646">
        <v>0.2</v>
      </c>
      <c r="AA33" s="646"/>
      <c r="AB33" s="646"/>
      <c r="AC33" s="646"/>
      <c r="AD33" s="647">
        <v>141904</v>
      </c>
      <c r="AE33" s="647"/>
      <c r="AF33" s="647"/>
      <c r="AG33" s="647"/>
      <c r="AH33" s="647"/>
      <c r="AI33" s="647"/>
      <c r="AJ33" s="647"/>
      <c r="AK33" s="647"/>
      <c r="AL33" s="611">
        <v>0.2</v>
      </c>
      <c r="AM33" s="612"/>
      <c r="AN33" s="612"/>
      <c r="AO33" s="648"/>
      <c r="AP33" s="651"/>
      <c r="AQ33" s="652"/>
      <c r="AR33" s="652"/>
      <c r="AS33" s="652"/>
      <c r="AT33" s="682"/>
      <c r="AU33" s="213"/>
      <c r="AV33" s="213"/>
      <c r="AW33" s="213"/>
      <c r="AX33" s="589" t="s">
        <v>305</v>
      </c>
      <c r="AY33" s="590"/>
      <c r="AZ33" s="590"/>
      <c r="BA33" s="590"/>
      <c r="BB33" s="590"/>
      <c r="BC33" s="590"/>
      <c r="BD33" s="590"/>
      <c r="BE33" s="590"/>
      <c r="BF33" s="591"/>
      <c r="BG33" s="669">
        <v>99.8</v>
      </c>
      <c r="BH33" s="593"/>
      <c r="BI33" s="593"/>
      <c r="BJ33" s="593"/>
      <c r="BK33" s="593"/>
      <c r="BL33" s="593"/>
      <c r="BM33" s="639">
        <v>99.6</v>
      </c>
      <c r="BN33" s="593"/>
      <c r="BO33" s="593"/>
      <c r="BP33" s="593"/>
      <c r="BQ33" s="656"/>
      <c r="BR33" s="669">
        <v>99.8</v>
      </c>
      <c r="BS33" s="593"/>
      <c r="BT33" s="593"/>
      <c r="BU33" s="593"/>
      <c r="BV33" s="593"/>
      <c r="BW33" s="593"/>
      <c r="BX33" s="639">
        <v>99.7</v>
      </c>
      <c r="BY33" s="593"/>
      <c r="BZ33" s="593"/>
      <c r="CA33" s="593"/>
      <c r="CB33" s="656"/>
      <c r="CD33" s="605" t="s">
        <v>306</v>
      </c>
      <c r="CE33" s="606"/>
      <c r="CF33" s="606"/>
      <c r="CG33" s="606"/>
      <c r="CH33" s="606"/>
      <c r="CI33" s="606"/>
      <c r="CJ33" s="606"/>
      <c r="CK33" s="606"/>
      <c r="CL33" s="606"/>
      <c r="CM33" s="606"/>
      <c r="CN33" s="606"/>
      <c r="CO33" s="606"/>
      <c r="CP33" s="606"/>
      <c r="CQ33" s="607"/>
      <c r="CR33" s="608">
        <v>77232286</v>
      </c>
      <c r="CS33" s="621"/>
      <c r="CT33" s="621"/>
      <c r="CU33" s="621"/>
      <c r="CV33" s="621"/>
      <c r="CW33" s="621"/>
      <c r="CX33" s="621"/>
      <c r="CY33" s="622"/>
      <c r="CZ33" s="611">
        <v>43.2</v>
      </c>
      <c r="DA33" s="623"/>
      <c r="DB33" s="623"/>
      <c r="DC33" s="624"/>
      <c r="DD33" s="614">
        <v>55616752</v>
      </c>
      <c r="DE33" s="621"/>
      <c r="DF33" s="621"/>
      <c r="DG33" s="621"/>
      <c r="DH33" s="621"/>
      <c r="DI33" s="621"/>
      <c r="DJ33" s="621"/>
      <c r="DK33" s="622"/>
      <c r="DL33" s="614">
        <v>38350877</v>
      </c>
      <c r="DM33" s="621"/>
      <c r="DN33" s="621"/>
      <c r="DO33" s="621"/>
      <c r="DP33" s="621"/>
      <c r="DQ33" s="621"/>
      <c r="DR33" s="621"/>
      <c r="DS33" s="621"/>
      <c r="DT33" s="621"/>
      <c r="DU33" s="621"/>
      <c r="DV33" s="622"/>
      <c r="DW33" s="611">
        <v>45.1</v>
      </c>
      <c r="DX33" s="623"/>
      <c r="DY33" s="623"/>
      <c r="DZ33" s="623"/>
      <c r="EA33" s="623"/>
      <c r="EB33" s="623"/>
      <c r="EC33" s="635"/>
    </row>
    <row r="34" spans="2:133" ht="11.25" customHeight="1" x14ac:dyDescent="0.15">
      <c r="B34" s="605" t="s">
        <v>307</v>
      </c>
      <c r="C34" s="606"/>
      <c r="D34" s="606"/>
      <c r="E34" s="606"/>
      <c r="F34" s="606"/>
      <c r="G34" s="606"/>
      <c r="H34" s="606"/>
      <c r="I34" s="606"/>
      <c r="J34" s="606"/>
      <c r="K34" s="606"/>
      <c r="L34" s="606"/>
      <c r="M34" s="606"/>
      <c r="N34" s="606"/>
      <c r="O34" s="606"/>
      <c r="P34" s="606"/>
      <c r="Q34" s="607"/>
      <c r="R34" s="608">
        <v>270608</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28092632</v>
      </c>
      <c r="CS34" s="609"/>
      <c r="CT34" s="609"/>
      <c r="CU34" s="609"/>
      <c r="CV34" s="609"/>
      <c r="CW34" s="609"/>
      <c r="CX34" s="609"/>
      <c r="CY34" s="610"/>
      <c r="CZ34" s="611">
        <v>15.7</v>
      </c>
      <c r="DA34" s="623"/>
      <c r="DB34" s="623"/>
      <c r="DC34" s="624"/>
      <c r="DD34" s="614">
        <v>18237096</v>
      </c>
      <c r="DE34" s="609"/>
      <c r="DF34" s="609"/>
      <c r="DG34" s="609"/>
      <c r="DH34" s="609"/>
      <c r="DI34" s="609"/>
      <c r="DJ34" s="609"/>
      <c r="DK34" s="610"/>
      <c r="DL34" s="614">
        <v>16637779</v>
      </c>
      <c r="DM34" s="609"/>
      <c r="DN34" s="609"/>
      <c r="DO34" s="609"/>
      <c r="DP34" s="609"/>
      <c r="DQ34" s="609"/>
      <c r="DR34" s="609"/>
      <c r="DS34" s="609"/>
      <c r="DT34" s="609"/>
      <c r="DU34" s="609"/>
      <c r="DV34" s="610"/>
      <c r="DW34" s="611">
        <v>19.600000000000001</v>
      </c>
      <c r="DX34" s="623"/>
      <c r="DY34" s="623"/>
      <c r="DZ34" s="623"/>
      <c r="EA34" s="623"/>
      <c r="EB34" s="623"/>
      <c r="EC34" s="635"/>
    </row>
    <row r="35" spans="2:133" ht="11.25" customHeight="1" x14ac:dyDescent="0.15">
      <c r="B35" s="605" t="s">
        <v>309</v>
      </c>
      <c r="C35" s="606"/>
      <c r="D35" s="606"/>
      <c r="E35" s="606"/>
      <c r="F35" s="606"/>
      <c r="G35" s="606"/>
      <c r="H35" s="606"/>
      <c r="I35" s="606"/>
      <c r="J35" s="606"/>
      <c r="K35" s="606"/>
      <c r="L35" s="606"/>
      <c r="M35" s="606"/>
      <c r="N35" s="606"/>
      <c r="O35" s="606"/>
      <c r="P35" s="606"/>
      <c r="Q35" s="607"/>
      <c r="R35" s="608">
        <v>7328650</v>
      </c>
      <c r="S35" s="609"/>
      <c r="T35" s="609"/>
      <c r="U35" s="609"/>
      <c r="V35" s="609"/>
      <c r="W35" s="609"/>
      <c r="X35" s="609"/>
      <c r="Y35" s="610"/>
      <c r="Z35" s="646">
        <v>4</v>
      </c>
      <c r="AA35" s="646"/>
      <c r="AB35" s="646"/>
      <c r="AC35" s="646"/>
      <c r="AD35" s="647" t="s">
        <v>122</v>
      </c>
      <c r="AE35" s="647"/>
      <c r="AF35" s="647"/>
      <c r="AG35" s="647"/>
      <c r="AH35" s="647"/>
      <c r="AI35" s="647"/>
      <c r="AJ35" s="647"/>
      <c r="AK35" s="647"/>
      <c r="AL35" s="611" t="s">
        <v>122</v>
      </c>
      <c r="AM35" s="612"/>
      <c r="AN35" s="612"/>
      <c r="AO35" s="648"/>
      <c r="AP35" s="218"/>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1643333</v>
      </c>
      <c r="CS35" s="621"/>
      <c r="CT35" s="621"/>
      <c r="CU35" s="621"/>
      <c r="CV35" s="621"/>
      <c r="CW35" s="621"/>
      <c r="CX35" s="621"/>
      <c r="CY35" s="622"/>
      <c r="CZ35" s="611">
        <v>0.9</v>
      </c>
      <c r="DA35" s="623"/>
      <c r="DB35" s="623"/>
      <c r="DC35" s="624"/>
      <c r="DD35" s="614">
        <v>1473424</v>
      </c>
      <c r="DE35" s="621"/>
      <c r="DF35" s="621"/>
      <c r="DG35" s="621"/>
      <c r="DH35" s="621"/>
      <c r="DI35" s="621"/>
      <c r="DJ35" s="621"/>
      <c r="DK35" s="622"/>
      <c r="DL35" s="614">
        <v>1473424</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15">
      <c r="B36" s="605" t="s">
        <v>313</v>
      </c>
      <c r="C36" s="606"/>
      <c r="D36" s="606"/>
      <c r="E36" s="606"/>
      <c r="F36" s="606"/>
      <c r="G36" s="606"/>
      <c r="H36" s="606"/>
      <c r="I36" s="606"/>
      <c r="J36" s="606"/>
      <c r="K36" s="606"/>
      <c r="L36" s="606"/>
      <c r="M36" s="606"/>
      <c r="N36" s="606"/>
      <c r="O36" s="606"/>
      <c r="P36" s="606"/>
      <c r="Q36" s="607"/>
      <c r="R36" s="608">
        <v>10801703</v>
      </c>
      <c r="S36" s="609"/>
      <c r="T36" s="609"/>
      <c r="U36" s="609"/>
      <c r="V36" s="609"/>
      <c r="W36" s="609"/>
      <c r="X36" s="609"/>
      <c r="Y36" s="610"/>
      <c r="Z36" s="646">
        <v>5.8</v>
      </c>
      <c r="AA36" s="646"/>
      <c r="AB36" s="646"/>
      <c r="AC36" s="646"/>
      <c r="AD36" s="647" t="s">
        <v>122</v>
      </c>
      <c r="AE36" s="647"/>
      <c r="AF36" s="647"/>
      <c r="AG36" s="647"/>
      <c r="AH36" s="647"/>
      <c r="AI36" s="647"/>
      <c r="AJ36" s="647"/>
      <c r="AK36" s="647"/>
      <c r="AL36" s="611" t="s">
        <v>122</v>
      </c>
      <c r="AM36" s="612"/>
      <c r="AN36" s="612"/>
      <c r="AO36" s="648"/>
      <c r="AP36" s="218"/>
      <c r="AQ36" s="657" t="s">
        <v>314</v>
      </c>
      <c r="AR36" s="658"/>
      <c r="AS36" s="658"/>
      <c r="AT36" s="658"/>
      <c r="AU36" s="658"/>
      <c r="AV36" s="658"/>
      <c r="AW36" s="658"/>
      <c r="AX36" s="658"/>
      <c r="AY36" s="659"/>
      <c r="AZ36" s="663">
        <v>20406177</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453824</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21365461</v>
      </c>
      <c r="CS36" s="609"/>
      <c r="CT36" s="609"/>
      <c r="CU36" s="609"/>
      <c r="CV36" s="609"/>
      <c r="CW36" s="609"/>
      <c r="CX36" s="609"/>
      <c r="CY36" s="610"/>
      <c r="CZ36" s="611">
        <v>12</v>
      </c>
      <c r="DA36" s="623"/>
      <c r="DB36" s="623"/>
      <c r="DC36" s="624"/>
      <c r="DD36" s="614">
        <v>12996407</v>
      </c>
      <c r="DE36" s="609"/>
      <c r="DF36" s="609"/>
      <c r="DG36" s="609"/>
      <c r="DH36" s="609"/>
      <c r="DI36" s="609"/>
      <c r="DJ36" s="609"/>
      <c r="DK36" s="610"/>
      <c r="DL36" s="614">
        <v>8266161</v>
      </c>
      <c r="DM36" s="609"/>
      <c r="DN36" s="609"/>
      <c r="DO36" s="609"/>
      <c r="DP36" s="609"/>
      <c r="DQ36" s="609"/>
      <c r="DR36" s="609"/>
      <c r="DS36" s="609"/>
      <c r="DT36" s="609"/>
      <c r="DU36" s="609"/>
      <c r="DV36" s="610"/>
      <c r="DW36" s="611">
        <v>9.6999999999999993</v>
      </c>
      <c r="DX36" s="623"/>
      <c r="DY36" s="623"/>
      <c r="DZ36" s="623"/>
      <c r="EA36" s="623"/>
      <c r="EB36" s="623"/>
      <c r="EC36" s="635"/>
    </row>
    <row r="37" spans="2:133" ht="11.25" customHeight="1" x14ac:dyDescent="0.15">
      <c r="B37" s="605" t="s">
        <v>317</v>
      </c>
      <c r="C37" s="606"/>
      <c r="D37" s="606"/>
      <c r="E37" s="606"/>
      <c r="F37" s="606"/>
      <c r="G37" s="606"/>
      <c r="H37" s="606"/>
      <c r="I37" s="606"/>
      <c r="J37" s="606"/>
      <c r="K37" s="606"/>
      <c r="L37" s="606"/>
      <c r="M37" s="606"/>
      <c r="N37" s="606"/>
      <c r="O37" s="606"/>
      <c r="P37" s="606"/>
      <c r="Q37" s="607"/>
      <c r="R37" s="608">
        <v>3019797</v>
      </c>
      <c r="S37" s="609"/>
      <c r="T37" s="609"/>
      <c r="U37" s="609"/>
      <c r="V37" s="609"/>
      <c r="W37" s="609"/>
      <c r="X37" s="609"/>
      <c r="Y37" s="610"/>
      <c r="Z37" s="646">
        <v>1.6</v>
      </c>
      <c r="AA37" s="646"/>
      <c r="AB37" s="646"/>
      <c r="AC37" s="646"/>
      <c r="AD37" s="647">
        <v>1574</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1476230</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-2236073</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1019436</v>
      </c>
      <c r="CS37" s="621"/>
      <c r="CT37" s="621"/>
      <c r="CU37" s="621"/>
      <c r="CV37" s="621"/>
      <c r="CW37" s="621"/>
      <c r="CX37" s="621"/>
      <c r="CY37" s="622"/>
      <c r="CZ37" s="611">
        <v>0.6</v>
      </c>
      <c r="DA37" s="623"/>
      <c r="DB37" s="623"/>
      <c r="DC37" s="624"/>
      <c r="DD37" s="614">
        <v>607186</v>
      </c>
      <c r="DE37" s="621"/>
      <c r="DF37" s="621"/>
      <c r="DG37" s="621"/>
      <c r="DH37" s="621"/>
      <c r="DI37" s="621"/>
      <c r="DJ37" s="621"/>
      <c r="DK37" s="622"/>
      <c r="DL37" s="614">
        <v>599955</v>
      </c>
      <c r="DM37" s="621"/>
      <c r="DN37" s="621"/>
      <c r="DO37" s="621"/>
      <c r="DP37" s="621"/>
      <c r="DQ37" s="621"/>
      <c r="DR37" s="621"/>
      <c r="DS37" s="621"/>
      <c r="DT37" s="621"/>
      <c r="DU37" s="621"/>
      <c r="DV37" s="622"/>
      <c r="DW37" s="611">
        <v>0.7</v>
      </c>
      <c r="DX37" s="623"/>
      <c r="DY37" s="623"/>
      <c r="DZ37" s="623"/>
      <c r="EA37" s="623"/>
      <c r="EB37" s="623"/>
      <c r="EC37" s="635"/>
    </row>
    <row r="38" spans="2:133" ht="11.25" customHeight="1" x14ac:dyDescent="0.15">
      <c r="B38" s="605" t="s">
        <v>321</v>
      </c>
      <c r="C38" s="606"/>
      <c r="D38" s="606"/>
      <c r="E38" s="606"/>
      <c r="F38" s="606"/>
      <c r="G38" s="606"/>
      <c r="H38" s="606"/>
      <c r="I38" s="606"/>
      <c r="J38" s="606"/>
      <c r="K38" s="606"/>
      <c r="L38" s="606"/>
      <c r="M38" s="606"/>
      <c r="N38" s="606"/>
      <c r="O38" s="606"/>
      <c r="P38" s="606"/>
      <c r="Q38" s="607"/>
      <c r="R38" s="608">
        <v>3644000</v>
      </c>
      <c r="S38" s="609"/>
      <c r="T38" s="609"/>
      <c r="U38" s="609"/>
      <c r="V38" s="609"/>
      <c r="W38" s="609"/>
      <c r="X38" s="609"/>
      <c r="Y38" s="610"/>
      <c r="Z38" s="646">
        <v>2</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1101314</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53639</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17828633</v>
      </c>
      <c r="CS38" s="609"/>
      <c r="CT38" s="609"/>
      <c r="CU38" s="609"/>
      <c r="CV38" s="609"/>
      <c r="CW38" s="609"/>
      <c r="CX38" s="609"/>
      <c r="CY38" s="610"/>
      <c r="CZ38" s="611">
        <v>10</v>
      </c>
      <c r="DA38" s="623"/>
      <c r="DB38" s="623"/>
      <c r="DC38" s="624"/>
      <c r="DD38" s="614">
        <v>15428054</v>
      </c>
      <c r="DE38" s="609"/>
      <c r="DF38" s="609"/>
      <c r="DG38" s="609"/>
      <c r="DH38" s="609"/>
      <c r="DI38" s="609"/>
      <c r="DJ38" s="609"/>
      <c r="DK38" s="610"/>
      <c r="DL38" s="614">
        <v>11973513</v>
      </c>
      <c r="DM38" s="609"/>
      <c r="DN38" s="609"/>
      <c r="DO38" s="609"/>
      <c r="DP38" s="609"/>
      <c r="DQ38" s="609"/>
      <c r="DR38" s="609"/>
      <c r="DS38" s="609"/>
      <c r="DT38" s="609"/>
      <c r="DU38" s="609"/>
      <c r="DV38" s="610"/>
      <c r="DW38" s="611">
        <v>14.1</v>
      </c>
      <c r="DX38" s="623"/>
      <c r="DY38" s="623"/>
      <c r="DZ38" s="623"/>
      <c r="EA38" s="623"/>
      <c r="EB38" s="623"/>
      <c r="EC38" s="635"/>
    </row>
    <row r="39" spans="2:133" ht="11.25" customHeight="1" x14ac:dyDescent="0.15">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v>5839</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77277</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8302227</v>
      </c>
      <c r="CS39" s="621"/>
      <c r="CT39" s="621"/>
      <c r="CU39" s="621"/>
      <c r="CV39" s="621"/>
      <c r="CW39" s="621"/>
      <c r="CX39" s="621"/>
      <c r="CY39" s="622"/>
      <c r="CZ39" s="611">
        <v>4.5999999999999996</v>
      </c>
      <c r="DA39" s="623"/>
      <c r="DB39" s="623"/>
      <c r="DC39" s="624"/>
      <c r="DD39" s="614">
        <v>7481771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329</v>
      </c>
      <c r="C40" s="606"/>
      <c r="D40" s="606"/>
      <c r="E40" s="606"/>
      <c r="F40" s="606"/>
      <c r="G40" s="606"/>
      <c r="H40" s="606"/>
      <c r="I40" s="606"/>
      <c r="J40" s="606"/>
      <c r="K40" s="606"/>
      <c r="L40" s="606"/>
      <c r="M40" s="606"/>
      <c r="N40" s="606"/>
      <c r="O40" s="606"/>
      <c r="P40" s="606"/>
      <c r="Q40" s="607"/>
      <c r="R40" s="608">
        <v>100000</v>
      </c>
      <c r="S40" s="609"/>
      <c r="T40" s="609"/>
      <c r="U40" s="609"/>
      <c r="V40" s="609"/>
      <c r="W40" s="609"/>
      <c r="X40" s="609"/>
      <c r="Y40" s="610"/>
      <c r="Z40" s="646">
        <v>0.1</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4"/>
      <c r="BM40" s="606" t="s">
        <v>332</v>
      </c>
      <c r="BN40" s="606"/>
      <c r="BO40" s="606"/>
      <c r="BP40" s="606"/>
      <c r="BQ40" s="606"/>
      <c r="BR40" s="606"/>
      <c r="BS40" s="606"/>
      <c r="BT40" s="606"/>
      <c r="BU40" s="607"/>
      <c r="BV40" s="608">
        <v>109</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334</v>
      </c>
      <c r="C41" s="590"/>
      <c r="D41" s="590"/>
      <c r="E41" s="590"/>
      <c r="F41" s="590"/>
      <c r="G41" s="590"/>
      <c r="H41" s="590"/>
      <c r="I41" s="590"/>
      <c r="J41" s="590"/>
      <c r="K41" s="590"/>
      <c r="L41" s="590"/>
      <c r="M41" s="590"/>
      <c r="N41" s="590"/>
      <c r="O41" s="590"/>
      <c r="P41" s="590"/>
      <c r="Q41" s="591"/>
      <c r="R41" s="592">
        <v>185447843</v>
      </c>
      <c r="S41" s="633"/>
      <c r="T41" s="633"/>
      <c r="U41" s="633"/>
      <c r="V41" s="633"/>
      <c r="W41" s="633"/>
      <c r="X41" s="633"/>
      <c r="Y41" s="636"/>
      <c r="Z41" s="637">
        <v>100</v>
      </c>
      <c r="AA41" s="637"/>
      <c r="AB41" s="637"/>
      <c r="AC41" s="637"/>
      <c r="AD41" s="638">
        <v>84893108</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5588476</v>
      </c>
      <c r="BA41" s="609"/>
      <c r="BB41" s="609"/>
      <c r="BC41" s="609"/>
      <c r="BD41" s="621"/>
      <c r="BE41" s="621"/>
      <c r="BF41" s="644"/>
      <c r="BG41" s="649"/>
      <c r="BH41" s="650"/>
      <c r="BI41" s="650"/>
      <c r="BJ41" s="650"/>
      <c r="BK41" s="650"/>
      <c r="BL41" s="214"/>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338</v>
      </c>
      <c r="AR42" s="654"/>
      <c r="AS42" s="654"/>
      <c r="AT42" s="654"/>
      <c r="AU42" s="654"/>
      <c r="AV42" s="654"/>
      <c r="AW42" s="654"/>
      <c r="AX42" s="654"/>
      <c r="AY42" s="655"/>
      <c r="AZ42" s="592">
        <v>12234318</v>
      </c>
      <c r="BA42" s="633"/>
      <c r="BB42" s="633"/>
      <c r="BC42" s="633"/>
      <c r="BD42" s="593"/>
      <c r="BE42" s="593"/>
      <c r="BF42" s="656"/>
      <c r="BG42" s="651"/>
      <c r="BH42" s="652"/>
      <c r="BI42" s="652"/>
      <c r="BJ42" s="652"/>
      <c r="BK42" s="652"/>
      <c r="BL42" s="215"/>
      <c r="BM42" s="590" t="s">
        <v>339</v>
      </c>
      <c r="BN42" s="590"/>
      <c r="BO42" s="590"/>
      <c r="BP42" s="590"/>
      <c r="BQ42" s="590"/>
      <c r="BR42" s="590"/>
      <c r="BS42" s="590"/>
      <c r="BT42" s="590"/>
      <c r="BU42" s="591"/>
      <c r="BV42" s="592">
        <v>345</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9314511</v>
      </c>
      <c r="CS42" s="621"/>
      <c r="CT42" s="621"/>
      <c r="CU42" s="621"/>
      <c r="CV42" s="621"/>
      <c r="CW42" s="621"/>
      <c r="CX42" s="621"/>
      <c r="CY42" s="622"/>
      <c r="CZ42" s="611">
        <v>5.2</v>
      </c>
      <c r="DA42" s="623"/>
      <c r="DB42" s="623"/>
      <c r="DC42" s="624"/>
      <c r="DD42" s="614">
        <v>1835241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341</v>
      </c>
      <c r="CD43" s="605" t="s">
        <v>342</v>
      </c>
      <c r="CE43" s="606"/>
      <c r="CF43" s="606"/>
      <c r="CG43" s="606"/>
      <c r="CH43" s="606"/>
      <c r="CI43" s="606"/>
      <c r="CJ43" s="606"/>
      <c r="CK43" s="606"/>
      <c r="CL43" s="606"/>
      <c r="CM43" s="606"/>
      <c r="CN43" s="606"/>
      <c r="CO43" s="606"/>
      <c r="CP43" s="606"/>
      <c r="CQ43" s="607"/>
      <c r="CR43" s="608">
        <v>220195</v>
      </c>
      <c r="CS43" s="621"/>
      <c r="CT43" s="621"/>
      <c r="CU43" s="621"/>
      <c r="CV43" s="621"/>
      <c r="CW43" s="621"/>
      <c r="CX43" s="621"/>
      <c r="CY43" s="622"/>
      <c r="CZ43" s="611">
        <v>0.1</v>
      </c>
      <c r="DA43" s="623"/>
      <c r="DB43" s="623"/>
      <c r="DC43" s="624"/>
      <c r="DD43" s="614">
        <v>220195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9314511</v>
      </c>
      <c r="CS44" s="609"/>
      <c r="CT44" s="609"/>
      <c r="CU44" s="609"/>
      <c r="CV44" s="609"/>
      <c r="CW44" s="609"/>
      <c r="CX44" s="609"/>
      <c r="CY44" s="610"/>
      <c r="CZ44" s="611">
        <v>5.2</v>
      </c>
      <c r="DA44" s="612"/>
      <c r="DB44" s="612"/>
      <c r="DC44" s="613"/>
      <c r="DD44" s="614">
        <v>1835241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2917103</v>
      </c>
      <c r="CS45" s="621"/>
      <c r="CT45" s="621"/>
      <c r="CU45" s="621"/>
      <c r="CV45" s="621"/>
      <c r="CW45" s="621"/>
      <c r="CX45" s="621"/>
      <c r="CY45" s="622"/>
      <c r="CZ45" s="611">
        <v>1.6</v>
      </c>
      <c r="DA45" s="623"/>
      <c r="DB45" s="623"/>
      <c r="DC45" s="624"/>
      <c r="DD45" s="614">
        <v>231536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347</v>
      </c>
      <c r="CG46" s="606"/>
      <c r="CH46" s="606"/>
      <c r="CI46" s="606"/>
      <c r="CJ46" s="606"/>
      <c r="CK46" s="606"/>
      <c r="CL46" s="606"/>
      <c r="CM46" s="606"/>
      <c r="CN46" s="606"/>
      <c r="CO46" s="606"/>
      <c r="CP46" s="606"/>
      <c r="CQ46" s="607"/>
      <c r="CR46" s="608">
        <v>6397408</v>
      </c>
      <c r="CS46" s="609"/>
      <c r="CT46" s="609"/>
      <c r="CU46" s="609"/>
      <c r="CV46" s="609"/>
      <c r="CW46" s="609"/>
      <c r="CX46" s="609"/>
      <c r="CY46" s="610"/>
      <c r="CZ46" s="611">
        <v>3.6</v>
      </c>
      <c r="DA46" s="612"/>
      <c r="DB46" s="612"/>
      <c r="DC46" s="613"/>
      <c r="DD46" s="614">
        <v>1603705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348</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350</v>
      </c>
      <c r="CE49" s="590"/>
      <c r="CF49" s="590"/>
      <c r="CG49" s="590"/>
      <c r="CH49" s="590"/>
      <c r="CI49" s="590"/>
      <c r="CJ49" s="590"/>
      <c r="CK49" s="590"/>
      <c r="CL49" s="590"/>
      <c r="CM49" s="590"/>
      <c r="CN49" s="590"/>
      <c r="CO49" s="590"/>
      <c r="CP49" s="590"/>
      <c r="CQ49" s="591"/>
      <c r="CR49" s="592">
        <v>178693017</v>
      </c>
      <c r="CS49" s="593"/>
      <c r="CT49" s="593"/>
      <c r="CU49" s="593"/>
      <c r="CV49" s="593"/>
      <c r="CW49" s="593"/>
      <c r="CX49" s="593"/>
      <c r="CY49" s="594"/>
      <c r="CZ49" s="595">
        <v>100</v>
      </c>
      <c r="DA49" s="596"/>
      <c r="DB49" s="596"/>
      <c r="DC49" s="597"/>
      <c r="DD49" s="598">
        <v>104712486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e53t04FlOFTcMHmOsKSLloHN99kYEwyJhinZR0RKkozFfCs3GeLDnzoISiA6PFqn0sU72aLse/kkuxy3/rXw==" saltValue="uoa1ckXyIwjQWENLvvf2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373</v>
      </c>
      <c r="C7" s="1035"/>
      <c r="D7" s="1035"/>
      <c r="E7" s="1035"/>
      <c r="F7" s="1035"/>
      <c r="G7" s="1035"/>
      <c r="H7" s="1035"/>
      <c r="I7" s="1035"/>
      <c r="J7" s="1035"/>
      <c r="K7" s="1035"/>
      <c r="L7" s="1035"/>
      <c r="M7" s="1035"/>
      <c r="N7" s="1035"/>
      <c r="O7" s="1035"/>
      <c r="P7" s="1036"/>
      <c r="Q7" s="1089">
        <v>186475</v>
      </c>
      <c r="R7" s="1090"/>
      <c r="S7" s="1090"/>
      <c r="T7" s="1090"/>
      <c r="U7" s="1090"/>
      <c r="V7" s="1090">
        <v>179722</v>
      </c>
      <c r="W7" s="1090"/>
      <c r="X7" s="1090"/>
      <c r="Y7" s="1090"/>
      <c r="Z7" s="1090"/>
      <c r="AA7" s="1090">
        <v>6753</v>
      </c>
      <c r="AB7" s="1090"/>
      <c r="AC7" s="1090"/>
      <c r="AD7" s="1090"/>
      <c r="AE7" s="1091"/>
      <c r="AF7" s="1092">
        <v>6421</v>
      </c>
      <c r="AG7" s="1093"/>
      <c r="AH7" s="1093"/>
      <c r="AI7" s="1093"/>
      <c r="AJ7" s="1094"/>
      <c r="AK7" s="1095">
        <v>742</v>
      </c>
      <c r="AL7" s="1096"/>
      <c r="AM7" s="1096"/>
      <c r="AN7" s="1096"/>
      <c r="AO7" s="1096"/>
      <c r="AP7" s="1096">
        <v>86852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554</v>
      </c>
      <c r="BT7" s="1087"/>
      <c r="BU7" s="1087"/>
      <c r="BV7" s="1087"/>
      <c r="BW7" s="1087"/>
      <c r="BX7" s="1087"/>
      <c r="BY7" s="1087"/>
      <c r="BZ7" s="1087"/>
      <c r="CA7" s="1087"/>
      <c r="CB7" s="1087"/>
      <c r="CC7" s="1087"/>
      <c r="CD7" s="1087"/>
      <c r="CE7" s="1087"/>
      <c r="CF7" s="1087"/>
      <c r="CG7" s="1099"/>
      <c r="CH7" s="1083">
        <v>7.0000000000000001E-3</v>
      </c>
      <c r="CI7" s="1084"/>
      <c r="CJ7" s="1084"/>
      <c r="CK7" s="1084"/>
      <c r="CL7" s="1085"/>
      <c r="CM7" s="1083">
        <v>55.347999999999999</v>
      </c>
      <c r="CN7" s="1084"/>
      <c r="CO7" s="1084"/>
      <c r="CP7" s="1084"/>
      <c r="CQ7" s="1085"/>
      <c r="CR7" s="1083">
        <v>5</v>
      </c>
      <c r="CS7" s="1084"/>
      <c r="CT7" s="1084"/>
      <c r="CU7" s="1084"/>
      <c r="CV7" s="1085"/>
      <c r="CW7" s="1083" t="s">
        <v>486</v>
      </c>
      <c r="CX7" s="1084"/>
      <c r="CY7" s="1084"/>
      <c r="CZ7" s="1084"/>
      <c r="DA7" s="1085"/>
      <c r="DB7" s="1083" t="s">
        <v>486</v>
      </c>
      <c r="DC7" s="1084"/>
      <c r="DD7" s="1084"/>
      <c r="DE7" s="1084"/>
      <c r="DF7" s="1085"/>
      <c r="DG7" s="1083">
        <v>774</v>
      </c>
      <c r="DH7" s="1084"/>
      <c r="DI7" s="1084"/>
      <c r="DJ7" s="1084"/>
      <c r="DK7" s="1085"/>
      <c r="DL7" s="1083" t="s">
        <v>486</v>
      </c>
      <c r="DM7" s="1084"/>
      <c r="DN7" s="1084"/>
      <c r="DO7" s="1084"/>
      <c r="DP7" s="1085"/>
      <c r="DQ7" s="1083" t="s">
        <v>486</v>
      </c>
      <c r="DR7" s="1084"/>
      <c r="DS7" s="1084"/>
      <c r="DT7" s="1084"/>
      <c r="DU7" s="1085"/>
      <c r="DV7" s="1086"/>
      <c r="DW7" s="1087"/>
      <c r="DX7" s="1087"/>
      <c r="DY7" s="1087"/>
      <c r="DZ7" s="1088"/>
      <c r="EA7" s="229"/>
    </row>
    <row r="8" spans="1:131" s="230" customFormat="1" ht="26.25" customHeight="1" x14ac:dyDescent="0.15">
      <c r="A8" s="233">
        <v>2</v>
      </c>
      <c r="B8" s="1017" t="s">
        <v>374</v>
      </c>
      <c r="C8" s="1018"/>
      <c r="D8" s="1018"/>
      <c r="E8" s="1018"/>
      <c r="F8" s="1018"/>
      <c r="G8" s="1018"/>
      <c r="H8" s="1018"/>
      <c r="I8" s="1018"/>
      <c r="J8" s="1018"/>
      <c r="K8" s="1018"/>
      <c r="L8" s="1018"/>
      <c r="M8" s="1018"/>
      <c r="N8" s="1018"/>
      <c r="O8" s="1018"/>
      <c r="P8" s="1019"/>
      <c r="Q8" s="1025">
        <v>435</v>
      </c>
      <c r="R8" s="1026"/>
      <c r="S8" s="1026"/>
      <c r="T8" s="1026"/>
      <c r="U8" s="1026"/>
      <c r="V8" s="1026">
        <v>434</v>
      </c>
      <c r="W8" s="1026"/>
      <c r="X8" s="1026"/>
      <c r="Y8" s="1026"/>
      <c r="Z8" s="1026"/>
      <c r="AA8" s="1026">
        <v>2</v>
      </c>
      <c r="AB8" s="1026"/>
      <c r="AC8" s="1026"/>
      <c r="AD8" s="1026"/>
      <c r="AE8" s="1027"/>
      <c r="AF8" s="1022">
        <v>2</v>
      </c>
      <c r="AG8" s="1023"/>
      <c r="AH8" s="1023"/>
      <c r="AI8" s="1023"/>
      <c r="AJ8" s="1024"/>
      <c r="AK8" s="1067">
        <v>397</v>
      </c>
      <c r="AL8" s="1068"/>
      <c r="AM8" s="1068"/>
      <c r="AN8" s="1068"/>
      <c r="AO8" s="1068"/>
      <c r="AP8" s="1068">
        <v>30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555</v>
      </c>
      <c r="BT8" s="980"/>
      <c r="BU8" s="980"/>
      <c r="BV8" s="980"/>
      <c r="BW8" s="980"/>
      <c r="BX8" s="980"/>
      <c r="BY8" s="980"/>
      <c r="BZ8" s="980"/>
      <c r="CA8" s="980"/>
      <c r="CB8" s="980"/>
      <c r="CC8" s="980"/>
      <c r="CD8" s="980"/>
      <c r="CE8" s="980"/>
      <c r="CF8" s="980"/>
      <c r="CG8" s="1001"/>
      <c r="CH8" s="976" t="s">
        <v>565</v>
      </c>
      <c r="CI8" s="977"/>
      <c r="CJ8" s="977"/>
      <c r="CK8" s="977"/>
      <c r="CL8" s="978"/>
      <c r="CM8" s="976">
        <v>4285</v>
      </c>
      <c r="CN8" s="977"/>
      <c r="CO8" s="977"/>
      <c r="CP8" s="977"/>
      <c r="CQ8" s="978"/>
      <c r="CR8" s="976">
        <v>2350</v>
      </c>
      <c r="CS8" s="977"/>
      <c r="CT8" s="977"/>
      <c r="CU8" s="977"/>
      <c r="CV8" s="978"/>
      <c r="CW8" s="976">
        <v>3</v>
      </c>
      <c r="CX8" s="977"/>
      <c r="CY8" s="977"/>
      <c r="CZ8" s="977"/>
      <c r="DA8" s="978"/>
      <c r="DB8" s="976" t="s">
        <v>486</v>
      </c>
      <c r="DC8" s="977"/>
      <c r="DD8" s="977"/>
      <c r="DE8" s="977"/>
      <c r="DF8" s="978"/>
      <c r="DG8" s="976" t="s">
        <v>486</v>
      </c>
      <c r="DH8" s="977"/>
      <c r="DI8" s="977"/>
      <c r="DJ8" s="977"/>
      <c r="DK8" s="978"/>
      <c r="DL8" s="976" t="s">
        <v>486</v>
      </c>
      <c r="DM8" s="977"/>
      <c r="DN8" s="977"/>
      <c r="DO8" s="977"/>
      <c r="DP8" s="978"/>
      <c r="DQ8" s="976" t="s">
        <v>486</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556</v>
      </c>
      <c r="BT9" s="980"/>
      <c r="BU9" s="980"/>
      <c r="BV9" s="980"/>
      <c r="BW9" s="980"/>
      <c r="BX9" s="980"/>
      <c r="BY9" s="980"/>
      <c r="BZ9" s="980"/>
      <c r="CA9" s="980"/>
      <c r="CB9" s="980"/>
      <c r="CC9" s="980"/>
      <c r="CD9" s="980"/>
      <c r="CE9" s="980"/>
      <c r="CF9" s="980"/>
      <c r="CG9" s="1001"/>
      <c r="CH9" s="976" t="s">
        <v>566</v>
      </c>
      <c r="CI9" s="977"/>
      <c r="CJ9" s="977"/>
      <c r="CK9" s="977"/>
      <c r="CL9" s="978"/>
      <c r="CM9" s="976">
        <v>84</v>
      </c>
      <c r="CN9" s="977"/>
      <c r="CO9" s="977"/>
      <c r="CP9" s="977"/>
      <c r="CQ9" s="978"/>
      <c r="CR9" s="976">
        <v>3</v>
      </c>
      <c r="CS9" s="977"/>
      <c r="CT9" s="977"/>
      <c r="CU9" s="977"/>
      <c r="CV9" s="978"/>
      <c r="CW9" s="976">
        <v>21</v>
      </c>
      <c r="CX9" s="977"/>
      <c r="CY9" s="977"/>
      <c r="CZ9" s="977"/>
      <c r="DA9" s="978"/>
      <c r="DB9" s="976" t="s">
        <v>486</v>
      </c>
      <c r="DC9" s="977"/>
      <c r="DD9" s="977"/>
      <c r="DE9" s="977"/>
      <c r="DF9" s="978"/>
      <c r="DG9" s="976" t="s">
        <v>486</v>
      </c>
      <c r="DH9" s="977"/>
      <c r="DI9" s="977"/>
      <c r="DJ9" s="977"/>
      <c r="DK9" s="978"/>
      <c r="DL9" s="976" t="s">
        <v>486</v>
      </c>
      <c r="DM9" s="977"/>
      <c r="DN9" s="977"/>
      <c r="DO9" s="977"/>
      <c r="DP9" s="978"/>
      <c r="DQ9" s="976" t="s">
        <v>486</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557</v>
      </c>
      <c r="BT10" s="980"/>
      <c r="BU10" s="980"/>
      <c r="BV10" s="980"/>
      <c r="BW10" s="980"/>
      <c r="BX10" s="980"/>
      <c r="BY10" s="980"/>
      <c r="BZ10" s="980"/>
      <c r="CA10" s="980"/>
      <c r="CB10" s="980"/>
      <c r="CC10" s="980"/>
      <c r="CD10" s="980"/>
      <c r="CE10" s="980"/>
      <c r="CF10" s="980"/>
      <c r="CG10" s="1001"/>
      <c r="CH10" s="976">
        <v>0</v>
      </c>
      <c r="CI10" s="977"/>
      <c r="CJ10" s="977"/>
      <c r="CK10" s="977"/>
      <c r="CL10" s="978"/>
      <c r="CM10" s="976">
        <v>23.7</v>
      </c>
      <c r="CN10" s="977"/>
      <c r="CO10" s="977"/>
      <c r="CP10" s="977"/>
      <c r="CQ10" s="978"/>
      <c r="CR10" s="976">
        <v>6.6</v>
      </c>
      <c r="CS10" s="977"/>
      <c r="CT10" s="977"/>
      <c r="CU10" s="977"/>
      <c r="CV10" s="978"/>
      <c r="CW10" s="976" t="s">
        <v>486</v>
      </c>
      <c r="CX10" s="977"/>
      <c r="CY10" s="977"/>
      <c r="CZ10" s="977"/>
      <c r="DA10" s="978"/>
      <c r="DB10" s="976" t="s">
        <v>486</v>
      </c>
      <c r="DC10" s="977"/>
      <c r="DD10" s="977"/>
      <c r="DE10" s="977"/>
      <c r="DF10" s="978"/>
      <c r="DG10" s="976" t="s">
        <v>486</v>
      </c>
      <c r="DH10" s="977"/>
      <c r="DI10" s="977"/>
      <c r="DJ10" s="977"/>
      <c r="DK10" s="978"/>
      <c r="DL10" s="976" t="s">
        <v>486</v>
      </c>
      <c r="DM10" s="977"/>
      <c r="DN10" s="977"/>
      <c r="DO10" s="977"/>
      <c r="DP10" s="978"/>
      <c r="DQ10" s="976" t="s">
        <v>486</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558</v>
      </c>
      <c r="BT11" s="980"/>
      <c r="BU11" s="980"/>
      <c r="BV11" s="980"/>
      <c r="BW11" s="980"/>
      <c r="BX11" s="980"/>
      <c r="BY11" s="980"/>
      <c r="BZ11" s="980"/>
      <c r="CA11" s="980"/>
      <c r="CB11" s="980"/>
      <c r="CC11" s="980"/>
      <c r="CD11" s="980"/>
      <c r="CE11" s="980"/>
      <c r="CF11" s="980"/>
      <c r="CG11" s="1001"/>
      <c r="CH11" s="976">
        <v>5</v>
      </c>
      <c r="CI11" s="977"/>
      <c r="CJ11" s="977"/>
      <c r="CK11" s="977"/>
      <c r="CL11" s="978"/>
      <c r="CM11" s="976">
        <v>34</v>
      </c>
      <c r="CN11" s="977"/>
      <c r="CO11" s="977"/>
      <c r="CP11" s="977"/>
      <c r="CQ11" s="978"/>
      <c r="CR11" s="976">
        <v>2.9849999999999999</v>
      </c>
      <c r="CS11" s="977"/>
      <c r="CT11" s="977"/>
      <c r="CU11" s="977"/>
      <c r="CV11" s="978"/>
      <c r="CW11" s="976" t="s">
        <v>486</v>
      </c>
      <c r="CX11" s="977"/>
      <c r="CY11" s="977"/>
      <c r="CZ11" s="977"/>
      <c r="DA11" s="978"/>
      <c r="DB11" s="976" t="s">
        <v>486</v>
      </c>
      <c r="DC11" s="977"/>
      <c r="DD11" s="977"/>
      <c r="DE11" s="977"/>
      <c r="DF11" s="978"/>
      <c r="DG11" s="976" t="s">
        <v>486</v>
      </c>
      <c r="DH11" s="977"/>
      <c r="DI11" s="977"/>
      <c r="DJ11" s="977"/>
      <c r="DK11" s="978"/>
      <c r="DL11" s="976" t="s">
        <v>486</v>
      </c>
      <c r="DM11" s="977"/>
      <c r="DN11" s="977"/>
      <c r="DO11" s="977"/>
      <c r="DP11" s="978"/>
      <c r="DQ11" s="976" t="s">
        <v>486</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559</v>
      </c>
      <c r="BT12" s="980"/>
      <c r="BU12" s="980"/>
      <c r="BV12" s="980"/>
      <c r="BW12" s="980"/>
      <c r="BX12" s="980"/>
      <c r="BY12" s="980"/>
      <c r="BZ12" s="980"/>
      <c r="CA12" s="980"/>
      <c r="CB12" s="980"/>
      <c r="CC12" s="980"/>
      <c r="CD12" s="980"/>
      <c r="CE12" s="980"/>
      <c r="CF12" s="980"/>
      <c r="CG12" s="1001"/>
      <c r="CH12" s="976" t="s">
        <v>565</v>
      </c>
      <c r="CI12" s="977"/>
      <c r="CJ12" s="977"/>
      <c r="CK12" s="977"/>
      <c r="CL12" s="978"/>
      <c r="CM12" s="976">
        <v>76</v>
      </c>
      <c r="CN12" s="977"/>
      <c r="CO12" s="977"/>
      <c r="CP12" s="977"/>
      <c r="CQ12" s="978"/>
      <c r="CR12" s="976">
        <v>3</v>
      </c>
      <c r="CS12" s="977"/>
      <c r="CT12" s="977"/>
      <c r="CU12" s="977"/>
      <c r="CV12" s="978"/>
      <c r="CW12" s="976">
        <v>19</v>
      </c>
      <c r="CX12" s="977"/>
      <c r="CY12" s="977"/>
      <c r="CZ12" s="977"/>
      <c r="DA12" s="978"/>
      <c r="DB12" s="976" t="s">
        <v>486</v>
      </c>
      <c r="DC12" s="977"/>
      <c r="DD12" s="977"/>
      <c r="DE12" s="977"/>
      <c r="DF12" s="978"/>
      <c r="DG12" s="976" t="s">
        <v>486</v>
      </c>
      <c r="DH12" s="977"/>
      <c r="DI12" s="977"/>
      <c r="DJ12" s="977"/>
      <c r="DK12" s="978"/>
      <c r="DL12" s="976" t="s">
        <v>486</v>
      </c>
      <c r="DM12" s="977"/>
      <c r="DN12" s="977"/>
      <c r="DO12" s="977"/>
      <c r="DP12" s="978"/>
      <c r="DQ12" s="976" t="s">
        <v>486</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560</v>
      </c>
      <c r="BT13" s="980"/>
      <c r="BU13" s="980"/>
      <c r="BV13" s="980"/>
      <c r="BW13" s="980"/>
      <c r="BX13" s="980"/>
      <c r="BY13" s="980"/>
      <c r="BZ13" s="980"/>
      <c r="CA13" s="980"/>
      <c r="CB13" s="980"/>
      <c r="CC13" s="980"/>
      <c r="CD13" s="980"/>
      <c r="CE13" s="980"/>
      <c r="CF13" s="980"/>
      <c r="CG13" s="1001"/>
      <c r="CH13" s="976" t="s">
        <v>567</v>
      </c>
      <c r="CI13" s="977"/>
      <c r="CJ13" s="977"/>
      <c r="CK13" s="977"/>
      <c r="CL13" s="978"/>
      <c r="CM13" s="976">
        <v>15</v>
      </c>
      <c r="CN13" s="977"/>
      <c r="CO13" s="977"/>
      <c r="CP13" s="977"/>
      <c r="CQ13" s="978"/>
      <c r="CR13" s="976">
        <v>2</v>
      </c>
      <c r="CS13" s="977"/>
      <c r="CT13" s="977"/>
      <c r="CU13" s="977"/>
      <c r="CV13" s="978"/>
      <c r="CW13" s="976">
        <v>82</v>
      </c>
      <c r="CX13" s="977"/>
      <c r="CY13" s="977"/>
      <c r="CZ13" s="977"/>
      <c r="DA13" s="978"/>
      <c r="DB13" s="976" t="s">
        <v>486</v>
      </c>
      <c r="DC13" s="977"/>
      <c r="DD13" s="977"/>
      <c r="DE13" s="977"/>
      <c r="DF13" s="978"/>
      <c r="DG13" s="976" t="s">
        <v>486</v>
      </c>
      <c r="DH13" s="977"/>
      <c r="DI13" s="977"/>
      <c r="DJ13" s="977"/>
      <c r="DK13" s="978"/>
      <c r="DL13" s="976" t="s">
        <v>486</v>
      </c>
      <c r="DM13" s="977"/>
      <c r="DN13" s="977"/>
      <c r="DO13" s="977"/>
      <c r="DP13" s="978"/>
      <c r="DQ13" s="976" t="s">
        <v>486</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561</v>
      </c>
      <c r="BT14" s="980"/>
      <c r="BU14" s="980"/>
      <c r="BV14" s="980"/>
      <c r="BW14" s="980"/>
      <c r="BX14" s="980"/>
      <c r="BY14" s="980"/>
      <c r="BZ14" s="980"/>
      <c r="CA14" s="980"/>
      <c r="CB14" s="980"/>
      <c r="CC14" s="980"/>
      <c r="CD14" s="980"/>
      <c r="CE14" s="980"/>
      <c r="CF14" s="980"/>
      <c r="CG14" s="1001"/>
      <c r="CH14" s="976">
        <v>3</v>
      </c>
      <c r="CI14" s="977"/>
      <c r="CJ14" s="977"/>
      <c r="CK14" s="977"/>
      <c r="CL14" s="978"/>
      <c r="CM14" s="976">
        <v>51</v>
      </c>
      <c r="CN14" s="977"/>
      <c r="CO14" s="977"/>
      <c r="CP14" s="977"/>
      <c r="CQ14" s="978"/>
      <c r="CR14" s="976">
        <v>3</v>
      </c>
      <c r="CS14" s="977"/>
      <c r="CT14" s="977"/>
      <c r="CU14" s="977"/>
      <c r="CV14" s="978"/>
      <c r="CW14" s="976" t="s">
        <v>486</v>
      </c>
      <c r="CX14" s="977"/>
      <c r="CY14" s="977"/>
      <c r="CZ14" s="977"/>
      <c r="DA14" s="978"/>
      <c r="DB14" s="976" t="s">
        <v>486</v>
      </c>
      <c r="DC14" s="977"/>
      <c r="DD14" s="977"/>
      <c r="DE14" s="977"/>
      <c r="DF14" s="978"/>
      <c r="DG14" s="976" t="s">
        <v>486</v>
      </c>
      <c r="DH14" s="977"/>
      <c r="DI14" s="977"/>
      <c r="DJ14" s="977"/>
      <c r="DK14" s="978"/>
      <c r="DL14" s="976" t="s">
        <v>486</v>
      </c>
      <c r="DM14" s="977"/>
      <c r="DN14" s="977"/>
      <c r="DO14" s="977"/>
      <c r="DP14" s="978"/>
      <c r="DQ14" s="976" t="s">
        <v>486</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562</v>
      </c>
      <c r="BT15" s="980"/>
      <c r="BU15" s="980"/>
      <c r="BV15" s="980"/>
      <c r="BW15" s="980"/>
      <c r="BX15" s="980"/>
      <c r="BY15" s="980"/>
      <c r="BZ15" s="980"/>
      <c r="CA15" s="980"/>
      <c r="CB15" s="980"/>
      <c r="CC15" s="980"/>
      <c r="CD15" s="980"/>
      <c r="CE15" s="980"/>
      <c r="CF15" s="980"/>
      <c r="CG15" s="1001"/>
      <c r="CH15" s="976">
        <v>2</v>
      </c>
      <c r="CI15" s="977"/>
      <c r="CJ15" s="977"/>
      <c r="CK15" s="977"/>
      <c r="CL15" s="978"/>
      <c r="CM15" s="976">
        <v>63</v>
      </c>
      <c r="CN15" s="977"/>
      <c r="CO15" s="977"/>
      <c r="CP15" s="977"/>
      <c r="CQ15" s="978"/>
      <c r="CR15" s="976">
        <v>45</v>
      </c>
      <c r="CS15" s="977"/>
      <c r="CT15" s="977"/>
      <c r="CU15" s="977"/>
      <c r="CV15" s="978"/>
      <c r="CW15" s="976">
        <v>12</v>
      </c>
      <c r="CX15" s="977"/>
      <c r="CY15" s="977"/>
      <c r="CZ15" s="977"/>
      <c r="DA15" s="978"/>
      <c r="DB15" s="976" t="s">
        <v>486</v>
      </c>
      <c r="DC15" s="977"/>
      <c r="DD15" s="977"/>
      <c r="DE15" s="977"/>
      <c r="DF15" s="978"/>
      <c r="DG15" s="976" t="s">
        <v>486</v>
      </c>
      <c r="DH15" s="977"/>
      <c r="DI15" s="977"/>
      <c r="DJ15" s="977"/>
      <c r="DK15" s="978"/>
      <c r="DL15" s="976" t="s">
        <v>486</v>
      </c>
      <c r="DM15" s="977"/>
      <c r="DN15" s="977"/>
      <c r="DO15" s="977"/>
      <c r="DP15" s="978"/>
      <c r="DQ15" s="976" t="s">
        <v>486</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563</v>
      </c>
      <c r="BT16" s="980"/>
      <c r="BU16" s="980"/>
      <c r="BV16" s="980"/>
      <c r="BW16" s="980"/>
      <c r="BX16" s="980"/>
      <c r="BY16" s="980"/>
      <c r="BZ16" s="980"/>
      <c r="CA16" s="980"/>
      <c r="CB16" s="980"/>
      <c r="CC16" s="980"/>
      <c r="CD16" s="980"/>
      <c r="CE16" s="980"/>
      <c r="CF16" s="980"/>
      <c r="CG16" s="1001"/>
      <c r="CH16" s="976">
        <v>1</v>
      </c>
      <c r="CI16" s="977"/>
      <c r="CJ16" s="977"/>
      <c r="CK16" s="977"/>
      <c r="CL16" s="978"/>
      <c r="CM16" s="976">
        <v>11</v>
      </c>
      <c r="CN16" s="977"/>
      <c r="CO16" s="977"/>
      <c r="CP16" s="977"/>
      <c r="CQ16" s="978"/>
      <c r="CR16" s="976">
        <v>3</v>
      </c>
      <c r="CS16" s="977"/>
      <c r="CT16" s="977"/>
      <c r="CU16" s="977"/>
      <c r="CV16" s="978"/>
      <c r="CW16" s="976" t="s">
        <v>486</v>
      </c>
      <c r="CX16" s="977"/>
      <c r="CY16" s="977"/>
      <c r="CZ16" s="977"/>
      <c r="DA16" s="978"/>
      <c r="DB16" s="976" t="s">
        <v>486</v>
      </c>
      <c r="DC16" s="977"/>
      <c r="DD16" s="977"/>
      <c r="DE16" s="977"/>
      <c r="DF16" s="978"/>
      <c r="DG16" s="976" t="s">
        <v>486</v>
      </c>
      <c r="DH16" s="977"/>
      <c r="DI16" s="977"/>
      <c r="DJ16" s="977"/>
      <c r="DK16" s="978"/>
      <c r="DL16" s="976" t="s">
        <v>486</v>
      </c>
      <c r="DM16" s="977"/>
      <c r="DN16" s="977"/>
      <c r="DO16" s="977"/>
      <c r="DP16" s="978"/>
      <c r="DQ16" s="976" t="s">
        <v>486</v>
      </c>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t="s">
        <v>564</v>
      </c>
      <c r="BT17" s="980"/>
      <c r="BU17" s="980"/>
      <c r="BV17" s="980"/>
      <c r="BW17" s="980"/>
      <c r="BX17" s="980"/>
      <c r="BY17" s="980"/>
      <c r="BZ17" s="980"/>
      <c r="CA17" s="980"/>
      <c r="CB17" s="980"/>
      <c r="CC17" s="980"/>
      <c r="CD17" s="980"/>
      <c r="CE17" s="980"/>
      <c r="CF17" s="980"/>
      <c r="CG17" s="1001"/>
      <c r="CH17" s="976">
        <v>0</v>
      </c>
      <c r="CI17" s="977"/>
      <c r="CJ17" s="977"/>
      <c r="CK17" s="977"/>
      <c r="CL17" s="978"/>
      <c r="CM17" s="976">
        <v>6</v>
      </c>
      <c r="CN17" s="977"/>
      <c r="CO17" s="977"/>
      <c r="CP17" s="977"/>
      <c r="CQ17" s="978"/>
      <c r="CR17" s="976">
        <v>2</v>
      </c>
      <c r="CS17" s="977"/>
      <c r="CT17" s="977"/>
      <c r="CU17" s="977"/>
      <c r="CV17" s="978"/>
      <c r="CW17" s="976">
        <v>16</v>
      </c>
      <c r="CX17" s="977"/>
      <c r="CY17" s="977"/>
      <c r="CZ17" s="977"/>
      <c r="DA17" s="978"/>
      <c r="DB17" s="976" t="s">
        <v>486</v>
      </c>
      <c r="DC17" s="977"/>
      <c r="DD17" s="977"/>
      <c r="DE17" s="977"/>
      <c r="DF17" s="978"/>
      <c r="DG17" s="976" t="s">
        <v>486</v>
      </c>
      <c r="DH17" s="977"/>
      <c r="DI17" s="977"/>
      <c r="DJ17" s="977"/>
      <c r="DK17" s="978"/>
      <c r="DL17" s="976" t="s">
        <v>486</v>
      </c>
      <c r="DM17" s="977"/>
      <c r="DN17" s="977"/>
      <c r="DO17" s="977"/>
      <c r="DP17" s="978"/>
      <c r="DQ17" s="976" t="s">
        <v>486</v>
      </c>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185448</v>
      </c>
      <c r="R23" s="1048"/>
      <c r="S23" s="1048"/>
      <c r="T23" s="1048"/>
      <c r="U23" s="1048"/>
      <c r="V23" s="1048">
        <v>178693</v>
      </c>
      <c r="W23" s="1048"/>
      <c r="X23" s="1048"/>
      <c r="Y23" s="1048"/>
      <c r="Z23" s="1048"/>
      <c r="AA23" s="1048">
        <v>6755</v>
      </c>
      <c r="AB23" s="1048"/>
      <c r="AC23" s="1048"/>
      <c r="AD23" s="1048"/>
      <c r="AE23" s="1055"/>
      <c r="AF23" s="1056">
        <v>6422</v>
      </c>
      <c r="AG23" s="1048"/>
      <c r="AH23" s="1048"/>
      <c r="AI23" s="1048"/>
      <c r="AJ23" s="1057"/>
      <c r="AK23" s="1058"/>
      <c r="AL23" s="1059"/>
      <c r="AM23" s="1059"/>
      <c r="AN23" s="1059"/>
      <c r="AO23" s="1059"/>
      <c r="AP23" s="1048">
        <v>86882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356</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42272</v>
      </c>
      <c r="R28" s="1038"/>
      <c r="S28" s="1038"/>
      <c r="T28" s="1038"/>
      <c r="U28" s="1038"/>
      <c r="V28" s="1038">
        <v>41818</v>
      </c>
      <c r="W28" s="1038"/>
      <c r="X28" s="1038"/>
      <c r="Y28" s="1038"/>
      <c r="Z28" s="1038"/>
      <c r="AA28" s="1038">
        <v>454</v>
      </c>
      <c r="AB28" s="1038"/>
      <c r="AC28" s="1038"/>
      <c r="AD28" s="1038"/>
      <c r="AE28" s="1039"/>
      <c r="AF28" s="1040">
        <v>454</v>
      </c>
      <c r="AG28" s="1038"/>
      <c r="AH28" s="1038"/>
      <c r="AI28" s="1038"/>
      <c r="AJ28" s="1041"/>
      <c r="AK28" s="1029">
        <v>5588</v>
      </c>
      <c r="AL28" s="1030"/>
      <c r="AM28" s="1030"/>
      <c r="AN28" s="1030"/>
      <c r="AO28" s="1030"/>
      <c r="AP28" s="1030" t="s">
        <v>544</v>
      </c>
      <c r="AQ28" s="1030"/>
      <c r="AR28" s="1030"/>
      <c r="AS28" s="1030"/>
      <c r="AT28" s="1030"/>
      <c r="AU28" s="1030" t="s">
        <v>544</v>
      </c>
      <c r="AV28" s="1030"/>
      <c r="AW28" s="1030"/>
      <c r="AX28" s="1030"/>
      <c r="AY28" s="1030"/>
      <c r="AZ28" s="1031" t="s">
        <v>544</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39109</v>
      </c>
      <c r="R29" s="1026"/>
      <c r="S29" s="1026"/>
      <c r="T29" s="1026"/>
      <c r="U29" s="1026"/>
      <c r="V29" s="1026">
        <v>38214</v>
      </c>
      <c r="W29" s="1026"/>
      <c r="X29" s="1026"/>
      <c r="Y29" s="1026"/>
      <c r="Z29" s="1026"/>
      <c r="AA29" s="1026">
        <v>896</v>
      </c>
      <c r="AB29" s="1026"/>
      <c r="AC29" s="1026"/>
      <c r="AD29" s="1026"/>
      <c r="AE29" s="1027"/>
      <c r="AF29" s="1022">
        <v>896</v>
      </c>
      <c r="AG29" s="1023"/>
      <c r="AH29" s="1023"/>
      <c r="AI29" s="1023"/>
      <c r="AJ29" s="1024"/>
      <c r="AK29" s="967">
        <v>6205</v>
      </c>
      <c r="AL29" s="958"/>
      <c r="AM29" s="958"/>
      <c r="AN29" s="958"/>
      <c r="AO29" s="958"/>
      <c r="AP29" s="958" t="s">
        <v>544</v>
      </c>
      <c r="AQ29" s="958"/>
      <c r="AR29" s="958"/>
      <c r="AS29" s="958"/>
      <c r="AT29" s="958"/>
      <c r="AU29" s="958" t="s">
        <v>544</v>
      </c>
      <c r="AV29" s="958"/>
      <c r="AW29" s="958"/>
      <c r="AX29" s="958"/>
      <c r="AY29" s="958"/>
      <c r="AZ29" s="1028" t="s">
        <v>544</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13455</v>
      </c>
      <c r="R30" s="1026"/>
      <c r="S30" s="1026"/>
      <c r="T30" s="1026"/>
      <c r="U30" s="1026"/>
      <c r="V30" s="1026">
        <v>13349</v>
      </c>
      <c r="W30" s="1026"/>
      <c r="X30" s="1026"/>
      <c r="Y30" s="1026"/>
      <c r="Z30" s="1026"/>
      <c r="AA30" s="1026">
        <v>106</v>
      </c>
      <c r="AB30" s="1026"/>
      <c r="AC30" s="1026"/>
      <c r="AD30" s="1026"/>
      <c r="AE30" s="1027"/>
      <c r="AF30" s="1022">
        <v>106</v>
      </c>
      <c r="AG30" s="1023"/>
      <c r="AH30" s="1023"/>
      <c r="AI30" s="1023"/>
      <c r="AJ30" s="1024"/>
      <c r="AK30" s="967">
        <v>6047</v>
      </c>
      <c r="AL30" s="958"/>
      <c r="AM30" s="958"/>
      <c r="AN30" s="958"/>
      <c r="AO30" s="958"/>
      <c r="AP30" s="958" t="s">
        <v>544</v>
      </c>
      <c r="AQ30" s="958"/>
      <c r="AR30" s="958"/>
      <c r="AS30" s="958"/>
      <c r="AT30" s="958"/>
      <c r="AU30" s="958" t="s">
        <v>544</v>
      </c>
      <c r="AV30" s="958"/>
      <c r="AW30" s="958"/>
      <c r="AX30" s="958"/>
      <c r="AY30" s="958"/>
      <c r="AZ30" s="1028" t="s">
        <v>544</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13845</v>
      </c>
      <c r="R31" s="1026"/>
      <c r="S31" s="1026"/>
      <c r="T31" s="1026"/>
      <c r="U31" s="1026"/>
      <c r="V31" s="1026">
        <v>14744</v>
      </c>
      <c r="W31" s="1026"/>
      <c r="X31" s="1026"/>
      <c r="Y31" s="1026"/>
      <c r="Z31" s="1026"/>
      <c r="AA31" s="1026">
        <v>-899</v>
      </c>
      <c r="AB31" s="1026"/>
      <c r="AC31" s="1026"/>
      <c r="AD31" s="1026"/>
      <c r="AE31" s="1027"/>
      <c r="AF31" s="1022">
        <v>3481</v>
      </c>
      <c r="AG31" s="1023"/>
      <c r="AH31" s="1023"/>
      <c r="AI31" s="1023"/>
      <c r="AJ31" s="1024"/>
      <c r="AK31" s="967">
        <v>1100</v>
      </c>
      <c r="AL31" s="958"/>
      <c r="AM31" s="958"/>
      <c r="AN31" s="958"/>
      <c r="AO31" s="958"/>
      <c r="AP31" s="958">
        <v>9073</v>
      </c>
      <c r="AQ31" s="958"/>
      <c r="AR31" s="958"/>
      <c r="AS31" s="958"/>
      <c r="AT31" s="958"/>
      <c r="AU31" s="958">
        <v>5740</v>
      </c>
      <c r="AV31" s="958"/>
      <c r="AW31" s="958"/>
      <c r="AX31" s="958"/>
      <c r="AY31" s="958"/>
      <c r="AZ31" s="1028" t="s">
        <v>544</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11892</v>
      </c>
      <c r="R32" s="1026"/>
      <c r="S32" s="1026"/>
      <c r="T32" s="1026"/>
      <c r="U32" s="1026"/>
      <c r="V32" s="1026">
        <v>11360</v>
      </c>
      <c r="W32" s="1026"/>
      <c r="X32" s="1026"/>
      <c r="Y32" s="1026"/>
      <c r="Z32" s="1026"/>
      <c r="AA32" s="1026">
        <v>533</v>
      </c>
      <c r="AB32" s="1026"/>
      <c r="AC32" s="1026"/>
      <c r="AD32" s="1026"/>
      <c r="AE32" s="1027"/>
      <c r="AF32" s="1022">
        <v>2436</v>
      </c>
      <c r="AG32" s="1023"/>
      <c r="AH32" s="1023"/>
      <c r="AI32" s="1023"/>
      <c r="AJ32" s="1024"/>
      <c r="AK32" s="967">
        <v>1394</v>
      </c>
      <c r="AL32" s="958"/>
      <c r="AM32" s="958"/>
      <c r="AN32" s="958"/>
      <c r="AO32" s="958"/>
      <c r="AP32" s="958">
        <v>41000</v>
      </c>
      <c r="AQ32" s="958"/>
      <c r="AR32" s="958"/>
      <c r="AS32" s="958"/>
      <c r="AT32" s="958"/>
      <c r="AU32" s="958">
        <v>11562</v>
      </c>
      <c r="AV32" s="958"/>
      <c r="AW32" s="958"/>
      <c r="AX32" s="958"/>
      <c r="AY32" s="958"/>
      <c r="AZ32" s="1028" t="s">
        <v>544</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7373</v>
      </c>
      <c r="AG63" s="946"/>
      <c r="AH63" s="946"/>
      <c r="AI63" s="946"/>
      <c r="AJ63" s="1009"/>
      <c r="AK63" s="1010"/>
      <c r="AL63" s="950"/>
      <c r="AM63" s="950"/>
      <c r="AN63" s="950"/>
      <c r="AO63" s="950"/>
      <c r="AP63" s="946">
        <v>50073</v>
      </c>
      <c r="AQ63" s="946"/>
      <c r="AR63" s="946"/>
      <c r="AS63" s="946"/>
      <c r="AT63" s="946"/>
      <c r="AU63" s="946">
        <v>11562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545</v>
      </c>
      <c r="C68" s="973"/>
      <c r="D68" s="973"/>
      <c r="E68" s="973"/>
      <c r="F68" s="973"/>
      <c r="G68" s="973"/>
      <c r="H68" s="973"/>
      <c r="I68" s="973"/>
      <c r="J68" s="973"/>
      <c r="K68" s="973"/>
      <c r="L68" s="973"/>
      <c r="M68" s="973"/>
      <c r="N68" s="973"/>
      <c r="O68" s="973"/>
      <c r="P68" s="974"/>
      <c r="Q68" s="975">
        <v>9878</v>
      </c>
      <c r="R68" s="969">
        <v>6933</v>
      </c>
      <c r="S68" s="969">
        <v>6933</v>
      </c>
      <c r="T68" s="969">
        <v>6933</v>
      </c>
      <c r="U68" s="969">
        <v>6933</v>
      </c>
      <c r="V68" s="969">
        <v>9787</v>
      </c>
      <c r="W68" s="969">
        <v>6850</v>
      </c>
      <c r="X68" s="969">
        <v>6850</v>
      </c>
      <c r="Y68" s="969">
        <v>6850</v>
      </c>
      <c r="Z68" s="969">
        <v>6850</v>
      </c>
      <c r="AA68" s="969">
        <v>92</v>
      </c>
      <c r="AB68" s="969">
        <v>82</v>
      </c>
      <c r="AC68" s="969">
        <v>82</v>
      </c>
      <c r="AD68" s="969">
        <v>82</v>
      </c>
      <c r="AE68" s="969">
        <v>82</v>
      </c>
      <c r="AF68" s="969">
        <v>92</v>
      </c>
      <c r="AG68" s="969">
        <v>82</v>
      </c>
      <c r="AH68" s="969">
        <v>82</v>
      </c>
      <c r="AI68" s="969">
        <v>82</v>
      </c>
      <c r="AJ68" s="969">
        <v>82</v>
      </c>
      <c r="AK68" s="969">
        <v>5083</v>
      </c>
      <c r="AL68" s="969">
        <v>2485</v>
      </c>
      <c r="AM68" s="969">
        <v>2485</v>
      </c>
      <c r="AN68" s="969">
        <v>2485</v>
      </c>
      <c r="AO68" s="969">
        <v>2485</v>
      </c>
      <c r="AP68" s="969" t="s">
        <v>486</v>
      </c>
      <c r="AQ68" s="969"/>
      <c r="AR68" s="969"/>
      <c r="AS68" s="969"/>
      <c r="AT68" s="969"/>
      <c r="AU68" s="969" t="s">
        <v>486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546</v>
      </c>
      <c r="C69" s="962"/>
      <c r="D69" s="962"/>
      <c r="E69" s="962"/>
      <c r="F69" s="962"/>
      <c r="G69" s="962"/>
      <c r="H69" s="962"/>
      <c r="I69" s="962"/>
      <c r="J69" s="962"/>
      <c r="K69" s="962"/>
      <c r="L69" s="962"/>
      <c r="M69" s="962"/>
      <c r="N69" s="962"/>
      <c r="O69" s="962"/>
      <c r="P69" s="963"/>
      <c r="Q69" s="964">
        <v>1600855</v>
      </c>
      <c r="R69" s="958">
        <v>1385861</v>
      </c>
      <c r="S69" s="958">
        <v>1385861</v>
      </c>
      <c r="T69" s="958">
        <v>1385861</v>
      </c>
      <c r="U69" s="958">
        <v>1385861</v>
      </c>
      <c r="V69" s="958">
        <v>1567252</v>
      </c>
      <c r="W69" s="958">
        <v>1346246</v>
      </c>
      <c r="X69" s="958">
        <v>1346246</v>
      </c>
      <c r="Y69" s="958">
        <v>1346246</v>
      </c>
      <c r="Z69" s="958">
        <v>1346246</v>
      </c>
      <c r="AA69" s="958">
        <v>33603</v>
      </c>
      <c r="AB69" s="958">
        <v>39615</v>
      </c>
      <c r="AC69" s="958">
        <v>39615</v>
      </c>
      <c r="AD69" s="958">
        <v>39615</v>
      </c>
      <c r="AE69" s="958">
        <v>39615</v>
      </c>
      <c r="AF69" s="958">
        <v>33603</v>
      </c>
      <c r="AG69" s="958">
        <v>39615</v>
      </c>
      <c r="AH69" s="958">
        <v>39615</v>
      </c>
      <c r="AI69" s="958">
        <v>39615</v>
      </c>
      <c r="AJ69" s="958">
        <v>39615</v>
      </c>
      <c r="AK69" s="958">
        <v>22693</v>
      </c>
      <c r="AL69" s="958"/>
      <c r="AM69" s="958"/>
      <c r="AN69" s="958"/>
      <c r="AO69" s="958"/>
      <c r="AP69" s="958" t="s">
        <v>486</v>
      </c>
      <c r="AQ69" s="958"/>
      <c r="AR69" s="958"/>
      <c r="AS69" s="958"/>
      <c r="AT69" s="958"/>
      <c r="AU69" s="958" t="s">
        <v>486</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547</v>
      </c>
      <c r="C70" s="962"/>
      <c r="D70" s="962"/>
      <c r="E70" s="962"/>
      <c r="F70" s="962"/>
      <c r="G70" s="962"/>
      <c r="H70" s="962"/>
      <c r="I70" s="962"/>
      <c r="J70" s="962"/>
      <c r="K70" s="962"/>
      <c r="L70" s="962"/>
      <c r="M70" s="962"/>
      <c r="N70" s="962"/>
      <c r="O70" s="962"/>
      <c r="P70" s="963"/>
      <c r="Q70" s="964">
        <v>9022</v>
      </c>
      <c r="R70" s="958"/>
      <c r="S70" s="958"/>
      <c r="T70" s="958"/>
      <c r="U70" s="958"/>
      <c r="V70" s="958">
        <v>8620</v>
      </c>
      <c r="W70" s="958"/>
      <c r="X70" s="958"/>
      <c r="Y70" s="958"/>
      <c r="Z70" s="958"/>
      <c r="AA70" s="958">
        <v>402</v>
      </c>
      <c r="AB70" s="958"/>
      <c r="AC70" s="958"/>
      <c r="AD70" s="958"/>
      <c r="AE70" s="958"/>
      <c r="AF70" s="958">
        <v>402</v>
      </c>
      <c r="AG70" s="958"/>
      <c r="AH70" s="958"/>
      <c r="AI70" s="958"/>
      <c r="AJ70" s="958"/>
      <c r="AK70" s="958" t="s">
        <v>544</v>
      </c>
      <c r="AL70" s="958"/>
      <c r="AM70" s="958"/>
      <c r="AN70" s="958"/>
      <c r="AO70" s="958"/>
      <c r="AP70" s="958">
        <v>158</v>
      </c>
      <c r="AQ70" s="958"/>
      <c r="AR70" s="958"/>
      <c r="AS70" s="958"/>
      <c r="AT70" s="958"/>
      <c r="AU70" s="958">
        <v>14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548</v>
      </c>
      <c r="C71" s="962"/>
      <c r="D71" s="962"/>
      <c r="E71" s="962"/>
      <c r="F71" s="962"/>
      <c r="G71" s="962"/>
      <c r="H71" s="962"/>
      <c r="I71" s="962"/>
      <c r="J71" s="962"/>
      <c r="K71" s="962"/>
      <c r="L71" s="962"/>
      <c r="M71" s="962"/>
      <c r="N71" s="962"/>
      <c r="O71" s="962"/>
      <c r="P71" s="963"/>
      <c r="Q71" s="964">
        <v>1844</v>
      </c>
      <c r="R71" s="958"/>
      <c r="S71" s="958"/>
      <c r="T71" s="958"/>
      <c r="U71" s="958"/>
      <c r="V71" s="958">
        <v>1771</v>
      </c>
      <c r="W71" s="958"/>
      <c r="X71" s="958"/>
      <c r="Y71" s="958"/>
      <c r="Z71" s="958"/>
      <c r="AA71" s="958">
        <v>72</v>
      </c>
      <c r="AB71" s="958"/>
      <c r="AC71" s="958"/>
      <c r="AD71" s="958"/>
      <c r="AE71" s="958"/>
      <c r="AF71" s="958">
        <v>70</v>
      </c>
      <c r="AG71" s="958"/>
      <c r="AH71" s="958"/>
      <c r="AI71" s="958"/>
      <c r="AJ71" s="958"/>
      <c r="AK71" s="958">
        <v>338</v>
      </c>
      <c r="AL71" s="958"/>
      <c r="AM71" s="958"/>
      <c r="AN71" s="958"/>
      <c r="AO71" s="958"/>
      <c r="AP71" s="958" t="s">
        <v>544</v>
      </c>
      <c r="AQ71" s="958"/>
      <c r="AR71" s="958"/>
      <c r="AS71" s="958"/>
      <c r="AT71" s="958"/>
      <c r="AU71" s="958" t="s">
        <v>544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549</v>
      </c>
      <c r="C72" s="962"/>
      <c r="D72" s="962"/>
      <c r="E72" s="962"/>
      <c r="F72" s="962"/>
      <c r="G72" s="962"/>
      <c r="H72" s="962"/>
      <c r="I72" s="962"/>
      <c r="J72" s="962"/>
      <c r="K72" s="962"/>
      <c r="L72" s="962"/>
      <c r="M72" s="962"/>
      <c r="N72" s="962"/>
      <c r="O72" s="962"/>
      <c r="P72" s="963"/>
      <c r="Q72" s="964">
        <v>310</v>
      </c>
      <c r="R72" s="958"/>
      <c r="S72" s="958"/>
      <c r="T72" s="958"/>
      <c r="U72" s="958"/>
      <c r="V72" s="958">
        <v>286</v>
      </c>
      <c r="W72" s="958"/>
      <c r="X72" s="958"/>
      <c r="Y72" s="958"/>
      <c r="Z72" s="958"/>
      <c r="AA72" s="958">
        <v>24</v>
      </c>
      <c r="AB72" s="958"/>
      <c r="AC72" s="958"/>
      <c r="AD72" s="958"/>
      <c r="AE72" s="958"/>
      <c r="AF72" s="958">
        <v>24</v>
      </c>
      <c r="AG72" s="958"/>
      <c r="AH72" s="958"/>
      <c r="AI72" s="958"/>
      <c r="AJ72" s="958"/>
      <c r="AK72" s="958" t="s">
        <v>544</v>
      </c>
      <c r="AL72" s="958"/>
      <c r="AM72" s="958"/>
      <c r="AN72" s="958"/>
      <c r="AO72" s="958"/>
      <c r="AP72" s="958" t="s">
        <v>486</v>
      </c>
      <c r="AQ72" s="958"/>
      <c r="AR72" s="958"/>
      <c r="AS72" s="958"/>
      <c r="AT72" s="958"/>
      <c r="AU72" s="958" t="s">
        <v>486</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550</v>
      </c>
      <c r="C73" s="962"/>
      <c r="D73" s="962"/>
      <c r="E73" s="962"/>
      <c r="F73" s="962"/>
      <c r="G73" s="962"/>
      <c r="H73" s="962"/>
      <c r="I73" s="962"/>
      <c r="J73" s="962"/>
      <c r="K73" s="962"/>
      <c r="L73" s="962"/>
      <c r="M73" s="962"/>
      <c r="N73" s="962"/>
      <c r="O73" s="962"/>
      <c r="P73" s="963"/>
      <c r="Q73" s="964">
        <v>992</v>
      </c>
      <c r="R73" s="958"/>
      <c r="S73" s="958"/>
      <c r="T73" s="958"/>
      <c r="U73" s="958"/>
      <c r="V73" s="958">
        <v>963</v>
      </c>
      <c r="W73" s="958"/>
      <c r="X73" s="958"/>
      <c r="Y73" s="958"/>
      <c r="Z73" s="958"/>
      <c r="AA73" s="958">
        <v>29</v>
      </c>
      <c r="AB73" s="958"/>
      <c r="AC73" s="958"/>
      <c r="AD73" s="958"/>
      <c r="AE73" s="958"/>
      <c r="AF73" s="958">
        <v>29</v>
      </c>
      <c r="AG73" s="958"/>
      <c r="AH73" s="958"/>
      <c r="AI73" s="958"/>
      <c r="AJ73" s="958"/>
      <c r="AK73" s="958">
        <v>50</v>
      </c>
      <c r="AL73" s="958"/>
      <c r="AM73" s="958"/>
      <c r="AN73" s="958"/>
      <c r="AO73" s="958"/>
      <c r="AP73" s="958" t="s">
        <v>486</v>
      </c>
      <c r="AQ73" s="958"/>
      <c r="AR73" s="958"/>
      <c r="AS73" s="958"/>
      <c r="AT73" s="958"/>
      <c r="AU73" s="958" t="s">
        <v>486</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551</v>
      </c>
      <c r="C74" s="962"/>
      <c r="D74" s="962"/>
      <c r="E74" s="962"/>
      <c r="F74" s="962"/>
      <c r="G74" s="962"/>
      <c r="H74" s="962"/>
      <c r="I74" s="962"/>
      <c r="J74" s="962"/>
      <c r="K74" s="962"/>
      <c r="L74" s="962"/>
      <c r="M74" s="962"/>
      <c r="N74" s="962"/>
      <c r="O74" s="962"/>
      <c r="P74" s="963"/>
      <c r="Q74" s="964">
        <v>249</v>
      </c>
      <c r="R74" s="958"/>
      <c r="S74" s="958"/>
      <c r="T74" s="958"/>
      <c r="U74" s="958"/>
      <c r="V74" s="958">
        <v>194</v>
      </c>
      <c r="W74" s="958"/>
      <c r="X74" s="958"/>
      <c r="Y74" s="958"/>
      <c r="Z74" s="958"/>
      <c r="AA74" s="958">
        <v>55</v>
      </c>
      <c r="AB74" s="958"/>
      <c r="AC74" s="958"/>
      <c r="AD74" s="958"/>
      <c r="AE74" s="958"/>
      <c r="AF74" s="958">
        <v>55</v>
      </c>
      <c r="AG74" s="958"/>
      <c r="AH74" s="958"/>
      <c r="AI74" s="958"/>
      <c r="AJ74" s="958"/>
      <c r="AK74" s="958">
        <v>17</v>
      </c>
      <c r="AL74" s="958"/>
      <c r="AM74" s="958"/>
      <c r="AN74" s="958"/>
      <c r="AO74" s="958"/>
      <c r="AP74" s="958" t="s">
        <v>486</v>
      </c>
      <c r="AQ74" s="958"/>
      <c r="AR74" s="958"/>
      <c r="AS74" s="958"/>
      <c r="AT74" s="958"/>
      <c r="AU74" s="958" t="s">
        <v>486</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552</v>
      </c>
      <c r="C75" s="962"/>
      <c r="D75" s="962"/>
      <c r="E75" s="962"/>
      <c r="F75" s="962"/>
      <c r="G75" s="962"/>
      <c r="H75" s="962"/>
      <c r="I75" s="962"/>
      <c r="J75" s="962"/>
      <c r="K75" s="962"/>
      <c r="L75" s="962"/>
      <c r="M75" s="962"/>
      <c r="N75" s="962"/>
      <c r="O75" s="962"/>
      <c r="P75" s="963"/>
      <c r="Q75" s="965">
        <v>32420</v>
      </c>
      <c r="R75" s="966"/>
      <c r="S75" s="966"/>
      <c r="T75" s="966"/>
      <c r="U75" s="967"/>
      <c r="V75" s="968">
        <v>32253</v>
      </c>
      <c r="W75" s="966"/>
      <c r="X75" s="966"/>
      <c r="Y75" s="966"/>
      <c r="Z75" s="967"/>
      <c r="AA75" s="968">
        <v>168</v>
      </c>
      <c r="AB75" s="966"/>
      <c r="AC75" s="966"/>
      <c r="AD75" s="966"/>
      <c r="AE75" s="967"/>
      <c r="AF75" s="968">
        <v>168</v>
      </c>
      <c r="AG75" s="966"/>
      <c r="AH75" s="966"/>
      <c r="AI75" s="966"/>
      <c r="AJ75" s="967"/>
      <c r="AK75" s="968">
        <v>385</v>
      </c>
      <c r="AL75" s="966"/>
      <c r="AM75" s="966"/>
      <c r="AN75" s="966"/>
      <c r="AO75" s="967"/>
      <c r="AP75" s="968" t="s">
        <v>486</v>
      </c>
      <c r="AQ75" s="966"/>
      <c r="AR75" s="966"/>
      <c r="AS75" s="966"/>
      <c r="AT75" s="967"/>
      <c r="AU75" s="968" t="s">
        <v>486</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553</v>
      </c>
      <c r="C76" s="962"/>
      <c r="D76" s="962"/>
      <c r="E76" s="962"/>
      <c r="F76" s="962"/>
      <c r="G76" s="962"/>
      <c r="H76" s="962"/>
      <c r="I76" s="962"/>
      <c r="J76" s="962"/>
      <c r="K76" s="962"/>
      <c r="L76" s="962"/>
      <c r="M76" s="962"/>
      <c r="N76" s="962"/>
      <c r="O76" s="962"/>
      <c r="P76" s="963"/>
      <c r="Q76" s="965">
        <v>53119</v>
      </c>
      <c r="R76" s="966"/>
      <c r="S76" s="966"/>
      <c r="T76" s="966"/>
      <c r="U76" s="967"/>
      <c r="V76" s="968">
        <v>52236</v>
      </c>
      <c r="W76" s="966"/>
      <c r="X76" s="966"/>
      <c r="Y76" s="966"/>
      <c r="Z76" s="967"/>
      <c r="AA76" s="968">
        <v>883</v>
      </c>
      <c r="AB76" s="966"/>
      <c r="AC76" s="966"/>
      <c r="AD76" s="966"/>
      <c r="AE76" s="967"/>
      <c r="AF76" s="968">
        <v>883</v>
      </c>
      <c r="AG76" s="966"/>
      <c r="AH76" s="966"/>
      <c r="AI76" s="966"/>
      <c r="AJ76" s="967"/>
      <c r="AK76" s="968" t="s">
        <v>544</v>
      </c>
      <c r="AL76" s="966"/>
      <c r="AM76" s="966"/>
      <c r="AN76" s="966"/>
      <c r="AO76" s="967"/>
      <c r="AP76" s="968" t="s">
        <v>486</v>
      </c>
      <c r="AQ76" s="966"/>
      <c r="AR76" s="966"/>
      <c r="AS76" s="966"/>
      <c r="AT76" s="967"/>
      <c r="AU76" s="968" t="s">
        <v>486</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194114</v>
      </c>
      <c r="AG88" s="946"/>
      <c r="AH88" s="946"/>
      <c r="AI88" s="946"/>
      <c r="AJ88" s="946"/>
      <c r="AK88" s="950"/>
      <c r="AL88" s="950"/>
      <c r="AM88" s="950"/>
      <c r="AN88" s="950"/>
      <c r="AO88" s="950"/>
      <c r="AP88" s="946">
        <v>158</v>
      </c>
      <c r="AQ88" s="946"/>
      <c r="AR88" s="946"/>
      <c r="AS88" s="946"/>
      <c r="AT88" s="946"/>
      <c r="AU88" s="946">
        <v>14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2426</v>
      </c>
      <c r="CS102" s="940"/>
      <c r="CT102" s="940"/>
      <c r="CU102" s="940"/>
      <c r="CV102" s="941"/>
      <c r="CW102" s="939">
        <v>153</v>
      </c>
      <c r="CX102" s="940"/>
      <c r="CY102" s="940"/>
      <c r="CZ102" s="940"/>
      <c r="DA102" s="941"/>
      <c r="DB102" s="939" t="s">
        <v>544</v>
      </c>
      <c r="DC102" s="940"/>
      <c r="DD102" s="940"/>
      <c r="DE102" s="940"/>
      <c r="DF102" s="941"/>
      <c r="DG102" s="939">
        <v>774</v>
      </c>
      <c r="DH102" s="940"/>
      <c r="DI102" s="940"/>
      <c r="DJ102" s="940"/>
      <c r="DK102" s="941"/>
      <c r="DL102" s="939" t="s">
        <v>544</v>
      </c>
      <c r="DM102" s="940"/>
      <c r="DN102" s="940"/>
      <c r="DO102" s="940"/>
      <c r="DP102" s="941"/>
      <c r="DQ102" s="939" t="s">
        <v>544</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293</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293</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293</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7200960</v>
      </c>
      <c r="AB110" s="876"/>
      <c r="AC110" s="876"/>
      <c r="AD110" s="876"/>
      <c r="AE110" s="877"/>
      <c r="AF110" s="878">
        <v>7073963</v>
      </c>
      <c r="AG110" s="876"/>
      <c r="AH110" s="876"/>
      <c r="AI110" s="876"/>
      <c r="AJ110" s="877"/>
      <c r="AK110" s="878">
        <v>7733565</v>
      </c>
      <c r="AL110" s="876"/>
      <c r="AM110" s="876"/>
      <c r="AN110" s="876"/>
      <c r="AO110" s="877"/>
      <c r="AP110" s="879">
        <v>9.8000000000000007</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93810184</v>
      </c>
      <c r="BR110" s="829"/>
      <c r="BS110" s="829"/>
      <c r="BT110" s="829"/>
      <c r="BU110" s="829"/>
      <c r="BV110" s="829">
        <v>90648825</v>
      </c>
      <c r="BW110" s="829"/>
      <c r="BX110" s="829"/>
      <c r="BY110" s="829"/>
      <c r="BZ110" s="829"/>
      <c r="CA110" s="829">
        <v>86881649</v>
      </c>
      <c r="CB110" s="829"/>
      <c r="CC110" s="829"/>
      <c r="CD110" s="829"/>
      <c r="CE110" s="829"/>
      <c r="CF110" s="853">
        <v>110.3</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2048502</v>
      </c>
      <c r="BR111" s="804"/>
      <c r="BS111" s="804"/>
      <c r="BT111" s="804"/>
      <c r="BU111" s="804"/>
      <c r="BV111" s="804">
        <v>1775759</v>
      </c>
      <c r="BW111" s="804"/>
      <c r="BX111" s="804"/>
      <c r="BY111" s="804"/>
      <c r="BZ111" s="804"/>
      <c r="CA111" s="804">
        <v>1762654</v>
      </c>
      <c r="CB111" s="804"/>
      <c r="CC111" s="804"/>
      <c r="CD111" s="804"/>
      <c r="CE111" s="804"/>
      <c r="CF111" s="862">
        <v>2.2000000000000002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14110707</v>
      </c>
      <c r="BR112" s="804"/>
      <c r="BS112" s="804"/>
      <c r="BT112" s="804"/>
      <c r="BU112" s="804"/>
      <c r="BV112" s="804">
        <v>15203654</v>
      </c>
      <c r="BW112" s="804"/>
      <c r="BX112" s="804"/>
      <c r="BY112" s="804"/>
      <c r="BZ112" s="804"/>
      <c r="CA112" s="804">
        <v>17302457</v>
      </c>
      <c r="CB112" s="804"/>
      <c r="CC112" s="804"/>
      <c r="CD112" s="804"/>
      <c r="CE112" s="804"/>
      <c r="CF112" s="862">
        <v>22</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975307</v>
      </c>
      <c r="AB113" s="906"/>
      <c r="AC113" s="906"/>
      <c r="AD113" s="906"/>
      <c r="AE113" s="907"/>
      <c r="AF113" s="908">
        <v>1337680</v>
      </c>
      <c r="AG113" s="906"/>
      <c r="AH113" s="906"/>
      <c r="AI113" s="906"/>
      <c r="AJ113" s="907"/>
      <c r="AK113" s="908">
        <v>871663</v>
      </c>
      <c r="AL113" s="906"/>
      <c r="AM113" s="906"/>
      <c r="AN113" s="906"/>
      <c r="AO113" s="907"/>
      <c r="AP113" s="909">
        <v>1.1000000000000001</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19503</v>
      </c>
      <c r="BR113" s="804"/>
      <c r="BS113" s="804"/>
      <c r="BT113" s="804"/>
      <c r="BU113" s="804"/>
      <c r="BV113" s="804">
        <v>16501</v>
      </c>
      <c r="BW113" s="804"/>
      <c r="BX113" s="804"/>
      <c r="BY113" s="804"/>
      <c r="BZ113" s="804"/>
      <c r="CA113" s="804">
        <v>13867</v>
      </c>
      <c r="CB113" s="804"/>
      <c r="CC113" s="804"/>
      <c r="CD113" s="804"/>
      <c r="CE113" s="804"/>
      <c r="CF113" s="862">
        <v>0</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2385</v>
      </c>
      <c r="AB114" s="767"/>
      <c r="AC114" s="767"/>
      <c r="AD114" s="767"/>
      <c r="AE114" s="768"/>
      <c r="AF114" s="769">
        <v>2695</v>
      </c>
      <c r="AG114" s="767"/>
      <c r="AH114" s="767"/>
      <c r="AI114" s="767"/>
      <c r="AJ114" s="768"/>
      <c r="AK114" s="769">
        <v>3033</v>
      </c>
      <c r="AL114" s="767"/>
      <c r="AM114" s="767"/>
      <c r="AN114" s="767"/>
      <c r="AO114" s="768"/>
      <c r="AP114" s="811">
        <v>0</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14277724</v>
      </c>
      <c r="BR114" s="804"/>
      <c r="BS114" s="804"/>
      <c r="BT114" s="804"/>
      <c r="BU114" s="804"/>
      <c r="BV114" s="804">
        <v>14311209</v>
      </c>
      <c r="BW114" s="804"/>
      <c r="BX114" s="804"/>
      <c r="BY114" s="804"/>
      <c r="BZ114" s="804"/>
      <c r="CA114" s="804">
        <v>14424663</v>
      </c>
      <c r="CB114" s="804"/>
      <c r="CC114" s="804"/>
      <c r="CD114" s="804"/>
      <c r="CE114" s="804"/>
      <c r="CF114" s="862">
        <v>18.3</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217457</v>
      </c>
      <c r="AB115" s="906"/>
      <c r="AC115" s="906"/>
      <c r="AD115" s="906"/>
      <c r="AE115" s="907"/>
      <c r="AF115" s="908">
        <v>257838</v>
      </c>
      <c r="AG115" s="906"/>
      <c r="AH115" s="906"/>
      <c r="AI115" s="906"/>
      <c r="AJ115" s="907"/>
      <c r="AK115" s="908">
        <v>350614</v>
      </c>
      <c r="AL115" s="906"/>
      <c r="AM115" s="906"/>
      <c r="AN115" s="906"/>
      <c r="AO115" s="907"/>
      <c r="AP115" s="909">
        <v>0.4</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788422</v>
      </c>
      <c r="DH115" s="767"/>
      <c r="DI115" s="767"/>
      <c r="DJ115" s="767"/>
      <c r="DK115" s="768"/>
      <c r="DL115" s="769">
        <v>669068</v>
      </c>
      <c r="DM115" s="767"/>
      <c r="DN115" s="767"/>
      <c r="DO115" s="767"/>
      <c r="DP115" s="768"/>
      <c r="DQ115" s="769">
        <v>801772</v>
      </c>
      <c r="DR115" s="767"/>
      <c r="DS115" s="767"/>
      <c r="DT115" s="767"/>
      <c r="DU115" s="768"/>
      <c r="DV115" s="811">
        <v>1</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1260080</v>
      </c>
      <c r="DH116" s="767"/>
      <c r="DI116" s="767"/>
      <c r="DJ116" s="767"/>
      <c r="DK116" s="768"/>
      <c r="DL116" s="769">
        <v>1106691</v>
      </c>
      <c r="DM116" s="767"/>
      <c r="DN116" s="767"/>
      <c r="DO116" s="767"/>
      <c r="DP116" s="768"/>
      <c r="DQ116" s="769">
        <v>960882</v>
      </c>
      <c r="DR116" s="767"/>
      <c r="DS116" s="767"/>
      <c r="DT116" s="767"/>
      <c r="DU116" s="768"/>
      <c r="DV116" s="811">
        <v>1.2</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8396109</v>
      </c>
      <c r="AB117" s="890"/>
      <c r="AC117" s="890"/>
      <c r="AD117" s="890"/>
      <c r="AE117" s="891"/>
      <c r="AF117" s="892">
        <v>8672176</v>
      </c>
      <c r="AG117" s="890"/>
      <c r="AH117" s="890"/>
      <c r="AI117" s="890"/>
      <c r="AJ117" s="891"/>
      <c r="AK117" s="892">
        <v>8958875</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293</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64" t="s">
        <v>440</v>
      </c>
      <c r="BP119" s="865"/>
      <c r="BQ119" s="866">
        <v>124266620</v>
      </c>
      <c r="BR119" s="832"/>
      <c r="BS119" s="832"/>
      <c r="BT119" s="832"/>
      <c r="BU119" s="832"/>
      <c r="BV119" s="832">
        <v>121955948</v>
      </c>
      <c r="BW119" s="832"/>
      <c r="BX119" s="832"/>
      <c r="BY119" s="832"/>
      <c r="BZ119" s="832"/>
      <c r="CA119" s="832">
        <v>120385290</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26477139</v>
      </c>
      <c r="BR120" s="829"/>
      <c r="BS120" s="829"/>
      <c r="BT120" s="829"/>
      <c r="BU120" s="829"/>
      <c r="BV120" s="829">
        <v>30553188</v>
      </c>
      <c r="BW120" s="829"/>
      <c r="BX120" s="829"/>
      <c r="BY120" s="829"/>
      <c r="BZ120" s="829"/>
      <c r="CA120" s="829">
        <v>32278403</v>
      </c>
      <c r="CB120" s="829"/>
      <c r="CC120" s="829"/>
      <c r="CD120" s="829"/>
      <c r="CE120" s="829"/>
      <c r="CF120" s="853">
        <v>41</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12634159</v>
      </c>
      <c r="DH120" s="829"/>
      <c r="DI120" s="829"/>
      <c r="DJ120" s="829"/>
      <c r="DK120" s="829"/>
      <c r="DL120" s="829">
        <v>12304311</v>
      </c>
      <c r="DM120" s="829"/>
      <c r="DN120" s="829"/>
      <c r="DO120" s="829"/>
      <c r="DP120" s="829"/>
      <c r="DQ120" s="829">
        <v>11562108</v>
      </c>
      <c r="DR120" s="829"/>
      <c r="DS120" s="829"/>
      <c r="DT120" s="829"/>
      <c r="DU120" s="829"/>
      <c r="DV120" s="830">
        <v>14.7</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29724005</v>
      </c>
      <c r="BR121" s="804"/>
      <c r="BS121" s="804"/>
      <c r="BT121" s="804"/>
      <c r="BU121" s="804"/>
      <c r="BV121" s="804">
        <v>33655940</v>
      </c>
      <c r="BW121" s="804"/>
      <c r="BX121" s="804"/>
      <c r="BY121" s="804"/>
      <c r="BZ121" s="804"/>
      <c r="CA121" s="804">
        <v>33222161</v>
      </c>
      <c r="CB121" s="804"/>
      <c r="CC121" s="804"/>
      <c r="CD121" s="804"/>
      <c r="CE121" s="804"/>
      <c r="CF121" s="862">
        <v>42.2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1476548</v>
      </c>
      <c r="DH121" s="804"/>
      <c r="DI121" s="804"/>
      <c r="DJ121" s="804"/>
      <c r="DK121" s="804"/>
      <c r="DL121" s="804">
        <v>2899343</v>
      </c>
      <c r="DM121" s="804"/>
      <c r="DN121" s="804"/>
      <c r="DO121" s="804"/>
      <c r="DP121" s="804"/>
      <c r="DQ121" s="804">
        <v>5740349</v>
      </c>
      <c r="DR121" s="804"/>
      <c r="DS121" s="804"/>
      <c r="DT121" s="804"/>
      <c r="DU121" s="804"/>
      <c r="DV121" s="781">
        <v>7.3</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79672952</v>
      </c>
      <c r="BR122" s="832"/>
      <c r="BS122" s="832"/>
      <c r="BT122" s="832"/>
      <c r="BU122" s="832"/>
      <c r="BV122" s="832">
        <v>76195706</v>
      </c>
      <c r="BW122" s="832"/>
      <c r="BX122" s="832"/>
      <c r="BY122" s="832"/>
      <c r="BZ122" s="832"/>
      <c r="CA122" s="832">
        <v>71862693</v>
      </c>
      <c r="CB122" s="832"/>
      <c r="CC122" s="832"/>
      <c r="CD122" s="832"/>
      <c r="CE122" s="832"/>
      <c r="CF122" s="833">
        <v>91.2</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146230</v>
      </c>
      <c r="AB123" s="767"/>
      <c r="AC123" s="767"/>
      <c r="AD123" s="767"/>
      <c r="AE123" s="768"/>
      <c r="AF123" s="769">
        <v>144499</v>
      </c>
      <c r="AG123" s="767"/>
      <c r="AH123" s="767"/>
      <c r="AI123" s="767"/>
      <c r="AJ123" s="768"/>
      <c r="AK123" s="769">
        <v>139633</v>
      </c>
      <c r="AL123" s="767"/>
      <c r="AM123" s="767"/>
      <c r="AN123" s="767"/>
      <c r="AO123" s="768"/>
      <c r="AP123" s="811">
        <v>0.2</v>
      </c>
      <c r="AQ123" s="812"/>
      <c r="AR123" s="812"/>
      <c r="AS123" s="812"/>
      <c r="AT123" s="813"/>
      <c r="AU123" s="873"/>
      <c r="AV123" s="874"/>
      <c r="AW123" s="874"/>
      <c r="AX123" s="874"/>
      <c r="AY123" s="874"/>
      <c r="AZ123" s="247" t="s">
        <v>176</v>
      </c>
      <c r="BA123" s="247"/>
      <c r="BB123" s="247"/>
      <c r="BC123" s="247"/>
      <c r="BD123" s="247"/>
      <c r="BE123" s="247"/>
      <c r="BF123" s="247"/>
      <c r="BG123" s="247"/>
      <c r="BH123" s="247"/>
      <c r="BI123" s="247"/>
      <c r="BJ123" s="247"/>
      <c r="BK123" s="247"/>
      <c r="BL123" s="247"/>
      <c r="BM123" s="247"/>
      <c r="BN123" s="247"/>
      <c r="BO123" s="864" t="s">
        <v>448</v>
      </c>
      <c r="BP123" s="865"/>
      <c r="BQ123" s="819">
        <v>135874096</v>
      </c>
      <c r="BR123" s="820"/>
      <c r="BS123" s="820"/>
      <c r="BT123" s="820"/>
      <c r="BU123" s="820"/>
      <c r="BV123" s="820">
        <v>140404834</v>
      </c>
      <c r="BW123" s="820"/>
      <c r="BX123" s="820"/>
      <c r="BY123" s="820"/>
      <c r="BZ123" s="820"/>
      <c r="CA123" s="820">
        <v>137363257</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v>21674</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71227</v>
      </c>
      <c r="AB127" s="767"/>
      <c r="AC127" s="767"/>
      <c r="AD127" s="767"/>
      <c r="AE127" s="768"/>
      <c r="AF127" s="769">
        <v>91665</v>
      </c>
      <c r="AG127" s="767"/>
      <c r="AH127" s="767"/>
      <c r="AI127" s="767"/>
      <c r="AJ127" s="768"/>
      <c r="AK127" s="769">
        <v>210981</v>
      </c>
      <c r="AL127" s="767"/>
      <c r="AM127" s="767"/>
      <c r="AN127" s="767"/>
      <c r="AO127" s="768"/>
      <c r="AP127" s="811">
        <v>0.3</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1335930</v>
      </c>
      <c r="AB128" s="788"/>
      <c r="AC128" s="788"/>
      <c r="AD128" s="788"/>
      <c r="AE128" s="789"/>
      <c r="AF128" s="790">
        <v>2065442</v>
      </c>
      <c r="AG128" s="788"/>
      <c r="AH128" s="788"/>
      <c r="AI128" s="788"/>
      <c r="AJ128" s="789"/>
      <c r="AK128" s="790">
        <v>2344162</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83594498</v>
      </c>
      <c r="AB129" s="767"/>
      <c r="AC129" s="767"/>
      <c r="AD129" s="767"/>
      <c r="AE129" s="768"/>
      <c r="AF129" s="769">
        <v>83069953</v>
      </c>
      <c r="AG129" s="767"/>
      <c r="AH129" s="767"/>
      <c r="AI129" s="767"/>
      <c r="AJ129" s="768"/>
      <c r="AK129" s="769">
        <v>85035315</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6221539</v>
      </c>
      <c r="AB130" s="767"/>
      <c r="AC130" s="767"/>
      <c r="AD130" s="767"/>
      <c r="AE130" s="768"/>
      <c r="AF130" s="769">
        <v>6229301</v>
      </c>
      <c r="AG130" s="767"/>
      <c r="AH130" s="767"/>
      <c r="AI130" s="767"/>
      <c r="AJ130" s="768"/>
      <c r="AK130" s="769">
        <v>6277858</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0.6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77372959</v>
      </c>
      <c r="AB131" s="751"/>
      <c r="AC131" s="751"/>
      <c r="AD131" s="751"/>
      <c r="AE131" s="752"/>
      <c r="AF131" s="753">
        <v>76840652</v>
      </c>
      <c r="AG131" s="751"/>
      <c r="AH131" s="751"/>
      <c r="AI131" s="751"/>
      <c r="AJ131" s="752"/>
      <c r="AK131" s="753">
        <v>78757457</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1.0838928880000001</v>
      </c>
      <c r="AB132" s="732"/>
      <c r="AC132" s="732"/>
      <c r="AD132" s="732"/>
      <c r="AE132" s="733"/>
      <c r="AF132" s="734">
        <v>0.49118922100000001</v>
      </c>
      <c r="AG132" s="732"/>
      <c r="AH132" s="732"/>
      <c r="AI132" s="732"/>
      <c r="AJ132" s="733"/>
      <c r="AK132" s="734">
        <v>0.42771187999999999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0.9</v>
      </c>
      <c r="AB133" s="711"/>
      <c r="AC133" s="711"/>
      <c r="AD133" s="711"/>
      <c r="AE133" s="712"/>
      <c r="AF133" s="710">
        <v>1</v>
      </c>
      <c r="AG133" s="711"/>
      <c r="AH133" s="711"/>
      <c r="AI133" s="711"/>
      <c r="AJ133" s="712"/>
      <c r="AK133" s="710">
        <v>0.6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4tasUd4NBOQFU37gNbsAlKavRmKV5ceY5EffDW0+P4iy28OzXTVc2fxZSyiL75dr41rNf+7osCQ88qvIxSsew==" saltValue="Hffvtm70F5VgEeo19zD7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vUqzbYCE/y/HLC34GdsBK1O3DaeVQRdTwi29yKhq8/ceSDFWHuZxylb8PWfqtc3BGJevboPUWa61hM5eEjo5g==" saltValue="x1LHYZ574nc0YFF1Hez/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rclCSwf0Nje3WOp+pZX/28HIIGxgxvH6edS2rhBBhMzJZhgGvKiKHvjSRREw3biBCI9oIFCp0qTDMp60ILyw==" saltValue="FSlUt8AiqcadUoxS3FwZ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5" t="s">
        <v>477</v>
      </c>
      <c r="AP7" s="265"/>
      <c r="AQ7" s="266" t="s">
        <v>478</v>
      </c>
      <c r="AR7" s="267"/>
    </row>
    <row r="8" spans="1:46" x14ac:dyDescent="0.15">
      <c r="A8" s="259"/>
      <c r="AK8" s="268"/>
      <c r="AL8" s="269"/>
      <c r="AM8" s="269"/>
      <c r="AN8" s="270"/>
      <c r="AO8" s="1106"/>
      <c r="AP8" s="271" t="s">
        <v>479</v>
      </c>
      <c r="AQ8" s="272" t="s">
        <v>480</v>
      </c>
      <c r="AR8" s="273" t="s">
        <v>481</v>
      </c>
    </row>
    <row r="9" spans="1:46" x14ac:dyDescent="0.15">
      <c r="A9" s="259"/>
      <c r="AK9" s="1117" t="s">
        <v>482</v>
      </c>
      <c r="AL9" s="1118"/>
      <c r="AM9" s="1118"/>
      <c r="AN9" s="1119"/>
      <c r="AO9" s="274">
        <v>22249925</v>
      </c>
      <c r="AP9" s="274">
        <v>51698</v>
      </c>
      <c r="AQ9" s="275">
        <v>61513</v>
      </c>
      <c r="AR9" s="276">
        <v>-16</v>
      </c>
    </row>
    <row r="10" spans="1:46" ht="13.5" customHeight="1" x14ac:dyDescent="0.15">
      <c r="A10" s="259"/>
      <c r="AK10" s="1117" t="s">
        <v>483</v>
      </c>
      <c r="AL10" s="1118"/>
      <c r="AM10" s="1118"/>
      <c r="AN10" s="1119"/>
      <c r="AO10" s="277">
        <v>118015</v>
      </c>
      <c r="AP10" s="277">
        <v>274</v>
      </c>
      <c r="AQ10" s="278">
        <v>1262</v>
      </c>
      <c r="AR10" s="279">
        <v>-78.3</v>
      </c>
    </row>
    <row r="11" spans="1:46" ht="13.5" customHeight="1" x14ac:dyDescent="0.15">
      <c r="A11" s="259"/>
      <c r="AK11" s="1117" t="s">
        <v>484</v>
      </c>
      <c r="AL11" s="1118"/>
      <c r="AM11" s="1118"/>
      <c r="AN11" s="1119"/>
      <c r="AO11" s="277">
        <v>904739</v>
      </c>
      <c r="AP11" s="277">
        <v>2102</v>
      </c>
      <c r="AQ11" s="278">
        <v>1079</v>
      </c>
      <c r="AR11" s="279">
        <v>94.8</v>
      </c>
    </row>
    <row r="12" spans="1:46" ht="13.5" customHeight="1" x14ac:dyDescent="0.15">
      <c r="A12" s="259"/>
      <c r="AK12" s="1117" t="s">
        <v>485</v>
      </c>
      <c r="AL12" s="1118"/>
      <c r="AM12" s="1118"/>
      <c r="AN12" s="1119"/>
      <c r="AO12" s="277" t="s">
        <v>486</v>
      </c>
      <c r="AP12" s="277" t="s">
        <v>486</v>
      </c>
      <c r="AQ12" s="278">
        <v>46</v>
      </c>
      <c r="AR12" s="279" t="s">
        <v>486</v>
      </c>
    </row>
    <row r="13" spans="1:46" ht="13.5" customHeight="1" x14ac:dyDescent="0.15">
      <c r="A13" s="259"/>
      <c r="AK13" s="1117" t="s">
        <v>487</v>
      </c>
      <c r="AL13" s="1118"/>
      <c r="AM13" s="1118"/>
      <c r="AN13" s="1119"/>
      <c r="AO13" s="277">
        <v>1076225</v>
      </c>
      <c r="AP13" s="277">
        <v>2501</v>
      </c>
      <c r="AQ13" s="278">
        <v>2016</v>
      </c>
      <c r="AR13" s="279">
        <v>24.1</v>
      </c>
    </row>
    <row r="14" spans="1:46" ht="13.5" customHeight="1" x14ac:dyDescent="0.15">
      <c r="A14" s="259"/>
      <c r="AK14" s="1117" t="s">
        <v>488</v>
      </c>
      <c r="AL14" s="1118"/>
      <c r="AM14" s="1118"/>
      <c r="AN14" s="1119"/>
      <c r="AO14" s="277">
        <v>220195</v>
      </c>
      <c r="AP14" s="277">
        <v>512</v>
      </c>
      <c r="AQ14" s="278">
        <v>1290</v>
      </c>
      <c r="AR14" s="279">
        <v>-60.3</v>
      </c>
    </row>
    <row r="15" spans="1:46" ht="13.5" customHeight="1" x14ac:dyDescent="0.15">
      <c r="A15" s="259"/>
      <c r="AK15" s="1120" t="s">
        <v>489</v>
      </c>
      <c r="AL15" s="1121"/>
      <c r="AM15" s="1121"/>
      <c r="AN15" s="1122"/>
      <c r="AO15" s="277">
        <v>-940036</v>
      </c>
      <c r="AP15" s="277">
        <v>-2184</v>
      </c>
      <c r="AQ15" s="278">
        <v>-2388</v>
      </c>
      <c r="AR15" s="279">
        <v>-8.5</v>
      </c>
    </row>
    <row r="16" spans="1:46" x14ac:dyDescent="0.15">
      <c r="A16" s="259"/>
      <c r="AK16" s="1120" t="s">
        <v>176</v>
      </c>
      <c r="AL16" s="1121"/>
      <c r="AM16" s="1121"/>
      <c r="AN16" s="1122"/>
      <c r="AO16" s="277">
        <v>23629063</v>
      </c>
      <c r="AP16" s="277">
        <v>54903</v>
      </c>
      <c r="AQ16" s="278">
        <v>64818</v>
      </c>
      <c r="AR16" s="279">
        <v>-15.3</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4.78</v>
      </c>
      <c r="AP21" s="290">
        <v>6.09</v>
      </c>
      <c r="AQ21" s="291">
        <v>-1.31</v>
      </c>
      <c r="AS21" s="292"/>
      <c r="AT21" s="288"/>
    </row>
    <row r="22" spans="1:46" s="260" customFormat="1" x14ac:dyDescent="0.15">
      <c r="A22" s="288"/>
      <c r="AK22" s="1123" t="s">
        <v>495</v>
      </c>
      <c r="AL22" s="1124"/>
      <c r="AM22" s="1124"/>
      <c r="AN22" s="1125"/>
      <c r="AO22" s="293">
        <v>99.1</v>
      </c>
      <c r="AP22" s="294">
        <v>99.7</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477</v>
      </c>
      <c r="AP30" s="265"/>
      <c r="AQ30" s="266" t="s">
        <v>478</v>
      </c>
      <c r="AR30" s="267"/>
    </row>
    <row r="31" spans="1:46" x14ac:dyDescent="0.15">
      <c r="A31" s="259"/>
      <c r="AK31" s="268"/>
      <c r="AL31" s="269"/>
      <c r="AM31" s="269"/>
      <c r="AN31" s="270"/>
      <c r="AO31" s="1106"/>
      <c r="AP31" s="271" t="s">
        <v>479</v>
      </c>
      <c r="AQ31" s="272" t="s">
        <v>480</v>
      </c>
      <c r="AR31" s="273" t="s">
        <v>481</v>
      </c>
    </row>
    <row r="32" spans="1:46" ht="27" customHeight="1" x14ac:dyDescent="0.15">
      <c r="A32" s="259"/>
      <c r="AK32" s="1107" t="s">
        <v>499</v>
      </c>
      <c r="AL32" s="1108"/>
      <c r="AM32" s="1108"/>
      <c r="AN32" s="1109"/>
      <c r="AO32" s="303">
        <v>7733565</v>
      </c>
      <c r="AP32" s="303">
        <v>17969</v>
      </c>
      <c r="AQ32" s="304">
        <v>26619</v>
      </c>
      <c r="AR32" s="305">
        <v>-32.5</v>
      </c>
    </row>
    <row r="33" spans="1:46" ht="13.5" customHeight="1" x14ac:dyDescent="0.15">
      <c r="A33" s="259"/>
      <c r="AK33" s="1107" t="s">
        <v>500</v>
      </c>
      <c r="AL33" s="1108"/>
      <c r="AM33" s="1108"/>
      <c r="AN33" s="1109"/>
      <c r="AO33" s="303" t="s">
        <v>486</v>
      </c>
      <c r="AP33" s="303" t="s">
        <v>486</v>
      </c>
      <c r="AQ33" s="304">
        <v>3</v>
      </c>
      <c r="AR33" s="305" t="s">
        <v>486</v>
      </c>
    </row>
    <row r="34" spans="1:46" ht="27" customHeight="1" x14ac:dyDescent="0.15">
      <c r="A34" s="259"/>
      <c r="AK34" s="1107" t="s">
        <v>501</v>
      </c>
      <c r="AL34" s="1108"/>
      <c r="AM34" s="1108"/>
      <c r="AN34" s="1109"/>
      <c r="AO34" s="303" t="s">
        <v>486</v>
      </c>
      <c r="AP34" s="303" t="s">
        <v>486</v>
      </c>
      <c r="AQ34" s="304">
        <v>28</v>
      </c>
      <c r="AR34" s="305" t="s">
        <v>486</v>
      </c>
    </row>
    <row r="35" spans="1:46" ht="27" customHeight="1" x14ac:dyDescent="0.15">
      <c r="A35" s="259"/>
      <c r="AK35" s="1107" t="s">
        <v>502</v>
      </c>
      <c r="AL35" s="1108"/>
      <c r="AM35" s="1108"/>
      <c r="AN35" s="1109"/>
      <c r="AO35" s="303">
        <v>871663</v>
      </c>
      <c r="AP35" s="303">
        <v>2025</v>
      </c>
      <c r="AQ35" s="304">
        <v>5266</v>
      </c>
      <c r="AR35" s="305">
        <v>-61.5</v>
      </c>
    </row>
    <row r="36" spans="1:46" ht="27" customHeight="1" x14ac:dyDescent="0.15">
      <c r="A36" s="259"/>
      <c r="AK36" s="1107" t="s">
        <v>503</v>
      </c>
      <c r="AL36" s="1108"/>
      <c r="AM36" s="1108"/>
      <c r="AN36" s="1109"/>
      <c r="AO36" s="303">
        <v>3033</v>
      </c>
      <c r="AP36" s="303">
        <v>7</v>
      </c>
      <c r="AQ36" s="304">
        <v>468</v>
      </c>
      <c r="AR36" s="305">
        <v>-98.5</v>
      </c>
    </row>
    <row r="37" spans="1:46" ht="13.5" customHeight="1" x14ac:dyDescent="0.15">
      <c r="A37" s="259"/>
      <c r="AK37" s="1107" t="s">
        <v>504</v>
      </c>
      <c r="AL37" s="1108"/>
      <c r="AM37" s="1108"/>
      <c r="AN37" s="1109"/>
      <c r="AO37" s="303">
        <v>350614</v>
      </c>
      <c r="AP37" s="303">
        <v>815</v>
      </c>
      <c r="AQ37" s="304">
        <v>985</v>
      </c>
      <c r="AR37" s="305">
        <v>-17.3</v>
      </c>
    </row>
    <row r="38" spans="1:46" ht="27" customHeight="1" x14ac:dyDescent="0.15">
      <c r="A38" s="259"/>
      <c r="AK38" s="1110" t="s">
        <v>505</v>
      </c>
      <c r="AL38" s="1111"/>
      <c r="AM38" s="1111"/>
      <c r="AN38" s="1112"/>
      <c r="AO38" s="306" t="s">
        <v>486</v>
      </c>
      <c r="AP38" s="306" t="s">
        <v>486</v>
      </c>
      <c r="AQ38" s="307">
        <v>1</v>
      </c>
      <c r="AR38" s="295" t="s">
        <v>486</v>
      </c>
      <c r="AS38" s="302"/>
    </row>
    <row r="39" spans="1:46" x14ac:dyDescent="0.15">
      <c r="A39" s="259"/>
      <c r="AK39" s="1110" t="s">
        <v>506</v>
      </c>
      <c r="AL39" s="1111"/>
      <c r="AM39" s="1111"/>
      <c r="AN39" s="1112"/>
      <c r="AO39" s="303">
        <v>-2344162</v>
      </c>
      <c r="AP39" s="303">
        <v>-5447</v>
      </c>
      <c r="AQ39" s="304">
        <v>-7209</v>
      </c>
      <c r="AR39" s="305">
        <v>-24.4</v>
      </c>
      <c r="AS39" s="302"/>
    </row>
    <row r="40" spans="1:46" ht="27" customHeight="1" x14ac:dyDescent="0.15">
      <c r="A40" s="259"/>
      <c r="AK40" s="1107" t="s">
        <v>507</v>
      </c>
      <c r="AL40" s="1108"/>
      <c r="AM40" s="1108"/>
      <c r="AN40" s="1109"/>
      <c r="AO40" s="303">
        <v>-6277858</v>
      </c>
      <c r="AP40" s="303">
        <v>-14587</v>
      </c>
      <c r="AQ40" s="304">
        <v>-18404</v>
      </c>
      <c r="AR40" s="305">
        <v>-20.7</v>
      </c>
      <c r="AS40" s="302"/>
    </row>
    <row r="41" spans="1:46" x14ac:dyDescent="0.15">
      <c r="A41" s="259"/>
      <c r="AK41" s="1113" t="s">
        <v>286</v>
      </c>
      <c r="AL41" s="1114"/>
      <c r="AM41" s="1114"/>
      <c r="AN41" s="1115"/>
      <c r="AO41" s="303">
        <v>336855</v>
      </c>
      <c r="AP41" s="303">
        <v>783</v>
      </c>
      <c r="AQ41" s="304">
        <v>7755</v>
      </c>
      <c r="AR41" s="305">
        <v>-89.9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00" t="s">
        <v>477</v>
      </c>
      <c r="AN49" s="1102" t="s">
        <v>510</v>
      </c>
      <c r="AO49" s="1103"/>
      <c r="AP49" s="1103"/>
      <c r="AQ49" s="1103"/>
      <c r="AR49" s="1104"/>
    </row>
    <row r="50" spans="1:44" x14ac:dyDescent="0.15">
      <c r="A50" s="259"/>
      <c r="AK50" s="317"/>
      <c r="AL50" s="318"/>
      <c r="AM50" s="1101"/>
      <c r="AN50" s="319" t="s">
        <v>511</v>
      </c>
      <c r="AO50" s="320" t="s">
        <v>512</v>
      </c>
      <c r="AP50" s="321" t="s">
        <v>513</v>
      </c>
      <c r="AQ50" s="322" t="s">
        <v>514</v>
      </c>
      <c r="AR50" s="323" t="s">
        <v>515</v>
      </c>
    </row>
    <row r="51" spans="1:44" x14ac:dyDescent="0.15">
      <c r="A51" s="259"/>
      <c r="AK51" s="315" t="s">
        <v>516</v>
      </c>
      <c r="AL51" s="316"/>
      <c r="AM51" s="324">
        <v>16133435</v>
      </c>
      <c r="AN51" s="325">
        <v>37623</v>
      </c>
      <c r="AO51" s="326">
        <v>5.7</v>
      </c>
      <c r="AP51" s="327">
        <v>37644</v>
      </c>
      <c r="AQ51" s="328">
        <v>13.5</v>
      </c>
      <c r="AR51" s="329">
        <v>-7.8</v>
      </c>
    </row>
    <row r="52" spans="1:44" x14ac:dyDescent="0.15">
      <c r="A52" s="259"/>
      <c r="AK52" s="330"/>
      <c r="AL52" s="331" t="s">
        <v>517</v>
      </c>
      <c r="AM52" s="332">
        <v>11517485</v>
      </c>
      <c r="AN52" s="333">
        <v>26858</v>
      </c>
      <c r="AO52" s="334">
        <v>21.3</v>
      </c>
      <c r="AP52" s="335">
        <v>24939</v>
      </c>
      <c r="AQ52" s="336">
        <v>22.5</v>
      </c>
      <c r="AR52" s="337">
        <v>-1.2</v>
      </c>
    </row>
    <row r="53" spans="1:44" x14ac:dyDescent="0.15">
      <c r="A53" s="259"/>
      <c r="AK53" s="315" t="s">
        <v>518</v>
      </c>
      <c r="AL53" s="316"/>
      <c r="AM53" s="324">
        <v>23783915</v>
      </c>
      <c r="AN53" s="325">
        <v>55421</v>
      </c>
      <c r="AO53" s="326">
        <v>47.3</v>
      </c>
      <c r="AP53" s="327">
        <v>39221</v>
      </c>
      <c r="AQ53" s="328">
        <v>4.2</v>
      </c>
      <c r="AR53" s="329">
        <v>43.1</v>
      </c>
    </row>
    <row r="54" spans="1:44" x14ac:dyDescent="0.15">
      <c r="A54" s="259"/>
      <c r="AK54" s="330"/>
      <c r="AL54" s="331" t="s">
        <v>517</v>
      </c>
      <c r="AM54" s="332">
        <v>12428763</v>
      </c>
      <c r="AN54" s="333">
        <v>28961</v>
      </c>
      <c r="AO54" s="334">
        <v>7.8</v>
      </c>
      <c r="AP54" s="335">
        <v>24821</v>
      </c>
      <c r="AQ54" s="336">
        <v>-0.5</v>
      </c>
      <c r="AR54" s="337">
        <v>8.3000000000000007</v>
      </c>
    </row>
    <row r="55" spans="1:44" x14ac:dyDescent="0.15">
      <c r="A55" s="259"/>
      <c r="AK55" s="315" t="s">
        <v>519</v>
      </c>
      <c r="AL55" s="316"/>
      <c r="AM55" s="324">
        <v>31348668</v>
      </c>
      <c r="AN55" s="325">
        <v>72839</v>
      </c>
      <c r="AO55" s="326">
        <v>31.4</v>
      </c>
      <c r="AP55" s="327">
        <v>38566</v>
      </c>
      <c r="AQ55" s="328">
        <v>-1.7</v>
      </c>
      <c r="AR55" s="329">
        <v>33.1</v>
      </c>
    </row>
    <row r="56" spans="1:44" x14ac:dyDescent="0.15">
      <c r="A56" s="259"/>
      <c r="AK56" s="330"/>
      <c r="AL56" s="331" t="s">
        <v>517</v>
      </c>
      <c r="AM56" s="332">
        <v>16244202</v>
      </c>
      <c r="AN56" s="333">
        <v>37743</v>
      </c>
      <c r="AO56" s="334">
        <v>30.3</v>
      </c>
      <c r="AP56" s="335">
        <v>24059</v>
      </c>
      <c r="AQ56" s="336">
        <v>-3.1</v>
      </c>
      <c r="AR56" s="337">
        <v>33.4</v>
      </c>
    </row>
    <row r="57" spans="1:44" x14ac:dyDescent="0.15">
      <c r="A57" s="259"/>
      <c r="AK57" s="315" t="s">
        <v>520</v>
      </c>
      <c r="AL57" s="316"/>
      <c r="AM57" s="324">
        <v>8297111</v>
      </c>
      <c r="AN57" s="325">
        <v>19258</v>
      </c>
      <c r="AO57" s="326">
        <v>-73.599999999999994</v>
      </c>
      <c r="AP57" s="327">
        <v>35156</v>
      </c>
      <c r="AQ57" s="328">
        <v>-8.8000000000000007</v>
      </c>
      <c r="AR57" s="329">
        <v>-64.8</v>
      </c>
    </row>
    <row r="58" spans="1:44" x14ac:dyDescent="0.15">
      <c r="A58" s="259"/>
      <c r="AK58" s="330"/>
      <c r="AL58" s="331" t="s">
        <v>517</v>
      </c>
      <c r="AM58" s="332">
        <v>6361712</v>
      </c>
      <c r="AN58" s="333">
        <v>14766</v>
      </c>
      <c r="AO58" s="334">
        <v>-60.9</v>
      </c>
      <c r="AP58" s="335">
        <v>22430</v>
      </c>
      <c r="AQ58" s="336">
        <v>-6.8</v>
      </c>
      <c r="AR58" s="337">
        <v>-54.1</v>
      </c>
    </row>
    <row r="59" spans="1:44" x14ac:dyDescent="0.15">
      <c r="A59" s="259"/>
      <c r="AK59" s="315" t="s">
        <v>521</v>
      </c>
      <c r="AL59" s="316"/>
      <c r="AM59" s="324">
        <v>9314511</v>
      </c>
      <c r="AN59" s="325">
        <v>21643</v>
      </c>
      <c r="AO59" s="326">
        <v>12.4</v>
      </c>
      <c r="AP59" s="327">
        <v>37029</v>
      </c>
      <c r="AQ59" s="328">
        <v>5.3</v>
      </c>
      <c r="AR59" s="329">
        <v>7.1</v>
      </c>
    </row>
    <row r="60" spans="1:44" x14ac:dyDescent="0.15">
      <c r="A60" s="259"/>
      <c r="AK60" s="330"/>
      <c r="AL60" s="331" t="s">
        <v>517</v>
      </c>
      <c r="AM60" s="332">
        <v>6397408</v>
      </c>
      <c r="AN60" s="333">
        <v>14865</v>
      </c>
      <c r="AO60" s="334">
        <v>0.7</v>
      </c>
      <c r="AP60" s="335">
        <v>23232</v>
      </c>
      <c r="AQ60" s="336">
        <v>3.6</v>
      </c>
      <c r="AR60" s="337">
        <v>-2.9</v>
      </c>
    </row>
    <row r="61" spans="1:44" x14ac:dyDescent="0.15">
      <c r="A61" s="259"/>
      <c r="AK61" s="315" t="s">
        <v>522</v>
      </c>
      <c r="AL61" s="338"/>
      <c r="AM61" s="324">
        <v>17775528</v>
      </c>
      <c r="AN61" s="325">
        <v>41357</v>
      </c>
      <c r="AO61" s="326">
        <v>4.5999999999999996</v>
      </c>
      <c r="AP61" s="327">
        <v>37523</v>
      </c>
      <c r="AQ61" s="339">
        <v>2.5</v>
      </c>
      <c r="AR61" s="329">
        <v>2.1</v>
      </c>
    </row>
    <row r="62" spans="1:44" x14ac:dyDescent="0.15">
      <c r="A62" s="259"/>
      <c r="AK62" s="330"/>
      <c r="AL62" s="331" t="s">
        <v>517</v>
      </c>
      <c r="AM62" s="332">
        <v>10589914</v>
      </c>
      <c r="AN62" s="333">
        <v>24639</v>
      </c>
      <c r="AO62" s="334">
        <v>-0.2</v>
      </c>
      <c r="AP62" s="335">
        <v>23896</v>
      </c>
      <c r="AQ62" s="336">
        <v>3.1</v>
      </c>
      <c r="AR62" s="337">
        <v>-3.3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Ls4VUs6QdGSqg7zHiulCLFxSDXRcqTexm4iB0zNsqtGZSFI9yWQq4O1Ic4+E8imWAlQuVGSan3qFcBWJb6IXQ==" saltValue="VOh1OKPAaZqDS7s85V8c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wCWrc9q8GaUJaQf6Ww4p3aL95eCigIXuiU7qouEjDewdiud/cbGTJu5JfMJxMlQhKW1+ycqQzcSktOSCA3Fhdw==" saltValue="8KEd9mcngW9TgqJUi+6B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jH+elBVuiQhQn6S8wrruriiVGlDl/vMzYLIm3ErlgaXbC/Z9ZmOylP1Czrh18pPh3R3dL4ROjmW29rcwoRGaWw==" saltValue="HaOVYy53CFSArJUSzwup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9.9600000000000009</v>
      </c>
      <c r="G47" s="12">
        <v>11.17</v>
      </c>
      <c r="H47" s="12">
        <v>11.11</v>
      </c>
      <c r="I47" s="12">
        <v>12.75</v>
      </c>
      <c r="J47" s="13">
        <v>12.16</v>
      </c>
    </row>
    <row r="48" spans="2:10" ht="57.75" customHeight="1" x14ac:dyDescent="0.15">
      <c r="B48" s="14"/>
      <c r="C48" s="1128" t="s">
        <v>4</v>
      </c>
      <c r="D48" s="1128"/>
      <c r="E48" s="1129"/>
      <c r="F48" s="15">
        <v>5.69</v>
      </c>
      <c r="G48" s="16">
        <v>5.14</v>
      </c>
      <c r="H48" s="16">
        <v>9.74</v>
      </c>
      <c r="I48" s="16">
        <v>9.4499999999999993</v>
      </c>
      <c r="J48" s="17">
        <v>7.55</v>
      </c>
    </row>
    <row r="49" spans="2:10" ht="57.75" customHeight="1" thickBot="1" x14ac:dyDescent="0.2">
      <c r="B49" s="18"/>
      <c r="C49" s="1130" t="s">
        <v>5</v>
      </c>
      <c r="D49" s="1130"/>
      <c r="E49" s="1131"/>
      <c r="F49" s="19">
        <v>0.56999999999999995</v>
      </c>
      <c r="G49" s="20">
        <v>1.1200000000000001</v>
      </c>
      <c r="H49" s="20">
        <v>5.0999999999999996</v>
      </c>
      <c r="I49" s="20">
        <v>1.22</v>
      </c>
      <c r="J49" s="21" t="s">
        <v>529</v>
      </c>
    </row>
    <row r="50" spans="2:10" x14ac:dyDescent="0.15"/>
  </sheetData>
  <sheetProtection algorithmName="SHA-512" hashValue="HvMDu52YE8F5AfOZEXkN/y+W1pYoRkyGJlk7FtH0gDubS+goKwWHGZxmZpupla8Gl4TFxGRi6Dfyglx/aVoPDA==" saltValue="MKcWrDmfzk3n9O1xZLfD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530</v>
      </c>
      <c r="D34" s="1136"/>
      <c r="E34" s="1137"/>
      <c r="F34" s="32">
        <v>5.68</v>
      </c>
      <c r="G34" s="33">
        <v>5.13</v>
      </c>
      <c r="H34" s="33">
        <v>9.73</v>
      </c>
      <c r="I34" s="33">
        <v>9.44</v>
      </c>
      <c r="J34" s="34">
        <v>7.55</v>
      </c>
      <c r="K34" s="22"/>
      <c r="L34" s="22"/>
      <c r="M34" s="22"/>
      <c r="N34" s="22"/>
      <c r="O34" s="22"/>
      <c r="P34" s="22"/>
    </row>
    <row r="35" spans="1:16" ht="39" customHeight="1" x14ac:dyDescent="0.15">
      <c r="A35" s="22"/>
      <c r="B35" s="35"/>
      <c r="C35" s="1132" t="s">
        <v>531</v>
      </c>
      <c r="D35" s="1132"/>
      <c r="E35" s="1133"/>
      <c r="F35" s="36">
        <v>2.44</v>
      </c>
      <c r="G35" s="37">
        <v>3.66</v>
      </c>
      <c r="H35" s="37">
        <v>5.28</v>
      </c>
      <c r="I35" s="37">
        <v>5.55</v>
      </c>
      <c r="J35" s="38">
        <v>4.09</v>
      </c>
      <c r="K35" s="22"/>
      <c r="L35" s="22"/>
      <c r="M35" s="22"/>
      <c r="N35" s="22"/>
      <c r="O35" s="22"/>
      <c r="P35" s="22"/>
    </row>
    <row r="36" spans="1:16" ht="39" customHeight="1" x14ac:dyDescent="0.15">
      <c r="A36" s="22"/>
      <c r="B36" s="35"/>
      <c r="C36" s="1132" t="s">
        <v>532</v>
      </c>
      <c r="D36" s="1132"/>
      <c r="E36" s="1133"/>
      <c r="F36" s="36">
        <v>0.7</v>
      </c>
      <c r="G36" s="37">
        <v>1.25</v>
      </c>
      <c r="H36" s="37">
        <v>1.66</v>
      </c>
      <c r="I36" s="37">
        <v>1.35</v>
      </c>
      <c r="J36" s="38">
        <v>2.86</v>
      </c>
      <c r="K36" s="22"/>
      <c r="L36" s="22"/>
      <c r="M36" s="22"/>
      <c r="N36" s="22"/>
      <c r="O36" s="22"/>
      <c r="P36" s="22"/>
    </row>
    <row r="37" spans="1:16" ht="39" customHeight="1" x14ac:dyDescent="0.15">
      <c r="A37" s="22"/>
      <c r="B37" s="35"/>
      <c r="C37" s="1132" t="s">
        <v>533</v>
      </c>
      <c r="D37" s="1132"/>
      <c r="E37" s="1133"/>
      <c r="F37" s="36">
        <v>0.94</v>
      </c>
      <c r="G37" s="37">
        <v>1.83</v>
      </c>
      <c r="H37" s="37">
        <v>1.63</v>
      </c>
      <c r="I37" s="37">
        <v>1.43</v>
      </c>
      <c r="J37" s="38">
        <v>1.05</v>
      </c>
      <c r="K37" s="22"/>
      <c r="L37" s="22"/>
      <c r="M37" s="22"/>
      <c r="N37" s="22"/>
      <c r="O37" s="22"/>
      <c r="P37" s="22"/>
    </row>
    <row r="38" spans="1:16" ht="39" customHeight="1" x14ac:dyDescent="0.15">
      <c r="A38" s="22"/>
      <c r="B38" s="35"/>
      <c r="C38" s="1132" t="s">
        <v>534</v>
      </c>
      <c r="D38" s="1132"/>
      <c r="E38" s="1133"/>
      <c r="F38" s="36">
        <v>0.83</v>
      </c>
      <c r="G38" s="37">
        <v>0.91</v>
      </c>
      <c r="H38" s="37">
        <v>1.26</v>
      </c>
      <c r="I38" s="37">
        <v>0.59</v>
      </c>
      <c r="J38" s="38">
        <v>0.53</v>
      </c>
      <c r="K38" s="22"/>
      <c r="L38" s="22"/>
      <c r="M38" s="22"/>
      <c r="N38" s="22"/>
      <c r="O38" s="22"/>
      <c r="P38" s="22"/>
    </row>
    <row r="39" spans="1:16" ht="39" customHeight="1" x14ac:dyDescent="0.15">
      <c r="A39" s="22"/>
      <c r="B39" s="35"/>
      <c r="C39" s="1132" t="s">
        <v>535</v>
      </c>
      <c r="D39" s="1132"/>
      <c r="E39" s="1133"/>
      <c r="F39" s="36">
        <v>0.14000000000000001</v>
      </c>
      <c r="G39" s="37">
        <v>0</v>
      </c>
      <c r="H39" s="37">
        <v>0.12</v>
      </c>
      <c r="I39" s="37">
        <v>0.17</v>
      </c>
      <c r="J39" s="38">
        <v>0.12</v>
      </c>
      <c r="K39" s="22"/>
      <c r="L39" s="22"/>
      <c r="M39" s="22"/>
      <c r="N39" s="22"/>
      <c r="O39" s="22"/>
      <c r="P39" s="22"/>
    </row>
    <row r="40" spans="1:16" ht="39" customHeight="1" x14ac:dyDescent="0.15">
      <c r="A40" s="22"/>
      <c r="B40" s="35"/>
      <c r="C40" s="1132" t="s">
        <v>536</v>
      </c>
      <c r="D40" s="1132"/>
      <c r="E40" s="1133"/>
      <c r="F40" s="36" t="s">
        <v>486</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BvI13J95C1rTViVubbQTmmrUWau3t9B+uiDq2sorFmFjyXlvjqlW3z3uXgcX6+QMjocSXmSaBIP96uxwkHr3A==" saltValue="wUAyH+SpFZRajwV5mcYK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6964</v>
      </c>
      <c r="L45" s="58">
        <v>7647</v>
      </c>
      <c r="M45" s="58">
        <v>7201</v>
      </c>
      <c r="N45" s="58">
        <v>7074</v>
      </c>
      <c r="O45" s="59">
        <v>7734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15">
      <c r="A48" s="46"/>
      <c r="B48" s="1163"/>
      <c r="C48" s="1164"/>
      <c r="D48" s="60"/>
      <c r="E48" s="1140" t="s">
        <v>13</v>
      </c>
      <c r="F48" s="1140"/>
      <c r="G48" s="1140"/>
      <c r="H48" s="1140"/>
      <c r="I48" s="1140"/>
      <c r="J48" s="1141"/>
      <c r="K48" s="61">
        <v>1283</v>
      </c>
      <c r="L48" s="62">
        <v>1133</v>
      </c>
      <c r="M48" s="62">
        <v>975</v>
      </c>
      <c r="N48" s="62">
        <v>1338</v>
      </c>
      <c r="O48" s="63">
        <v>872</v>
      </c>
      <c r="P48" s="46"/>
      <c r="Q48" s="46"/>
      <c r="R48" s="46"/>
      <c r="S48" s="46"/>
      <c r="T48" s="46"/>
      <c r="U48" s="46"/>
    </row>
    <row r="49" spans="1:21" ht="30.75" customHeight="1" x14ac:dyDescent="0.15">
      <c r="A49" s="46"/>
      <c r="B49" s="1163"/>
      <c r="C49" s="1164"/>
      <c r="D49" s="60"/>
      <c r="E49" s="1140" t="s">
        <v>14</v>
      </c>
      <c r="F49" s="1140"/>
      <c r="G49" s="1140"/>
      <c r="H49" s="1140"/>
      <c r="I49" s="1140"/>
      <c r="J49" s="1141"/>
      <c r="K49" s="61">
        <v>115</v>
      </c>
      <c r="L49" s="62">
        <v>38</v>
      </c>
      <c r="M49" s="62">
        <v>2</v>
      </c>
      <c r="N49" s="62">
        <v>3</v>
      </c>
      <c r="O49" s="63">
        <v>3</v>
      </c>
      <c r="P49" s="46"/>
      <c r="Q49" s="46"/>
      <c r="R49" s="46"/>
      <c r="S49" s="46"/>
      <c r="T49" s="46"/>
      <c r="U49" s="46"/>
    </row>
    <row r="50" spans="1:21" ht="30.75" customHeight="1" x14ac:dyDescent="0.15">
      <c r="A50" s="46"/>
      <c r="B50" s="1163"/>
      <c r="C50" s="1164"/>
      <c r="D50" s="60"/>
      <c r="E50" s="1140" t="s">
        <v>15</v>
      </c>
      <c r="F50" s="1140"/>
      <c r="G50" s="1140"/>
      <c r="H50" s="1140"/>
      <c r="I50" s="1140"/>
      <c r="J50" s="1141"/>
      <c r="K50" s="61">
        <v>238</v>
      </c>
      <c r="L50" s="62">
        <v>244</v>
      </c>
      <c r="M50" s="62">
        <v>217</v>
      </c>
      <c r="N50" s="62">
        <v>258</v>
      </c>
      <c r="O50" s="63">
        <v>351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8412</v>
      </c>
      <c r="L52" s="62">
        <v>7924</v>
      </c>
      <c r="M52" s="62">
        <v>7558</v>
      </c>
      <c r="N52" s="62">
        <v>8294</v>
      </c>
      <c r="O52" s="63">
        <v>8622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188</v>
      </c>
      <c r="L53" s="67">
        <v>1138</v>
      </c>
      <c r="M53" s="67">
        <v>837</v>
      </c>
      <c r="N53" s="67">
        <v>379</v>
      </c>
      <c r="O53" s="68">
        <v>338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nKa4DltyeX+sPde6v5zCegNHKiLtHSFcjMnjQ0QKYEJdTTbpnMtIbAYgHkaExgQiCwxCuBRT4z5a36YCEGAng==" saltValue="dPX5MZxQfAws2q+yqVU6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81" t="s">
        <v>30</v>
      </c>
      <c r="C41" s="1182"/>
      <c r="D41" s="103"/>
      <c r="E41" s="1183" t="s">
        <v>31</v>
      </c>
      <c r="F41" s="1183"/>
      <c r="G41" s="1183"/>
      <c r="H41" s="1184"/>
      <c r="I41" s="342">
        <v>79990</v>
      </c>
      <c r="J41" s="343">
        <v>87483</v>
      </c>
      <c r="K41" s="343">
        <v>93810</v>
      </c>
      <c r="L41" s="343">
        <v>90649</v>
      </c>
      <c r="M41" s="344">
        <v>86882</v>
      </c>
    </row>
    <row r="42" spans="2:13" ht="27.75" customHeight="1" x14ac:dyDescent="0.15">
      <c r="B42" s="1171"/>
      <c r="C42" s="1172"/>
      <c r="D42" s="104"/>
      <c r="E42" s="1175" t="s">
        <v>32</v>
      </c>
      <c r="F42" s="1175"/>
      <c r="G42" s="1175"/>
      <c r="H42" s="1176"/>
      <c r="I42" s="345">
        <v>1954</v>
      </c>
      <c r="J42" s="346">
        <v>1867</v>
      </c>
      <c r="K42" s="346">
        <v>2049</v>
      </c>
      <c r="L42" s="346">
        <v>1776</v>
      </c>
      <c r="M42" s="347">
        <v>1763</v>
      </c>
    </row>
    <row r="43" spans="2:13" ht="27.75" customHeight="1" x14ac:dyDescent="0.15">
      <c r="B43" s="1171"/>
      <c r="C43" s="1172"/>
      <c r="D43" s="104"/>
      <c r="E43" s="1175" t="s">
        <v>33</v>
      </c>
      <c r="F43" s="1175"/>
      <c r="G43" s="1175"/>
      <c r="H43" s="1176"/>
      <c r="I43" s="345">
        <v>21375</v>
      </c>
      <c r="J43" s="346">
        <v>14424</v>
      </c>
      <c r="K43" s="346">
        <v>14111</v>
      </c>
      <c r="L43" s="346">
        <v>15204</v>
      </c>
      <c r="M43" s="347">
        <v>17302</v>
      </c>
    </row>
    <row r="44" spans="2:13" ht="27.75" customHeight="1" x14ac:dyDescent="0.15">
      <c r="B44" s="1171"/>
      <c r="C44" s="1172"/>
      <c r="D44" s="104"/>
      <c r="E44" s="1175" t="s">
        <v>34</v>
      </c>
      <c r="F44" s="1175"/>
      <c r="G44" s="1175"/>
      <c r="H44" s="1176"/>
      <c r="I44" s="345">
        <v>74</v>
      </c>
      <c r="J44" s="346">
        <v>23</v>
      </c>
      <c r="K44" s="346">
        <v>20</v>
      </c>
      <c r="L44" s="346">
        <v>17</v>
      </c>
      <c r="M44" s="347">
        <v>14</v>
      </c>
    </row>
    <row r="45" spans="2:13" ht="27.75" customHeight="1" x14ac:dyDescent="0.15">
      <c r="B45" s="1171"/>
      <c r="C45" s="1172"/>
      <c r="D45" s="104"/>
      <c r="E45" s="1175" t="s">
        <v>35</v>
      </c>
      <c r="F45" s="1175"/>
      <c r="G45" s="1175"/>
      <c r="H45" s="1176"/>
      <c r="I45" s="345">
        <v>13890</v>
      </c>
      <c r="J45" s="346">
        <v>14230</v>
      </c>
      <c r="K45" s="346">
        <v>14278</v>
      </c>
      <c r="L45" s="346">
        <v>14311</v>
      </c>
      <c r="M45" s="347">
        <v>14425</v>
      </c>
    </row>
    <row r="46" spans="2:13" ht="27.75" customHeight="1" x14ac:dyDescent="0.15">
      <c r="B46" s="1171"/>
      <c r="C46" s="1172"/>
      <c r="D46" s="105"/>
      <c r="E46" s="1175" t="s">
        <v>36</v>
      </c>
      <c r="F46" s="1175"/>
      <c r="G46" s="1175"/>
      <c r="H46" s="1176"/>
      <c r="I46" s="345" t="s">
        <v>486</v>
      </c>
      <c r="J46" s="346" t="s">
        <v>486</v>
      </c>
      <c r="K46" s="346" t="s">
        <v>486</v>
      </c>
      <c r="L46" s="346" t="s">
        <v>486</v>
      </c>
      <c r="M46" s="347" t="s">
        <v>486</v>
      </c>
    </row>
    <row r="47" spans="2:13" ht="27.75" customHeight="1" x14ac:dyDescent="0.15">
      <c r="B47" s="1171"/>
      <c r="C47" s="1172"/>
      <c r="D47" s="106"/>
      <c r="E47" s="1185" t="s">
        <v>37</v>
      </c>
      <c r="F47" s="1186"/>
      <c r="G47" s="1186"/>
      <c r="H47" s="1187"/>
      <c r="I47" s="345" t="s">
        <v>486</v>
      </c>
      <c r="J47" s="346" t="s">
        <v>486</v>
      </c>
      <c r="K47" s="346" t="s">
        <v>486</v>
      </c>
      <c r="L47" s="346" t="s">
        <v>486</v>
      </c>
      <c r="M47" s="347" t="s">
        <v>486</v>
      </c>
    </row>
    <row r="48" spans="2:13" ht="27.75" customHeight="1" x14ac:dyDescent="0.15">
      <c r="B48" s="1171"/>
      <c r="C48" s="1172"/>
      <c r="D48" s="104"/>
      <c r="E48" s="1175" t="s">
        <v>38</v>
      </c>
      <c r="F48" s="1175"/>
      <c r="G48" s="1175"/>
      <c r="H48" s="1176"/>
      <c r="I48" s="345" t="s">
        <v>486</v>
      </c>
      <c r="J48" s="346" t="s">
        <v>486</v>
      </c>
      <c r="K48" s="346" t="s">
        <v>486</v>
      </c>
      <c r="L48" s="346" t="s">
        <v>486</v>
      </c>
      <c r="M48" s="347" t="s">
        <v>486</v>
      </c>
    </row>
    <row r="49" spans="2:13" ht="27.75" customHeight="1" x14ac:dyDescent="0.15">
      <c r="B49" s="1173"/>
      <c r="C49" s="1174"/>
      <c r="D49" s="104"/>
      <c r="E49" s="1175" t="s">
        <v>39</v>
      </c>
      <c r="F49" s="1175"/>
      <c r="G49" s="1175"/>
      <c r="H49" s="1176"/>
      <c r="I49" s="345" t="s">
        <v>486</v>
      </c>
      <c r="J49" s="346" t="s">
        <v>486</v>
      </c>
      <c r="K49" s="346" t="s">
        <v>486</v>
      </c>
      <c r="L49" s="346" t="s">
        <v>486</v>
      </c>
      <c r="M49" s="347" t="s">
        <v>486</v>
      </c>
    </row>
    <row r="50" spans="2:13" ht="27.75" customHeight="1" x14ac:dyDescent="0.15">
      <c r="B50" s="1169" t="s">
        <v>40</v>
      </c>
      <c r="C50" s="1170"/>
      <c r="D50" s="107"/>
      <c r="E50" s="1175" t="s">
        <v>41</v>
      </c>
      <c r="F50" s="1175"/>
      <c r="G50" s="1175"/>
      <c r="H50" s="1176"/>
      <c r="I50" s="345">
        <v>22135</v>
      </c>
      <c r="J50" s="346">
        <v>24788</v>
      </c>
      <c r="K50" s="346">
        <v>26477</v>
      </c>
      <c r="L50" s="346">
        <v>30553</v>
      </c>
      <c r="M50" s="347">
        <v>32278</v>
      </c>
    </row>
    <row r="51" spans="2:13" ht="27.75" customHeight="1" x14ac:dyDescent="0.15">
      <c r="B51" s="1171"/>
      <c r="C51" s="1172"/>
      <c r="D51" s="104"/>
      <c r="E51" s="1175" t="s">
        <v>42</v>
      </c>
      <c r="F51" s="1175"/>
      <c r="G51" s="1175"/>
      <c r="H51" s="1176"/>
      <c r="I51" s="345">
        <v>19494</v>
      </c>
      <c r="J51" s="346">
        <v>20066</v>
      </c>
      <c r="K51" s="346">
        <v>29724</v>
      </c>
      <c r="L51" s="346">
        <v>33656</v>
      </c>
      <c r="M51" s="347">
        <v>33222</v>
      </c>
    </row>
    <row r="52" spans="2:13" ht="27.75" customHeight="1" x14ac:dyDescent="0.15">
      <c r="B52" s="1173"/>
      <c r="C52" s="1174"/>
      <c r="D52" s="104"/>
      <c r="E52" s="1175" t="s">
        <v>43</v>
      </c>
      <c r="F52" s="1175"/>
      <c r="G52" s="1175"/>
      <c r="H52" s="1176"/>
      <c r="I52" s="345">
        <v>77351</v>
      </c>
      <c r="J52" s="346">
        <v>78319</v>
      </c>
      <c r="K52" s="346">
        <v>79673</v>
      </c>
      <c r="L52" s="346">
        <v>76196</v>
      </c>
      <c r="M52" s="347">
        <v>71863</v>
      </c>
    </row>
    <row r="53" spans="2:13" ht="27.75" customHeight="1" thickBot="1" x14ac:dyDescent="0.2">
      <c r="B53" s="1177" t="s">
        <v>19</v>
      </c>
      <c r="C53" s="1178"/>
      <c r="D53" s="108"/>
      <c r="E53" s="1179" t="s">
        <v>44</v>
      </c>
      <c r="F53" s="1179"/>
      <c r="G53" s="1179"/>
      <c r="H53" s="1180"/>
      <c r="I53" s="348">
        <v>-1696</v>
      </c>
      <c r="J53" s="349">
        <v>-5146</v>
      </c>
      <c r="K53" s="349">
        <v>-11607</v>
      </c>
      <c r="L53" s="349">
        <v>-18449</v>
      </c>
      <c r="M53" s="350">
        <v>-16978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2O7/fCk8mUwtdNZQsH4NZwsFBrPVu7Jeaa4VPdF/HMlrshmMUYr2O+maStRphEldkbgCPymRT6opJalIcWoi7g==" saltValue="rgNqeaR8MFm+iDVmd3F0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9285</v>
      </c>
      <c r="G55" s="120">
        <v>10592</v>
      </c>
      <c r="H55" s="121">
        <v>10339</v>
      </c>
    </row>
    <row r="56" spans="2:8" ht="52.5" customHeight="1" x14ac:dyDescent="0.15">
      <c r="B56" s="122"/>
      <c r="C56" s="1198" t="s">
        <v>47</v>
      </c>
      <c r="D56" s="1198"/>
      <c r="E56" s="1199"/>
      <c r="F56" s="123" t="s">
        <v>486</v>
      </c>
      <c r="G56" s="123" t="s">
        <v>486</v>
      </c>
      <c r="H56" s="124" t="s">
        <v>486</v>
      </c>
    </row>
    <row r="57" spans="2:8" ht="53.25" customHeight="1" x14ac:dyDescent="0.15">
      <c r="B57" s="122"/>
      <c r="C57" s="1200" t="s">
        <v>48</v>
      </c>
      <c r="D57" s="1200"/>
      <c r="E57" s="1201"/>
      <c r="F57" s="125">
        <v>13690</v>
      </c>
      <c r="G57" s="125">
        <v>16139</v>
      </c>
      <c r="H57" s="126">
        <v>18104</v>
      </c>
    </row>
    <row r="58" spans="2:8" ht="45.75" customHeight="1" x14ac:dyDescent="0.15">
      <c r="B58" s="127"/>
      <c r="C58" s="1188" t="s">
        <v>568</v>
      </c>
      <c r="D58" s="1189"/>
      <c r="E58" s="1190"/>
      <c r="F58" s="128">
        <v>6755</v>
      </c>
      <c r="G58" s="128">
        <v>8421</v>
      </c>
      <c r="H58" s="129">
        <v>9645</v>
      </c>
    </row>
    <row r="59" spans="2:8" ht="45.75" customHeight="1" x14ac:dyDescent="0.15">
      <c r="B59" s="127"/>
      <c r="C59" s="1188" t="s">
        <v>569</v>
      </c>
      <c r="D59" s="1189"/>
      <c r="E59" s="1190"/>
      <c r="F59" s="128">
        <v>2317</v>
      </c>
      <c r="G59" s="128">
        <v>2896</v>
      </c>
      <c r="H59" s="129">
        <v>3362</v>
      </c>
    </row>
    <row r="60" spans="2:8" ht="45.75" customHeight="1" x14ac:dyDescent="0.15">
      <c r="B60" s="127"/>
      <c r="C60" s="1188" t="s">
        <v>570</v>
      </c>
      <c r="D60" s="1189"/>
      <c r="E60" s="1190"/>
      <c r="F60" s="128">
        <v>1991</v>
      </c>
      <c r="G60" s="128">
        <v>2027</v>
      </c>
      <c r="H60" s="129">
        <v>1892</v>
      </c>
    </row>
    <row r="61" spans="2:8" ht="45.75" customHeight="1" x14ac:dyDescent="0.15">
      <c r="B61" s="127"/>
      <c r="C61" s="1188" t="s">
        <v>571</v>
      </c>
      <c r="D61" s="1189"/>
      <c r="E61" s="1190"/>
      <c r="F61" s="128">
        <v>751</v>
      </c>
      <c r="G61" s="128">
        <v>1001</v>
      </c>
      <c r="H61" s="129">
        <v>1253</v>
      </c>
    </row>
    <row r="62" spans="2:8" ht="45.75" customHeight="1" thickBot="1" x14ac:dyDescent="0.2">
      <c r="B62" s="130"/>
      <c r="C62" s="1191" t="s">
        <v>572</v>
      </c>
      <c r="D62" s="1192"/>
      <c r="E62" s="1193"/>
      <c r="F62" s="131">
        <v>1432</v>
      </c>
      <c r="G62" s="131">
        <v>1240</v>
      </c>
      <c r="H62" s="132">
        <v>1204</v>
      </c>
    </row>
    <row r="63" spans="2:8" ht="52.5" customHeight="1" thickBot="1" x14ac:dyDescent="0.2">
      <c r="B63" s="133"/>
      <c r="C63" s="1194" t="s">
        <v>49</v>
      </c>
      <c r="D63" s="1194"/>
      <c r="E63" s="1195"/>
      <c r="F63" s="134">
        <v>22975</v>
      </c>
      <c r="G63" s="134">
        <v>26731</v>
      </c>
      <c r="H63" s="135">
        <v>28443</v>
      </c>
    </row>
    <row r="64" spans="2:8" x14ac:dyDescent="0.15"/>
  </sheetData>
  <sheetProtection algorithmName="SHA-512" hashValue="ttLvb6O1/QWWpWrdrgHTIWruwpNFNcPX+U5YZKicU9HrAci9DytieRL3zs+iA87Y3vcUdEawUhiqLnQflshpEw==" saltValue="AFCgr0+vyiIG0+4dhBY6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37623</v>
      </c>
      <c r="E3" s="154"/>
      <c r="F3" s="155">
        <v>37644</v>
      </c>
      <c r="G3" s="156"/>
      <c r="H3" s="157"/>
    </row>
    <row r="4" spans="1:8" x14ac:dyDescent="0.15">
      <c r="A4" s="158"/>
      <c r="B4" s="159"/>
      <c r="C4" s="160"/>
      <c r="D4" s="161">
        <v>26858</v>
      </c>
      <c r="E4" s="162"/>
      <c r="F4" s="163">
        <v>24939</v>
      </c>
      <c r="G4" s="164"/>
      <c r="H4" s="165"/>
    </row>
    <row r="5" spans="1:8" x14ac:dyDescent="0.15">
      <c r="A5" s="146" t="s">
        <v>518</v>
      </c>
      <c r="B5" s="151"/>
      <c r="C5" s="152"/>
      <c r="D5" s="153">
        <v>55421</v>
      </c>
      <c r="E5" s="154"/>
      <c r="F5" s="155">
        <v>39221</v>
      </c>
      <c r="G5" s="156"/>
      <c r="H5" s="157"/>
    </row>
    <row r="6" spans="1:8" x14ac:dyDescent="0.15">
      <c r="A6" s="158"/>
      <c r="B6" s="159"/>
      <c r="C6" s="160"/>
      <c r="D6" s="161">
        <v>28961</v>
      </c>
      <c r="E6" s="162"/>
      <c r="F6" s="163">
        <v>24821</v>
      </c>
      <c r="G6" s="164"/>
      <c r="H6" s="165"/>
    </row>
    <row r="7" spans="1:8" x14ac:dyDescent="0.15">
      <c r="A7" s="146" t="s">
        <v>519</v>
      </c>
      <c r="B7" s="151"/>
      <c r="C7" s="152"/>
      <c r="D7" s="153">
        <v>72839</v>
      </c>
      <c r="E7" s="154"/>
      <c r="F7" s="155">
        <v>38566</v>
      </c>
      <c r="G7" s="156"/>
      <c r="H7" s="157"/>
    </row>
    <row r="8" spans="1:8" x14ac:dyDescent="0.15">
      <c r="A8" s="158"/>
      <c r="B8" s="159"/>
      <c r="C8" s="160"/>
      <c r="D8" s="161">
        <v>37743</v>
      </c>
      <c r="E8" s="162"/>
      <c r="F8" s="163">
        <v>24059</v>
      </c>
      <c r="G8" s="164"/>
      <c r="H8" s="165"/>
    </row>
    <row r="9" spans="1:8" x14ac:dyDescent="0.15">
      <c r="A9" s="146" t="s">
        <v>520</v>
      </c>
      <c r="B9" s="151"/>
      <c r="C9" s="152"/>
      <c r="D9" s="153">
        <v>19258</v>
      </c>
      <c r="E9" s="154"/>
      <c r="F9" s="155">
        <v>35156</v>
      </c>
      <c r="G9" s="156"/>
      <c r="H9" s="157"/>
    </row>
    <row r="10" spans="1:8" x14ac:dyDescent="0.15">
      <c r="A10" s="158"/>
      <c r="B10" s="159"/>
      <c r="C10" s="160"/>
      <c r="D10" s="161">
        <v>14766</v>
      </c>
      <c r="E10" s="162"/>
      <c r="F10" s="163">
        <v>22430</v>
      </c>
      <c r="G10" s="164"/>
      <c r="H10" s="165"/>
    </row>
    <row r="11" spans="1:8" x14ac:dyDescent="0.15">
      <c r="A11" s="146" t="s">
        <v>521</v>
      </c>
      <c r="B11" s="151"/>
      <c r="C11" s="152"/>
      <c r="D11" s="153">
        <v>21643</v>
      </c>
      <c r="E11" s="154"/>
      <c r="F11" s="155">
        <v>37029</v>
      </c>
      <c r="G11" s="156"/>
      <c r="H11" s="157"/>
    </row>
    <row r="12" spans="1:8" x14ac:dyDescent="0.15">
      <c r="A12" s="158"/>
      <c r="B12" s="159"/>
      <c r="C12" s="166"/>
      <c r="D12" s="161">
        <v>14865</v>
      </c>
      <c r="E12" s="162"/>
      <c r="F12" s="163">
        <v>23232</v>
      </c>
      <c r="G12" s="164"/>
      <c r="H12" s="165"/>
    </row>
    <row r="13" spans="1:8" x14ac:dyDescent="0.15">
      <c r="A13" s="146"/>
      <c r="B13" s="151"/>
      <c r="C13" s="152"/>
      <c r="D13" s="153">
        <v>41357</v>
      </c>
      <c r="E13" s="154"/>
      <c r="F13" s="155">
        <v>37523</v>
      </c>
      <c r="G13" s="167"/>
      <c r="H13" s="157"/>
    </row>
    <row r="14" spans="1:8" x14ac:dyDescent="0.15">
      <c r="A14" s="158"/>
      <c r="B14" s="159"/>
      <c r="C14" s="160"/>
      <c r="D14" s="161">
        <v>24639</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5.69</v>
      </c>
      <c r="C19" s="168">
        <f>ROUND(VALUE(SUBSTITUTE(実質収支比率等に係る経年分析!G$48,"▲","-")),2)</f>
        <v>5.14</v>
      </c>
      <c r="D19" s="168">
        <f>ROUND(VALUE(SUBSTITUTE(実質収支比率等に係る経年分析!H$48,"▲","-")),2)</f>
        <v>9.74</v>
      </c>
      <c r="E19" s="168">
        <f>ROUND(VALUE(SUBSTITUTE(実質収支比率等に係る経年分析!I$48,"▲","-")),2)</f>
        <v>9.4499999999999993</v>
      </c>
      <c r="F19" s="168">
        <f>ROUND(VALUE(SUBSTITUTE(実質収支比率等に係る経年分析!J$48,"▲","-")),2)</f>
        <v>7.55</v>
      </c>
    </row>
    <row r="20" spans="1:11" x14ac:dyDescent="0.15">
      <c r="A20" s="168" t="s">
        <v>53</v>
      </c>
      <c r="B20" s="168">
        <f>ROUND(VALUE(SUBSTITUTE(実質収支比率等に係る経年分析!F$47,"▲","-")),2)</f>
        <v>9.9600000000000009</v>
      </c>
      <c r="C20" s="168">
        <f>ROUND(VALUE(SUBSTITUTE(実質収支比率等に係る経年分析!G$47,"▲","-")),2)</f>
        <v>11.17</v>
      </c>
      <c r="D20" s="168">
        <f>ROUND(VALUE(SUBSTITUTE(実質収支比率等に係る経年分析!H$47,"▲","-")),2)</f>
        <v>11.11</v>
      </c>
      <c r="E20" s="168">
        <f>ROUND(VALUE(SUBSTITUTE(実質収支比率等に係る経年分析!I$47,"▲","-")),2)</f>
        <v>12.75</v>
      </c>
      <c r="F20" s="168">
        <f>ROUND(VALUE(SUBSTITUTE(実質収支比率等に係る経年分析!J$47,"▲","-")),2)</f>
        <v>12.16</v>
      </c>
    </row>
    <row r="21" spans="1:11" x14ac:dyDescent="0.15">
      <c r="A21" s="168" t="s">
        <v>54</v>
      </c>
      <c r="B21" s="168">
        <f>IF(ISNUMBER(VALUE(SUBSTITUTE(実質収支比率等に係る経年分析!F$49,"▲","-"))),ROUND(VALUE(SUBSTITUTE(実質収支比率等に係る経年分析!F$49,"▲","-")),2),NA())</f>
        <v>0.56999999999999995</v>
      </c>
      <c r="C21" s="168">
        <f>IF(ISNUMBER(VALUE(SUBSTITUTE(実質収支比率等に係る経年分析!G$49,"▲","-"))),ROUND(VALUE(SUBSTITUTE(実質収支比率等に係る経年分析!G$49,"▲","-")),2),NA())</f>
        <v>1.1200000000000001</v>
      </c>
      <c r="D21" s="168">
        <f>IF(ISNUMBER(VALUE(SUBSTITUTE(実質収支比率等に係る経年分析!H$49,"▲","-"))),ROUND(VALUE(SUBSTITUTE(実質収支比率等に係る経年分析!H$49,"▲","-")),2),NA())</f>
        <v>5.0999999999999996</v>
      </c>
      <c r="E21" s="168">
        <f>IF(ISNUMBER(VALUE(SUBSTITUTE(実質収支比率等に係る経年分析!I$49,"▲","-"))),ROUND(VALUE(SUBSTITUTE(実質収支比率等に係る経年分析!I$49,"▲","-")),2),NA())</f>
        <v>1.22</v>
      </c>
      <c r="F21" s="168">
        <f>IF(ISNUMBER(VALUE(SUBSTITUTE(実質収支比率等に係る経年分析!J$49,"▲","-"))),ROUND(VALUE(SUBSTITUTE(実質収支比率等に係る経年分析!J$49,"▲","-")),2),NA())</f>
        <v>-1.97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鶴川駅南土地区画整理事業会計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町田市後期高齢者医療事業会計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町田市国民健康保険事業会計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0.53</v>
      </c>
    </row>
    <row r="33" spans="1:16" x14ac:dyDescent="0.15">
      <c r="A33" s="169" t="str">
        <f>IF(連結実質赤字比率に係る赤字・黒字の構成分析!C$37="",NA(),連結実質赤字比率に係る赤字・黒字の構成分析!C$37)</f>
        <v>町田市介護保険事業会計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15">
      <c r="A34" s="169" t="str">
        <f>IF(連結実質赤字比率に係る赤字・黒字の構成分析!C$36="",NA(),連結実質赤字比率に係る赤字・黒字の構成分析!C$36)</f>
        <v>町田市下水道事業会計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2.86</v>
      </c>
    </row>
    <row r="35" spans="1:16" x14ac:dyDescent="0.15">
      <c r="A35" s="169" t="str">
        <f>IF(連結実質赤字比率に係る赤字・黒字の構成分析!C$35="",NA(),連結実質赤字比率に係る赤字・黒字の構成分析!C$35)</f>
        <v>町田市病院事業会計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5.28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5.55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4.09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5.13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7.55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8412</v>
      </c>
      <c r="E42" s="170"/>
      <c r="F42" s="170"/>
      <c r="G42" s="170">
        <f>'実質公債費比率（分子）の構造'!L$52</f>
        <v>7924</v>
      </c>
      <c r="H42" s="170"/>
      <c r="I42" s="170"/>
      <c r="J42" s="170">
        <f>'実質公債費比率（分子）の構造'!M$52</f>
        <v>7558</v>
      </c>
      <c r="K42" s="170"/>
      <c r="L42" s="170"/>
      <c r="M42" s="170">
        <f>'実質公債費比率（分子）の構造'!N$52</f>
        <v>8294</v>
      </c>
      <c r="N42" s="170"/>
      <c r="O42" s="170"/>
      <c r="P42" s="170">
        <f>'実質公債費比率（分子）の構造'!O$52</f>
        <v>8622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238</v>
      </c>
      <c r="C44" s="170"/>
      <c r="D44" s="170"/>
      <c r="E44" s="170">
        <f>'実質公債費比率（分子）の構造'!L$50</f>
        <v>244</v>
      </c>
      <c r="F44" s="170"/>
      <c r="G44" s="170"/>
      <c r="H44" s="170">
        <f>'実質公債費比率（分子）の構造'!M$50</f>
        <v>217</v>
      </c>
      <c r="I44" s="170"/>
      <c r="J44" s="170"/>
      <c r="K44" s="170">
        <f>'実質公債費比率（分子）の構造'!N$50</f>
        <v>258</v>
      </c>
      <c r="L44" s="170"/>
      <c r="M44" s="170"/>
      <c r="N44" s="170">
        <f>'実質公債費比率（分子）の構造'!O$50</f>
        <v>351</v>
      </c>
      <c r="O44" s="170"/>
      <c r="P44" s="170"/>
    </row>
    <row r="45" spans="1:16" x14ac:dyDescent="0.15">
      <c r="A45" s="170" t="s">
        <v>63</v>
      </c>
      <c r="B45" s="170">
        <f>'実質公債費比率（分子）の構造'!K$49</f>
        <v>115</v>
      </c>
      <c r="C45" s="170"/>
      <c r="D45" s="170"/>
      <c r="E45" s="170">
        <f>'実質公債費比率（分子）の構造'!L$49</f>
        <v>38</v>
      </c>
      <c r="F45" s="170"/>
      <c r="G45" s="170"/>
      <c r="H45" s="170">
        <f>'実質公債費比率（分子）の構造'!M$49</f>
        <v>2</v>
      </c>
      <c r="I45" s="170"/>
      <c r="J45" s="170"/>
      <c r="K45" s="170">
        <f>'実質公債費比率（分子）の構造'!N$49</f>
        <v>3</v>
      </c>
      <c r="L45" s="170"/>
      <c r="M45" s="170"/>
      <c r="N45" s="170">
        <f>'実質公債費比率（分子）の構造'!O$49</f>
        <v>3</v>
      </c>
      <c r="O45" s="170"/>
      <c r="P45" s="170"/>
    </row>
    <row r="46" spans="1:16" x14ac:dyDescent="0.15">
      <c r="A46" s="170" t="s">
        <v>64</v>
      </c>
      <c r="B46" s="170">
        <f>'実質公債費比率（分子）の構造'!K$48</f>
        <v>1283</v>
      </c>
      <c r="C46" s="170"/>
      <c r="D46" s="170"/>
      <c r="E46" s="170">
        <f>'実質公債費比率（分子）の構造'!L$48</f>
        <v>1133</v>
      </c>
      <c r="F46" s="170"/>
      <c r="G46" s="170"/>
      <c r="H46" s="170">
        <f>'実質公債費比率（分子）の構造'!M$48</f>
        <v>975</v>
      </c>
      <c r="I46" s="170"/>
      <c r="J46" s="170"/>
      <c r="K46" s="170">
        <f>'実質公債費比率（分子）の構造'!N$48</f>
        <v>1338</v>
      </c>
      <c r="L46" s="170"/>
      <c r="M46" s="170"/>
      <c r="N46" s="170">
        <f>'実質公債費比率（分子）の構造'!O$48</f>
        <v>872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6964</v>
      </c>
      <c r="C49" s="170"/>
      <c r="D49" s="170"/>
      <c r="E49" s="170">
        <f>'実質公債費比率（分子）の構造'!L$45</f>
        <v>7647</v>
      </c>
      <c r="F49" s="170"/>
      <c r="G49" s="170"/>
      <c r="H49" s="170">
        <f>'実質公債費比率（分子）の構造'!M$45</f>
        <v>7201</v>
      </c>
      <c r="I49" s="170"/>
      <c r="J49" s="170"/>
      <c r="K49" s="170">
        <f>'実質公債費比率（分子）の構造'!N$45</f>
        <v>7074</v>
      </c>
      <c r="L49" s="170"/>
      <c r="M49" s="170"/>
      <c r="N49" s="170">
        <f>'実質公債費比率（分子）の構造'!O$45</f>
        <v>7734</v>
      </c>
      <c r="O49" s="170"/>
      <c r="P49" s="170"/>
    </row>
    <row r="50" spans="1:16" x14ac:dyDescent="0.15">
      <c r="A50" s="170" t="s">
        <v>67</v>
      </c>
      <c r="B50" s="170" t="e">
        <f>NA()</f>
        <v>#N/A</v>
      </c>
      <c r="C50" s="170">
        <f>IF(ISNUMBER('実質公債費比率（分子）の構造'!K$53),'実質公債費比率（分子）の構造'!K$53,NA())</f>
        <v>188</v>
      </c>
      <c r="D50" s="170" t="e">
        <f>NA()</f>
        <v>#N/A</v>
      </c>
      <c r="E50" s="170" t="e">
        <f>NA()</f>
        <v>#N/A</v>
      </c>
      <c r="F50" s="170">
        <f>IF(ISNUMBER('実質公債費比率（分子）の構造'!L$53),'実質公債費比率（分子）の構造'!L$53,NA())</f>
        <v>1138</v>
      </c>
      <c r="G50" s="170" t="e">
        <f>NA()</f>
        <v>#N/A</v>
      </c>
      <c r="H50" s="170" t="e">
        <f>NA()</f>
        <v>#N/A</v>
      </c>
      <c r="I50" s="170">
        <f>IF(ISNUMBER('実質公債費比率（分子）の構造'!M$53),'実質公債費比率（分子）の構造'!M$53,NA())</f>
        <v>837</v>
      </c>
      <c r="J50" s="170" t="e">
        <f>NA()</f>
        <v>#N/A</v>
      </c>
      <c r="K50" s="170" t="e">
        <f>NA()</f>
        <v>#N/A</v>
      </c>
      <c r="L50" s="170">
        <f>IF(ISNUMBER('実質公債費比率（分子）の構造'!N$53),'実質公債費比率（分子）の構造'!N$53,NA())</f>
        <v>379</v>
      </c>
      <c r="M50" s="170" t="e">
        <f>NA()</f>
        <v>#N/A</v>
      </c>
      <c r="N50" s="170" t="e">
        <f>NA()</f>
        <v>#N/A</v>
      </c>
      <c r="O50" s="170">
        <f>IF(ISNUMBER('実質公債費比率（分子）の構造'!O$53),'実質公債費比率（分子）の構造'!O$53,NA())</f>
        <v>338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77351</v>
      </c>
      <c r="E56" s="169"/>
      <c r="F56" s="169"/>
      <c r="G56" s="169">
        <f>'将来負担比率（分子）の構造'!J$52</f>
        <v>78319</v>
      </c>
      <c r="H56" s="169"/>
      <c r="I56" s="169"/>
      <c r="J56" s="169">
        <f>'将来負担比率（分子）の構造'!K$52</f>
        <v>79673</v>
      </c>
      <c r="K56" s="169"/>
      <c r="L56" s="169"/>
      <c r="M56" s="169">
        <f>'将来負担比率（分子）の構造'!L$52</f>
        <v>76196</v>
      </c>
      <c r="N56" s="169"/>
      <c r="O56" s="169"/>
      <c r="P56" s="169">
        <f>'将来負担比率（分子）の構造'!M$52</f>
        <v>71863</v>
      </c>
    </row>
    <row r="57" spans="1:16" x14ac:dyDescent="0.15">
      <c r="A57" s="169" t="s">
        <v>42</v>
      </c>
      <c r="B57" s="169"/>
      <c r="C57" s="169"/>
      <c r="D57" s="169">
        <f>'将来負担比率（分子）の構造'!I$51</f>
        <v>19494</v>
      </c>
      <c r="E57" s="169"/>
      <c r="F57" s="169"/>
      <c r="G57" s="169">
        <f>'将来負担比率（分子）の構造'!J$51</f>
        <v>20066</v>
      </c>
      <c r="H57" s="169"/>
      <c r="I57" s="169"/>
      <c r="J57" s="169">
        <f>'将来負担比率（分子）の構造'!K$51</f>
        <v>29724</v>
      </c>
      <c r="K57" s="169"/>
      <c r="L57" s="169"/>
      <c r="M57" s="169">
        <f>'将来負担比率（分子）の構造'!L$51</f>
        <v>33656</v>
      </c>
      <c r="N57" s="169"/>
      <c r="O57" s="169"/>
      <c r="P57" s="169">
        <f>'将来負担比率（分子）の構造'!M$51</f>
        <v>33222</v>
      </c>
    </row>
    <row r="58" spans="1:16" x14ac:dyDescent="0.15">
      <c r="A58" s="169" t="s">
        <v>41</v>
      </c>
      <c r="B58" s="169"/>
      <c r="C58" s="169"/>
      <c r="D58" s="169">
        <f>'将来負担比率（分子）の構造'!I$50</f>
        <v>22135</v>
      </c>
      <c r="E58" s="169"/>
      <c r="F58" s="169"/>
      <c r="G58" s="169">
        <f>'将来負担比率（分子）の構造'!J$50</f>
        <v>24788</v>
      </c>
      <c r="H58" s="169"/>
      <c r="I58" s="169"/>
      <c r="J58" s="169">
        <f>'将来負担比率（分子）の構造'!K$50</f>
        <v>26477</v>
      </c>
      <c r="K58" s="169"/>
      <c r="L58" s="169"/>
      <c r="M58" s="169">
        <f>'将来負担比率（分子）の構造'!L$50</f>
        <v>30553</v>
      </c>
      <c r="N58" s="169"/>
      <c r="O58" s="169"/>
      <c r="P58" s="169">
        <f>'将来負担比率（分子）の構造'!M$50</f>
        <v>32278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13890</v>
      </c>
      <c r="C62" s="169"/>
      <c r="D62" s="169"/>
      <c r="E62" s="169">
        <f>'将来負担比率（分子）の構造'!J$45</f>
        <v>14230</v>
      </c>
      <c r="F62" s="169"/>
      <c r="G62" s="169"/>
      <c r="H62" s="169">
        <f>'将来負担比率（分子）の構造'!K$45</f>
        <v>14278</v>
      </c>
      <c r="I62" s="169"/>
      <c r="J62" s="169"/>
      <c r="K62" s="169">
        <f>'将来負担比率（分子）の構造'!L$45</f>
        <v>14311</v>
      </c>
      <c r="L62" s="169"/>
      <c r="M62" s="169"/>
      <c r="N62" s="169">
        <f>'将来負担比率（分子）の構造'!M$45</f>
        <v>14425</v>
      </c>
      <c r="O62" s="169"/>
      <c r="P62" s="169"/>
    </row>
    <row r="63" spans="1:16" x14ac:dyDescent="0.15">
      <c r="A63" s="169" t="s">
        <v>34</v>
      </c>
      <c r="B63" s="169">
        <f>'将来負担比率（分子）の構造'!I$44</f>
        <v>74</v>
      </c>
      <c r="C63" s="169"/>
      <c r="D63" s="169"/>
      <c r="E63" s="169">
        <f>'将来負担比率（分子）の構造'!J$44</f>
        <v>23</v>
      </c>
      <c r="F63" s="169"/>
      <c r="G63" s="169"/>
      <c r="H63" s="169">
        <f>'将来負担比率（分子）の構造'!K$44</f>
        <v>20</v>
      </c>
      <c r="I63" s="169"/>
      <c r="J63" s="169"/>
      <c r="K63" s="169">
        <f>'将来負担比率（分子）の構造'!L$44</f>
        <v>17</v>
      </c>
      <c r="L63" s="169"/>
      <c r="M63" s="169"/>
      <c r="N63" s="169">
        <f>'将来負担比率（分子）の構造'!M$44</f>
        <v>14</v>
      </c>
      <c r="O63" s="169"/>
      <c r="P63" s="169"/>
    </row>
    <row r="64" spans="1:16" x14ac:dyDescent="0.15">
      <c r="A64" s="169" t="s">
        <v>33</v>
      </c>
      <c r="B64" s="169">
        <f>'将来負担比率（分子）の構造'!I$43</f>
        <v>21375</v>
      </c>
      <c r="C64" s="169"/>
      <c r="D64" s="169"/>
      <c r="E64" s="169">
        <f>'将来負担比率（分子）の構造'!J$43</f>
        <v>14424</v>
      </c>
      <c r="F64" s="169"/>
      <c r="G64" s="169"/>
      <c r="H64" s="169">
        <f>'将来負担比率（分子）の構造'!K$43</f>
        <v>14111</v>
      </c>
      <c r="I64" s="169"/>
      <c r="J64" s="169"/>
      <c r="K64" s="169">
        <f>'将来負担比率（分子）の構造'!L$43</f>
        <v>15204</v>
      </c>
      <c r="L64" s="169"/>
      <c r="M64" s="169"/>
      <c r="N64" s="169">
        <f>'将来負担比率（分子）の構造'!M$43</f>
        <v>17302</v>
      </c>
      <c r="O64" s="169"/>
      <c r="P64" s="169"/>
    </row>
    <row r="65" spans="1:16" x14ac:dyDescent="0.15">
      <c r="A65" s="169" t="s">
        <v>32</v>
      </c>
      <c r="B65" s="169">
        <f>'将来負担比率（分子）の構造'!I$42</f>
        <v>1954</v>
      </c>
      <c r="C65" s="169"/>
      <c r="D65" s="169"/>
      <c r="E65" s="169">
        <f>'将来負担比率（分子）の構造'!J$42</f>
        <v>1867</v>
      </c>
      <c r="F65" s="169"/>
      <c r="G65" s="169"/>
      <c r="H65" s="169">
        <f>'将来負担比率（分子）の構造'!K$42</f>
        <v>2049</v>
      </c>
      <c r="I65" s="169"/>
      <c r="J65" s="169"/>
      <c r="K65" s="169">
        <f>'将来負担比率（分子）の構造'!L$42</f>
        <v>1776</v>
      </c>
      <c r="L65" s="169"/>
      <c r="M65" s="169"/>
      <c r="N65" s="169">
        <f>'将来負担比率（分子）の構造'!M$42</f>
        <v>1763</v>
      </c>
      <c r="O65" s="169"/>
      <c r="P65" s="169"/>
    </row>
    <row r="66" spans="1:16" x14ac:dyDescent="0.15">
      <c r="A66" s="169" t="s">
        <v>31</v>
      </c>
      <c r="B66" s="169">
        <f>'将来負担比率（分子）の構造'!I$41</f>
        <v>79990</v>
      </c>
      <c r="C66" s="169"/>
      <c r="D66" s="169"/>
      <c r="E66" s="169">
        <f>'将来負担比率（分子）の構造'!J$41</f>
        <v>87483</v>
      </c>
      <c r="F66" s="169"/>
      <c r="G66" s="169"/>
      <c r="H66" s="169">
        <f>'将来負担比率（分子）の構造'!K$41</f>
        <v>93810</v>
      </c>
      <c r="I66" s="169"/>
      <c r="J66" s="169"/>
      <c r="K66" s="169">
        <f>'将来負担比率（分子）の構造'!L$41</f>
        <v>90649</v>
      </c>
      <c r="L66" s="169"/>
      <c r="M66" s="169"/>
      <c r="N66" s="169">
        <f>'将来負担比率（分子）の構造'!M$41</f>
        <v>86882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9285</v>
      </c>
      <c r="C72" s="173">
        <f>基金残高に係る経年分析!G55</f>
        <v>10592</v>
      </c>
      <c r="D72" s="173">
        <f>基金残高に係る経年分析!H55</f>
        <v>10339</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13690</v>
      </c>
      <c r="C74" s="173">
        <f>基金残高に係る経年分析!G57</f>
        <v>16139</v>
      </c>
      <c r="D74" s="173">
        <f>基金残高に係る経年分析!H57</f>
        <v>18104</v>
      </c>
    </row>
  </sheetData>
  <sheetProtection algorithmName="SHA-512" hashValue="CJgwXeL7aMA7BJdzuGZDFWF0quZhNhGAX7bNo9Qfuusz54k0S22d6NDoozACD7Mw6QdzD8WIGkELX+r6T72EBw==" saltValue="35pl1VqTaQlWbEJ+2ayk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春山 聡(財務部財政課)</cp:lastModifiedBy>
  <dcterms:created xsi:type="dcterms:W3CDTF">2025-02-19T01:52:03Z</dcterms:created>
  <dcterms:modified xsi:type="dcterms:W3CDTF">2025-03-18T01:44:13Z</dcterms:modified>
  <cp:category/>
</cp:coreProperties>
</file>