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ch-fs\fs01_ZAISEI\102 調査・照会及び回答\02_国・都（2020）\210303_210305_山田_財政状況資料集_ホームページ未\05_起案データ\"/>
    </mc:Choice>
  </mc:AlternateContent>
  <bookViews>
    <workbookView xWindow="0" yWindow="0" windowWidth="15360" windowHeight="7635" firstSheet="2"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BW41" i="10" s="1"/>
  <c r="BW42" i="10" s="1"/>
  <c r="CO34" i="10"/>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<sst xmlns="http://schemas.openxmlformats.org/spreadsheetml/2006/main" count="1228" uniqueCount="612">
  <si>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</si>
  <si>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</si>
  <si>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</si>
  <si>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</si>
  <si>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</si>
  <si>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</si>
  <si>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</si>
  <si>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</si>
  <si>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</si>
  <si>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</si>
  <si>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</si>
  <si>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</si>
  <si>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</si>
  <si>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</si>
  <si>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</si>
  <si>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</si>
  <si>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</si>
  <si>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</si>
  <si>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</si>
  <si>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</si>
  <si>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</si>
  <si>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</si>
  <si>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</si>
  <si>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</si>
  <si>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</si>
  <si>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</si>
  <si>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</si>
  <si>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</si>
  <si>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</si>
  <si>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</si>
  <si>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</si>
  <si>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</si>
  <si>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</si>
  <si>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</si>
  <si>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</si>
  <si>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</si>
  <si>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</si>
  <si>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</si>
  <si>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</si>
  <si>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</si>
  <si>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</si>
  <si>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</si>
  <si>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</si>
  <si>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</si>
  <si>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</si>
  <si>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</si>
  <si>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</si>
  <si>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</si>
  <si>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</si>
  <si>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</si>
  <si>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</si>
  <si>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</si>
  <si>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</si>
  <si>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</si>
  <si>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</si>
  <si>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</si>
  <si>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</si>
  <si>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</si>
  <si>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</si>
  <si>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</si>
  <si>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</si>
  <si>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</si>
  <si>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</si>
  <si>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</si>
  <si>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</si>
  <si>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</si>
  <si>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</si>
  <si>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</si>
  <si>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</si>
  <si>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</si>
  <si>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</si>
  <si>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</si>
  <si>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</si>
  <si>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</si>
  <si>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</si>
  <si>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</si>
  <si>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</si>
  <si>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</si>
  <si>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</si>
  <si>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</si>
  <si>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</si>
  <si>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</si>
  <si>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</si>
  <si>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</si>
  <si>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</si>
  <si>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</si>
  <si>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</si>
  <si>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</si>
  <si>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</si>
  <si>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</si>
  <si>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</si>
  <si>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</si>
  <si>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</si>
  <si>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</si>
  <si>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</si>
  <si>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</si>
  <si>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</si>
  <si>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</si>
  <si>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町田市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</si>
  <si>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</si>
  <si>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</si>
  <si>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</si>
  <si>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</si>
  <si>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</si>
  <si>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</si>
  <si>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</si>
  <si>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</si>
  <si>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</si>
  <si>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</si>
  <si>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</si>
  <si>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</si>
  <si>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</si>
  <si>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</si>
  <si>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</si>
  <si>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</si>
  <si>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</si>
  <si>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</si>
  <si>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</si>
  <si>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</si>
  <si>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</si>
  <si>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</si>
  <si>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</si>
  <si>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</si>
  <si>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</si>
  <si>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</si>
  <si>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</si>
  <si>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</si>
  <si>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</si>
  <si>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</si>
  <si>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</si>
  <si>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</si>
  <si>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</si>
  <si>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</si>
  <si>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</si>
  <si>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</si>
  <si>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</si>
  <si>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</si>
  <si>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</si>
  <si>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</si>
  <si>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</si>
  <si>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</si>
  <si>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</si>
  <si>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</si>
  <si>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</si>
  <si>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</si>
  <si>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</si>
  <si>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</si>
  <si>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</si>
  <si>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</si>
  <si>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</si>
  <si>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</si>
  <si>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</si>
  <si>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</si>
  <si>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</si>
  <si>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</si>
  <si>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</si>
  <si>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</si>
  <si>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</si>
  <si>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</si>
  <si>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</si>
  <si>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</si>
  <si>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</si>
  <si>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</si>
  <si>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</si>
  <si>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</si>
  <si>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</si>
  <si>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</si>
  <si>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</si>
  <si>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</si>
  <si>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</si>
  <si>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</si>
  <si>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</si>
  <si>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</si>
  <si>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</si>
  <si>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</si>
  <si>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</si>
  <si>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</si>
  <si>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</si>
  <si>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</si>
  <si>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</si>
  <si>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</si>
  <si>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</si>
  <si>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</si>
  <si>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</si>
  <si>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</si>
  <si>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</si>
  <si>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</si>
  <si>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</si>
  <si>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</si>
  <si>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</si>
  <si>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</si>
  <si>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</si>
  <si>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</si>
  <si>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</si>
  <si>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</si>
  <si>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</si>
  <si>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</si>
  <si>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</si>
  <si>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</si>
  <si>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</si>
  <si>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</si>
  <si>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</si>
  <si>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</si>
  <si>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</si>
  <si>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</si>
  <si>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</si>
  <si>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</si>
  <si>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</si>
  <si>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</si>
  <si>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</si>
  <si>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</si>
  <si>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</si>
  <si>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</si>
  <si>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東京都町田市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</si>
  <si>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</si>
  <si>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</si>
  <si>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</si>
  <si>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</si>
  <si>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</si>
  <si>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</si>
  <si>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</si>
  <si>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</si>
  <si>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</si>
  <si>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</si>
  <si>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</si>
  <si>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</si>
  <si>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</si>
  <si>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</si>
  <si>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</si>
  <si>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</si>
  <si>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</si>
  <si>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</si>
  <si>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</si>
  <si>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</si>
  <si>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</si>
  <si>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</si>
  <si>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</si>
  <si>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</si>
  <si>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</si>
  <si>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</si>
  <si>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</si>
  <si>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</si>
  <si>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</si>
  <si>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</si>
  <si>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</si>
  <si>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</si>
  <si>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</si>
  <si>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</si>
  <si>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</si>
  <si>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</si>
  <si>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</si>
  <si>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</si>
  <si>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</si>
  <si>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</si>
  <si>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</si>
  <si>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</si>
  <si>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</si>
  <si>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</si>
  <si>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</si>
  <si>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</si>
  <si>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</si>
  <si>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</si>
  <si>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</si>
  <si>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</si>
  <si>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</si>
  <si>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</si>
  <si>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</si>
  <si>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</si>
  <si>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</si>
  <si>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</si>
  <si>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</si>
  <si>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</si>
  <si>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</si>
  <si>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</si>
  <si>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</si>
  <si>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</si>
  <si>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</si>
  <si>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</si>
  <si>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</si>
  <si>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</si>
  <si>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</si>
  <si>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</si>
  <si>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</si>
  <si>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</si>
  <si>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</si>
  <si>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</si>
  <si>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</si>
  <si>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</si>
  <si>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</si>
  <si>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</si>
  <si>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</si>
  <si>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</si>
  <si>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</si>
  <si>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</si>
  <si>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</si>
  <si>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</si>
  <si>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</si>
  <si>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</si>
  <si>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</si>
  <si>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</si>
  <si>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</si>
  <si>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</si>
  <si>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</si>
  <si>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</si>
  <si>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</si>
  <si>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</si>
  <si>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</si>
  <si>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</si>
  <si>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</si>
  <si>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</si>
  <si>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</si>
  <si>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</si>
  <si>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</si>
  <si>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</si>
  <si>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</si>
  <si>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</si>
  <si>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</si>
  <si>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</si>
  <si>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</si>
  <si>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</si>
  <si>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</si>
  <si>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</si>
  <si>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</si>
  <si>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</si>
  <si>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</si>
  <si>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</si>
  <si>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</si>
  <si>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</si>
  <si>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</si>
  <si>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</si>
  <si>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</si>
  <si>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</si>
  <si>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</si>
  <si>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</si>
  <si>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</si>
  <si>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</si>
  <si>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</si>
  <si>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</si>
  <si>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</si>
  <si>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</si>
  <si>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</si>
  <si>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</si>
  <si>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</si>
  <si>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</si>
  <si>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</si>
  <si>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</si>
  <si>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</si>
  <si>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</si>
  <si>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</si>
  <si>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</si>
  <si>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</si>
  <si>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</si>
  <si>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</si>
  <si>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</si>
  <si>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</si>
  <si>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</si>
  <si>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</si>
  <si>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</si>
  <si>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</si>
  <si>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</si>
  <si>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</si>
  <si>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</si>
  <si>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</si>
  <si>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</si>
  <si>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</si>
  <si>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</si>
  <si>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東京都町田市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</si>
  <si>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</si>
  <si>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</si>
  <si>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</si>
  <si>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</si>
  <si>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</si>
  <si>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</si>
  <si>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</si>
  <si>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</si>
  <si>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</si>
  <si>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</si>
  <si>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</si>
  <si>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</si>
  <si>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</si>
  <si>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</si>
  <si>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</si>
  <si>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</si>
  <si>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</si>
  <si>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</si>
  <si>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</si>
  <si>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</si>
  <si>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</si>
  <si>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</si>
  <si>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</si>
  <si>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</si>
  <si>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</si>
  <si>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</si>
  <si>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</si>
  <si>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</si>
  <si>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</si>
  <si>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</si>
  <si>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</si>
  <si>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</si>
  <si>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</si>
  <si>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</si>
  <si>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町田市国民健康保険事業会計</t>
    <phoneticPr fontId="5"/>
  </si>
  <si>
    <t>町田市介護保険事業会計</t>
    <phoneticPr fontId="5"/>
  </si>
  <si>
    <t>町田市後期高齢者医療事業会計</t>
    <phoneticPr fontId="5"/>
  </si>
  <si>
    <t>町田市病院事業会計</t>
    <phoneticPr fontId="5"/>
  </si>
  <si>
    <t>法適用企業</t>
    <phoneticPr fontId="5"/>
  </si>
  <si>
    <t>町田市下水道事業会計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</si>
  <si>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</si>
  <si>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</si>
  <si>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</si>
  <si>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</si>
  <si>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</si>
  <si>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</si>
  <si>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</si>
  <si>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</si>
  <si>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</si>
  <si>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</si>
  <si>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</si>
  <si>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</si>
  <si>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</si>
  <si>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</si>
  <si>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</si>
  <si>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</si>
  <si>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</si>
  <si>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</si>
  <si>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</si>
  <si>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</si>
  <si>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</si>
  <si>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</si>
  <si>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</si>
  <si>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</si>
  <si>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</si>
  <si>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</si>
  <si>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</si>
  <si>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</si>
  <si>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</si>
  <si>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</si>
  <si>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</si>
  <si>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</si>
  <si>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</si>
  <si>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</si>
  <si>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</si>
  <si>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</si>
  <si>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</si>
  <si>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</si>
  <si>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</si>
  <si>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</si>
  <si>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</si>
  <si>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</si>
  <si>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</si>
  <si>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</si>
  <si>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</si>
  <si>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</si>
  <si>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</si>
  <si>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</si>
  <si>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</si>
  <si>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</si>
  <si>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</si>
  <si>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</si>
  <si>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</si>
  <si>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</si>
  <si>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</si>
  <si>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</si>
  <si>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</si>
  <si>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</si>
  <si>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</si>
  <si>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</si>
  <si>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</si>
  <si>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</si>
  <si>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</si>
  <si>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</si>
  <si>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</si>
  <si>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</si>
  <si>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</si>
  <si>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</si>
  <si>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町田市下水道事業会計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</si>
  <si>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</si>
  <si>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</si>
  <si>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町田市病院事業会計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</si>
  <si>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</si>
  <si>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町田市介護保険事業会計</t>
    <phoneticPr fontId="5"/>
  </si>
  <si>
    <t>-</t>
    <phoneticPr fontId="5"/>
  </si>
  <si>
    <t>(Ｆ)</t>
    <phoneticPr fontId="5"/>
  </si>
  <si>
    <t>町田市後期高齢者医療事業会計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</si>
  <si>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</si>
  <si>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</si>
  <si>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</si>
  <si>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</si>
  <si>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</si>
  <si>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</si>
  <si>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</si>
  <si>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</si>
  <si>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</si>
  <si>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</si>
  <si>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</si>
  <si>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</si>
  <si>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</si>
  <si>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</si>
  <si>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</si>
  <si>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</si>
  <si>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</si>
  <si>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</si>
  <si>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</si>
  <si>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</si>
  <si>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</si>
  <si>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</si>
  <si>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</si>
  <si>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</si>
  <si>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</si>
  <si>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</si>
  <si>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</si>
  <si>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</si>
  <si>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</si>
  <si>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</si>
  <si>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</si>
  <si>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</si>
  <si>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</si>
  <si>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</si>
  <si>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</si>
  <si>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</si>
  <si>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</si>
  <si>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</si>
  <si>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</si>
  <si>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</si>
  <si>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</si>
  <si>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</si>
  <si>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</si>
  <si>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</si>
  <si>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</si>
  <si>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</si>
  <si>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</si>
  <si>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</si>
  <si>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</si>
  <si>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</si>
  <si>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</si>
  <si>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</si>
  <si>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</si>
  <si>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</si>
  <si>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</si>
  <si>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</si>
  <si>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</si>
  <si>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</si>
  <si>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</si>
  <si>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</si>
  <si>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</si>
  <si>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</si>
  <si>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</si>
  <si>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</si>
  <si>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</si>
  <si>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</si>
  <si>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</si>
  <si>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</si>
  <si>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</si>
  <si>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</si>
  <si>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</si>
  <si>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</si>
  <si>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</si>
  <si>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</si>
  <si>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</si>
  <si>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</si>
  <si>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</si>
  <si>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</si>
  <si>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</si>
  <si>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</si>
  <si>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</si>
  <si>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</si>
  <si>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</si>
  <si>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</si>
  <si>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</si>
  <si>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3.01</t>
  </si>
  <si>
    <t>一般会計</t>
  </si>
  <si>
    <t>町田市病院事業会計</t>
  </si>
  <si>
    <t>町田市介護保険事業会計</t>
  </si>
  <si>
    <t>町田市国民健康保険事業会計</t>
  </si>
  <si>
    <t>町田市下水道事業会計</t>
  </si>
  <si>
    <t>町田市後期高齢者医療事業会計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</si>
  <si>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</si>
  <si>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</si>
  <si>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</si>
  <si>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</si>
  <si>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</si>
  <si>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</si>
  <si>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</si>
  <si>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</si>
  <si>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町田市土地開発公社</t>
  </si>
  <si>
    <t>町田まちづくり公社</t>
  </si>
  <si>
    <t>町田市勤労者福祉サービスセンター</t>
  </si>
  <si>
    <t>エルム・スリー管理</t>
  </si>
  <si>
    <t>町田センタービル</t>
  </si>
  <si>
    <t>町田市文化・国際交流財団</t>
  </si>
  <si>
    <t>町田市観光コンベンション協会</t>
  </si>
  <si>
    <t>まちだエコライフ推進公社</t>
  </si>
  <si>
    <t>町田新産業創造センター</t>
  </si>
  <si>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</si>
  <si>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</si>
  <si>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東京たま広域資源循環組合</t>
    <rPh sb="0" eb="2">
      <t>トウキョウ</t>
    </rPh>
    <rPh sb="4" eb="6">
      <t>コウイキ</t>
    </rPh>
    <rPh sb="6" eb="8">
      <t>シゲン</t>
    </rPh>
    <rPh sb="8" eb="10">
      <t>ジュンカン</t>
    </rPh>
    <rPh sb="10" eb="12">
      <t>クミアイ</t>
    </rPh>
    <phoneticPr fontId="2"/>
  </si>
  <si>
    <t>多摩ニュータウン環境組合</t>
    <rPh sb="0" eb="2">
      <t>タマ</t>
    </rPh>
    <rPh sb="8" eb="10">
      <t>カンキョウ</t>
    </rPh>
    <rPh sb="10" eb="12">
      <t>クミアイ</t>
    </rPh>
    <phoneticPr fontId="2"/>
  </si>
  <si>
    <t>南多摩斎場組合</t>
    <rPh sb="0" eb="1">
      <t>ミナミ</t>
    </rPh>
    <rPh sb="1" eb="3">
      <t>タマ</t>
    </rPh>
    <rPh sb="3" eb="5">
      <t>サイジョウ</t>
    </rPh>
    <rPh sb="5" eb="7">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</si>
  <si>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</si>
  <si>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東京市町村総合事務組合（東京都市町村民交通災害共済事業特別会計）</t>
    <rPh sb="0" eb="2">
      <t>トウキョウ</t>
    </rPh>
    <rPh sb="2" eb="5">
      <t>シチョウソン</t>
    </rPh>
    <rPh sb="5" eb="7">
      <t>ソウゴウ</t>
    </rPh>
    <rPh sb="7" eb="9">
      <t>ジム</t>
    </rPh>
    <rPh sb="9" eb="11">
      <t>クミアイ</t>
    </rPh>
    <rPh sb="12" eb="15">
      <t>トウキョウト</t>
    </rPh>
    <rPh sb="15" eb="18">
      <t>シチョウソン</t>
    </rPh>
    <rPh sb="18" eb="19">
      <t>ミン</t>
    </rPh>
    <rPh sb="19" eb="21">
      <t>コウツウ</t>
    </rPh>
    <rPh sb="21" eb="23">
      <t>サイガイ</t>
    </rPh>
    <rPh sb="23" eb="25">
      <t>キョウサイ</t>
    </rPh>
    <rPh sb="25" eb="27">
      <t>ジギョウ</t>
    </rPh>
    <rPh sb="27" eb="29">
      <t>トクベツ</t>
    </rPh>
    <rPh sb="29" eb="31">
      <t>カイケイ</t>
    </rPh>
    <phoneticPr fontId="2"/>
  </si>
  <si>
    <t>東京都十一市競輪事業組合</t>
    <rPh sb="0" eb="3">
      <t>トウキョウト</t>
    </rPh>
    <rPh sb="3" eb="5">
      <t>ジュウイチ</t>
    </rPh>
    <rPh sb="5" eb="6">
      <t>シ</t>
    </rPh>
    <rPh sb="6" eb="8">
      <t>ケイリン</t>
    </rPh>
    <rPh sb="8" eb="10">
      <t>ジギョウ</t>
    </rPh>
    <rPh sb="10" eb="12">
      <t>クミアイ</t>
    </rPh>
    <phoneticPr fontId="2"/>
  </si>
  <si>
    <t>東京都六市競艇事業組合</t>
    <rPh sb="0" eb="3">
      <t>トウキョウト</t>
    </rPh>
    <rPh sb="3" eb="4">
      <t>ロク</t>
    </rPh>
    <rPh sb="4" eb="5">
      <t>シ</t>
    </rPh>
    <rPh sb="5" eb="7">
      <t>キョウテイ</t>
    </rPh>
    <rPh sb="7" eb="9">
      <t>ジギョウ</t>
    </rPh>
    <rPh sb="9" eb="11">
      <t>クミアイ</t>
    </rPh>
    <phoneticPr fontId="2"/>
  </si>
  <si>
    <t>-</t>
    <phoneticPr fontId="2"/>
  </si>
  <si>
    <t>町田市公共施設整備基金</t>
    <rPh sb="0" eb="3">
      <t>マチダシ</t>
    </rPh>
    <rPh sb="3" eb="5">
      <t>コウキョウ</t>
    </rPh>
    <rPh sb="5" eb="7">
      <t>シセツ</t>
    </rPh>
    <rPh sb="7" eb="9">
      <t>セイビ</t>
    </rPh>
    <rPh sb="9" eb="11">
      <t>キキン</t>
    </rPh>
    <phoneticPr fontId="5"/>
  </si>
  <si>
    <t>町田市廃棄物減量再資源化等推進整備基金</t>
    <rPh sb="0" eb="3">
      <t>マチダシ</t>
    </rPh>
    <rPh sb="3" eb="6">
      <t>ハイキブツ</t>
    </rPh>
    <rPh sb="6" eb="13">
      <t>ゲンリョウサイシゲンカトウ</t>
    </rPh>
    <rPh sb="13" eb="15">
      <t>スイシン</t>
    </rPh>
    <rPh sb="15" eb="17">
      <t>セイビ</t>
    </rPh>
    <rPh sb="17" eb="19">
      <t>キキン</t>
    </rPh>
    <phoneticPr fontId="5"/>
  </si>
  <si>
    <t>町田市緑地保全基金</t>
    <rPh sb="0" eb="3">
      <t>マチダシ</t>
    </rPh>
    <rPh sb="3" eb="5">
      <t>リョクチ</t>
    </rPh>
    <rPh sb="5" eb="7">
      <t>ホゼン</t>
    </rPh>
    <rPh sb="7" eb="9">
      <t>キキン</t>
    </rPh>
    <phoneticPr fontId="5"/>
  </si>
  <si>
    <t>町田市職員退職手当基金</t>
    <rPh sb="0" eb="3">
      <t>マチダシ</t>
    </rPh>
    <rPh sb="3" eb="5">
      <t>ショクイン</t>
    </rPh>
    <rPh sb="5" eb="7">
      <t>タイショク</t>
    </rPh>
    <rPh sb="7" eb="9">
      <t>テアテ</t>
    </rPh>
    <rPh sb="9" eb="11">
      <t>キキン</t>
    </rPh>
    <phoneticPr fontId="5"/>
  </si>
  <si>
    <t>町田市多摩都市モノレール基金</t>
    <rPh sb="0" eb="3">
      <t>マチダシ</t>
    </rPh>
    <rPh sb="3" eb="5">
      <t>タマ</t>
    </rPh>
    <rPh sb="5" eb="7">
      <t>トシ</t>
    </rPh>
    <rPh sb="12" eb="14">
      <t>キキン</t>
    </rPh>
    <phoneticPr fontId="5"/>
  </si>
  <si>
    <t>町田市地域活動サポートオフィス</t>
    <rPh sb="0" eb="2">
      <t>マチダ</t>
    </rPh>
    <rPh sb="2" eb="3">
      <t>シ</t>
    </rPh>
    <rPh sb="3" eb="5">
      <t>チイキ</t>
    </rPh>
    <rPh sb="5" eb="7">
      <t>カツドウ</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</si>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</sst>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43532</c:v>
                </c:pt>
                <c:pt idx="1">
                  <c:v>39893</c:v>
                </c:pt>
                <c:pt idx="2">
                  <c:v>41080</c:v>
                </c:pt>
                <c:pt idx="3">
                  <c:v>33173</c:v>
                </c:pt>
                <c:pt idx="4">
                  <c:v>37644</c:v>
                </c:pt>
              </c:numCache>
            </c:numRef>
          </c:val>
          <c:smooth val="0"/>
          <c:extLst xmlns:c16r2="http://schemas.microsoft.com/office/drawing/2015/06/chart">
            <c:ext xmlns:c16="http://schemas.microsoft.com/office/drawing/2014/chart" uri="{C3380CC4-5D6E-409C-BE32-E72D297353CC}">
              <c16:uniqueId val="{00000000-E326-4819-9A83-158AD11E06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28331</c:v>
                </c:pt>
                <c:pt idx="1">
                  <c:v>21024</c:v>
                </c:pt>
                <c:pt idx="2">
                  <c:v>29223</c:v>
                </c:pt>
                <c:pt idx="3">
                  <c:v>35602</c:v>
                </c:pt>
                <c:pt idx="4">
                  <c:v>37623</c:v>
                </c:pt>
              </c:numCache>
            </c:numRef>
          </c:val>
          <c:smooth val="0"/>
          <c:extLst xmlns:c16r2="http://schemas.microsoft.com/office/drawing/2015/06/chart">
            <c:ext xmlns:c16="http://schemas.microsoft.com/office/drawing/2014/chart" uri="{C3380CC4-5D6E-409C-BE32-E72D297353CC}">
              <c16:uniqueId val="{00000001-E326-4819-9A83-158AD11E06C4}"/>
            </c:ext>
          </c:extLst>
        </c:ser>
        <c:dLbls>
          <c:showLegendKey val="0"/>
          <c:showVal val="0"/>
          <c:showCatName val="0"/>
          <c:showSerName val="0"/>
          <c:showPercent val="0"/>
          <c:showBubbleSize val="0"/>
        </c:dLbls>
        <c:marker val="1"/>
        <c:smooth val="0"/>
        <c:axId val="332590472"/>
        <c:axId val="330760392"/>
      </c:lineChart>
      <c:catAx>
        <c:axId val="332590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0760392"/>
        <c:crosses val="autoZero"/>
        <c:auto val="1"/>
        <c:lblAlgn val="ctr"/>
        <c:lblOffset val="100"/>
        <c:tickLblSkip val="1"/>
        <c:tickMarkSkip val="1"/>
        <c:noMultiLvlLbl val="0"/>
      </c:catAx>
      <c:valAx>
        <c:axId val="33076039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590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5.98</c:v>
                </c:pt>
                <c:pt idx="1">
                  <c:v>5.65</c:v>
                </c:pt>
                <c:pt idx="2">
                  <c:v>5.86</c:v>
                </c:pt>
                <c:pt idx="3">
                  <c:v>3.02</c:v>
                </c:pt>
                <c:pt idx="4">
                  <c:v>5.69</c:v>
                </c:pt>
              </c:numCache>
            </c:numRef>
          </c:val>
          <c:extLst xmlns:c16r2="http://schemas.microsoft.com/office/drawing/2015/06/chart">
            <c:ext xmlns:c16="http://schemas.microsoft.com/office/drawing/2014/chart" uri="{C3380CC4-5D6E-409C-BE32-E72D297353CC}">
              <c16:uniqueId val="{00000000-59A8-4199-A9F2-2609B77806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8.77</c:v>
                </c:pt>
                <c:pt idx="1">
                  <c:v>9.75</c:v>
                </c:pt>
                <c:pt idx="2">
                  <c:v>12.34</c:v>
                </c:pt>
                <c:pt idx="3">
                  <c:v>11.99</c:v>
                </c:pt>
                <c:pt idx="4">
                  <c:v>9.9600000000000009</c:v>
                </c:pt>
              </c:numCache>
            </c:numRef>
          </c:val>
          <c:extLst xmlns:c16r2="http://schemas.microsoft.com/office/drawing/2015/06/chart">
            <c:ext xmlns:c16="http://schemas.microsoft.com/office/drawing/2014/chart" uri="{C3380CC4-5D6E-409C-BE32-E72D297353CC}">
              <c16:uniqueId val="{00000001-59A8-4199-A9F2-2609B77806FC}"/>
            </c:ext>
          </c:extLst>
        </c:ser>
        <c:dLbls>
          <c:showLegendKey val="0"/>
          <c:showVal val="0"/>
          <c:showCatName val="0"/>
          <c:showSerName val="0"/>
          <c:showPercent val="0"/>
          <c:showBubbleSize val="0"/>
        </c:dLbls>
        <c:gapWidth val="250"/>
        <c:overlap val="100"/>
        <c:axId val="330762352"/>
        <c:axId val="330760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2.1800000000000002</c:v>
                </c:pt>
                <c:pt idx="1">
                  <c:v>0.76</c:v>
                </c:pt>
                <c:pt idx="2">
                  <c:v>3.08</c:v>
                </c:pt>
                <c:pt idx="3">
                  <c:v>-3.01</c:v>
                </c:pt>
                <c:pt idx="4">
                  <c:v>0.56999999999999995</c:v>
                </c:pt>
              </c:numCache>
            </c:numRef>
          </c:val>
          <c:smooth val="0"/>
          <c:extLst xmlns:c16r2="http://schemas.microsoft.com/office/drawing/2015/06/chart">
            <c:ext xmlns:c16="http://schemas.microsoft.com/office/drawing/2014/chart" uri="{C3380CC4-5D6E-409C-BE32-E72D297353CC}">
              <c16:uniqueId val="{00000002-59A8-4199-A9F2-2609B77806FC}"/>
            </c:ext>
          </c:extLst>
        </c:ser>
        <c:dLbls>
          <c:showLegendKey val="0"/>
          <c:showVal val="0"/>
          <c:showCatName val="0"/>
          <c:showSerName val="0"/>
          <c:showPercent val="0"/>
          <c:showBubbleSize val="0"/>
        </c:dLbls>
        <c:marker val="1"/>
        <c:smooth val="0"/>
        <c:axId val="330762352"/>
        <c:axId val="330760784"/>
      </c:lineChart>
      <c:catAx>
        <c:axId val="33076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0760784"/>
        <c:crosses val="autoZero"/>
        <c:auto val="1"/>
        <c:lblAlgn val="ctr"/>
        <c:lblOffset val="100"/>
        <c:tickLblSkip val="1"/>
        <c:tickMarkSkip val="1"/>
        <c:noMultiLvlLbl val="0"/>
      </c:catAx>
      <c:valAx>
        <c:axId val="330760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762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79B-4DAA-9307-73AA212BA0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79B-4DAA-9307-73AA212BA03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79B-4DAA-9307-73AA212BA03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F79B-4DAA-9307-73AA212BA038}"/>
            </c:ext>
          </c:extLst>
        </c:ser>
        <c:ser>
          <c:idx val="4"/>
          <c:order val="4"/>
          <c:tx>
            <c:strRef>
              <c:f>データシート!$A$31</c:f>
              <c:strCache>
                <c:ptCount val="1"/>
                <c:pt idx="0">
                  <c:v>町田市後期高齢者医療事業会計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0.09</c:v>
                </c:pt>
                <c:pt idx="4">
                  <c:v>#N/A</c:v>
                </c:pt>
                <c:pt idx="5">
                  <c:v>0.06</c:v>
                </c:pt>
                <c:pt idx="6">
                  <c:v>#N/A</c:v>
                </c:pt>
                <c:pt idx="7">
                  <c:v>0.09</c:v>
                </c:pt>
                <c:pt idx="8">
                  <c:v>#N/A</c:v>
                </c:pt>
                <c:pt idx="9">
                  <c:v>0.14000000000000001</c:v>
                </c:pt>
              </c:numCache>
            </c:numRef>
          </c:val>
          <c:extLst xmlns:c16r2="http://schemas.microsoft.com/office/drawing/2015/06/chart">
            <c:ext xmlns:c16="http://schemas.microsoft.com/office/drawing/2014/chart" uri="{C3380CC4-5D6E-409C-BE32-E72D297353CC}">
              <c16:uniqueId val="{00000004-F79B-4DAA-9307-73AA212BA038}"/>
            </c:ext>
          </c:extLst>
        </c:ser>
        <c:ser>
          <c:idx val="5"/>
          <c:order val="5"/>
          <c:tx>
            <c:strRef>
              <c:f>データシート!$A$32</c:f>
              <c:strCache>
                <c:ptCount val="1"/>
                <c:pt idx="0">
                  <c:v>町田市下水道事業会計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0.39</c:v>
                </c:pt>
                <c:pt idx="2">
                  <c:v>#N/A</c:v>
                </c:pt>
                <c:pt idx="3">
                  <c:v>0.23</c:v>
                </c:pt>
                <c:pt idx="4">
                  <c:v>#N/A</c:v>
                </c:pt>
                <c:pt idx="5">
                  <c:v>0.21</c:v>
                </c:pt>
                <c:pt idx="6">
                  <c:v>#N/A</c:v>
                </c:pt>
                <c:pt idx="7">
                  <c:v>0.13</c:v>
                </c:pt>
                <c:pt idx="8">
                  <c:v>#N/A</c:v>
                </c:pt>
                <c:pt idx="9">
                  <c:v>0.7</c:v>
                </c:pt>
              </c:numCache>
            </c:numRef>
          </c:val>
          <c:extLst xmlns:c16r2="http://schemas.microsoft.com/office/drawing/2015/06/chart">
            <c:ext xmlns:c16="http://schemas.microsoft.com/office/drawing/2014/chart" uri="{C3380CC4-5D6E-409C-BE32-E72D297353CC}">
              <c16:uniqueId val="{00000005-F79B-4DAA-9307-73AA212BA038}"/>
            </c:ext>
          </c:extLst>
        </c:ser>
        <c:ser>
          <c:idx val="6"/>
          <c:order val="6"/>
          <c:tx>
            <c:strRef>
              <c:f>データシート!$A$33</c:f>
              <c:strCache>
                <c:ptCount val="1"/>
                <c:pt idx="0">
                  <c:v>町田市国民健康保険事業会計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1.46</c:v>
                </c:pt>
                <c:pt idx="2">
                  <c:v>#N/A</c:v>
                </c:pt>
                <c:pt idx="3">
                  <c:v>2</c:v>
                </c:pt>
                <c:pt idx="4">
                  <c:v>#N/A</c:v>
                </c:pt>
                <c:pt idx="5">
                  <c:v>2.66</c:v>
                </c:pt>
                <c:pt idx="6">
                  <c:v>#N/A</c:v>
                </c:pt>
                <c:pt idx="7">
                  <c:v>1.1000000000000001</c:v>
                </c:pt>
                <c:pt idx="8">
                  <c:v>#N/A</c:v>
                </c:pt>
                <c:pt idx="9">
                  <c:v>0.83</c:v>
                </c:pt>
              </c:numCache>
            </c:numRef>
          </c:val>
          <c:extLst xmlns:c16r2="http://schemas.microsoft.com/office/drawing/2015/06/chart">
            <c:ext xmlns:c16="http://schemas.microsoft.com/office/drawing/2014/chart" uri="{C3380CC4-5D6E-409C-BE32-E72D297353CC}">
              <c16:uniqueId val="{00000006-F79B-4DAA-9307-73AA212BA038}"/>
            </c:ext>
          </c:extLst>
        </c:ser>
        <c:ser>
          <c:idx val="7"/>
          <c:order val="7"/>
          <c:tx>
            <c:strRef>
              <c:f>データシート!$A$34</c:f>
              <c:strCache>
                <c:ptCount val="1"/>
                <c:pt idx="0">
                  <c:v>町田市介護保険事業会計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0.93</c:v>
                </c:pt>
                <c:pt idx="2">
                  <c:v>#N/A</c:v>
                </c:pt>
                <c:pt idx="3">
                  <c:v>1.26</c:v>
                </c:pt>
                <c:pt idx="4">
                  <c:v>#N/A</c:v>
                </c:pt>
                <c:pt idx="5">
                  <c:v>1.55</c:v>
                </c:pt>
                <c:pt idx="6">
                  <c:v>#N/A</c:v>
                </c:pt>
                <c:pt idx="7">
                  <c:v>1.08</c:v>
                </c:pt>
                <c:pt idx="8">
                  <c:v>#N/A</c:v>
                </c:pt>
                <c:pt idx="9">
                  <c:v>0.94</c:v>
                </c:pt>
              </c:numCache>
            </c:numRef>
          </c:val>
          <c:extLst xmlns:c16r2="http://schemas.microsoft.com/office/drawing/2015/06/chart">
            <c:ext xmlns:c16="http://schemas.microsoft.com/office/drawing/2014/chart" uri="{C3380CC4-5D6E-409C-BE32-E72D297353CC}">
              <c16:uniqueId val="{00000007-F79B-4DAA-9307-73AA212BA038}"/>
            </c:ext>
          </c:extLst>
        </c:ser>
        <c:ser>
          <c:idx val="8"/>
          <c:order val="8"/>
          <c:tx>
            <c:strRef>
              <c:f>データシート!$A$35</c:f>
              <c:strCache>
                <c:ptCount val="1"/>
                <c:pt idx="0">
                  <c:v>町田市病院事業会計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3.1</c:v>
                </c:pt>
                <c:pt idx="2">
                  <c:v>#N/A</c:v>
                </c:pt>
                <c:pt idx="3">
                  <c:v>3.95</c:v>
                </c:pt>
                <c:pt idx="4">
                  <c:v>#N/A</c:v>
                </c:pt>
                <c:pt idx="5">
                  <c:v>2.63</c:v>
                </c:pt>
                <c:pt idx="6">
                  <c:v>#N/A</c:v>
                </c:pt>
                <c:pt idx="7">
                  <c:v>2.63</c:v>
                </c:pt>
                <c:pt idx="8">
                  <c:v>#N/A</c:v>
                </c:pt>
                <c:pt idx="9">
                  <c:v>2.44</c:v>
                </c:pt>
              </c:numCache>
            </c:numRef>
          </c:val>
          <c:extLst xmlns:c16r2="http://schemas.microsoft.com/office/drawing/2015/06/chart">
            <c:ext xmlns:c16="http://schemas.microsoft.com/office/drawing/2014/chart" uri="{C3380CC4-5D6E-409C-BE32-E72D297353CC}">
              <c16:uniqueId val="{00000008-F79B-4DAA-9307-73AA212BA03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5.97</c:v>
                </c:pt>
                <c:pt idx="2">
                  <c:v>#N/A</c:v>
                </c:pt>
                <c:pt idx="3">
                  <c:v>5.64</c:v>
                </c:pt>
                <c:pt idx="4">
                  <c:v>#N/A</c:v>
                </c:pt>
                <c:pt idx="5">
                  <c:v>5.86</c:v>
                </c:pt>
                <c:pt idx="6">
                  <c:v>#N/A</c:v>
                </c:pt>
                <c:pt idx="7">
                  <c:v>3.02</c:v>
                </c:pt>
                <c:pt idx="8">
                  <c:v>#N/A</c:v>
                </c:pt>
                <c:pt idx="9">
                  <c:v>5.68</c:v>
                </c:pt>
              </c:numCache>
            </c:numRef>
          </c:val>
          <c:extLst xmlns:c16r2="http://schemas.microsoft.com/office/drawing/2015/06/chart">
            <c:ext xmlns:c16="http://schemas.microsoft.com/office/drawing/2014/chart" uri="{C3380CC4-5D6E-409C-BE32-E72D297353CC}">
              <c16:uniqueId val="{00000009-F79B-4DAA-9307-73AA212BA038}"/>
            </c:ext>
          </c:extLst>
        </c:ser>
        <c:dLbls>
          <c:showLegendKey val="0"/>
          <c:showVal val="0"/>
          <c:showCatName val="0"/>
          <c:showSerName val="0"/>
          <c:showPercent val="0"/>
          <c:showBubbleSize val="0"/>
        </c:dLbls>
        <c:gapWidth val="150"/>
        <c:overlap val="100"/>
        <c:axId val="330761960"/>
        <c:axId val="330761568"/>
      </c:barChart>
      <c:catAx>
        <c:axId val="330761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0761568"/>
        <c:crosses val="autoZero"/>
        <c:auto val="1"/>
        <c:lblAlgn val="ctr"/>
        <c:lblOffset val="100"/>
        <c:tickLblSkip val="1"/>
        <c:tickMarkSkip val="1"/>
        <c:noMultiLvlLbl val="0"/>
      </c:catAx>
      <c:valAx>
        <c:axId val="330761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761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8909</c:v>
                </c:pt>
                <c:pt idx="5">
                  <c:v>8939</c:v>
                </c:pt>
                <c:pt idx="8">
                  <c:v>8507</c:v>
                </c:pt>
                <c:pt idx="11">
                  <c:v>8195</c:v>
                </c:pt>
                <c:pt idx="14">
                  <c:v>8412</c:v>
                </c:pt>
              </c:numCache>
            </c:numRef>
          </c:val>
          <c:extLst xmlns:c16r2="http://schemas.microsoft.com/office/drawing/2015/06/chart">
            <c:ext xmlns:c16="http://schemas.microsoft.com/office/drawing/2014/chart" uri="{C3380CC4-5D6E-409C-BE32-E72D297353CC}">
              <c16:uniqueId val="{00000000-A488-4AFD-8101-8B94BCC5BC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488-4AFD-8101-8B94BCC5BC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327</c:v>
                </c:pt>
                <c:pt idx="3">
                  <c:v>244</c:v>
                </c:pt>
                <c:pt idx="6">
                  <c:v>236</c:v>
                </c:pt>
                <c:pt idx="9">
                  <c:v>239</c:v>
                </c:pt>
                <c:pt idx="12">
                  <c:v>238</c:v>
                </c:pt>
              </c:numCache>
            </c:numRef>
          </c:val>
          <c:extLst xmlns:c16r2="http://schemas.microsoft.com/office/drawing/2015/06/chart">
            <c:ext xmlns:c16="http://schemas.microsoft.com/office/drawing/2014/chart" uri="{C3380CC4-5D6E-409C-BE32-E72D297353CC}">
              <c16:uniqueId val="{00000002-A488-4AFD-8101-8B94BCC5BC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202</c:v>
                </c:pt>
                <c:pt idx="3">
                  <c:v>190</c:v>
                </c:pt>
                <c:pt idx="6">
                  <c:v>171</c:v>
                </c:pt>
                <c:pt idx="9">
                  <c:v>148</c:v>
                </c:pt>
                <c:pt idx="12">
                  <c:v>115</c:v>
                </c:pt>
              </c:numCache>
            </c:numRef>
          </c:val>
          <c:extLst xmlns:c16r2="http://schemas.microsoft.com/office/drawing/2015/06/chart">
            <c:ext xmlns:c16="http://schemas.microsoft.com/office/drawing/2014/chart" uri="{C3380CC4-5D6E-409C-BE32-E72D297353CC}">
              <c16:uniqueId val="{00000003-A488-4AFD-8101-8B94BCC5BC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1631</c:v>
                </c:pt>
                <c:pt idx="3">
                  <c:v>1591</c:v>
                </c:pt>
                <c:pt idx="6">
                  <c:v>1602</c:v>
                </c:pt>
                <c:pt idx="9">
                  <c:v>1171</c:v>
                </c:pt>
                <c:pt idx="12">
                  <c:v>1283</c:v>
                </c:pt>
              </c:numCache>
            </c:numRef>
          </c:val>
          <c:extLst xmlns:c16r2="http://schemas.microsoft.com/office/drawing/2015/06/chart">
            <c:ext xmlns:c16="http://schemas.microsoft.com/office/drawing/2014/chart" uri="{C3380CC4-5D6E-409C-BE32-E72D297353CC}">
              <c16:uniqueId val="{00000004-A488-4AFD-8101-8B94BCC5BC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488-4AFD-8101-8B94BCC5BC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488-4AFD-8101-8B94BCC5BC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6052</c:v>
                </c:pt>
                <c:pt idx="3">
                  <c:v>6261</c:v>
                </c:pt>
                <c:pt idx="6">
                  <c:v>6477</c:v>
                </c:pt>
                <c:pt idx="9">
                  <c:v>6627</c:v>
                </c:pt>
                <c:pt idx="12">
                  <c:v>6964</c:v>
                </c:pt>
              </c:numCache>
            </c:numRef>
          </c:val>
          <c:extLst xmlns:c16r2="http://schemas.microsoft.com/office/drawing/2015/06/chart">
            <c:ext xmlns:c16="http://schemas.microsoft.com/office/drawing/2014/chart" uri="{C3380CC4-5D6E-409C-BE32-E72D297353CC}">
              <c16:uniqueId val="{00000007-A488-4AFD-8101-8B94BCC5BCD1}"/>
            </c:ext>
          </c:extLst>
        </c:ser>
        <c:dLbls>
          <c:showLegendKey val="0"/>
          <c:showVal val="0"/>
          <c:showCatName val="0"/>
          <c:showSerName val="0"/>
          <c:showPercent val="0"/>
          <c:showBubbleSize val="0"/>
        </c:dLbls>
        <c:gapWidth val="100"/>
        <c:overlap val="100"/>
        <c:axId val="340482592"/>
        <c:axId val="340478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-697</c:v>
                </c:pt>
                <c:pt idx="2">
                  <c:v>#N/A</c:v>
                </c:pt>
                <c:pt idx="3">
                  <c:v>#N/A</c:v>
                </c:pt>
                <c:pt idx="4">
                  <c:v>-653</c:v>
                </c:pt>
                <c:pt idx="5">
                  <c:v>#N/A</c:v>
                </c:pt>
                <c:pt idx="6">
                  <c:v>#N/A</c:v>
                </c:pt>
                <c:pt idx="7">
                  <c:v>-21</c:v>
                </c:pt>
                <c:pt idx="8">
                  <c:v>#N/A</c:v>
                </c:pt>
                <c:pt idx="9">
                  <c:v>#N/A</c:v>
                </c:pt>
                <c:pt idx="10">
                  <c:v>-10</c:v>
                </c:pt>
                <c:pt idx="11">
                  <c:v>#N/A</c:v>
                </c:pt>
                <c:pt idx="12">
                  <c:v>#N/A</c:v>
                </c:pt>
                <c:pt idx="13">
                  <c:v>188</c:v>
                </c:pt>
                <c:pt idx="14">
                  <c:v>#N/A</c:v>
                </c:pt>
              </c:numCache>
            </c:numRef>
          </c:val>
          <c:smooth val="0"/>
          <c:extLst xmlns:c16r2="http://schemas.microsoft.com/office/drawing/2015/06/chart">
            <c:ext xmlns:c16="http://schemas.microsoft.com/office/drawing/2014/chart" uri="{C3380CC4-5D6E-409C-BE32-E72D297353CC}">
              <c16:uniqueId val="{00000008-A488-4AFD-8101-8B94BCC5BCD1}"/>
            </c:ext>
          </c:extLst>
        </c:ser>
        <c:dLbls>
          <c:showLegendKey val="0"/>
          <c:showVal val="0"/>
          <c:showCatName val="0"/>
          <c:showSerName val="0"/>
          <c:showPercent val="0"/>
          <c:showBubbleSize val="0"/>
        </c:dLbls>
        <c:marker val="1"/>
        <c:smooth val="0"/>
        <c:axId val="340482592"/>
        <c:axId val="340478672"/>
      </c:lineChart>
      <c:catAx>
        <c:axId val="34048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0478672"/>
        <c:crosses val="autoZero"/>
        <c:auto val="1"/>
        <c:lblAlgn val="ctr"/>
        <c:lblOffset val="100"/>
        <c:tickLblSkip val="1"/>
        <c:tickMarkSkip val="1"/>
        <c:noMultiLvlLbl val="0"/>
      </c:catAx>
      <c:valAx>
        <c:axId val="340478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48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80885</c:v>
                </c:pt>
                <c:pt idx="5">
                  <c:v>79120</c:v>
                </c:pt>
                <c:pt idx="8">
                  <c:v>78194</c:v>
                </c:pt>
                <c:pt idx="11">
                  <c:v>77870</c:v>
                </c:pt>
                <c:pt idx="14">
                  <c:v>77351</c:v>
                </c:pt>
              </c:numCache>
            </c:numRef>
          </c:val>
          <c:extLst xmlns:c16r2="http://schemas.microsoft.com/office/drawing/2015/06/chart">
            <c:ext xmlns:c16="http://schemas.microsoft.com/office/drawing/2014/chart" uri="{C3380CC4-5D6E-409C-BE32-E72D297353CC}">
              <c16:uniqueId val="{00000000-CB57-4CBF-BEE2-95876A1D05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25519</c:v>
                </c:pt>
                <c:pt idx="5">
                  <c:v>22852</c:v>
                </c:pt>
                <c:pt idx="8">
                  <c:v>20062</c:v>
                </c:pt>
                <c:pt idx="11">
                  <c:v>18094</c:v>
                </c:pt>
                <c:pt idx="14">
                  <c:v>19494</c:v>
                </c:pt>
              </c:numCache>
            </c:numRef>
          </c:val>
          <c:extLst xmlns:c16r2="http://schemas.microsoft.com/office/drawing/2015/06/chart">
            <c:ext xmlns:c16="http://schemas.microsoft.com/office/drawing/2014/chart" uri="{C3380CC4-5D6E-409C-BE32-E72D297353CC}">
              <c16:uniqueId val="{00000001-CB57-4CBF-BEE2-95876A1D05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16343</c:v>
                </c:pt>
                <c:pt idx="5">
                  <c:v>18443</c:v>
                </c:pt>
                <c:pt idx="8">
                  <c:v>21386</c:v>
                </c:pt>
                <c:pt idx="11">
                  <c:v>24612</c:v>
                </c:pt>
                <c:pt idx="14">
                  <c:v>22135</c:v>
                </c:pt>
              </c:numCache>
            </c:numRef>
          </c:val>
          <c:extLst xmlns:c16r2="http://schemas.microsoft.com/office/drawing/2015/06/chart">
            <c:ext xmlns:c16="http://schemas.microsoft.com/office/drawing/2014/chart" uri="{C3380CC4-5D6E-409C-BE32-E72D297353CC}">
              <c16:uniqueId val="{00000002-CB57-4CBF-BEE2-95876A1D05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B57-4CBF-BEE2-95876A1D05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B57-4CBF-BEE2-95876A1D05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196</c:v>
                </c:pt>
                <c:pt idx="6">
                  <c:v>0</c:v>
                </c:pt>
                <c:pt idx="9">
                  <c:v>0</c:v>
                </c:pt>
                <c:pt idx="12">
                  <c:v>0</c:v>
                </c:pt>
              </c:numCache>
            </c:numRef>
          </c:val>
          <c:extLst xmlns:c16r2="http://schemas.microsoft.com/office/drawing/2015/06/chart">
            <c:ext xmlns:c16="http://schemas.microsoft.com/office/drawing/2014/chart" uri="{C3380CC4-5D6E-409C-BE32-E72D297353CC}">
              <c16:uniqueId val="{00000005-CB57-4CBF-BEE2-95876A1D05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14347</c:v>
                </c:pt>
                <c:pt idx="3">
                  <c:v>14057</c:v>
                </c:pt>
                <c:pt idx="6">
                  <c:v>13944</c:v>
                </c:pt>
                <c:pt idx="9">
                  <c:v>13886</c:v>
                </c:pt>
                <c:pt idx="12">
                  <c:v>13890</c:v>
                </c:pt>
              </c:numCache>
            </c:numRef>
          </c:val>
          <c:extLst xmlns:c16r2="http://schemas.microsoft.com/office/drawing/2015/06/chart">
            <c:ext xmlns:c16="http://schemas.microsoft.com/office/drawing/2014/chart" uri="{C3380CC4-5D6E-409C-BE32-E72D297353CC}">
              <c16:uniqueId val="{00000006-CB57-4CBF-BEE2-95876A1D05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729</c:v>
                </c:pt>
                <c:pt idx="3">
                  <c:v>536</c:v>
                </c:pt>
                <c:pt idx="6">
                  <c:v>361</c:v>
                </c:pt>
                <c:pt idx="9">
                  <c:v>202</c:v>
                </c:pt>
                <c:pt idx="12">
                  <c:v>74</c:v>
                </c:pt>
              </c:numCache>
            </c:numRef>
          </c:val>
          <c:extLst xmlns:c16r2="http://schemas.microsoft.com/office/drawing/2015/06/chart">
            <c:ext xmlns:c16="http://schemas.microsoft.com/office/drawing/2014/chart" uri="{C3380CC4-5D6E-409C-BE32-E72D297353CC}">
              <c16:uniqueId val="{00000007-CB57-4CBF-BEE2-95876A1D05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28742</c:v>
                </c:pt>
                <c:pt idx="3">
                  <c:v>27463</c:v>
                </c:pt>
                <c:pt idx="6">
                  <c:v>26331</c:v>
                </c:pt>
                <c:pt idx="9">
                  <c:v>23388</c:v>
                </c:pt>
                <c:pt idx="12">
                  <c:v>21375</c:v>
                </c:pt>
              </c:numCache>
            </c:numRef>
          </c:val>
          <c:extLst xmlns:c16r2="http://schemas.microsoft.com/office/drawing/2015/06/chart">
            <c:ext xmlns:c16="http://schemas.microsoft.com/office/drawing/2014/chart" uri="{C3380CC4-5D6E-409C-BE32-E72D297353CC}">
              <c16:uniqueId val="{00000008-CB57-4CBF-BEE2-95876A1D05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2594</c:v>
                </c:pt>
                <c:pt idx="3">
                  <c:v>2283</c:v>
                </c:pt>
                <c:pt idx="6">
                  <c:v>2374</c:v>
                </c:pt>
                <c:pt idx="9">
                  <c:v>2284</c:v>
                </c:pt>
                <c:pt idx="12">
                  <c:v>1954</c:v>
                </c:pt>
              </c:numCache>
            </c:numRef>
          </c:val>
          <c:extLst xmlns:c16r2="http://schemas.microsoft.com/office/drawing/2015/06/chart">
            <c:ext xmlns:c16="http://schemas.microsoft.com/office/drawing/2014/chart" uri="{C3380CC4-5D6E-409C-BE32-E72D297353CC}">
              <c16:uniqueId val="{00000009-CB57-4CBF-BEE2-95876A1D05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75194</c:v>
                </c:pt>
                <c:pt idx="3">
                  <c:v>74361</c:v>
                </c:pt>
                <c:pt idx="6">
                  <c:v>74424</c:v>
                </c:pt>
                <c:pt idx="9">
                  <c:v>75563</c:v>
                </c:pt>
                <c:pt idx="12">
                  <c:v>79990</c:v>
                </c:pt>
              </c:numCache>
            </c:numRef>
          </c:val>
          <c:extLst xmlns:c16r2="http://schemas.microsoft.com/office/drawing/2015/06/chart">
            <c:ext xmlns:c16="http://schemas.microsoft.com/office/drawing/2014/chart" uri="{C3380CC4-5D6E-409C-BE32-E72D297353CC}">
              <c16:uniqueId val="{0000000A-CB57-4CBF-BEE2-95876A1D05F0}"/>
            </c:ext>
          </c:extLst>
        </c:ser>
        <c:dLbls>
          <c:showLegendKey val="0"/>
          <c:showVal val="0"/>
          <c:showCatName val="0"/>
          <c:showSerName val="0"/>
          <c:showPercent val="0"/>
          <c:showBubbleSize val="0"/>
        </c:dLbls>
        <c:gapWidth val="100"/>
        <c:overlap val="100"/>
        <c:axId val="340484160"/>
        <c:axId val="340479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B57-4CBF-BEE2-95876A1D05F0}"/>
            </c:ext>
          </c:extLst>
        </c:ser>
        <c:dLbls>
          <c:showLegendKey val="0"/>
          <c:showVal val="0"/>
          <c:showCatName val="0"/>
          <c:showSerName val="0"/>
          <c:showPercent val="0"/>
          <c:showBubbleSize val="0"/>
        </c:dLbls>
        <c:marker val="1"/>
        <c:smooth val="0"/>
        <c:axId val="340484160"/>
        <c:axId val="340479064"/>
      </c:lineChart>
      <c:catAx>
        <c:axId val="34048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0479064"/>
        <c:crosses val="autoZero"/>
        <c:auto val="1"/>
        <c:lblAlgn val="ctr"/>
        <c:lblOffset val="100"/>
        <c:tickLblSkip val="1"/>
        <c:tickMarkSkip val="1"/>
        <c:noMultiLvlLbl val="0"/>
      </c:catAx>
      <c:valAx>
        <c:axId val="340479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48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9699</c:v>
                </c:pt>
                <c:pt idx="1">
                  <c:v>9524</c:v>
                </c:pt>
                <c:pt idx="2">
                  <c:v>7876</c:v>
                </c:pt>
              </c:numCache>
            </c:numRef>
          </c:val>
          <c:extLst xmlns:c16r2="http://schemas.microsoft.com/office/drawing/2015/06/chart">
            <c:ext xmlns:c16="http://schemas.microsoft.com/office/drawing/2014/chart" uri="{C3380CC4-5D6E-409C-BE32-E72D297353CC}">
              <c16:uniqueId val="{00000000-62F5-4F50-8C47-9AC3E18B8B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62F5-4F50-8C47-9AC3E18B8B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8876</c:v>
                </c:pt>
                <c:pt idx="1">
                  <c:v>12068</c:v>
                </c:pt>
                <c:pt idx="2">
                  <c:v>11191</c:v>
                </c:pt>
              </c:numCache>
            </c:numRef>
          </c:val>
          <c:extLst xmlns:c16r2="http://schemas.microsoft.com/office/drawing/2015/06/chart">
            <c:ext xmlns:c16="http://schemas.microsoft.com/office/drawing/2014/chart" uri="{C3380CC4-5D6E-409C-BE32-E72D297353CC}">
              <c16:uniqueId val="{00000002-62F5-4F50-8C47-9AC3E18B8B97}"/>
            </c:ext>
          </c:extLst>
        </c:ser>
        <c:dLbls>
          <c:showLegendKey val="0"/>
          <c:showVal val="0"/>
          <c:showCatName val="0"/>
          <c:showSerName val="0"/>
          <c:showPercent val="0"/>
          <c:showBubbleSize val="0"/>
        </c:dLbls>
        <c:gapWidth val="120"/>
        <c:overlap val="100"/>
        <c:axId val="340483768"/>
        <c:axId val="340481024"/>
      </c:barChart>
      <c:catAx>
        <c:axId val="340483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0481024"/>
        <c:crosses val="autoZero"/>
        <c:auto val="1"/>
        <c:lblAlgn val="ctr"/>
        <c:lblOffset val="100"/>
        <c:tickLblSkip val="1"/>
        <c:tickMarkSkip val="1"/>
        <c:noMultiLvlLbl val="0"/>
      </c:catAx>
      <c:valAx>
        <c:axId val="340481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0483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428,821
421,959
71.55
159,397,944
154,324,046
4,497,755
79,102,926
79,949,601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町田市における令和元年度の財政力指数は</a:t>
          </a:r>
          <a:r>
            <a:rPr kumimoji="1" lang="en-US" altLang="ja-JP" sz="1300">
              <a:latin typeface="ＭＳ Ｐゴシック" panose="020B0600070205080204" pitchFamily="50" charset="-128"/>
              <a:ea typeface="ＭＳ Ｐゴシック" panose="020B0600070205080204" pitchFamily="50" charset="-128"/>
            </a:rPr>
            <a:t>0.970</a:t>
          </a:r>
          <a:r>
            <a:rPr kumimoji="1" lang="ja-JP" altLang="en-US" sz="1300">
              <a:latin typeface="ＭＳ Ｐゴシック" panose="020B0600070205080204" pitchFamily="50" charset="-128"/>
              <a:ea typeface="ＭＳ Ｐゴシック" panose="020B0600070205080204" pitchFamily="50" charset="-128"/>
            </a:rPr>
            <a:t>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か年平均の財政力指数は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を上回っていたが、平成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年度以降は単年度及び</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か年平均ともに財政力指数が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を下回っており、令和元年度も</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令和元年度単年度で見ると、基準財政収入額が基準財政需要額を下回り</a:t>
          </a:r>
          <a:r>
            <a:rPr kumimoji="1" lang="en-US" altLang="ja-JP" sz="1300">
              <a:latin typeface="ＭＳ Ｐゴシック" panose="020B0600070205080204" pitchFamily="50" charset="-128"/>
              <a:ea typeface="ＭＳ Ｐゴシック" panose="020B0600070205080204" pitchFamily="50" charset="-128"/>
            </a:rPr>
            <a:t>0.963</a:t>
          </a:r>
          <a:r>
            <a:rPr kumimoji="1" lang="ja-JP" altLang="en-US" sz="1300">
              <a:latin typeface="ＭＳ Ｐゴシック" panose="020B0600070205080204" pitchFamily="50" charset="-128"/>
              <a:ea typeface="ＭＳ Ｐゴシック" panose="020B0600070205080204" pitchFamily="50" charset="-128"/>
            </a:rPr>
            <a:t>であった。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19755</xdr:rowOff>
    </xdr:from>
    <xdr:to>
      <xdr:col>23</xdr:col>
      <xdr:colOff>133350</xdr:colOff>
      <xdr:row>40</xdr:row>
      <xdr:rowOff>33161</xdr:rowOff>
    </xdr:to>
    <xdr:cxnSp macro="">
      <xdr:nvCxnSpPr>
        <xdr:cNvPr id="69" name="直線コネクタ 68"/>
        <xdr:cNvCxnSpPr/>
      </xdr:nvCxnSpPr>
      <xdr:spPr>
        <a:xfrm>
          <a:off x="4114800" y="68777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19755</xdr:rowOff>
    </xdr:to>
    <xdr:cxnSp macro="">
      <xdr:nvCxnSpPr>
        <xdr:cNvPr id="72" name="直線コネクタ 71"/>
        <xdr:cNvCxnSpPr/>
      </xdr:nvCxnSpPr>
      <xdr:spPr>
        <a:xfrm>
          <a:off x="3225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19755</xdr:rowOff>
    </xdr:to>
    <xdr:cxnSp macro="">
      <xdr:nvCxnSpPr>
        <xdr:cNvPr id="75" name="直線コネクタ 74"/>
        <xdr:cNvCxnSpPr/>
      </xdr:nvCxnSpPr>
      <xdr:spPr>
        <a:xfrm>
          <a:off x="2336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33161</xdr:rowOff>
    </xdr:to>
    <xdr:cxnSp macro="">
      <xdr:nvCxnSpPr>
        <xdr:cNvPr id="78" name="直線コネクタ 77"/>
        <xdr:cNvCxnSpPr/>
      </xdr:nvCxnSpPr>
      <xdr:spPr>
        <a:xfrm flipV="1">
          <a:off x="1447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81" name="フローチャート: 判断 80"/>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71560</xdr:rowOff>
    </xdr:from>
    <xdr:ext cx="762000" cy="259045"/>
    <xdr:sp macro="" textlink="">
      <xdr:nvSpPr>
        <xdr:cNvPr id="82" name="テキスト ボックス 81"/>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153811</xdr:rowOff>
    </xdr:from>
    <xdr:to>
      <xdr:col>23</xdr:col>
      <xdr:colOff>184150</xdr:colOff>
      <xdr:row>40</xdr:row>
      <xdr:rowOff>83961</xdr:rowOff>
    </xdr:to>
    <xdr:sp macro="" textlink="">
      <xdr:nvSpPr>
        <xdr:cNvPr id="88" name="楕円 87"/>
        <xdr:cNvSpPr/>
      </xdr:nvSpPr>
      <xdr:spPr>
        <a:xfrm>
          <a:off x="4902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170338</xdr:rowOff>
    </xdr:from>
    <xdr:ext cx="762000" cy="259045"/>
    <xdr:sp macro="" textlink="">
      <xdr:nvSpPr>
        <xdr:cNvPr id="89" name="財政力該当値テキスト"/>
        <xdr:cNvSpPr txBox="1"/>
      </xdr:nvSpPr>
      <xdr:spPr>
        <a:xfrm>
          <a:off x="5041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140405</xdr:rowOff>
    </xdr:from>
    <xdr:to>
      <xdr:col>19</xdr:col>
      <xdr:colOff>184150</xdr:colOff>
      <xdr:row>40</xdr:row>
      <xdr:rowOff>70555</xdr:rowOff>
    </xdr:to>
    <xdr:sp macro="" textlink="">
      <xdr:nvSpPr>
        <xdr:cNvPr id="90" name="楕円 89"/>
        <xdr:cNvSpPr/>
      </xdr:nvSpPr>
      <xdr:spPr>
        <a:xfrm>
          <a:off x="4064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80732</xdr:rowOff>
    </xdr:from>
    <xdr:ext cx="736600" cy="259045"/>
    <xdr:sp macro="" textlink="">
      <xdr:nvSpPr>
        <xdr:cNvPr id="91" name="テキスト ボックス 90"/>
        <xdr:cNvSpPr txBox="1"/>
      </xdr:nvSpPr>
      <xdr:spPr>
        <a:xfrm>
          <a:off x="3733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140405</xdr:rowOff>
    </xdr:from>
    <xdr:to>
      <xdr:col>11</xdr:col>
      <xdr:colOff>82550</xdr:colOff>
      <xdr:row>40</xdr:row>
      <xdr:rowOff>70555</xdr:rowOff>
    </xdr:to>
    <xdr:sp macro="" textlink="">
      <xdr:nvSpPr>
        <xdr:cNvPr id="94" name="楕円 93"/>
        <xdr:cNvSpPr/>
      </xdr:nvSpPr>
      <xdr:spPr>
        <a:xfrm>
          <a:off x="2286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80732</xdr:rowOff>
    </xdr:from>
    <xdr:ext cx="762000" cy="259045"/>
    <xdr:sp macro="" textlink="">
      <xdr:nvSpPr>
        <xdr:cNvPr id="95" name="テキスト ボックス 94"/>
        <xdr:cNvSpPr txBox="1"/>
      </xdr:nvSpPr>
      <xdr:spPr>
        <a:xfrm>
          <a:off x="1955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令和元年度の町田市の経常収支比率は</a:t>
          </a:r>
          <a:r>
            <a:rPr kumimoji="1" lang="en-US" altLang="ja-JP" sz="1300">
              <a:latin typeface="ＭＳ Ｐゴシック" panose="020B0600070205080204" pitchFamily="50" charset="-128"/>
              <a:ea typeface="ＭＳ Ｐゴシック" panose="020B0600070205080204" pitchFamily="50" charset="-128"/>
            </a:rPr>
            <a:t>93.3</a:t>
          </a:r>
          <a:r>
            <a:rPr kumimoji="1" lang="ja-JP" altLang="en-US" sz="1300">
              <a:latin typeface="ＭＳ Ｐゴシック" panose="020B0600070205080204" pitchFamily="50" charset="-128"/>
              <a:ea typeface="ＭＳ Ｐゴシック" panose="020B0600070205080204" pitchFamily="50" charset="-128"/>
            </a:rPr>
            <a:t>％となり、前年度の</a:t>
          </a:r>
          <a:r>
            <a:rPr kumimoji="1" lang="en-US" altLang="ja-JP" sz="1300">
              <a:latin typeface="ＭＳ Ｐゴシック" panose="020B0600070205080204" pitchFamily="50" charset="-128"/>
              <a:ea typeface="ＭＳ Ｐゴシック" panose="020B0600070205080204" pitchFamily="50" charset="-128"/>
            </a:rPr>
            <a:t>91.3</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た。これは、分子である扶助費、公債費等が増加したことが主な要因である。経常収支比率は、景気の低迷により市税増収を大きくは期待できない一方で、認定こども園等施設型給付費など扶助費が年々増加している状況などから、依然厳しい状況が続いている。</a:t>
          </a:r>
        </a:p>
        <a:p>
          <a:r>
            <a:rPr kumimoji="1" lang="ja-JP" altLang="en-US" sz="1300">
              <a:latin typeface="ＭＳ Ｐゴシック" panose="020B0600070205080204" pitchFamily="50" charset="-128"/>
              <a:ea typeface="ＭＳ Ｐゴシック" panose="020B0600070205080204" pitchFamily="50" charset="-128"/>
            </a:rPr>
            <a:t>将来に向けて、様々な市民要望に柔軟に対応していくためにも、さらなる経常経費の抑制、行政経営改革を継続する必要がある。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140305</xdr:rowOff>
    </xdr:from>
    <xdr:to>
      <xdr:col>23</xdr:col>
      <xdr:colOff>133350</xdr:colOff>
      <xdr:row>62</xdr:row>
      <xdr:rowOff>27215</xdr:rowOff>
    </xdr:to>
    <xdr:cxnSp macro="">
      <xdr:nvCxnSpPr>
        <xdr:cNvPr id="134" name="直線コネクタ 133"/>
        <xdr:cNvCxnSpPr/>
      </xdr:nvCxnSpPr>
      <xdr:spPr>
        <a:xfrm>
          <a:off x="4114800" y="10427305"/>
          <a:ext cx="8382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63396</xdr:rowOff>
    </xdr:from>
    <xdr:ext cx="762000" cy="259045"/>
    <xdr:sp macro="" textlink="">
      <xdr:nvSpPr>
        <xdr:cNvPr id="135" name="財政構造の弾力性平均値テキスト"/>
        <xdr:cNvSpPr txBox="1"/>
      </xdr:nvSpPr>
      <xdr:spPr>
        <a:xfrm>
          <a:off x="5041900" y="1069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48381</xdr:rowOff>
    </xdr:from>
    <xdr:to>
      <xdr:col>19</xdr:col>
      <xdr:colOff>133350</xdr:colOff>
      <xdr:row>60</xdr:row>
      <xdr:rowOff>140305</xdr:rowOff>
    </xdr:to>
    <xdr:cxnSp macro="">
      <xdr:nvCxnSpPr>
        <xdr:cNvPr id="137" name="直線コネクタ 136"/>
        <xdr:cNvCxnSpPr/>
      </xdr:nvCxnSpPr>
      <xdr:spPr>
        <a:xfrm>
          <a:off x="3225800" y="1033538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85772</xdr:rowOff>
    </xdr:from>
    <xdr:ext cx="736600" cy="259045"/>
    <xdr:sp macro="" textlink="">
      <xdr:nvSpPr>
        <xdr:cNvPr id="139" name="テキスト ボックス 138"/>
        <xdr:cNvSpPr txBox="1"/>
      </xdr:nvSpPr>
      <xdr:spPr>
        <a:xfrm>
          <a:off x="3733800" y="1071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48381</xdr:rowOff>
    </xdr:from>
    <xdr:to>
      <xdr:col>15</xdr:col>
      <xdr:colOff>82550</xdr:colOff>
      <xdr:row>62</xdr:row>
      <xdr:rowOff>73176</xdr:rowOff>
    </xdr:to>
    <xdr:cxnSp macro="">
      <xdr:nvCxnSpPr>
        <xdr:cNvPr id="140" name="直線コネクタ 139"/>
        <xdr:cNvCxnSpPr/>
      </xdr:nvCxnSpPr>
      <xdr:spPr>
        <a:xfrm flipV="1">
          <a:off x="2336800" y="10335381"/>
          <a:ext cx="889000" cy="36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153808</xdr:rowOff>
    </xdr:from>
    <xdr:ext cx="762000" cy="259045"/>
    <xdr:sp macro="" textlink="">
      <xdr:nvSpPr>
        <xdr:cNvPr id="142" name="テキスト ボックス 141"/>
        <xdr:cNvSpPr txBox="1"/>
      </xdr:nvSpPr>
      <xdr:spPr>
        <a:xfrm>
          <a:off x="2844800" y="1061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25400</xdr:rowOff>
    </xdr:from>
    <xdr:to>
      <xdr:col>11</xdr:col>
      <xdr:colOff>31750</xdr:colOff>
      <xdr:row>62</xdr:row>
      <xdr:rowOff>73176</xdr:rowOff>
    </xdr:to>
    <xdr:cxnSp macro="">
      <xdr:nvCxnSpPr>
        <xdr:cNvPr id="143" name="直線コネクタ 142"/>
        <xdr:cNvCxnSpPr/>
      </xdr:nvCxnSpPr>
      <xdr:spPr>
        <a:xfrm>
          <a:off x="1447800" y="10312400"/>
          <a:ext cx="889000" cy="39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42229</xdr:rowOff>
    </xdr:from>
    <xdr:ext cx="762000" cy="259045"/>
    <xdr:sp macro="" textlink="">
      <xdr:nvSpPr>
        <xdr:cNvPr id="145" name="テキスト ボックス 144"/>
        <xdr:cNvSpPr txBox="1"/>
      </xdr:nvSpPr>
      <xdr:spPr>
        <a:xfrm>
          <a:off x="1955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77107</xdr:rowOff>
    </xdr:from>
    <xdr:to>
      <xdr:col>7</xdr:col>
      <xdr:colOff>31750</xdr:colOff>
      <xdr:row>60</xdr:row>
      <xdr:rowOff>7257</xdr:rowOff>
    </xdr:to>
    <xdr:sp macro="" textlink="">
      <xdr:nvSpPr>
        <xdr:cNvPr id="146" name="フローチャート: 判断 145"/>
        <xdr:cNvSpPr/>
      </xdr:nvSpPr>
      <xdr:spPr>
        <a:xfrm>
          <a:off x="1397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17434</xdr:rowOff>
    </xdr:from>
    <xdr:ext cx="762000" cy="259045"/>
    <xdr:sp macro="" textlink="">
      <xdr:nvSpPr>
        <xdr:cNvPr id="147" name="テキスト ボックス 146"/>
        <xdr:cNvSpPr txBox="1"/>
      </xdr:nvSpPr>
      <xdr:spPr>
        <a:xfrm>
          <a:off x="1066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147865</xdr:rowOff>
    </xdr:from>
    <xdr:to>
      <xdr:col>23</xdr:col>
      <xdr:colOff>184150</xdr:colOff>
      <xdr:row>62</xdr:row>
      <xdr:rowOff>78015</xdr:rowOff>
    </xdr:to>
    <xdr:sp macro="" textlink="">
      <xdr:nvSpPr>
        <xdr:cNvPr id="153" name="楕円 152"/>
        <xdr:cNvSpPr/>
      </xdr:nvSpPr>
      <xdr:spPr>
        <a:xfrm>
          <a:off x="49022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164392</xdr:rowOff>
    </xdr:from>
    <xdr:ext cx="762000" cy="259045"/>
    <xdr:sp macro="" textlink="">
      <xdr:nvSpPr>
        <xdr:cNvPr id="154" name="財政構造の弾力性該当値テキスト"/>
        <xdr:cNvSpPr txBox="1"/>
      </xdr:nvSpPr>
      <xdr:spPr>
        <a:xfrm>
          <a:off x="5041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89505</xdr:rowOff>
    </xdr:from>
    <xdr:to>
      <xdr:col>19</xdr:col>
      <xdr:colOff>184150</xdr:colOff>
      <xdr:row>61</xdr:row>
      <xdr:rowOff>19655</xdr:rowOff>
    </xdr:to>
    <xdr:sp macro="" textlink="">
      <xdr:nvSpPr>
        <xdr:cNvPr id="155" name="楕円 154"/>
        <xdr:cNvSpPr/>
      </xdr:nvSpPr>
      <xdr:spPr>
        <a:xfrm>
          <a:off x="40640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29832</xdr:rowOff>
    </xdr:from>
    <xdr:ext cx="736600" cy="259045"/>
    <xdr:sp macro="" textlink="">
      <xdr:nvSpPr>
        <xdr:cNvPr id="156" name="テキスト ボックス 155"/>
        <xdr:cNvSpPr txBox="1"/>
      </xdr:nvSpPr>
      <xdr:spPr>
        <a:xfrm>
          <a:off x="3733800" y="1014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169031</xdr:rowOff>
    </xdr:from>
    <xdr:to>
      <xdr:col>15</xdr:col>
      <xdr:colOff>133350</xdr:colOff>
      <xdr:row>60</xdr:row>
      <xdr:rowOff>99181</xdr:rowOff>
    </xdr:to>
    <xdr:sp macro="" textlink="">
      <xdr:nvSpPr>
        <xdr:cNvPr id="157" name="楕円 156"/>
        <xdr:cNvSpPr/>
      </xdr:nvSpPr>
      <xdr:spPr>
        <a:xfrm>
          <a:off x="3175000" y="102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109358</xdr:rowOff>
    </xdr:from>
    <xdr:ext cx="762000" cy="259045"/>
    <xdr:sp macro="" textlink="">
      <xdr:nvSpPr>
        <xdr:cNvPr id="158" name="テキスト ボックス 157"/>
        <xdr:cNvSpPr txBox="1"/>
      </xdr:nvSpPr>
      <xdr:spPr>
        <a:xfrm>
          <a:off x="2844800" y="1005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22376</xdr:rowOff>
    </xdr:from>
    <xdr:to>
      <xdr:col>11</xdr:col>
      <xdr:colOff>82550</xdr:colOff>
      <xdr:row>62</xdr:row>
      <xdr:rowOff>123976</xdr:rowOff>
    </xdr:to>
    <xdr:sp macro="" textlink="">
      <xdr:nvSpPr>
        <xdr:cNvPr id="159" name="楕円 158"/>
        <xdr:cNvSpPr/>
      </xdr:nvSpPr>
      <xdr:spPr>
        <a:xfrm>
          <a:off x="22860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108753</xdr:rowOff>
    </xdr:from>
    <xdr:ext cx="762000" cy="259045"/>
    <xdr:sp macro="" textlink="">
      <xdr:nvSpPr>
        <xdr:cNvPr id="160" name="テキスト ボックス 159"/>
        <xdr:cNvSpPr txBox="1"/>
      </xdr:nvSpPr>
      <xdr:spPr>
        <a:xfrm>
          <a:off x="1955800" y="107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61" name="楕円 160"/>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62" name="テキスト ボックス 161"/>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令和元年度の人件費の決算額は</a:t>
          </a:r>
          <a:r>
            <a:rPr kumimoji="1" lang="en-US" altLang="ja-JP" sz="1100">
              <a:latin typeface="ＭＳ Ｐゴシック" panose="020B0600070205080204" pitchFamily="50" charset="-128"/>
              <a:ea typeface="ＭＳ Ｐゴシック" panose="020B0600070205080204" pitchFamily="50" charset="-128"/>
            </a:rPr>
            <a:t>217</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千万円で、前年度と比較して</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千万円増加した。職員給（一般職員の給与・諸手当）は</a:t>
          </a:r>
          <a:r>
            <a:rPr kumimoji="1" lang="en-US" altLang="ja-JP" sz="1100">
              <a:latin typeface="ＭＳ Ｐゴシック" panose="020B0600070205080204" pitchFamily="50" charset="-128"/>
              <a:ea typeface="ＭＳ Ｐゴシック" panose="020B0600070205080204" pitchFamily="50" charset="-128"/>
            </a:rPr>
            <a:t>142</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千万円で、最も職員給の多かった平成</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184</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千万円）に比べ</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千万円の減少となり、職員数についても平成</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2,341</a:t>
          </a:r>
          <a:r>
            <a:rPr kumimoji="1" lang="ja-JP" altLang="en-US" sz="1100">
              <a:latin typeface="ＭＳ Ｐゴシック" panose="020B0600070205080204" pitchFamily="50" charset="-128"/>
              <a:ea typeface="ＭＳ Ｐゴシック" panose="020B0600070205080204" pitchFamily="50" charset="-128"/>
            </a:rPr>
            <a:t>人）のピーク時に比べ、</a:t>
          </a:r>
          <a:r>
            <a:rPr kumimoji="1" lang="en-US" altLang="ja-JP" sz="1100">
              <a:latin typeface="ＭＳ Ｐゴシック" panose="020B0600070205080204" pitchFamily="50" charset="-128"/>
              <a:ea typeface="ＭＳ Ｐゴシック" panose="020B0600070205080204" pitchFamily="50" charset="-128"/>
            </a:rPr>
            <a:t>224</a:t>
          </a:r>
          <a:r>
            <a:rPr kumimoji="1" lang="ja-JP" altLang="en-US" sz="1100">
              <a:latin typeface="ＭＳ Ｐゴシック" panose="020B0600070205080204" pitchFamily="50" charset="-128"/>
              <a:ea typeface="ＭＳ Ｐゴシック" panose="020B0600070205080204" pitchFamily="50" charset="-128"/>
            </a:rPr>
            <a:t>人の削減となっている。現在は、「町田市５ヵ年計画１７－２１」の「行政経営改革プラン」にて改革項目として職員定数削減を掲げ、効率的な執行体制の構築を図っている。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物件費の決算額は</a:t>
          </a:r>
          <a:r>
            <a:rPr kumimoji="1" lang="en-US" altLang="ja-JP" sz="1100">
              <a:latin typeface="ＭＳ Ｐゴシック" panose="020B0600070205080204" pitchFamily="50" charset="-128"/>
              <a:ea typeface="ＭＳ Ｐゴシック" panose="020B0600070205080204" pitchFamily="50" charset="-128"/>
            </a:rPr>
            <a:t>213</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千万円で、前年度と比較して</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千万円増加した。これは、プレミアム付商品券発行業務委託料が約</a:t>
          </a:r>
          <a:r>
            <a:rPr kumimoji="1" lang="en-US" altLang="ja-JP" sz="1100">
              <a:latin typeface="ＭＳ Ｐゴシック" panose="020B0600070205080204" pitchFamily="50" charset="-128"/>
              <a:ea typeface="ＭＳ Ｐゴシック" panose="020B0600070205080204" pitchFamily="50" charset="-128"/>
            </a:rPr>
            <a:t>242,000</a:t>
          </a:r>
          <a:r>
            <a:rPr kumimoji="1" lang="ja-JP" altLang="en-US" sz="1100">
              <a:latin typeface="ＭＳ Ｐゴシック" panose="020B0600070205080204" pitchFamily="50" charset="-128"/>
              <a:ea typeface="ＭＳ Ｐゴシック" panose="020B0600070205080204" pitchFamily="50" charset="-128"/>
            </a:rPr>
            <a:t>千円の皆増となったことなどによる。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112759</xdr:rowOff>
    </xdr:from>
    <xdr:to>
      <xdr:col>23</xdr:col>
      <xdr:colOff>133350</xdr:colOff>
      <xdr:row>82</xdr:row>
      <xdr:rowOff>162559</xdr:rowOff>
    </xdr:to>
    <xdr:cxnSp macro="">
      <xdr:nvCxnSpPr>
        <xdr:cNvPr id="199" name="直線コネクタ 198"/>
        <xdr:cNvCxnSpPr/>
      </xdr:nvCxnSpPr>
      <xdr:spPr>
        <a:xfrm>
          <a:off x="4114800" y="14171659"/>
          <a:ext cx="838200" cy="4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5011</xdr:rowOff>
    </xdr:from>
    <xdr:ext cx="762000" cy="259045"/>
    <xdr:sp macro="" textlink="">
      <xdr:nvSpPr>
        <xdr:cNvPr id="200" name="人件費・物件費等の状況平均値テキスト"/>
        <xdr:cNvSpPr txBox="1"/>
      </xdr:nvSpPr>
      <xdr:spPr>
        <a:xfrm>
          <a:off x="5041900" y="14235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89537</xdr:rowOff>
    </xdr:from>
    <xdr:to>
      <xdr:col>19</xdr:col>
      <xdr:colOff>133350</xdr:colOff>
      <xdr:row>82</xdr:row>
      <xdr:rowOff>112759</xdr:rowOff>
    </xdr:to>
    <xdr:cxnSp macro="">
      <xdr:nvCxnSpPr>
        <xdr:cNvPr id="202" name="直線コネクタ 201"/>
        <xdr:cNvCxnSpPr/>
      </xdr:nvCxnSpPr>
      <xdr:spPr>
        <a:xfrm>
          <a:off x="3225800" y="14148437"/>
          <a:ext cx="889000" cy="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80703</xdr:rowOff>
    </xdr:from>
    <xdr:ext cx="736600" cy="259045"/>
    <xdr:sp macro="" textlink="">
      <xdr:nvSpPr>
        <xdr:cNvPr id="204" name="テキスト ボックス 203"/>
        <xdr:cNvSpPr txBox="1"/>
      </xdr:nvSpPr>
      <xdr:spPr>
        <a:xfrm>
          <a:off x="3733800" y="1431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89537</xdr:rowOff>
    </xdr:from>
    <xdr:to>
      <xdr:col>15</xdr:col>
      <xdr:colOff>82550</xdr:colOff>
      <xdr:row>82</xdr:row>
      <xdr:rowOff>93456</xdr:rowOff>
    </xdr:to>
    <xdr:cxnSp macro="">
      <xdr:nvCxnSpPr>
        <xdr:cNvPr id="205" name="直線コネクタ 204"/>
        <xdr:cNvCxnSpPr/>
      </xdr:nvCxnSpPr>
      <xdr:spPr>
        <a:xfrm flipV="1">
          <a:off x="2336800" y="14148437"/>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144648</xdr:rowOff>
    </xdr:from>
    <xdr:ext cx="762000" cy="259045"/>
    <xdr:sp macro="" textlink="">
      <xdr:nvSpPr>
        <xdr:cNvPr id="207" name="テキスト ボックス 206"/>
        <xdr:cNvSpPr txBox="1"/>
      </xdr:nvSpPr>
      <xdr:spPr>
        <a:xfrm>
          <a:off x="2844800" y="143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89492</xdr:rowOff>
    </xdr:from>
    <xdr:to>
      <xdr:col>11</xdr:col>
      <xdr:colOff>31750</xdr:colOff>
      <xdr:row>82</xdr:row>
      <xdr:rowOff>93456</xdr:rowOff>
    </xdr:to>
    <xdr:cxnSp macro="">
      <xdr:nvCxnSpPr>
        <xdr:cNvPr id="208" name="直線コネクタ 207"/>
        <xdr:cNvCxnSpPr/>
      </xdr:nvCxnSpPr>
      <xdr:spPr>
        <a:xfrm>
          <a:off x="1447800" y="14148392"/>
          <a:ext cx="889000" cy="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10" name="テキスト ボックス 209"/>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27270</xdr:rowOff>
    </xdr:from>
    <xdr:to>
      <xdr:col>7</xdr:col>
      <xdr:colOff>31750</xdr:colOff>
      <xdr:row>83</xdr:row>
      <xdr:rowOff>128870</xdr:rowOff>
    </xdr:to>
    <xdr:sp macro="" textlink="">
      <xdr:nvSpPr>
        <xdr:cNvPr id="211" name="フローチャート: 判断 210"/>
        <xdr:cNvSpPr/>
      </xdr:nvSpPr>
      <xdr:spPr>
        <a:xfrm>
          <a:off x="1397000" y="142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113647</xdr:rowOff>
    </xdr:from>
    <xdr:ext cx="762000" cy="259045"/>
    <xdr:sp macro="" textlink="">
      <xdr:nvSpPr>
        <xdr:cNvPr id="212" name="テキスト ボックス 211"/>
        <xdr:cNvSpPr txBox="1"/>
      </xdr:nvSpPr>
      <xdr:spPr>
        <a:xfrm>
          <a:off x="1066800" y="1434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111759</xdr:rowOff>
    </xdr:from>
    <xdr:to>
      <xdr:col>23</xdr:col>
      <xdr:colOff>184150</xdr:colOff>
      <xdr:row>83</xdr:row>
      <xdr:rowOff>41909</xdr:rowOff>
    </xdr:to>
    <xdr:sp macro="" textlink="">
      <xdr:nvSpPr>
        <xdr:cNvPr id="218" name="楕円 217"/>
        <xdr:cNvSpPr/>
      </xdr:nvSpPr>
      <xdr:spPr>
        <a:xfrm>
          <a:off x="4902200" y="1417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128286</xdr:rowOff>
    </xdr:from>
    <xdr:ext cx="762000" cy="259045"/>
    <xdr:sp macro="" textlink="">
      <xdr:nvSpPr>
        <xdr:cNvPr id="219" name="人件費・物件費等の状況該当値テキスト"/>
        <xdr:cNvSpPr txBox="1"/>
      </xdr:nvSpPr>
      <xdr:spPr>
        <a:xfrm>
          <a:off x="5041900" y="1401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61959</xdr:rowOff>
    </xdr:from>
    <xdr:to>
      <xdr:col>19</xdr:col>
      <xdr:colOff>184150</xdr:colOff>
      <xdr:row>82</xdr:row>
      <xdr:rowOff>163559</xdr:rowOff>
    </xdr:to>
    <xdr:sp macro="" textlink="">
      <xdr:nvSpPr>
        <xdr:cNvPr id="220" name="楕円 219"/>
        <xdr:cNvSpPr/>
      </xdr:nvSpPr>
      <xdr:spPr>
        <a:xfrm>
          <a:off x="4064000" y="1412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2286</xdr:rowOff>
    </xdr:from>
    <xdr:ext cx="736600" cy="259045"/>
    <xdr:sp macro="" textlink="">
      <xdr:nvSpPr>
        <xdr:cNvPr id="221" name="テキスト ボックス 220"/>
        <xdr:cNvSpPr txBox="1"/>
      </xdr:nvSpPr>
      <xdr:spPr>
        <a:xfrm>
          <a:off x="3733800" y="1388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38737</xdr:rowOff>
    </xdr:from>
    <xdr:to>
      <xdr:col>15</xdr:col>
      <xdr:colOff>133350</xdr:colOff>
      <xdr:row>82</xdr:row>
      <xdr:rowOff>140337</xdr:rowOff>
    </xdr:to>
    <xdr:sp macro="" textlink="">
      <xdr:nvSpPr>
        <xdr:cNvPr id="222" name="楕円 221"/>
        <xdr:cNvSpPr/>
      </xdr:nvSpPr>
      <xdr:spPr>
        <a:xfrm>
          <a:off x="3175000" y="1409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150514</xdr:rowOff>
    </xdr:from>
    <xdr:ext cx="762000" cy="259045"/>
    <xdr:sp macro="" textlink="">
      <xdr:nvSpPr>
        <xdr:cNvPr id="223" name="テキスト ボックス 222"/>
        <xdr:cNvSpPr txBox="1"/>
      </xdr:nvSpPr>
      <xdr:spPr>
        <a:xfrm>
          <a:off x="2844800" y="138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42656</xdr:rowOff>
    </xdr:from>
    <xdr:to>
      <xdr:col>11</xdr:col>
      <xdr:colOff>82550</xdr:colOff>
      <xdr:row>82</xdr:row>
      <xdr:rowOff>144256</xdr:rowOff>
    </xdr:to>
    <xdr:sp macro="" textlink="">
      <xdr:nvSpPr>
        <xdr:cNvPr id="224" name="楕円 223"/>
        <xdr:cNvSpPr/>
      </xdr:nvSpPr>
      <xdr:spPr>
        <a:xfrm>
          <a:off x="2286000" y="1410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154433</xdr:rowOff>
    </xdr:from>
    <xdr:ext cx="762000" cy="259045"/>
    <xdr:sp macro="" textlink="">
      <xdr:nvSpPr>
        <xdr:cNvPr id="225" name="テキスト ボックス 224"/>
        <xdr:cNvSpPr txBox="1"/>
      </xdr:nvSpPr>
      <xdr:spPr>
        <a:xfrm>
          <a:off x="1955800" y="1387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38692</xdr:rowOff>
    </xdr:from>
    <xdr:to>
      <xdr:col>7</xdr:col>
      <xdr:colOff>31750</xdr:colOff>
      <xdr:row>82</xdr:row>
      <xdr:rowOff>140292</xdr:rowOff>
    </xdr:to>
    <xdr:sp macro="" textlink="">
      <xdr:nvSpPr>
        <xdr:cNvPr id="226" name="楕円 225"/>
        <xdr:cNvSpPr/>
      </xdr:nvSpPr>
      <xdr:spPr>
        <a:xfrm>
          <a:off x="1397000" y="140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150469</xdr:rowOff>
    </xdr:from>
    <xdr:ext cx="762000" cy="259045"/>
    <xdr:sp macro="" textlink="">
      <xdr:nvSpPr>
        <xdr:cNvPr id="227" name="テキスト ボックス 226"/>
        <xdr:cNvSpPr txBox="1"/>
      </xdr:nvSpPr>
      <xdr:spPr>
        <a:xfrm>
          <a:off x="1066800" y="1386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年度から実施している「給与制度の総合的見直し」による給料月額の平均△</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％引下げの実施により、ラスパイレス指数が前年度より</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改善した。以降、東京都人事委員会勧告を参考に給与制度の適正化に向けた取組みを行い、近年においては、部長級職員の給料の定額化や職員構成の変動、給料表の引上げ率の相違などの要因により、ラスパイレス指数は減少傾向にある。</a:t>
          </a:r>
        </a:p>
        <a:p>
          <a:r>
            <a:rPr kumimoji="1" lang="ja-JP" altLang="en-US" sz="1100">
              <a:latin typeface="ＭＳ Ｐゴシック" panose="020B0600070205080204" pitchFamily="50" charset="-128"/>
              <a:ea typeface="ＭＳ Ｐゴシック" panose="020B0600070205080204" pitchFamily="50" charset="-128"/>
            </a:rPr>
            <a:t>　また、平成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年度からは扶養手当や住居手当、期末勤勉手当の職務加算割合の見直し、平成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年度からは勤勉手当支給時の扶養手当の原資化及び退職手当の見直し、平成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年度からは部長級の給与の見直し、令和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年度からは</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月期末手当の廃止を実施しており、今後も東京都を参考にした給与制度の適正化に努める。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85</xdr:row>
      <xdr:rowOff>71966</xdr:rowOff>
    </xdr:to>
    <xdr:cxnSp macro="">
      <xdr:nvCxnSpPr>
        <xdr:cNvPr id="261" name="直線コネクタ 260"/>
        <xdr:cNvCxnSpPr/>
      </xdr:nvCxnSpPr>
      <xdr:spPr>
        <a:xfrm flipV="1">
          <a:off x="16179800" y="1452456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2"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86</xdr:row>
      <xdr:rowOff>21166</xdr:rowOff>
    </xdr:to>
    <xdr:cxnSp macro="">
      <xdr:nvCxnSpPr>
        <xdr:cNvPr id="264" name="直線コネクタ 263"/>
        <xdr:cNvCxnSpPr/>
      </xdr:nvCxnSpPr>
      <xdr:spPr>
        <a:xfrm flipV="1">
          <a:off x="15290800" y="146452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61384</xdr:rowOff>
    </xdr:to>
    <xdr:cxnSp macro="">
      <xdr:nvCxnSpPr>
        <xdr:cNvPr id="267" name="直線コネクタ 266"/>
        <xdr:cNvCxnSpPr/>
      </xdr:nvCxnSpPr>
      <xdr:spPr>
        <a:xfrm flipV="1">
          <a:off x="14401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21818</xdr:rowOff>
    </xdr:from>
    <xdr:ext cx="762000" cy="259045"/>
    <xdr:sp macro="" textlink="">
      <xdr:nvSpPr>
        <xdr:cNvPr id="269" name="テキスト ボックス 268"/>
        <xdr:cNvSpPr txBox="1"/>
      </xdr:nvSpPr>
      <xdr:spPr>
        <a:xfrm>
          <a:off x="14909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61384</xdr:rowOff>
    </xdr:to>
    <xdr:cxnSp macro="">
      <xdr:nvCxnSpPr>
        <xdr:cNvPr id="270" name="直線コネクタ 269"/>
        <xdr:cNvCxnSpPr/>
      </xdr:nvCxnSpPr>
      <xdr:spPr>
        <a:xfrm>
          <a:off x="13512800" y="147859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2" name="テキスト ボックス 271"/>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73" name="フローチャート: 判断 272"/>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4" name="テキスト ボックス 273"/>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80" name="楕円 279"/>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81"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82" name="楕円 281"/>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83" name="テキスト ボックス 282"/>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4" name="楕円 283"/>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5" name="テキスト ボックス 28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6" name="楕円 285"/>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7" name="テキスト ボックス 286"/>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8" name="楕円 287"/>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89" name="テキスト ボックス 288"/>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月の職員数は、学校用務業務及び学校給食業務の委託、税務業務の会計年度任用職員化等により減員を図り、平成</a:t>
          </a:r>
          <a:r>
            <a:rPr kumimoji="1" lang="en-US" altLang="ja-JP" sz="1000">
              <a:latin typeface="ＭＳ Ｐゴシック" panose="020B0600070205080204" pitchFamily="50" charset="-128"/>
              <a:ea typeface="ＭＳ Ｐゴシック" panose="020B0600070205080204" pitchFamily="50" charset="-128"/>
            </a:rPr>
            <a:t>31</a:t>
          </a:r>
          <a:r>
            <a:rPr kumimoji="1" lang="ja-JP" altLang="en-US" sz="1000">
              <a:latin typeface="ＭＳ Ｐゴシック" panose="020B0600070205080204" pitchFamily="50" charset="-128"/>
              <a:ea typeface="ＭＳ Ｐゴシック" panose="020B0600070205080204" pitchFamily="50" charset="-128"/>
            </a:rPr>
            <a:t>年と比較して普通会計全体で</a:t>
          </a:r>
          <a:r>
            <a:rPr kumimoji="1" lang="en-US" altLang="ja-JP" sz="1000">
              <a:latin typeface="ＭＳ Ｐゴシック" panose="020B0600070205080204" pitchFamily="50" charset="-128"/>
              <a:ea typeface="ＭＳ Ｐゴシック" panose="020B0600070205080204" pitchFamily="50" charset="-128"/>
            </a:rPr>
            <a:t>11</a:t>
          </a:r>
          <a:r>
            <a:rPr kumimoji="1" lang="ja-JP" altLang="en-US" sz="1000">
              <a:latin typeface="ＭＳ Ｐゴシック" panose="020B0600070205080204" pitchFamily="50" charset="-128"/>
              <a:ea typeface="ＭＳ Ｐゴシック" panose="020B0600070205080204" pitchFamily="50" charset="-128"/>
            </a:rPr>
            <a:t>人の減となり、人口千人当たり職員数は前年度の値と比較して</a:t>
          </a:r>
          <a:r>
            <a:rPr kumimoji="1" lang="en-US" altLang="ja-JP" sz="1000">
              <a:latin typeface="ＭＳ Ｐゴシック" panose="020B0600070205080204" pitchFamily="50" charset="-128"/>
              <a:ea typeface="ＭＳ Ｐゴシック" panose="020B0600070205080204" pitchFamily="50" charset="-128"/>
            </a:rPr>
            <a:t>0.02</a:t>
          </a:r>
          <a:r>
            <a:rPr kumimoji="1" lang="ja-JP" altLang="en-US" sz="1000">
              <a:latin typeface="ＭＳ Ｐゴシック" panose="020B0600070205080204" pitchFamily="50" charset="-128"/>
              <a:ea typeface="ＭＳ Ｐゴシック" panose="020B0600070205080204" pitchFamily="50" charset="-128"/>
            </a:rPr>
            <a:t>減少した。</a:t>
          </a:r>
        </a:p>
        <a:p>
          <a:r>
            <a:rPr kumimoji="1" lang="ja-JP" altLang="en-US" sz="1000">
              <a:latin typeface="ＭＳ Ｐゴシック" panose="020B0600070205080204" pitchFamily="50" charset="-128"/>
              <a:ea typeface="ＭＳ Ｐゴシック" panose="020B0600070205080204" pitchFamily="50" charset="-128"/>
            </a:rPr>
            <a:t>定数管理の計画として、町田市定数管理計画（</a:t>
          </a:r>
          <a:r>
            <a:rPr kumimoji="1" lang="en-US" altLang="ja-JP" sz="1000">
              <a:latin typeface="ＭＳ Ｐゴシック" panose="020B0600070205080204" pitchFamily="50" charset="-128"/>
              <a:ea typeface="ＭＳ Ｐゴシック" panose="020B0600070205080204" pitchFamily="50" charset="-128"/>
            </a:rPr>
            <a:t>2017</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2021</a:t>
          </a:r>
          <a:r>
            <a:rPr kumimoji="1" lang="ja-JP" altLang="en-US" sz="1000">
              <a:latin typeface="ＭＳ Ｐゴシック" panose="020B0600070205080204" pitchFamily="50" charset="-128"/>
              <a:ea typeface="ＭＳ Ｐゴシック" panose="020B0600070205080204" pitchFamily="50" charset="-128"/>
            </a:rPr>
            <a:t>年度）を平成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年度中に策定した。この計画では、「市の事務を執行するために必要な職員の数」と定義した</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定数</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について、平成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年度定数</a:t>
          </a:r>
          <a:r>
            <a:rPr kumimoji="1" lang="en-US" altLang="ja-JP" sz="1000">
              <a:latin typeface="ＭＳ Ｐゴシック" panose="020B0600070205080204" pitchFamily="50" charset="-128"/>
              <a:ea typeface="ＭＳ Ｐゴシック" panose="020B0600070205080204" pitchFamily="50" charset="-128"/>
            </a:rPr>
            <a:t>2195</a:t>
          </a:r>
          <a:r>
            <a:rPr kumimoji="1" lang="ja-JP" altLang="en-US" sz="1000">
              <a:latin typeface="ＭＳ Ｐゴシック" panose="020B0600070205080204" pitchFamily="50" charset="-128"/>
              <a:ea typeface="ＭＳ Ｐゴシック" panose="020B0600070205080204" pitchFamily="50" charset="-128"/>
            </a:rPr>
            <a:t>人に対して、平成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年度から令和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年度までの年度別目標値を定め、令和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年度定数を</a:t>
          </a:r>
          <a:r>
            <a:rPr kumimoji="1" lang="en-US" altLang="ja-JP" sz="1000">
              <a:latin typeface="ＭＳ Ｐゴシック" panose="020B0600070205080204" pitchFamily="50" charset="-128"/>
              <a:ea typeface="ＭＳ Ｐゴシック" panose="020B0600070205080204" pitchFamily="50" charset="-128"/>
            </a:rPr>
            <a:t>2065</a:t>
          </a:r>
          <a:r>
            <a:rPr kumimoji="1" lang="ja-JP" altLang="en-US" sz="1000">
              <a:latin typeface="ＭＳ Ｐゴシック" panose="020B0600070205080204" pitchFamily="50" charset="-128"/>
              <a:ea typeface="ＭＳ Ｐゴシック" panose="020B0600070205080204" pitchFamily="50" charset="-128"/>
            </a:rPr>
            <a:t>人にすることを定めている。令和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年度の定数は年度別目標値である</a:t>
          </a:r>
          <a:r>
            <a:rPr kumimoji="1" lang="en-US" altLang="ja-JP" sz="1000">
              <a:latin typeface="ＭＳ Ｐゴシック" panose="020B0600070205080204" pitchFamily="50" charset="-128"/>
              <a:ea typeface="ＭＳ Ｐゴシック" panose="020B0600070205080204" pitchFamily="50" charset="-128"/>
            </a:rPr>
            <a:t>2117</a:t>
          </a:r>
          <a:r>
            <a:rPr kumimoji="1" lang="ja-JP" altLang="en-US" sz="1000">
              <a:latin typeface="ＭＳ Ｐゴシック" panose="020B0600070205080204" pitchFamily="50" charset="-128"/>
              <a:ea typeface="ＭＳ Ｐゴシック" panose="020B0600070205080204" pitchFamily="50" charset="-128"/>
            </a:rPr>
            <a:t>人より</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人少ない</a:t>
          </a:r>
          <a:r>
            <a:rPr kumimoji="1" lang="en-US" altLang="ja-JP" sz="1000">
              <a:latin typeface="ＭＳ Ｐゴシック" panose="020B0600070205080204" pitchFamily="50" charset="-128"/>
              <a:ea typeface="ＭＳ Ｐゴシック" panose="020B0600070205080204" pitchFamily="50" charset="-128"/>
            </a:rPr>
            <a:t>2111</a:t>
          </a:r>
          <a:r>
            <a:rPr kumimoji="1" lang="ja-JP" altLang="en-US" sz="1000">
              <a:latin typeface="ＭＳ Ｐゴシック" panose="020B0600070205080204" pitchFamily="50" charset="-128"/>
              <a:ea typeface="ＭＳ Ｐゴシック" panose="020B0600070205080204" pitchFamily="50" charset="-128"/>
            </a:rPr>
            <a:t>人であり、より効率的な執行体制を構築した。今後も社会情勢等の環境変化を踏まえ、市職員の役割の再整理及び業務の簡素化・効率化を推進し、適切な定数管理に努める。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141696</xdr:rowOff>
    </xdr:from>
    <xdr:to>
      <xdr:col>81</xdr:col>
      <xdr:colOff>44450</xdr:colOff>
      <xdr:row>59</xdr:row>
      <xdr:rowOff>148590</xdr:rowOff>
    </xdr:to>
    <xdr:cxnSp macro="">
      <xdr:nvCxnSpPr>
        <xdr:cNvPr id="326" name="直線コネクタ 325"/>
        <xdr:cNvCxnSpPr/>
      </xdr:nvCxnSpPr>
      <xdr:spPr>
        <a:xfrm flipV="1">
          <a:off x="16179800" y="1025724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102705</xdr:rowOff>
    </xdr:from>
    <xdr:ext cx="762000" cy="259045"/>
    <xdr:sp macro="" textlink="">
      <xdr:nvSpPr>
        <xdr:cNvPr id="327" name="定員管理の状況平均値テキスト"/>
        <xdr:cNvSpPr txBox="1"/>
      </xdr:nvSpPr>
      <xdr:spPr>
        <a:xfrm>
          <a:off x="17106900" y="1056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148590</xdr:rowOff>
    </xdr:from>
    <xdr:to>
      <xdr:col>77</xdr:col>
      <xdr:colOff>44450</xdr:colOff>
      <xdr:row>59</xdr:row>
      <xdr:rowOff>148590</xdr:rowOff>
    </xdr:to>
    <xdr:cxnSp macro="">
      <xdr:nvCxnSpPr>
        <xdr:cNvPr id="329" name="直線コネクタ 328"/>
        <xdr:cNvCxnSpPr/>
      </xdr:nvCxnSpPr>
      <xdr:spPr>
        <a:xfrm>
          <a:off x="15290800" y="1026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35214</xdr:rowOff>
    </xdr:from>
    <xdr:ext cx="736600" cy="259045"/>
    <xdr:sp macro="" textlink="">
      <xdr:nvSpPr>
        <xdr:cNvPr id="331" name="テキスト ボックス 330"/>
        <xdr:cNvSpPr txBox="1"/>
      </xdr:nvSpPr>
      <xdr:spPr>
        <a:xfrm>
          <a:off x="15798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124460</xdr:rowOff>
    </xdr:from>
    <xdr:to>
      <xdr:col>72</xdr:col>
      <xdr:colOff>203200</xdr:colOff>
      <xdr:row>59</xdr:row>
      <xdr:rowOff>148590</xdr:rowOff>
    </xdr:to>
    <xdr:cxnSp macro="">
      <xdr:nvCxnSpPr>
        <xdr:cNvPr id="332" name="直線コネクタ 331"/>
        <xdr:cNvCxnSpPr/>
      </xdr:nvCxnSpPr>
      <xdr:spPr>
        <a:xfrm>
          <a:off x="14401800" y="102400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4" name="テキスト ボックス 333"/>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121013</xdr:rowOff>
    </xdr:from>
    <xdr:to>
      <xdr:col>68</xdr:col>
      <xdr:colOff>152400</xdr:colOff>
      <xdr:row>59</xdr:row>
      <xdr:rowOff>124460</xdr:rowOff>
    </xdr:to>
    <xdr:cxnSp macro="">
      <xdr:nvCxnSpPr>
        <xdr:cNvPr id="335" name="直線コネクタ 334"/>
        <xdr:cNvCxnSpPr/>
      </xdr:nvCxnSpPr>
      <xdr:spPr>
        <a:xfrm>
          <a:off x="13512800" y="1023656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65133</xdr:rowOff>
    </xdr:from>
    <xdr:to>
      <xdr:col>64</xdr:col>
      <xdr:colOff>152400</xdr:colOff>
      <xdr:row>61</xdr:row>
      <xdr:rowOff>166733</xdr:rowOff>
    </xdr:to>
    <xdr:sp macro="" textlink="">
      <xdr:nvSpPr>
        <xdr:cNvPr id="338" name="フローチャート: 判断 337"/>
        <xdr:cNvSpPr/>
      </xdr:nvSpPr>
      <xdr:spPr>
        <a:xfrm>
          <a:off x="13462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151510</xdr:rowOff>
    </xdr:from>
    <xdr:ext cx="762000" cy="259045"/>
    <xdr:sp macro="" textlink="">
      <xdr:nvSpPr>
        <xdr:cNvPr id="339" name="テキスト ボックス 338"/>
        <xdr:cNvSpPr txBox="1"/>
      </xdr:nvSpPr>
      <xdr:spPr>
        <a:xfrm>
          <a:off x="13131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90896</xdr:rowOff>
    </xdr:from>
    <xdr:to>
      <xdr:col>81</xdr:col>
      <xdr:colOff>95250</xdr:colOff>
      <xdr:row>60</xdr:row>
      <xdr:rowOff>21046</xdr:rowOff>
    </xdr:to>
    <xdr:sp macro="" textlink="">
      <xdr:nvSpPr>
        <xdr:cNvPr id="345" name="楕円 344"/>
        <xdr:cNvSpPr/>
      </xdr:nvSpPr>
      <xdr:spPr>
        <a:xfrm>
          <a:off x="169672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12173</xdr:rowOff>
    </xdr:from>
    <xdr:ext cx="762000" cy="259045"/>
    <xdr:sp macro="" textlink="">
      <xdr:nvSpPr>
        <xdr:cNvPr id="346" name="定員管理の状況該当値テキスト"/>
        <xdr:cNvSpPr txBox="1"/>
      </xdr:nvSpPr>
      <xdr:spPr>
        <a:xfrm>
          <a:off x="17106900" y="1012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97790</xdr:rowOff>
    </xdr:from>
    <xdr:to>
      <xdr:col>77</xdr:col>
      <xdr:colOff>95250</xdr:colOff>
      <xdr:row>60</xdr:row>
      <xdr:rowOff>27940</xdr:rowOff>
    </xdr:to>
    <xdr:sp macro="" textlink="">
      <xdr:nvSpPr>
        <xdr:cNvPr id="347" name="楕円 346"/>
        <xdr:cNvSpPr/>
      </xdr:nvSpPr>
      <xdr:spPr>
        <a:xfrm>
          <a:off x="16129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38117</xdr:rowOff>
    </xdr:from>
    <xdr:ext cx="736600" cy="259045"/>
    <xdr:sp macro="" textlink="">
      <xdr:nvSpPr>
        <xdr:cNvPr id="348" name="テキスト ボックス 347"/>
        <xdr:cNvSpPr txBox="1"/>
      </xdr:nvSpPr>
      <xdr:spPr>
        <a:xfrm>
          <a:off x="15798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97790</xdr:rowOff>
    </xdr:from>
    <xdr:to>
      <xdr:col>73</xdr:col>
      <xdr:colOff>44450</xdr:colOff>
      <xdr:row>60</xdr:row>
      <xdr:rowOff>27940</xdr:rowOff>
    </xdr:to>
    <xdr:sp macro="" textlink="">
      <xdr:nvSpPr>
        <xdr:cNvPr id="349" name="楕円 348"/>
        <xdr:cNvSpPr/>
      </xdr:nvSpPr>
      <xdr:spPr>
        <a:xfrm>
          <a:off x="15240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38117</xdr:rowOff>
    </xdr:from>
    <xdr:ext cx="762000" cy="259045"/>
    <xdr:sp macro="" textlink="">
      <xdr:nvSpPr>
        <xdr:cNvPr id="350" name="テキスト ボックス 349"/>
        <xdr:cNvSpPr txBox="1"/>
      </xdr:nvSpPr>
      <xdr:spPr>
        <a:xfrm>
          <a:off x="14909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73660</xdr:rowOff>
    </xdr:from>
    <xdr:to>
      <xdr:col>68</xdr:col>
      <xdr:colOff>203200</xdr:colOff>
      <xdr:row>60</xdr:row>
      <xdr:rowOff>3810</xdr:rowOff>
    </xdr:to>
    <xdr:sp macro="" textlink="">
      <xdr:nvSpPr>
        <xdr:cNvPr id="351" name="楕円 350"/>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13987</xdr:rowOff>
    </xdr:from>
    <xdr:ext cx="762000" cy="259045"/>
    <xdr:sp macro="" textlink="">
      <xdr:nvSpPr>
        <xdr:cNvPr id="352" name="テキスト ボックス 351"/>
        <xdr:cNvSpPr txBox="1"/>
      </xdr:nvSpPr>
      <xdr:spPr>
        <a:xfrm>
          <a:off x="14020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70213</xdr:rowOff>
    </xdr:from>
    <xdr:to>
      <xdr:col>64</xdr:col>
      <xdr:colOff>152400</xdr:colOff>
      <xdr:row>60</xdr:row>
      <xdr:rowOff>363</xdr:rowOff>
    </xdr:to>
    <xdr:sp macro="" textlink="">
      <xdr:nvSpPr>
        <xdr:cNvPr id="353" name="楕円 352"/>
        <xdr:cNvSpPr/>
      </xdr:nvSpPr>
      <xdr:spPr>
        <a:xfrm>
          <a:off x="13462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10540</xdr:rowOff>
    </xdr:from>
    <xdr:ext cx="762000" cy="259045"/>
    <xdr:sp macro="" textlink="">
      <xdr:nvSpPr>
        <xdr:cNvPr id="354" name="テキスト ボックス 353"/>
        <xdr:cNvSpPr txBox="1"/>
      </xdr:nvSpPr>
      <xdr:spPr>
        <a:xfrm>
          <a:off x="13131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ポイント上昇したものの、類似団体においては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上昇した主な要因としては、令和元年度からの臨時財政対策債等の開始により増加するなど、実質公債費比率の分子となる元利償還金の額が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億円増加したためである。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今後も適正水準の維持を目指す。</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89807</xdr:rowOff>
    </xdr:from>
    <xdr:to>
      <xdr:col>81</xdr:col>
      <xdr:colOff>44450</xdr:colOff>
      <xdr:row>37</xdr:row>
      <xdr:rowOff>124278</xdr:rowOff>
    </xdr:to>
    <xdr:cxnSp macro="">
      <xdr:nvCxnSpPr>
        <xdr:cNvPr id="389" name="直線コネクタ 388"/>
        <xdr:cNvCxnSpPr/>
      </xdr:nvCxnSpPr>
      <xdr:spPr>
        <a:xfrm>
          <a:off x="16179800" y="64334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90"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55336</xdr:rowOff>
    </xdr:from>
    <xdr:to>
      <xdr:col>77</xdr:col>
      <xdr:colOff>44450</xdr:colOff>
      <xdr:row>37</xdr:row>
      <xdr:rowOff>89807</xdr:rowOff>
    </xdr:to>
    <xdr:cxnSp macro="">
      <xdr:nvCxnSpPr>
        <xdr:cNvPr id="392" name="直線コネクタ 391"/>
        <xdr:cNvCxnSpPr/>
      </xdr:nvCxnSpPr>
      <xdr:spPr>
        <a:xfrm>
          <a:off x="15290800" y="63989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94" name="テキスト ボックス 393"/>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146352</xdr:rowOff>
    </xdr:from>
    <xdr:to>
      <xdr:col>72</xdr:col>
      <xdr:colOff>203200</xdr:colOff>
      <xdr:row>37</xdr:row>
      <xdr:rowOff>55336</xdr:rowOff>
    </xdr:to>
    <xdr:cxnSp macro="">
      <xdr:nvCxnSpPr>
        <xdr:cNvPr id="395" name="直線コネクタ 394"/>
        <xdr:cNvCxnSpPr/>
      </xdr:nvCxnSpPr>
      <xdr:spPr>
        <a:xfrm>
          <a:off x="14401800" y="6318552"/>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7" name="テキスト ボックス 396"/>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100390</xdr:rowOff>
    </xdr:from>
    <xdr:to>
      <xdr:col>68</xdr:col>
      <xdr:colOff>152400</xdr:colOff>
      <xdr:row>36</xdr:row>
      <xdr:rowOff>146352</xdr:rowOff>
    </xdr:to>
    <xdr:cxnSp macro="">
      <xdr:nvCxnSpPr>
        <xdr:cNvPr id="398" name="直線コネクタ 397"/>
        <xdr:cNvCxnSpPr/>
      </xdr:nvCxnSpPr>
      <xdr:spPr>
        <a:xfrm>
          <a:off x="13512800" y="627259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400" name="テキスト ボックス 399"/>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401" name="フローチャート: 判断 400"/>
        <xdr:cNvSpPr/>
      </xdr:nvSpPr>
      <xdr:spPr>
        <a:xfrm>
          <a:off x="13462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116615</xdr:rowOff>
    </xdr:from>
    <xdr:ext cx="762000" cy="259045"/>
    <xdr:sp macro="" textlink="">
      <xdr:nvSpPr>
        <xdr:cNvPr id="402" name="テキスト ボックス 401"/>
        <xdr:cNvSpPr txBox="1"/>
      </xdr:nvSpPr>
      <xdr:spPr>
        <a:xfrm>
          <a:off x="13131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73478</xdr:rowOff>
    </xdr:from>
    <xdr:to>
      <xdr:col>81</xdr:col>
      <xdr:colOff>95250</xdr:colOff>
      <xdr:row>38</xdr:row>
      <xdr:rowOff>3628</xdr:rowOff>
    </xdr:to>
    <xdr:sp macro="" textlink="">
      <xdr:nvSpPr>
        <xdr:cNvPr id="408" name="楕円 407"/>
        <xdr:cNvSpPr/>
      </xdr:nvSpPr>
      <xdr:spPr>
        <a:xfrm>
          <a:off x="16967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90005</xdr:rowOff>
    </xdr:from>
    <xdr:ext cx="762000" cy="259045"/>
    <xdr:sp macro="" textlink="">
      <xdr:nvSpPr>
        <xdr:cNvPr id="409" name="公債費負担の状況該当値テキスト"/>
        <xdr:cNvSpPr txBox="1"/>
      </xdr:nvSpPr>
      <xdr:spPr>
        <a:xfrm>
          <a:off x="17106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39007</xdr:rowOff>
    </xdr:from>
    <xdr:to>
      <xdr:col>77</xdr:col>
      <xdr:colOff>95250</xdr:colOff>
      <xdr:row>37</xdr:row>
      <xdr:rowOff>140607</xdr:rowOff>
    </xdr:to>
    <xdr:sp macro="" textlink="">
      <xdr:nvSpPr>
        <xdr:cNvPr id="410" name="楕円 409"/>
        <xdr:cNvSpPr/>
      </xdr:nvSpPr>
      <xdr:spPr>
        <a:xfrm>
          <a:off x="16129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150784</xdr:rowOff>
    </xdr:from>
    <xdr:ext cx="736600" cy="259045"/>
    <xdr:sp macro="" textlink="">
      <xdr:nvSpPr>
        <xdr:cNvPr id="411" name="テキスト ボックス 410"/>
        <xdr:cNvSpPr txBox="1"/>
      </xdr:nvSpPr>
      <xdr:spPr>
        <a:xfrm>
          <a:off x="15798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4536</xdr:rowOff>
    </xdr:from>
    <xdr:to>
      <xdr:col>73</xdr:col>
      <xdr:colOff>44450</xdr:colOff>
      <xdr:row>37</xdr:row>
      <xdr:rowOff>106136</xdr:rowOff>
    </xdr:to>
    <xdr:sp macro="" textlink="">
      <xdr:nvSpPr>
        <xdr:cNvPr id="412" name="楕円 411"/>
        <xdr:cNvSpPr/>
      </xdr:nvSpPr>
      <xdr:spPr>
        <a:xfrm>
          <a:off x="15240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116313</xdr:rowOff>
    </xdr:from>
    <xdr:ext cx="762000" cy="259045"/>
    <xdr:sp macro="" textlink="">
      <xdr:nvSpPr>
        <xdr:cNvPr id="413" name="テキスト ボックス 412"/>
        <xdr:cNvSpPr txBox="1"/>
      </xdr:nvSpPr>
      <xdr:spPr>
        <a:xfrm>
          <a:off x="14909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95552</xdr:rowOff>
    </xdr:from>
    <xdr:to>
      <xdr:col>68</xdr:col>
      <xdr:colOff>203200</xdr:colOff>
      <xdr:row>37</xdr:row>
      <xdr:rowOff>25702</xdr:rowOff>
    </xdr:to>
    <xdr:sp macro="" textlink="">
      <xdr:nvSpPr>
        <xdr:cNvPr id="414" name="楕円 413"/>
        <xdr:cNvSpPr/>
      </xdr:nvSpPr>
      <xdr:spPr>
        <a:xfrm>
          <a:off x="143510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35879</xdr:rowOff>
    </xdr:from>
    <xdr:ext cx="762000" cy="259045"/>
    <xdr:sp macro="" textlink="">
      <xdr:nvSpPr>
        <xdr:cNvPr id="415" name="テキスト ボックス 414"/>
        <xdr:cNvSpPr txBox="1"/>
      </xdr:nvSpPr>
      <xdr:spPr>
        <a:xfrm>
          <a:off x="14020800" y="603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49590</xdr:rowOff>
    </xdr:from>
    <xdr:to>
      <xdr:col>64</xdr:col>
      <xdr:colOff>152400</xdr:colOff>
      <xdr:row>36</xdr:row>
      <xdr:rowOff>151190</xdr:rowOff>
    </xdr:to>
    <xdr:sp macro="" textlink="">
      <xdr:nvSpPr>
        <xdr:cNvPr id="416" name="楕円 415"/>
        <xdr:cNvSpPr/>
      </xdr:nvSpPr>
      <xdr:spPr>
        <a:xfrm>
          <a:off x="13462000" y="62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161367</xdr:rowOff>
    </xdr:from>
    <xdr:ext cx="762000" cy="259045"/>
    <xdr:sp macro="" textlink="">
      <xdr:nvSpPr>
        <xdr:cNvPr id="417" name="テキスト ボックス 416"/>
        <xdr:cNvSpPr txBox="1"/>
      </xdr:nvSpPr>
      <xdr:spPr>
        <a:xfrm>
          <a:off x="13131800" y="599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令和元年度は将来負担額</a:t>
          </a:r>
          <a:r>
            <a:rPr kumimoji="1" lang="en-US" altLang="ja-JP" sz="1300">
              <a:latin typeface="ＭＳ Ｐゴシック" panose="020B0600070205080204" pitchFamily="50" charset="-128"/>
              <a:ea typeface="ＭＳ Ｐゴシック" panose="020B0600070205080204" pitchFamily="50" charset="-128"/>
            </a:rPr>
            <a:t>1,172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千万円に対し、控除される充当可能財源</a:t>
          </a:r>
          <a:r>
            <a:rPr kumimoji="1" lang="en-US" altLang="ja-JP" sz="1300">
              <a:latin typeface="ＭＳ Ｐゴシック" panose="020B0600070205080204" pitchFamily="50" charset="-128"/>
              <a:ea typeface="ＭＳ Ｐゴシック" panose="020B0600070205080204" pitchFamily="50" charset="-128"/>
            </a:rPr>
            <a:t>1,189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千万円あり、差引の結果、将来負担額が生じていない。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年度と比較して公営企業債等繰入見込額が減少し、充当可能特定歳入が減少している。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今後も、将来負担の増大を招くことがないよう地方債の管理を徹底する。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51"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2" name="フローチャート: 判断 451"/>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3" name="フローチャート: 判断 452"/>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4" name="テキスト ボックス 453"/>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152823</xdr:rowOff>
    </xdr:from>
    <xdr:to>
      <xdr:col>73</xdr:col>
      <xdr:colOff>44450</xdr:colOff>
      <xdr:row>15</xdr:row>
      <xdr:rowOff>82973</xdr:rowOff>
    </xdr:to>
    <xdr:sp macro="" textlink="">
      <xdr:nvSpPr>
        <xdr:cNvPr id="455" name="フローチャート: 判断 454"/>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6" name="テキスト ボックス 455"/>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142099</xdr:rowOff>
    </xdr:from>
    <xdr:to>
      <xdr:col>68</xdr:col>
      <xdr:colOff>203200</xdr:colOff>
      <xdr:row>15</xdr:row>
      <xdr:rowOff>72249</xdr:rowOff>
    </xdr:to>
    <xdr:sp macro="" textlink="">
      <xdr:nvSpPr>
        <xdr:cNvPr id="457" name="フローチャート: 判断 456"/>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58" name="テキスト ボックス 457"/>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32315</xdr:rowOff>
    </xdr:from>
    <xdr:to>
      <xdr:col>64</xdr:col>
      <xdr:colOff>152400</xdr:colOff>
      <xdr:row>15</xdr:row>
      <xdr:rowOff>133915</xdr:rowOff>
    </xdr:to>
    <xdr:sp macro="" textlink="">
      <xdr:nvSpPr>
        <xdr:cNvPr id="459" name="フローチャート: 判断 458"/>
        <xdr:cNvSpPr/>
      </xdr:nvSpPr>
      <xdr:spPr>
        <a:xfrm>
          <a:off x="13462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144092</xdr:rowOff>
    </xdr:from>
    <xdr:ext cx="762000" cy="259045"/>
    <xdr:sp macro="" textlink="">
      <xdr:nvSpPr>
        <xdr:cNvPr id="460" name="テキスト ボックス 459"/>
        <xdr:cNvSpPr txBox="1"/>
      </xdr:nvSpPr>
      <xdr:spPr>
        <a:xfrm>
          <a:off x="13131800" y="23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428,821
421,959
71.55
159,397,944
154,324,046
4,497,755
79,102,926
79,949,601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「町田市</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ヵ年計画</a:t>
          </a:r>
          <a:r>
            <a:rPr kumimoji="1" lang="en-US" altLang="ja-JP" sz="1300">
              <a:latin typeface="ＭＳ Ｐゴシック" panose="020B0600070205080204" pitchFamily="50" charset="-128"/>
              <a:ea typeface="ＭＳ Ｐゴシック" panose="020B0600070205080204" pitchFamily="50" charset="-128"/>
            </a:rPr>
            <a:t>17-21</a:t>
          </a:r>
          <a:r>
            <a:rPr kumimoji="1" lang="ja-JP" altLang="en-US" sz="1300">
              <a:latin typeface="ＭＳ Ｐゴシック" panose="020B0600070205080204" pitchFamily="50" charset="-128"/>
              <a:ea typeface="ＭＳ Ｐゴシック" panose="020B0600070205080204" pitchFamily="50" charset="-128"/>
            </a:rPr>
            <a:t>」の「行政経営改革プラン」にて改革項目として職員定数削減を掲げており、効率的な執行体制の構築を図っていく。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37</xdr:row>
      <xdr:rowOff>100330</xdr:rowOff>
    </xdr:to>
    <xdr:cxnSp macro="">
      <xdr:nvCxnSpPr>
        <xdr:cNvPr id="66" name="直線コネクタ 65"/>
        <xdr:cNvCxnSpPr/>
      </xdr:nvCxnSpPr>
      <xdr:spPr>
        <a:xfrm>
          <a:off x="3987800" y="6421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77470</xdr:rowOff>
    </xdr:to>
    <xdr:cxnSp macro="">
      <xdr:nvCxnSpPr>
        <xdr:cNvPr id="69" name="直線コネクタ 68"/>
        <xdr:cNvCxnSpPr/>
      </xdr:nvCxnSpPr>
      <xdr:spPr>
        <a:xfrm>
          <a:off x="3098800" y="639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71" name="テキスト ボックス 70"/>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168910</xdr:rowOff>
    </xdr:to>
    <xdr:cxnSp macro="">
      <xdr:nvCxnSpPr>
        <xdr:cNvPr id="72" name="直線コネクタ 71"/>
        <xdr:cNvCxnSpPr/>
      </xdr:nvCxnSpPr>
      <xdr:spPr>
        <a:xfrm flipV="1">
          <a:off x="2209800" y="6398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5080</xdr:rowOff>
    </xdr:to>
    <xdr:cxnSp macro="">
      <xdr:nvCxnSpPr>
        <xdr:cNvPr id="75" name="直線コネクタ 74"/>
        <xdr:cNvCxnSpPr/>
      </xdr:nvCxnSpPr>
      <xdr:spPr>
        <a:xfrm flipV="1">
          <a:off x="1320800" y="651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66057</xdr:rowOff>
    </xdr:from>
    <xdr:ext cx="762000" cy="259045"/>
    <xdr:sp macro="" textlink="">
      <xdr:nvSpPr>
        <xdr:cNvPr id="86" name="人件費該当値テキスト"/>
        <xdr:cNvSpPr txBox="1"/>
      </xdr:nvSpPr>
      <xdr:spPr>
        <a:xfrm>
          <a:off x="49149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138447</xdr:rowOff>
    </xdr:from>
    <xdr:ext cx="736600" cy="259045"/>
    <xdr:sp macro="" textlink="">
      <xdr:nvSpPr>
        <xdr:cNvPr id="88" name="テキスト ボックス 87"/>
        <xdr:cNvSpPr txBox="1"/>
      </xdr:nvSpPr>
      <xdr:spPr>
        <a:xfrm>
          <a:off x="3606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90" name="テキスト ボックス 89"/>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これはプレミアム付商品券発行業務委託料の皆増や、公園全体の一体的な運営管理のための指定管理委託料が増加したことなどが主な要因である。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28702</xdr:rowOff>
    </xdr:from>
    <xdr:to>
      <xdr:col>82</xdr:col>
      <xdr:colOff>107950</xdr:colOff>
      <xdr:row>15</xdr:row>
      <xdr:rowOff>42418</xdr:rowOff>
    </xdr:to>
    <xdr:cxnSp macro="">
      <xdr:nvCxnSpPr>
        <xdr:cNvPr id="125" name="直線コネクタ 124"/>
        <xdr:cNvCxnSpPr/>
      </xdr:nvCxnSpPr>
      <xdr:spPr>
        <a:xfrm>
          <a:off x="15671800" y="26004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9415</xdr:rowOff>
    </xdr:from>
    <xdr:ext cx="762000" cy="259045"/>
    <xdr:sp macro="" textlink="">
      <xdr:nvSpPr>
        <xdr:cNvPr id="126"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159004</xdr:rowOff>
    </xdr:from>
    <xdr:to>
      <xdr:col>78</xdr:col>
      <xdr:colOff>69850</xdr:colOff>
      <xdr:row>15</xdr:row>
      <xdr:rowOff>28702</xdr:rowOff>
    </xdr:to>
    <xdr:cxnSp macro="">
      <xdr:nvCxnSpPr>
        <xdr:cNvPr id="128" name="直線コネクタ 127"/>
        <xdr:cNvCxnSpPr/>
      </xdr:nvCxnSpPr>
      <xdr:spPr>
        <a:xfrm>
          <a:off x="14782800" y="25593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109999</xdr:rowOff>
    </xdr:from>
    <xdr:ext cx="736600" cy="259045"/>
    <xdr:sp macro="" textlink="">
      <xdr:nvSpPr>
        <xdr:cNvPr id="130" name="テキスト ボックス 129"/>
        <xdr:cNvSpPr txBox="1"/>
      </xdr:nvSpPr>
      <xdr:spPr>
        <a:xfrm>
          <a:off x="15290800" y="26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159004</xdr:rowOff>
    </xdr:from>
    <xdr:to>
      <xdr:col>73</xdr:col>
      <xdr:colOff>180975</xdr:colOff>
      <xdr:row>15</xdr:row>
      <xdr:rowOff>33274</xdr:rowOff>
    </xdr:to>
    <xdr:cxnSp macro="">
      <xdr:nvCxnSpPr>
        <xdr:cNvPr id="131" name="直線コネクタ 130"/>
        <xdr:cNvCxnSpPr/>
      </xdr:nvCxnSpPr>
      <xdr:spPr>
        <a:xfrm flipV="1">
          <a:off x="13893800" y="25593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33" name="テキスト ボックス 132"/>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168148</xdr:rowOff>
    </xdr:from>
    <xdr:to>
      <xdr:col>69</xdr:col>
      <xdr:colOff>92075</xdr:colOff>
      <xdr:row>15</xdr:row>
      <xdr:rowOff>33274</xdr:rowOff>
    </xdr:to>
    <xdr:cxnSp macro="">
      <xdr:nvCxnSpPr>
        <xdr:cNvPr id="134" name="直線コネクタ 133"/>
        <xdr:cNvCxnSpPr/>
      </xdr:nvCxnSpPr>
      <xdr:spPr>
        <a:xfrm>
          <a:off x="13004800" y="25684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126492</xdr:rowOff>
    </xdr:from>
    <xdr:to>
      <xdr:col>65</xdr:col>
      <xdr:colOff>53975</xdr:colOff>
      <xdr:row>15</xdr:row>
      <xdr:rowOff>56642</xdr:rowOff>
    </xdr:to>
    <xdr:sp macro="" textlink="">
      <xdr:nvSpPr>
        <xdr:cNvPr id="137" name="フローチャート: 判断 136"/>
        <xdr:cNvSpPr/>
      </xdr:nvSpPr>
      <xdr:spPr>
        <a:xfrm>
          <a:off x="12954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41419</xdr:rowOff>
    </xdr:from>
    <xdr:ext cx="762000" cy="259045"/>
    <xdr:sp macro="" textlink="">
      <xdr:nvSpPr>
        <xdr:cNvPr id="138" name="テキスト ボックス 137"/>
        <xdr:cNvSpPr txBox="1"/>
      </xdr:nvSpPr>
      <xdr:spPr>
        <a:xfrm>
          <a:off x="12623800" y="2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163068</xdr:rowOff>
    </xdr:from>
    <xdr:to>
      <xdr:col>82</xdr:col>
      <xdr:colOff>158750</xdr:colOff>
      <xdr:row>15</xdr:row>
      <xdr:rowOff>93218</xdr:rowOff>
    </xdr:to>
    <xdr:sp macro="" textlink="">
      <xdr:nvSpPr>
        <xdr:cNvPr id="144" name="楕円 143"/>
        <xdr:cNvSpPr/>
      </xdr:nvSpPr>
      <xdr:spPr>
        <a:xfrm>
          <a:off x="16459200" y="25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8145</xdr:rowOff>
    </xdr:from>
    <xdr:ext cx="762000" cy="259045"/>
    <xdr:sp macro="" textlink="">
      <xdr:nvSpPr>
        <xdr:cNvPr id="145" name="物件費該当値テキスト"/>
        <xdr:cNvSpPr txBox="1"/>
      </xdr:nvSpPr>
      <xdr:spPr>
        <a:xfrm>
          <a:off x="16598900" y="240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149352</xdr:rowOff>
    </xdr:from>
    <xdr:to>
      <xdr:col>78</xdr:col>
      <xdr:colOff>120650</xdr:colOff>
      <xdr:row>15</xdr:row>
      <xdr:rowOff>79502</xdr:rowOff>
    </xdr:to>
    <xdr:sp macro="" textlink="">
      <xdr:nvSpPr>
        <xdr:cNvPr id="146" name="楕円 145"/>
        <xdr:cNvSpPr/>
      </xdr:nvSpPr>
      <xdr:spPr>
        <a:xfrm>
          <a:off x="15621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89679</xdr:rowOff>
    </xdr:from>
    <xdr:ext cx="736600" cy="259045"/>
    <xdr:sp macro="" textlink="">
      <xdr:nvSpPr>
        <xdr:cNvPr id="147" name="テキスト ボックス 146"/>
        <xdr:cNvSpPr txBox="1"/>
      </xdr:nvSpPr>
      <xdr:spPr>
        <a:xfrm>
          <a:off x="15290800" y="2318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108204</xdr:rowOff>
    </xdr:from>
    <xdr:to>
      <xdr:col>74</xdr:col>
      <xdr:colOff>31750</xdr:colOff>
      <xdr:row>15</xdr:row>
      <xdr:rowOff>38354</xdr:rowOff>
    </xdr:to>
    <xdr:sp macro="" textlink="">
      <xdr:nvSpPr>
        <xdr:cNvPr id="148" name="楕円 147"/>
        <xdr:cNvSpPr/>
      </xdr:nvSpPr>
      <xdr:spPr>
        <a:xfrm>
          <a:off x="14732000" y="25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48531</xdr:rowOff>
    </xdr:from>
    <xdr:ext cx="762000" cy="259045"/>
    <xdr:sp macro="" textlink="">
      <xdr:nvSpPr>
        <xdr:cNvPr id="149" name="テキスト ボックス 148"/>
        <xdr:cNvSpPr txBox="1"/>
      </xdr:nvSpPr>
      <xdr:spPr>
        <a:xfrm>
          <a:off x="14401800" y="227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153924</xdr:rowOff>
    </xdr:from>
    <xdr:to>
      <xdr:col>69</xdr:col>
      <xdr:colOff>142875</xdr:colOff>
      <xdr:row>15</xdr:row>
      <xdr:rowOff>84074</xdr:rowOff>
    </xdr:to>
    <xdr:sp macro="" textlink="">
      <xdr:nvSpPr>
        <xdr:cNvPr id="150" name="楕円 149"/>
        <xdr:cNvSpPr/>
      </xdr:nvSpPr>
      <xdr:spPr>
        <a:xfrm>
          <a:off x="13843000" y="2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94251</xdr:rowOff>
    </xdr:from>
    <xdr:ext cx="762000" cy="259045"/>
    <xdr:sp macro="" textlink="">
      <xdr:nvSpPr>
        <xdr:cNvPr id="151" name="テキスト ボックス 150"/>
        <xdr:cNvSpPr txBox="1"/>
      </xdr:nvSpPr>
      <xdr:spPr>
        <a:xfrm>
          <a:off x="13512800" y="232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117348</xdr:rowOff>
    </xdr:from>
    <xdr:to>
      <xdr:col>65</xdr:col>
      <xdr:colOff>53975</xdr:colOff>
      <xdr:row>15</xdr:row>
      <xdr:rowOff>47498</xdr:rowOff>
    </xdr:to>
    <xdr:sp macro="" textlink="">
      <xdr:nvSpPr>
        <xdr:cNvPr id="152" name="楕円 151"/>
        <xdr:cNvSpPr/>
      </xdr:nvSpPr>
      <xdr:spPr>
        <a:xfrm>
          <a:off x="12954000" y="25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57675</xdr:rowOff>
    </xdr:from>
    <xdr:ext cx="762000" cy="259045"/>
    <xdr:sp macro="" textlink="">
      <xdr:nvSpPr>
        <xdr:cNvPr id="153" name="テキスト ボックス 152"/>
        <xdr:cNvSpPr txBox="1"/>
      </xdr:nvSpPr>
      <xdr:spPr>
        <a:xfrm>
          <a:off x="12623800" y="228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社会保障制度の一環として様々な法律、条例に基づいて支出するため、容易に削減、圧縮することができず、障がい者自立支援給付費や児童福祉費における民間等保育所運営費などが年々増加傾向にあることが影響し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146050</xdr:rowOff>
    </xdr:from>
    <xdr:to>
      <xdr:col>24</xdr:col>
      <xdr:colOff>25400</xdr:colOff>
      <xdr:row>60</xdr:row>
      <xdr:rowOff>88900</xdr:rowOff>
    </xdr:to>
    <xdr:cxnSp macro="">
      <xdr:nvCxnSpPr>
        <xdr:cNvPr id="186" name="直線コネクタ 185"/>
        <xdr:cNvCxnSpPr/>
      </xdr:nvCxnSpPr>
      <xdr:spPr>
        <a:xfrm>
          <a:off x="3987800" y="10261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7"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127000</xdr:rowOff>
    </xdr:from>
    <xdr:to>
      <xdr:col>19</xdr:col>
      <xdr:colOff>187325</xdr:colOff>
      <xdr:row>59</xdr:row>
      <xdr:rowOff>146050</xdr:rowOff>
    </xdr:to>
    <xdr:cxnSp macro="">
      <xdr:nvCxnSpPr>
        <xdr:cNvPr id="189" name="直線コネクタ 188"/>
        <xdr:cNvCxnSpPr/>
      </xdr:nvCxnSpPr>
      <xdr:spPr>
        <a:xfrm>
          <a:off x="3098800" y="10242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91" name="テキスト ボックス 190"/>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127000</xdr:rowOff>
    </xdr:to>
    <xdr:cxnSp macro="">
      <xdr:nvCxnSpPr>
        <xdr:cNvPr id="192" name="直線コネクタ 191"/>
        <xdr:cNvCxnSpPr/>
      </xdr:nvCxnSpPr>
      <xdr:spPr>
        <a:xfrm>
          <a:off x="2209800" y="1018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4" name="テキスト ボックス 193"/>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xdr:rowOff>
    </xdr:from>
    <xdr:to>
      <xdr:col>11</xdr:col>
      <xdr:colOff>9525</xdr:colOff>
      <xdr:row>59</xdr:row>
      <xdr:rowOff>69850</xdr:rowOff>
    </xdr:to>
    <xdr:cxnSp macro="">
      <xdr:nvCxnSpPr>
        <xdr:cNvPr id="195" name="直線コネクタ 194"/>
        <xdr:cNvCxnSpPr/>
      </xdr:nvCxnSpPr>
      <xdr:spPr>
        <a:xfrm>
          <a:off x="1320800" y="1012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7" name="テキスト ボックス 196"/>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05" name="楕円 204"/>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10177</xdr:rowOff>
    </xdr:from>
    <xdr:ext cx="762000" cy="259045"/>
    <xdr:sp macro="" textlink="">
      <xdr:nvSpPr>
        <xdr:cNvPr id="206" name="扶助費該当値テキスト"/>
        <xdr:cNvSpPr txBox="1"/>
      </xdr:nvSpPr>
      <xdr:spPr>
        <a:xfrm>
          <a:off x="4914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07" name="楕円 206"/>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08" name="テキスト ボックス 207"/>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76200</xdr:rowOff>
    </xdr:from>
    <xdr:to>
      <xdr:col>15</xdr:col>
      <xdr:colOff>149225</xdr:colOff>
      <xdr:row>60</xdr:row>
      <xdr:rowOff>6350</xdr:rowOff>
    </xdr:to>
    <xdr:sp macro="" textlink="">
      <xdr:nvSpPr>
        <xdr:cNvPr id="209" name="楕円 208"/>
        <xdr:cNvSpPr/>
      </xdr:nvSpPr>
      <xdr:spPr>
        <a:xfrm>
          <a:off x="3048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162577</xdr:rowOff>
    </xdr:from>
    <xdr:ext cx="762000" cy="259045"/>
    <xdr:sp macro="" textlink="">
      <xdr:nvSpPr>
        <xdr:cNvPr id="210" name="テキスト ボックス 209"/>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1" name="楕円 210"/>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2" name="テキスト ボックス 211"/>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133350</xdr:rowOff>
    </xdr:from>
    <xdr:to>
      <xdr:col>6</xdr:col>
      <xdr:colOff>171450</xdr:colOff>
      <xdr:row>59</xdr:row>
      <xdr:rowOff>63500</xdr:rowOff>
    </xdr:to>
    <xdr:sp macro="" textlink="">
      <xdr:nvSpPr>
        <xdr:cNvPr id="213" name="楕円 212"/>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48277</xdr:rowOff>
    </xdr:from>
    <xdr:ext cx="762000" cy="259045"/>
    <xdr:sp macro="" textlink="">
      <xdr:nvSpPr>
        <xdr:cNvPr id="214" name="テキスト ボックス 213"/>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介護保険事業会計、後期高齢者医療事業会計、国民健康保険事業会計、下水道事業会計に対する一般会計からの繰出金の占める割合が大きく、各特別会計の健全化を図る必要がある。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83457</xdr:rowOff>
    </xdr:from>
    <xdr:to>
      <xdr:col>82</xdr:col>
      <xdr:colOff>107950</xdr:colOff>
      <xdr:row>58</xdr:row>
      <xdr:rowOff>116115</xdr:rowOff>
    </xdr:to>
    <xdr:cxnSp macro="">
      <xdr:nvCxnSpPr>
        <xdr:cNvPr id="249" name="直線コネクタ 248"/>
        <xdr:cNvCxnSpPr/>
      </xdr:nvCxnSpPr>
      <xdr:spPr>
        <a:xfrm>
          <a:off x="15671800" y="100275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0"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83457</xdr:rowOff>
    </xdr:from>
    <xdr:to>
      <xdr:col>78</xdr:col>
      <xdr:colOff>69850</xdr:colOff>
      <xdr:row>58</xdr:row>
      <xdr:rowOff>116115</xdr:rowOff>
    </xdr:to>
    <xdr:cxnSp macro="">
      <xdr:nvCxnSpPr>
        <xdr:cNvPr id="252" name="直線コネクタ 251"/>
        <xdr:cNvCxnSpPr/>
      </xdr:nvCxnSpPr>
      <xdr:spPr>
        <a:xfrm flipV="1">
          <a:off x="14782800" y="10027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116115</xdr:rowOff>
    </xdr:from>
    <xdr:to>
      <xdr:col>73</xdr:col>
      <xdr:colOff>180975</xdr:colOff>
      <xdr:row>58</xdr:row>
      <xdr:rowOff>148772</xdr:rowOff>
    </xdr:to>
    <xdr:cxnSp macro="">
      <xdr:nvCxnSpPr>
        <xdr:cNvPr id="255" name="直線コネクタ 254"/>
        <xdr:cNvCxnSpPr/>
      </xdr:nvCxnSpPr>
      <xdr:spPr>
        <a:xfrm flipV="1">
          <a:off x="13893800" y="10060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58</xdr:row>
      <xdr:rowOff>148772</xdr:rowOff>
    </xdr:to>
    <xdr:cxnSp macro="">
      <xdr:nvCxnSpPr>
        <xdr:cNvPr id="258" name="直線コネクタ 257"/>
        <xdr:cNvCxnSpPr/>
      </xdr:nvCxnSpPr>
      <xdr:spPr>
        <a:xfrm>
          <a:off x="13004800" y="99404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0" name="テキスト ボックス 259"/>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61" name="フローチャート: 判断 260"/>
        <xdr:cNvSpPr/>
      </xdr:nvSpPr>
      <xdr:spPr>
        <a:xfrm>
          <a:off x="12954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macro="" textlink="">
      <xdr:nvSpPr>
        <xdr:cNvPr id="262" name="テキスト ボックス 261"/>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65315</xdr:rowOff>
    </xdr:from>
    <xdr:to>
      <xdr:col>82</xdr:col>
      <xdr:colOff>158750</xdr:colOff>
      <xdr:row>58</xdr:row>
      <xdr:rowOff>166915</xdr:rowOff>
    </xdr:to>
    <xdr:sp macro="" textlink="">
      <xdr:nvSpPr>
        <xdr:cNvPr id="268" name="楕円 267"/>
        <xdr:cNvSpPr/>
      </xdr:nvSpPr>
      <xdr:spPr>
        <a:xfrm>
          <a:off x="16459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37392</xdr:rowOff>
    </xdr:from>
    <xdr:ext cx="762000" cy="259045"/>
    <xdr:sp macro="" textlink="">
      <xdr:nvSpPr>
        <xdr:cNvPr id="269" name="その他該当値テキスト"/>
        <xdr:cNvSpPr txBox="1"/>
      </xdr:nvSpPr>
      <xdr:spPr>
        <a:xfrm>
          <a:off x="16598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32657</xdr:rowOff>
    </xdr:from>
    <xdr:to>
      <xdr:col>78</xdr:col>
      <xdr:colOff>120650</xdr:colOff>
      <xdr:row>58</xdr:row>
      <xdr:rowOff>134257</xdr:rowOff>
    </xdr:to>
    <xdr:sp macro="" textlink="">
      <xdr:nvSpPr>
        <xdr:cNvPr id="270" name="楕円 269"/>
        <xdr:cNvSpPr/>
      </xdr:nvSpPr>
      <xdr:spPr>
        <a:xfrm>
          <a:off x="15621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119034</xdr:rowOff>
    </xdr:from>
    <xdr:ext cx="736600" cy="259045"/>
    <xdr:sp macro="" textlink="">
      <xdr:nvSpPr>
        <xdr:cNvPr id="271" name="テキスト ボックス 270"/>
        <xdr:cNvSpPr txBox="1"/>
      </xdr:nvSpPr>
      <xdr:spPr>
        <a:xfrm>
          <a:off x="15290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65315</xdr:rowOff>
    </xdr:from>
    <xdr:to>
      <xdr:col>74</xdr:col>
      <xdr:colOff>31750</xdr:colOff>
      <xdr:row>58</xdr:row>
      <xdr:rowOff>166915</xdr:rowOff>
    </xdr:to>
    <xdr:sp macro="" textlink="">
      <xdr:nvSpPr>
        <xdr:cNvPr id="272" name="楕円 271"/>
        <xdr:cNvSpPr/>
      </xdr:nvSpPr>
      <xdr:spPr>
        <a:xfrm>
          <a:off x="14732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73" name="テキスト ボックス 272"/>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97972</xdr:rowOff>
    </xdr:from>
    <xdr:to>
      <xdr:col>69</xdr:col>
      <xdr:colOff>142875</xdr:colOff>
      <xdr:row>59</xdr:row>
      <xdr:rowOff>28122</xdr:rowOff>
    </xdr:to>
    <xdr:sp macro="" textlink="">
      <xdr:nvSpPr>
        <xdr:cNvPr id="274" name="楕円 273"/>
        <xdr:cNvSpPr/>
      </xdr:nvSpPr>
      <xdr:spPr>
        <a:xfrm>
          <a:off x="13843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12899</xdr:rowOff>
    </xdr:from>
    <xdr:ext cx="762000" cy="259045"/>
    <xdr:sp macro="" textlink="">
      <xdr:nvSpPr>
        <xdr:cNvPr id="275" name="テキスト ボックス 274"/>
        <xdr:cNvSpPr txBox="1"/>
      </xdr:nvSpPr>
      <xdr:spPr>
        <a:xfrm>
          <a:off x="13512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76" name="楕円 275"/>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77" name="テキスト ボックス 276"/>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常備消防委託料、病院事業会計負担金、東京たま広域資源循環組合負担金の占める割合が大きく、各団体での健全化を図る必要がある。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77470</xdr:rowOff>
    </xdr:to>
    <xdr:cxnSp macro="">
      <xdr:nvCxnSpPr>
        <xdr:cNvPr id="309" name="直線コネクタ 308"/>
        <xdr:cNvCxnSpPr/>
      </xdr:nvCxnSpPr>
      <xdr:spPr>
        <a:xfrm>
          <a:off x="15671800" y="6413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0"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92710</xdr:rowOff>
    </xdr:to>
    <xdr:cxnSp macro="">
      <xdr:nvCxnSpPr>
        <xdr:cNvPr id="312" name="直線コネクタ 311"/>
        <xdr:cNvCxnSpPr/>
      </xdr:nvCxnSpPr>
      <xdr:spPr>
        <a:xfrm flipV="1">
          <a:off x="14782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146050</xdr:rowOff>
    </xdr:to>
    <xdr:cxnSp macro="">
      <xdr:nvCxnSpPr>
        <xdr:cNvPr id="315" name="直線コネクタ 314"/>
        <xdr:cNvCxnSpPr/>
      </xdr:nvCxnSpPr>
      <xdr:spPr>
        <a:xfrm flipV="1">
          <a:off x="13893800" y="6436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24147</xdr:rowOff>
    </xdr:from>
    <xdr:ext cx="762000" cy="259045"/>
    <xdr:sp macro="" textlink="">
      <xdr:nvSpPr>
        <xdr:cNvPr id="317" name="テキスト ボックス 316"/>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146050</xdr:rowOff>
    </xdr:to>
    <xdr:cxnSp macro="">
      <xdr:nvCxnSpPr>
        <xdr:cNvPr id="318" name="直線コネクタ 317"/>
        <xdr:cNvCxnSpPr/>
      </xdr:nvCxnSpPr>
      <xdr:spPr>
        <a:xfrm>
          <a:off x="13004800" y="645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20" name="テキスト ボックス 319"/>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28" name="楕円 327"/>
        <xdr:cNvSpPr/>
      </xdr:nvSpPr>
      <xdr:spPr>
        <a:xfrm>
          <a:off x="16459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170197</xdr:rowOff>
    </xdr:from>
    <xdr:ext cx="762000" cy="259045"/>
    <xdr:sp macro="" textlink="">
      <xdr:nvSpPr>
        <xdr:cNvPr id="329" name="補助費等該当値テキスト"/>
        <xdr:cNvSpPr txBox="1"/>
      </xdr:nvSpPr>
      <xdr:spPr>
        <a:xfrm>
          <a:off x="16598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0" name="楕円 329"/>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1" name="テキスト ボックス 33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2" name="楕円 331"/>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3" name="テキスト ボックス 332"/>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95250</xdr:rowOff>
    </xdr:from>
    <xdr:to>
      <xdr:col>69</xdr:col>
      <xdr:colOff>142875</xdr:colOff>
      <xdr:row>38</xdr:row>
      <xdr:rowOff>25400</xdr:rowOff>
    </xdr:to>
    <xdr:sp macro="" textlink="">
      <xdr:nvSpPr>
        <xdr:cNvPr id="334" name="楕円 333"/>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35" name="テキスト ボックス 334"/>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6" name="楕円 335"/>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7" name="テキスト ボックス 336"/>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公債費にに係る経常収支比率は、平成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ポイント上昇し、類似団体内順位は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位に後退した。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過去に発生した債務の支払に要する経費であり、借入れをする時点で将来の財政負担を十分検討する必要がある。今後も適正な管理に努める。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66040</xdr:rowOff>
    </xdr:from>
    <xdr:to>
      <xdr:col>24</xdr:col>
      <xdr:colOff>25400</xdr:colOff>
      <xdr:row>74</xdr:row>
      <xdr:rowOff>96520</xdr:rowOff>
    </xdr:to>
    <xdr:cxnSp macro="">
      <xdr:nvCxnSpPr>
        <xdr:cNvPr id="370" name="直線コネクタ 369"/>
        <xdr:cNvCxnSpPr/>
      </xdr:nvCxnSpPr>
      <xdr:spPr>
        <a:xfrm>
          <a:off x="3987800" y="12753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58420</xdr:rowOff>
    </xdr:from>
    <xdr:to>
      <xdr:col>19</xdr:col>
      <xdr:colOff>187325</xdr:colOff>
      <xdr:row>74</xdr:row>
      <xdr:rowOff>66040</xdr:rowOff>
    </xdr:to>
    <xdr:cxnSp macro="">
      <xdr:nvCxnSpPr>
        <xdr:cNvPr id="373" name="直線コネクタ 372"/>
        <xdr:cNvCxnSpPr/>
      </xdr:nvCxnSpPr>
      <xdr:spPr>
        <a:xfrm>
          <a:off x="3098800" y="12745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58420</xdr:rowOff>
    </xdr:from>
    <xdr:to>
      <xdr:col>15</xdr:col>
      <xdr:colOff>98425</xdr:colOff>
      <xdr:row>74</xdr:row>
      <xdr:rowOff>58420</xdr:rowOff>
    </xdr:to>
    <xdr:cxnSp macro="">
      <xdr:nvCxnSpPr>
        <xdr:cNvPr id="376" name="直線コネクタ 375"/>
        <xdr:cNvCxnSpPr/>
      </xdr:nvCxnSpPr>
      <xdr:spPr>
        <a:xfrm>
          <a:off x="2209800" y="12745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8" name="テキスト ボックス 377"/>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xdr:rowOff>
    </xdr:from>
    <xdr:to>
      <xdr:col>11</xdr:col>
      <xdr:colOff>9525</xdr:colOff>
      <xdr:row>74</xdr:row>
      <xdr:rowOff>58420</xdr:rowOff>
    </xdr:to>
    <xdr:cxnSp macro="">
      <xdr:nvCxnSpPr>
        <xdr:cNvPr id="379" name="直線コネクタ 378"/>
        <xdr:cNvCxnSpPr/>
      </xdr:nvCxnSpPr>
      <xdr:spPr>
        <a:xfrm>
          <a:off x="1320800" y="12700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83" name="テキスト ボックス 382"/>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45720</xdr:rowOff>
    </xdr:from>
    <xdr:to>
      <xdr:col>24</xdr:col>
      <xdr:colOff>76200</xdr:colOff>
      <xdr:row>74</xdr:row>
      <xdr:rowOff>147320</xdr:rowOff>
    </xdr:to>
    <xdr:sp macro="" textlink="">
      <xdr:nvSpPr>
        <xdr:cNvPr id="389" name="楕円 388"/>
        <xdr:cNvSpPr/>
      </xdr:nvSpPr>
      <xdr:spPr>
        <a:xfrm>
          <a:off x="4775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62247</xdr:rowOff>
    </xdr:from>
    <xdr:ext cx="762000" cy="259045"/>
    <xdr:sp macro="" textlink="">
      <xdr:nvSpPr>
        <xdr:cNvPr id="390" name="公債費該当値テキスト"/>
        <xdr:cNvSpPr txBox="1"/>
      </xdr:nvSpPr>
      <xdr:spPr>
        <a:xfrm>
          <a:off x="49149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xdr:rowOff>
    </xdr:from>
    <xdr:to>
      <xdr:col>20</xdr:col>
      <xdr:colOff>38100</xdr:colOff>
      <xdr:row>74</xdr:row>
      <xdr:rowOff>116840</xdr:rowOff>
    </xdr:to>
    <xdr:sp macro="" textlink="">
      <xdr:nvSpPr>
        <xdr:cNvPr id="391" name="楕円 390"/>
        <xdr:cNvSpPr/>
      </xdr:nvSpPr>
      <xdr:spPr>
        <a:xfrm>
          <a:off x="3937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127017</xdr:rowOff>
    </xdr:from>
    <xdr:ext cx="736600" cy="259045"/>
    <xdr:sp macro="" textlink="">
      <xdr:nvSpPr>
        <xdr:cNvPr id="392" name="テキスト ボックス 391"/>
        <xdr:cNvSpPr txBox="1"/>
      </xdr:nvSpPr>
      <xdr:spPr>
        <a:xfrm>
          <a:off x="3606800" y="1247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xdr:rowOff>
    </xdr:from>
    <xdr:to>
      <xdr:col>15</xdr:col>
      <xdr:colOff>149225</xdr:colOff>
      <xdr:row>74</xdr:row>
      <xdr:rowOff>109220</xdr:rowOff>
    </xdr:to>
    <xdr:sp macro="" textlink="">
      <xdr:nvSpPr>
        <xdr:cNvPr id="393" name="楕円 392"/>
        <xdr:cNvSpPr/>
      </xdr:nvSpPr>
      <xdr:spPr>
        <a:xfrm>
          <a:off x="3048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119397</xdr:rowOff>
    </xdr:from>
    <xdr:ext cx="762000" cy="259045"/>
    <xdr:sp macro="" textlink="">
      <xdr:nvSpPr>
        <xdr:cNvPr id="394" name="テキスト ボックス 393"/>
        <xdr:cNvSpPr txBox="1"/>
      </xdr:nvSpPr>
      <xdr:spPr>
        <a:xfrm>
          <a:off x="2717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xdr:rowOff>
    </xdr:from>
    <xdr:to>
      <xdr:col>11</xdr:col>
      <xdr:colOff>60325</xdr:colOff>
      <xdr:row>74</xdr:row>
      <xdr:rowOff>109220</xdr:rowOff>
    </xdr:to>
    <xdr:sp macro="" textlink="">
      <xdr:nvSpPr>
        <xdr:cNvPr id="395" name="楕円 394"/>
        <xdr:cNvSpPr/>
      </xdr:nvSpPr>
      <xdr:spPr>
        <a:xfrm>
          <a:off x="2159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119397</xdr:rowOff>
    </xdr:from>
    <xdr:ext cx="762000" cy="259045"/>
    <xdr:sp macro="" textlink="">
      <xdr:nvSpPr>
        <xdr:cNvPr id="396" name="テキスト ボックス 395"/>
        <xdr:cNvSpPr txBox="1"/>
      </xdr:nvSpPr>
      <xdr:spPr>
        <a:xfrm>
          <a:off x="1828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133350</xdr:rowOff>
    </xdr:from>
    <xdr:to>
      <xdr:col>6</xdr:col>
      <xdr:colOff>171450</xdr:colOff>
      <xdr:row>74</xdr:row>
      <xdr:rowOff>63500</xdr:rowOff>
    </xdr:to>
    <xdr:sp macro="" textlink="">
      <xdr:nvSpPr>
        <xdr:cNvPr id="397" name="楕円 396"/>
        <xdr:cNvSpPr/>
      </xdr:nvSpPr>
      <xdr:spPr>
        <a:xfrm>
          <a:off x="1270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73677</xdr:rowOff>
    </xdr:from>
    <xdr:ext cx="762000" cy="259045"/>
    <xdr:sp macro="" textlink="">
      <xdr:nvSpPr>
        <xdr:cNvPr id="398" name="テキスト ボックス 397"/>
        <xdr:cNvSpPr txBox="1"/>
      </xdr:nvSpPr>
      <xdr:spPr>
        <a:xfrm>
          <a:off x="939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公債費以外の支出に係る経常収支比率は、平成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80.4</a:t>
          </a:r>
          <a:r>
            <a:rPr kumimoji="1" lang="ja-JP" altLang="en-US" sz="1300">
              <a:latin typeface="ＭＳ Ｐゴシック" panose="020B0600070205080204" pitchFamily="50" charset="-128"/>
              <a:ea typeface="ＭＳ Ｐゴシック" panose="020B0600070205080204" pitchFamily="50" charset="-128"/>
            </a:rPr>
            <a:t>％と比較して依然として高い傾向が続いている。さらなる経常経費の抑制に努める。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134620</xdr:rowOff>
    </xdr:from>
    <xdr:to>
      <xdr:col>82</xdr:col>
      <xdr:colOff>107950</xdr:colOff>
      <xdr:row>79</xdr:row>
      <xdr:rowOff>85089</xdr:rowOff>
    </xdr:to>
    <xdr:cxnSp macro="">
      <xdr:nvCxnSpPr>
        <xdr:cNvPr id="431" name="直線コネクタ 430"/>
        <xdr:cNvCxnSpPr/>
      </xdr:nvCxnSpPr>
      <xdr:spPr>
        <a:xfrm>
          <a:off x="15671800" y="1350772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32"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134620</xdr:rowOff>
    </xdr:to>
    <xdr:cxnSp macro="">
      <xdr:nvCxnSpPr>
        <xdr:cNvPr id="434" name="直線コネクタ 433"/>
        <xdr:cNvCxnSpPr/>
      </xdr:nvCxnSpPr>
      <xdr:spPr>
        <a:xfrm>
          <a:off x="14782800" y="13454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36" name="テキスト ボックス 435"/>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79</xdr:row>
      <xdr:rowOff>153670</xdr:rowOff>
    </xdr:to>
    <xdr:cxnSp macro="">
      <xdr:nvCxnSpPr>
        <xdr:cNvPr id="437" name="直線コネクタ 436"/>
        <xdr:cNvCxnSpPr/>
      </xdr:nvCxnSpPr>
      <xdr:spPr>
        <a:xfrm flipV="1">
          <a:off x="13893800" y="134543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39" name="テキスト ボックス 438"/>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111761</xdr:rowOff>
    </xdr:from>
    <xdr:to>
      <xdr:col>69</xdr:col>
      <xdr:colOff>92075</xdr:colOff>
      <xdr:row>79</xdr:row>
      <xdr:rowOff>153670</xdr:rowOff>
    </xdr:to>
    <xdr:cxnSp macro="">
      <xdr:nvCxnSpPr>
        <xdr:cNvPr id="440" name="直線コネクタ 439"/>
        <xdr:cNvCxnSpPr/>
      </xdr:nvCxnSpPr>
      <xdr:spPr>
        <a:xfrm>
          <a:off x="13004800" y="13484861"/>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43" name="フローチャート: 判断 442"/>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44" name="テキスト ボックス 443"/>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34289</xdr:rowOff>
    </xdr:from>
    <xdr:to>
      <xdr:col>82</xdr:col>
      <xdr:colOff>158750</xdr:colOff>
      <xdr:row>79</xdr:row>
      <xdr:rowOff>135889</xdr:rowOff>
    </xdr:to>
    <xdr:sp macro="" textlink="">
      <xdr:nvSpPr>
        <xdr:cNvPr id="450" name="楕円 449"/>
        <xdr:cNvSpPr/>
      </xdr:nvSpPr>
      <xdr:spPr>
        <a:xfrm>
          <a:off x="16459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6366</xdr:rowOff>
    </xdr:from>
    <xdr:ext cx="762000" cy="259045"/>
    <xdr:sp macro="" textlink="">
      <xdr:nvSpPr>
        <xdr:cNvPr id="451" name="公債費以外該当値テキスト"/>
        <xdr:cNvSpPr txBox="1"/>
      </xdr:nvSpPr>
      <xdr:spPr>
        <a:xfrm>
          <a:off x="16598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83820</xdr:rowOff>
    </xdr:from>
    <xdr:to>
      <xdr:col>78</xdr:col>
      <xdr:colOff>120650</xdr:colOff>
      <xdr:row>79</xdr:row>
      <xdr:rowOff>13970</xdr:rowOff>
    </xdr:to>
    <xdr:sp macro="" textlink="">
      <xdr:nvSpPr>
        <xdr:cNvPr id="452" name="楕円 451"/>
        <xdr:cNvSpPr/>
      </xdr:nvSpPr>
      <xdr:spPr>
        <a:xfrm>
          <a:off x="15621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170197</xdr:rowOff>
    </xdr:from>
    <xdr:ext cx="736600" cy="259045"/>
    <xdr:sp macro="" textlink="">
      <xdr:nvSpPr>
        <xdr:cNvPr id="453" name="テキスト ボックス 452"/>
        <xdr:cNvSpPr txBox="1"/>
      </xdr:nvSpPr>
      <xdr:spPr>
        <a:xfrm>
          <a:off x="15290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4" name="楕円 453"/>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55" name="テキスト ボックス 454"/>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102870</xdr:rowOff>
    </xdr:from>
    <xdr:to>
      <xdr:col>69</xdr:col>
      <xdr:colOff>142875</xdr:colOff>
      <xdr:row>80</xdr:row>
      <xdr:rowOff>33020</xdr:rowOff>
    </xdr:to>
    <xdr:sp macro="" textlink="">
      <xdr:nvSpPr>
        <xdr:cNvPr id="456" name="楕円 455"/>
        <xdr:cNvSpPr/>
      </xdr:nvSpPr>
      <xdr:spPr>
        <a:xfrm>
          <a:off x="13843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17797</xdr:rowOff>
    </xdr:from>
    <xdr:ext cx="762000" cy="259045"/>
    <xdr:sp macro="" textlink="">
      <xdr:nvSpPr>
        <xdr:cNvPr id="457" name="テキスト ボックス 456"/>
        <xdr:cNvSpPr txBox="1"/>
      </xdr:nvSpPr>
      <xdr:spPr>
        <a:xfrm>
          <a:off x="13512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58" name="楕円 457"/>
        <xdr:cNvSpPr/>
      </xdr:nvSpPr>
      <xdr:spPr>
        <a:xfrm>
          <a:off x="12954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147338</xdr:rowOff>
    </xdr:from>
    <xdr:ext cx="762000" cy="259045"/>
    <xdr:sp macro="" textlink="">
      <xdr:nvSpPr>
        <xdr:cNvPr id="459" name="テキスト ボックス 458"/>
        <xdr:cNvSpPr txBox="1"/>
      </xdr:nvSpPr>
      <xdr:spPr>
        <a:xfrm>
          <a:off x="12623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40574</xdr:rowOff>
    </xdr:from>
    <xdr:to>
      <xdr:col>29</xdr:col>
      <xdr:colOff>127000</xdr:colOff>
      <xdr:row>19</xdr:row>
      <xdr:rowOff>51912</xdr:rowOff>
    </xdr:to>
    <xdr:cxnSp macro="">
      <xdr:nvCxnSpPr>
        <xdr:cNvPr id="48" name="直線コネクタ 47"/>
        <xdr:cNvCxnSpPr/>
      </xdr:nvCxnSpPr>
      <xdr:spPr bwMode="auto">
        <a:xfrm>
          <a:off x="5003800" y="3345749"/>
          <a:ext cx="647700" cy="11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113560</xdr:rowOff>
    </xdr:from>
    <xdr:ext cx="762000" cy="259045"/>
    <xdr:sp macro="" textlink="">
      <xdr:nvSpPr>
        <xdr:cNvPr id="49" name="人口1人当たり決算額の推移平均値テキスト130"/>
        <xdr:cNvSpPr txBox="1"/>
      </xdr:nvSpPr>
      <xdr:spPr>
        <a:xfrm>
          <a:off x="5740400" y="273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40574</xdr:rowOff>
    </xdr:from>
    <xdr:to>
      <xdr:col>26</xdr:col>
      <xdr:colOff>50800</xdr:colOff>
      <xdr:row>19</xdr:row>
      <xdr:rowOff>63114</xdr:rowOff>
    </xdr:to>
    <xdr:cxnSp macro="">
      <xdr:nvCxnSpPr>
        <xdr:cNvPr id="51" name="直線コネクタ 50"/>
        <xdr:cNvCxnSpPr/>
      </xdr:nvCxnSpPr>
      <xdr:spPr bwMode="auto">
        <a:xfrm flipV="1">
          <a:off x="4305300" y="3345749"/>
          <a:ext cx="698500" cy="22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66301</xdr:rowOff>
    </xdr:from>
    <xdr:ext cx="736600" cy="259045"/>
    <xdr:sp macro="" textlink="">
      <xdr:nvSpPr>
        <xdr:cNvPr id="53" name="テキスト ボックス 52"/>
        <xdr:cNvSpPr txBox="1"/>
      </xdr:nvSpPr>
      <xdr:spPr>
        <a:xfrm>
          <a:off x="4622800" y="2685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63114</xdr:rowOff>
    </xdr:from>
    <xdr:to>
      <xdr:col>22</xdr:col>
      <xdr:colOff>114300</xdr:colOff>
      <xdr:row>19</xdr:row>
      <xdr:rowOff>66132</xdr:rowOff>
    </xdr:to>
    <xdr:cxnSp macro="">
      <xdr:nvCxnSpPr>
        <xdr:cNvPr id="54" name="直線コネクタ 53"/>
        <xdr:cNvCxnSpPr/>
      </xdr:nvCxnSpPr>
      <xdr:spPr bwMode="auto">
        <a:xfrm flipV="1">
          <a:off x="3606800" y="3368289"/>
          <a:ext cx="698500" cy="3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26753</xdr:rowOff>
    </xdr:from>
    <xdr:ext cx="762000" cy="259045"/>
    <xdr:sp macro="" textlink="">
      <xdr:nvSpPr>
        <xdr:cNvPr id="56" name="テキスト ボックス 55"/>
        <xdr:cNvSpPr txBox="1"/>
      </xdr:nvSpPr>
      <xdr:spPr>
        <a:xfrm>
          <a:off x="39243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166761</xdr:rowOff>
    </xdr:from>
    <xdr:to>
      <xdr:col>18</xdr:col>
      <xdr:colOff>177800</xdr:colOff>
      <xdr:row>19</xdr:row>
      <xdr:rowOff>66132</xdr:rowOff>
    </xdr:to>
    <xdr:cxnSp macro="">
      <xdr:nvCxnSpPr>
        <xdr:cNvPr id="57" name="直線コネクタ 56"/>
        <xdr:cNvCxnSpPr/>
      </xdr:nvCxnSpPr>
      <xdr:spPr bwMode="auto">
        <a:xfrm>
          <a:off x="2908300" y="3300486"/>
          <a:ext cx="698500" cy="7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46504</xdr:rowOff>
    </xdr:from>
    <xdr:ext cx="762000" cy="259045"/>
    <xdr:sp macro="" textlink="">
      <xdr:nvSpPr>
        <xdr:cNvPr id="59" name="テキスト ボックス 58"/>
        <xdr:cNvSpPr txBox="1"/>
      </xdr:nvSpPr>
      <xdr:spPr>
        <a:xfrm>
          <a:off x="32258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6736</xdr:rowOff>
    </xdr:from>
    <xdr:to>
      <xdr:col>15</xdr:col>
      <xdr:colOff>101600</xdr:colOff>
      <xdr:row>17</xdr:row>
      <xdr:rowOff>108336</xdr:rowOff>
    </xdr:to>
    <xdr:sp macro="" textlink="">
      <xdr:nvSpPr>
        <xdr:cNvPr id="60" name="フローチャート: 判断 59"/>
        <xdr:cNvSpPr/>
      </xdr:nvSpPr>
      <xdr:spPr bwMode="auto">
        <a:xfrm>
          <a:off x="28575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118513</xdr:rowOff>
    </xdr:from>
    <xdr:ext cx="762000" cy="259045"/>
    <xdr:sp macro="" textlink="">
      <xdr:nvSpPr>
        <xdr:cNvPr id="61" name="テキスト ボックス 60"/>
        <xdr:cNvSpPr txBox="1"/>
      </xdr:nvSpPr>
      <xdr:spPr>
        <a:xfrm>
          <a:off x="2527300" y="273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1112</xdr:rowOff>
    </xdr:from>
    <xdr:to>
      <xdr:col>29</xdr:col>
      <xdr:colOff>177800</xdr:colOff>
      <xdr:row>19</xdr:row>
      <xdr:rowOff>102712</xdr:rowOff>
    </xdr:to>
    <xdr:sp macro="" textlink="">
      <xdr:nvSpPr>
        <xdr:cNvPr id="67" name="楕円 66"/>
        <xdr:cNvSpPr/>
      </xdr:nvSpPr>
      <xdr:spPr bwMode="auto">
        <a:xfrm>
          <a:off x="5600700" y="3306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144639</xdr:rowOff>
    </xdr:from>
    <xdr:ext cx="762000" cy="259045"/>
    <xdr:sp macro="" textlink="">
      <xdr:nvSpPr>
        <xdr:cNvPr id="68" name="人口1人当たり決算額の推移該当値テキスト130"/>
        <xdr:cNvSpPr txBox="1"/>
      </xdr:nvSpPr>
      <xdr:spPr>
        <a:xfrm>
          <a:off x="5740400" y="327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161224</xdr:rowOff>
    </xdr:from>
    <xdr:to>
      <xdr:col>26</xdr:col>
      <xdr:colOff>101600</xdr:colOff>
      <xdr:row>19</xdr:row>
      <xdr:rowOff>91374</xdr:rowOff>
    </xdr:to>
    <xdr:sp macro="" textlink="">
      <xdr:nvSpPr>
        <xdr:cNvPr id="69" name="楕円 68"/>
        <xdr:cNvSpPr/>
      </xdr:nvSpPr>
      <xdr:spPr bwMode="auto">
        <a:xfrm>
          <a:off x="4953000" y="3294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76151</xdr:rowOff>
    </xdr:from>
    <xdr:ext cx="736600" cy="259045"/>
    <xdr:sp macro="" textlink="">
      <xdr:nvSpPr>
        <xdr:cNvPr id="70" name="テキスト ボックス 69"/>
        <xdr:cNvSpPr txBox="1"/>
      </xdr:nvSpPr>
      <xdr:spPr>
        <a:xfrm>
          <a:off x="4622800" y="3381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12314</xdr:rowOff>
    </xdr:from>
    <xdr:to>
      <xdr:col>22</xdr:col>
      <xdr:colOff>165100</xdr:colOff>
      <xdr:row>19</xdr:row>
      <xdr:rowOff>113914</xdr:rowOff>
    </xdr:to>
    <xdr:sp macro="" textlink="">
      <xdr:nvSpPr>
        <xdr:cNvPr id="71" name="楕円 70"/>
        <xdr:cNvSpPr/>
      </xdr:nvSpPr>
      <xdr:spPr bwMode="auto">
        <a:xfrm>
          <a:off x="4254500" y="331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98691</xdr:rowOff>
    </xdr:from>
    <xdr:ext cx="762000" cy="259045"/>
    <xdr:sp macro="" textlink="">
      <xdr:nvSpPr>
        <xdr:cNvPr id="72" name="テキスト ボックス 71"/>
        <xdr:cNvSpPr txBox="1"/>
      </xdr:nvSpPr>
      <xdr:spPr>
        <a:xfrm>
          <a:off x="3924300" y="340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15332</xdr:rowOff>
    </xdr:from>
    <xdr:to>
      <xdr:col>19</xdr:col>
      <xdr:colOff>38100</xdr:colOff>
      <xdr:row>19</xdr:row>
      <xdr:rowOff>116932</xdr:rowOff>
    </xdr:to>
    <xdr:sp macro="" textlink="">
      <xdr:nvSpPr>
        <xdr:cNvPr id="73" name="楕円 72"/>
        <xdr:cNvSpPr/>
      </xdr:nvSpPr>
      <xdr:spPr bwMode="auto">
        <a:xfrm>
          <a:off x="3556000" y="3320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101709</xdr:rowOff>
    </xdr:from>
    <xdr:ext cx="762000" cy="259045"/>
    <xdr:sp macro="" textlink="">
      <xdr:nvSpPr>
        <xdr:cNvPr id="74" name="テキスト ボックス 73"/>
        <xdr:cNvSpPr txBox="1"/>
      </xdr:nvSpPr>
      <xdr:spPr>
        <a:xfrm>
          <a:off x="3225800" y="340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115961</xdr:rowOff>
    </xdr:from>
    <xdr:to>
      <xdr:col>15</xdr:col>
      <xdr:colOff>101600</xdr:colOff>
      <xdr:row>19</xdr:row>
      <xdr:rowOff>46111</xdr:rowOff>
    </xdr:to>
    <xdr:sp macro="" textlink="">
      <xdr:nvSpPr>
        <xdr:cNvPr id="75" name="楕円 74"/>
        <xdr:cNvSpPr/>
      </xdr:nvSpPr>
      <xdr:spPr bwMode="auto">
        <a:xfrm>
          <a:off x="2857500" y="3249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30888</xdr:rowOff>
    </xdr:from>
    <xdr:ext cx="762000" cy="259045"/>
    <xdr:sp macro="" textlink="">
      <xdr:nvSpPr>
        <xdr:cNvPr id="76" name="テキスト ボックス 75"/>
        <xdr:cNvSpPr txBox="1"/>
      </xdr:nvSpPr>
      <xdr:spPr>
        <a:xfrm>
          <a:off x="2527300" y="333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34074</xdr:rowOff>
    </xdr:from>
    <xdr:to>
      <xdr:col>29</xdr:col>
      <xdr:colOff>127000</xdr:colOff>
      <xdr:row>37</xdr:row>
      <xdr:rowOff>51638</xdr:rowOff>
    </xdr:to>
    <xdr:cxnSp macro="">
      <xdr:nvCxnSpPr>
        <xdr:cNvPr id="109" name="直線コネクタ 108"/>
        <xdr:cNvCxnSpPr/>
      </xdr:nvCxnSpPr>
      <xdr:spPr bwMode="auto">
        <a:xfrm flipV="1">
          <a:off x="5003800" y="7158774"/>
          <a:ext cx="6477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112425</xdr:rowOff>
    </xdr:from>
    <xdr:ext cx="762000" cy="259045"/>
    <xdr:sp macro="" textlink="">
      <xdr:nvSpPr>
        <xdr:cNvPr id="110" name="人口1人当たり決算額の推移平均値テキスト445"/>
        <xdr:cNvSpPr txBox="1"/>
      </xdr:nvSpPr>
      <xdr:spPr>
        <a:xfrm>
          <a:off x="5740400" y="6722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51638</xdr:rowOff>
    </xdr:from>
    <xdr:to>
      <xdr:col>26</xdr:col>
      <xdr:colOff>50800</xdr:colOff>
      <xdr:row>37</xdr:row>
      <xdr:rowOff>52667</xdr:rowOff>
    </xdr:to>
    <xdr:cxnSp macro="">
      <xdr:nvCxnSpPr>
        <xdr:cNvPr id="112" name="直線コネクタ 111"/>
        <xdr:cNvCxnSpPr/>
      </xdr:nvCxnSpPr>
      <xdr:spPr bwMode="auto">
        <a:xfrm flipV="1">
          <a:off x="4305300" y="7176338"/>
          <a:ext cx="698500" cy="1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47921</xdr:rowOff>
    </xdr:from>
    <xdr:ext cx="736600" cy="259045"/>
    <xdr:sp macro="" textlink="">
      <xdr:nvSpPr>
        <xdr:cNvPr id="114" name="テキスト ボックス 113"/>
        <xdr:cNvSpPr txBox="1"/>
      </xdr:nvSpPr>
      <xdr:spPr>
        <a:xfrm>
          <a:off x="4622800" y="665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52667</xdr:rowOff>
    </xdr:from>
    <xdr:to>
      <xdr:col>22</xdr:col>
      <xdr:colOff>114300</xdr:colOff>
      <xdr:row>37</xdr:row>
      <xdr:rowOff>108941</xdr:rowOff>
    </xdr:to>
    <xdr:cxnSp macro="">
      <xdr:nvCxnSpPr>
        <xdr:cNvPr id="115" name="直線コネクタ 114"/>
        <xdr:cNvCxnSpPr/>
      </xdr:nvCxnSpPr>
      <xdr:spPr bwMode="auto">
        <a:xfrm flipV="1">
          <a:off x="3606800" y="7177367"/>
          <a:ext cx="698500" cy="56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43425</xdr:rowOff>
    </xdr:from>
    <xdr:ext cx="762000" cy="259045"/>
    <xdr:sp macro="" textlink="">
      <xdr:nvSpPr>
        <xdr:cNvPr id="117" name="テキスト ボックス 116"/>
        <xdr:cNvSpPr txBox="1"/>
      </xdr:nvSpPr>
      <xdr:spPr>
        <a:xfrm>
          <a:off x="3924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108941</xdr:rowOff>
    </xdr:from>
    <xdr:to>
      <xdr:col>18</xdr:col>
      <xdr:colOff>177800</xdr:colOff>
      <xdr:row>37</xdr:row>
      <xdr:rowOff>113208</xdr:rowOff>
    </xdr:to>
    <xdr:cxnSp macro="">
      <xdr:nvCxnSpPr>
        <xdr:cNvPr id="118" name="直線コネクタ 117"/>
        <xdr:cNvCxnSpPr/>
      </xdr:nvCxnSpPr>
      <xdr:spPr bwMode="auto">
        <a:xfrm flipV="1">
          <a:off x="2908300" y="7233641"/>
          <a:ext cx="698500" cy="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41825</xdr:rowOff>
    </xdr:from>
    <xdr:ext cx="762000" cy="259045"/>
    <xdr:sp macro="" textlink="">
      <xdr:nvSpPr>
        <xdr:cNvPr id="120" name="テキスト ボックス 119"/>
        <xdr:cNvSpPr txBox="1"/>
      </xdr:nvSpPr>
      <xdr:spPr>
        <a:xfrm>
          <a:off x="32258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245745</xdr:rowOff>
    </xdr:from>
    <xdr:to>
      <xdr:col>15</xdr:col>
      <xdr:colOff>101600</xdr:colOff>
      <xdr:row>36</xdr:row>
      <xdr:rowOff>4445</xdr:rowOff>
    </xdr:to>
    <xdr:sp macro="" textlink="">
      <xdr:nvSpPr>
        <xdr:cNvPr id="121" name="フローチャート: 判断 120"/>
        <xdr:cNvSpPr/>
      </xdr:nvSpPr>
      <xdr:spPr bwMode="auto">
        <a:xfrm>
          <a:off x="28575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14622</xdr:rowOff>
    </xdr:from>
    <xdr:ext cx="762000" cy="259045"/>
    <xdr:sp macro="" textlink="">
      <xdr:nvSpPr>
        <xdr:cNvPr id="122" name="テキスト ボックス 121"/>
        <xdr:cNvSpPr txBox="1"/>
      </xdr:nvSpPr>
      <xdr:spPr>
        <a:xfrm>
          <a:off x="2527300" y="662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154724</xdr:rowOff>
    </xdr:from>
    <xdr:to>
      <xdr:col>29</xdr:col>
      <xdr:colOff>177800</xdr:colOff>
      <xdr:row>37</xdr:row>
      <xdr:rowOff>84874</xdr:rowOff>
    </xdr:to>
    <xdr:sp macro="" textlink="">
      <xdr:nvSpPr>
        <xdr:cNvPr id="128" name="楕円 127"/>
        <xdr:cNvSpPr/>
      </xdr:nvSpPr>
      <xdr:spPr bwMode="auto">
        <a:xfrm>
          <a:off x="5600700" y="7107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126801</xdr:rowOff>
    </xdr:from>
    <xdr:ext cx="762000" cy="259045"/>
    <xdr:sp macro="" textlink="">
      <xdr:nvSpPr>
        <xdr:cNvPr id="129" name="人口1人当たり決算額の推移該当値テキスト445"/>
        <xdr:cNvSpPr txBox="1"/>
      </xdr:nvSpPr>
      <xdr:spPr>
        <a:xfrm>
          <a:off x="5740400" y="708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838</xdr:rowOff>
    </xdr:from>
    <xdr:to>
      <xdr:col>26</xdr:col>
      <xdr:colOff>101600</xdr:colOff>
      <xdr:row>37</xdr:row>
      <xdr:rowOff>102438</xdr:rowOff>
    </xdr:to>
    <xdr:sp macro="" textlink="">
      <xdr:nvSpPr>
        <xdr:cNvPr id="130" name="楕円 129"/>
        <xdr:cNvSpPr/>
      </xdr:nvSpPr>
      <xdr:spPr bwMode="auto">
        <a:xfrm>
          <a:off x="4953000" y="7125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87215</xdr:rowOff>
    </xdr:from>
    <xdr:ext cx="736600" cy="259045"/>
    <xdr:sp macro="" textlink="">
      <xdr:nvSpPr>
        <xdr:cNvPr id="131" name="テキスト ボックス 130"/>
        <xdr:cNvSpPr txBox="1"/>
      </xdr:nvSpPr>
      <xdr:spPr>
        <a:xfrm>
          <a:off x="4622800" y="721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1867</xdr:rowOff>
    </xdr:from>
    <xdr:to>
      <xdr:col>22</xdr:col>
      <xdr:colOff>165100</xdr:colOff>
      <xdr:row>37</xdr:row>
      <xdr:rowOff>103467</xdr:rowOff>
    </xdr:to>
    <xdr:sp macro="" textlink="">
      <xdr:nvSpPr>
        <xdr:cNvPr id="132" name="楕円 131"/>
        <xdr:cNvSpPr/>
      </xdr:nvSpPr>
      <xdr:spPr bwMode="auto">
        <a:xfrm>
          <a:off x="4254500" y="7126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88244</xdr:rowOff>
    </xdr:from>
    <xdr:ext cx="762000" cy="259045"/>
    <xdr:sp macro="" textlink="">
      <xdr:nvSpPr>
        <xdr:cNvPr id="133" name="テキスト ボックス 132"/>
        <xdr:cNvSpPr txBox="1"/>
      </xdr:nvSpPr>
      <xdr:spPr>
        <a:xfrm>
          <a:off x="3924300" y="721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58141</xdr:rowOff>
    </xdr:from>
    <xdr:to>
      <xdr:col>19</xdr:col>
      <xdr:colOff>38100</xdr:colOff>
      <xdr:row>37</xdr:row>
      <xdr:rowOff>159741</xdr:rowOff>
    </xdr:to>
    <xdr:sp macro="" textlink="">
      <xdr:nvSpPr>
        <xdr:cNvPr id="134" name="楕円 133"/>
        <xdr:cNvSpPr/>
      </xdr:nvSpPr>
      <xdr:spPr bwMode="auto">
        <a:xfrm>
          <a:off x="3556000" y="718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144518</xdr:rowOff>
    </xdr:from>
    <xdr:ext cx="762000" cy="259045"/>
    <xdr:sp macro="" textlink="">
      <xdr:nvSpPr>
        <xdr:cNvPr id="135" name="テキスト ボックス 134"/>
        <xdr:cNvSpPr txBox="1"/>
      </xdr:nvSpPr>
      <xdr:spPr>
        <a:xfrm>
          <a:off x="3225800" y="726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62408</xdr:rowOff>
    </xdr:from>
    <xdr:to>
      <xdr:col>15</xdr:col>
      <xdr:colOff>101600</xdr:colOff>
      <xdr:row>37</xdr:row>
      <xdr:rowOff>164008</xdr:rowOff>
    </xdr:to>
    <xdr:sp macro="" textlink="">
      <xdr:nvSpPr>
        <xdr:cNvPr id="136" name="楕円 135"/>
        <xdr:cNvSpPr/>
      </xdr:nvSpPr>
      <xdr:spPr bwMode="auto">
        <a:xfrm>
          <a:off x="2857500" y="7187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148785</xdr:rowOff>
    </xdr:from>
    <xdr:ext cx="762000" cy="259045"/>
    <xdr:sp macro="" textlink="">
      <xdr:nvSpPr>
        <xdr:cNvPr id="137" name="テキスト ボックス 136"/>
        <xdr:cNvSpPr txBox="1"/>
      </xdr:nvSpPr>
      <xdr:spPr>
        <a:xfrm>
          <a:off x="2527300" y="727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428,821
421,959
71.55
159,397,944
154,324,046
4,497,755
79,102,926
79,949,601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148577</xdr:rowOff>
    </xdr:from>
    <xdr:to>
      <xdr:col>24</xdr:col>
      <xdr:colOff>63500</xdr:colOff>
      <xdr:row>36</xdr:row>
      <xdr:rowOff>153340</xdr:rowOff>
    </xdr:to>
    <xdr:cxnSp macro="">
      <xdr:nvCxnSpPr>
        <xdr:cNvPr id="61" name="直線コネクタ 60"/>
        <xdr:cNvCxnSpPr/>
      </xdr:nvCxnSpPr>
      <xdr:spPr>
        <a:xfrm flipV="1">
          <a:off x="3797300" y="6320777"/>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84917</xdr:rowOff>
    </xdr:from>
    <xdr:ext cx="534377" cy="259045"/>
    <xdr:sp macro="" textlink="">
      <xdr:nvSpPr>
        <xdr:cNvPr id="62" name="人件費平均値テキスト"/>
        <xdr:cNvSpPr txBox="1"/>
      </xdr:nvSpPr>
      <xdr:spPr>
        <a:xfrm>
          <a:off x="4686300" y="5914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153340</xdr:rowOff>
    </xdr:from>
    <xdr:to>
      <xdr:col>19</xdr:col>
      <xdr:colOff>177800</xdr:colOff>
      <xdr:row>37</xdr:row>
      <xdr:rowOff>13208</xdr:rowOff>
    </xdr:to>
    <xdr:cxnSp macro="">
      <xdr:nvCxnSpPr>
        <xdr:cNvPr id="64" name="直線コネクタ 63"/>
        <xdr:cNvCxnSpPr/>
      </xdr:nvCxnSpPr>
      <xdr:spPr>
        <a:xfrm flipV="1">
          <a:off x="2908300" y="6325540"/>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13555</xdr:rowOff>
    </xdr:from>
    <xdr:ext cx="534377" cy="259045"/>
    <xdr:sp macro="" textlink="">
      <xdr:nvSpPr>
        <xdr:cNvPr id="66" name="テキスト ボックス 65"/>
        <xdr:cNvSpPr txBox="1"/>
      </xdr:nvSpPr>
      <xdr:spPr>
        <a:xfrm>
          <a:off x="3530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153149</xdr:rowOff>
    </xdr:from>
    <xdr:to>
      <xdr:col>15</xdr:col>
      <xdr:colOff>50800</xdr:colOff>
      <xdr:row>37</xdr:row>
      <xdr:rowOff>13208</xdr:rowOff>
    </xdr:to>
    <xdr:cxnSp macro="">
      <xdr:nvCxnSpPr>
        <xdr:cNvPr id="67" name="直線コネクタ 66"/>
        <xdr:cNvCxnSpPr/>
      </xdr:nvCxnSpPr>
      <xdr:spPr>
        <a:xfrm>
          <a:off x="2019300" y="6325349"/>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12069</xdr:rowOff>
    </xdr:from>
    <xdr:ext cx="534377" cy="259045"/>
    <xdr:sp macro="" textlink="">
      <xdr:nvSpPr>
        <xdr:cNvPr id="69" name="テキスト ボックス 68"/>
        <xdr:cNvSpPr txBox="1"/>
      </xdr:nvSpPr>
      <xdr:spPr>
        <a:xfrm>
          <a:off x="2641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74549</xdr:rowOff>
    </xdr:from>
    <xdr:to>
      <xdr:col>10</xdr:col>
      <xdr:colOff>114300</xdr:colOff>
      <xdr:row>36</xdr:row>
      <xdr:rowOff>153149</xdr:rowOff>
    </xdr:to>
    <xdr:cxnSp macro="">
      <xdr:nvCxnSpPr>
        <xdr:cNvPr id="70" name="直線コネクタ 69"/>
        <xdr:cNvCxnSpPr/>
      </xdr:nvCxnSpPr>
      <xdr:spPr>
        <a:xfrm>
          <a:off x="1130300" y="6246749"/>
          <a:ext cx="889000" cy="7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9440</xdr:rowOff>
    </xdr:from>
    <xdr:ext cx="534377" cy="259045"/>
    <xdr:sp macro="" textlink="">
      <xdr:nvSpPr>
        <xdr:cNvPr id="72" name="テキスト ボックス 71"/>
        <xdr:cNvSpPr txBox="1"/>
      </xdr:nvSpPr>
      <xdr:spPr>
        <a:xfrm>
          <a:off x="1752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xdr:rowOff>
    </xdr:from>
    <xdr:to>
      <xdr:col>6</xdr:col>
      <xdr:colOff>38100</xdr:colOff>
      <xdr:row>35</xdr:row>
      <xdr:rowOff>102641</xdr:rowOff>
    </xdr:to>
    <xdr:sp macro="" textlink="">
      <xdr:nvSpPr>
        <xdr:cNvPr id="73" name="フローチャート: 判断 72"/>
        <xdr:cNvSpPr/>
      </xdr:nvSpPr>
      <xdr:spPr>
        <a:xfrm>
          <a:off x="1079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119168</xdr:rowOff>
    </xdr:from>
    <xdr:ext cx="534377" cy="259045"/>
    <xdr:sp macro="" textlink="">
      <xdr:nvSpPr>
        <xdr:cNvPr id="74" name="テキスト ボックス 73"/>
        <xdr:cNvSpPr txBox="1"/>
      </xdr:nvSpPr>
      <xdr:spPr>
        <a:xfrm>
          <a:off x="863111" y="57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97777</xdr:rowOff>
    </xdr:from>
    <xdr:to>
      <xdr:col>24</xdr:col>
      <xdr:colOff>114300</xdr:colOff>
      <xdr:row>37</xdr:row>
      <xdr:rowOff>27927</xdr:rowOff>
    </xdr:to>
    <xdr:sp macro="" textlink="">
      <xdr:nvSpPr>
        <xdr:cNvPr id="80" name="楕円 79"/>
        <xdr:cNvSpPr/>
      </xdr:nvSpPr>
      <xdr:spPr>
        <a:xfrm>
          <a:off x="4584700" y="626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76204</xdr:rowOff>
    </xdr:from>
    <xdr:ext cx="534377" cy="259045"/>
    <xdr:sp macro="" textlink="">
      <xdr:nvSpPr>
        <xdr:cNvPr id="81" name="人件費該当値テキスト"/>
        <xdr:cNvSpPr txBox="1"/>
      </xdr:nvSpPr>
      <xdr:spPr>
        <a:xfrm>
          <a:off x="4686300" y="624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102540</xdr:rowOff>
    </xdr:from>
    <xdr:to>
      <xdr:col>20</xdr:col>
      <xdr:colOff>38100</xdr:colOff>
      <xdr:row>37</xdr:row>
      <xdr:rowOff>32690</xdr:rowOff>
    </xdr:to>
    <xdr:sp macro="" textlink="">
      <xdr:nvSpPr>
        <xdr:cNvPr id="82" name="楕円 81"/>
        <xdr:cNvSpPr/>
      </xdr:nvSpPr>
      <xdr:spPr>
        <a:xfrm>
          <a:off x="3746500" y="62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23817</xdr:rowOff>
    </xdr:from>
    <xdr:ext cx="534377" cy="259045"/>
    <xdr:sp macro="" textlink="">
      <xdr:nvSpPr>
        <xdr:cNvPr id="83" name="テキスト ボックス 82"/>
        <xdr:cNvSpPr txBox="1"/>
      </xdr:nvSpPr>
      <xdr:spPr>
        <a:xfrm>
          <a:off x="3530111" y="63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133858</xdr:rowOff>
    </xdr:from>
    <xdr:to>
      <xdr:col>15</xdr:col>
      <xdr:colOff>101600</xdr:colOff>
      <xdr:row>37</xdr:row>
      <xdr:rowOff>64008</xdr:rowOff>
    </xdr:to>
    <xdr:sp macro="" textlink="">
      <xdr:nvSpPr>
        <xdr:cNvPr id="84" name="楕円 83"/>
        <xdr:cNvSpPr/>
      </xdr:nvSpPr>
      <xdr:spPr>
        <a:xfrm>
          <a:off x="2857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55135</xdr:rowOff>
    </xdr:from>
    <xdr:ext cx="534377" cy="259045"/>
    <xdr:sp macro="" textlink="">
      <xdr:nvSpPr>
        <xdr:cNvPr id="85" name="テキスト ボックス 84"/>
        <xdr:cNvSpPr txBox="1"/>
      </xdr:nvSpPr>
      <xdr:spPr>
        <a:xfrm>
          <a:off x="2641111" y="639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102349</xdr:rowOff>
    </xdr:from>
    <xdr:to>
      <xdr:col>10</xdr:col>
      <xdr:colOff>165100</xdr:colOff>
      <xdr:row>37</xdr:row>
      <xdr:rowOff>32499</xdr:rowOff>
    </xdr:to>
    <xdr:sp macro="" textlink="">
      <xdr:nvSpPr>
        <xdr:cNvPr id="86" name="楕円 85"/>
        <xdr:cNvSpPr/>
      </xdr:nvSpPr>
      <xdr:spPr>
        <a:xfrm>
          <a:off x="1968500" y="627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23626</xdr:rowOff>
    </xdr:from>
    <xdr:ext cx="534377" cy="259045"/>
    <xdr:sp macro="" textlink="">
      <xdr:nvSpPr>
        <xdr:cNvPr id="87" name="テキスト ボックス 86"/>
        <xdr:cNvSpPr txBox="1"/>
      </xdr:nvSpPr>
      <xdr:spPr>
        <a:xfrm>
          <a:off x="1752111" y="63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23749</xdr:rowOff>
    </xdr:from>
    <xdr:to>
      <xdr:col>6</xdr:col>
      <xdr:colOff>38100</xdr:colOff>
      <xdr:row>36</xdr:row>
      <xdr:rowOff>125349</xdr:rowOff>
    </xdr:to>
    <xdr:sp macro="" textlink="">
      <xdr:nvSpPr>
        <xdr:cNvPr id="88" name="楕円 87"/>
        <xdr:cNvSpPr/>
      </xdr:nvSpPr>
      <xdr:spPr>
        <a:xfrm>
          <a:off x="1079500" y="61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116476</xdr:rowOff>
    </xdr:from>
    <xdr:ext cx="534377" cy="259045"/>
    <xdr:sp macro="" textlink="">
      <xdr:nvSpPr>
        <xdr:cNvPr id="89" name="テキスト ボックス 88"/>
        <xdr:cNvSpPr txBox="1"/>
      </xdr:nvSpPr>
      <xdr:spPr>
        <a:xfrm>
          <a:off x="863111" y="628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125951</xdr:rowOff>
    </xdr:from>
    <xdr:to>
      <xdr:col>24</xdr:col>
      <xdr:colOff>63500</xdr:colOff>
      <xdr:row>57</xdr:row>
      <xdr:rowOff>21758</xdr:rowOff>
    </xdr:to>
    <xdr:cxnSp macro="">
      <xdr:nvCxnSpPr>
        <xdr:cNvPr id="121" name="直線コネクタ 120"/>
        <xdr:cNvCxnSpPr/>
      </xdr:nvCxnSpPr>
      <xdr:spPr>
        <a:xfrm flipV="1">
          <a:off x="3797300" y="9727151"/>
          <a:ext cx="838200" cy="6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45352</xdr:rowOff>
    </xdr:from>
    <xdr:ext cx="534377" cy="259045"/>
    <xdr:sp macro="" textlink="">
      <xdr:nvSpPr>
        <xdr:cNvPr id="122" name="物件費平均値テキスト"/>
        <xdr:cNvSpPr txBox="1"/>
      </xdr:nvSpPr>
      <xdr:spPr>
        <a:xfrm>
          <a:off x="4686300" y="9475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21758</xdr:rowOff>
    </xdr:from>
    <xdr:to>
      <xdr:col>19</xdr:col>
      <xdr:colOff>177800</xdr:colOff>
      <xdr:row>57</xdr:row>
      <xdr:rowOff>41222</xdr:rowOff>
    </xdr:to>
    <xdr:cxnSp macro="">
      <xdr:nvCxnSpPr>
        <xdr:cNvPr id="124" name="直線コネクタ 123"/>
        <xdr:cNvCxnSpPr/>
      </xdr:nvCxnSpPr>
      <xdr:spPr>
        <a:xfrm flipV="1">
          <a:off x="2908300" y="9794408"/>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14317</xdr:rowOff>
    </xdr:from>
    <xdr:ext cx="534377" cy="259045"/>
    <xdr:sp macro="" textlink="">
      <xdr:nvSpPr>
        <xdr:cNvPr id="126" name="テキスト ボックス 125"/>
        <xdr:cNvSpPr txBox="1"/>
      </xdr:nvSpPr>
      <xdr:spPr>
        <a:xfrm>
          <a:off x="3530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40863</xdr:rowOff>
    </xdr:from>
    <xdr:to>
      <xdr:col>15</xdr:col>
      <xdr:colOff>50800</xdr:colOff>
      <xdr:row>57</xdr:row>
      <xdr:rowOff>41222</xdr:rowOff>
    </xdr:to>
    <xdr:cxnSp macro="">
      <xdr:nvCxnSpPr>
        <xdr:cNvPr id="127" name="直線コネクタ 126"/>
        <xdr:cNvCxnSpPr/>
      </xdr:nvCxnSpPr>
      <xdr:spPr>
        <a:xfrm>
          <a:off x="2019300" y="9813513"/>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40863</xdr:rowOff>
    </xdr:from>
    <xdr:to>
      <xdr:col>10</xdr:col>
      <xdr:colOff>114300</xdr:colOff>
      <xdr:row>57</xdr:row>
      <xdr:rowOff>55494</xdr:rowOff>
    </xdr:to>
    <xdr:cxnSp macro="">
      <xdr:nvCxnSpPr>
        <xdr:cNvPr id="130" name="直線コネクタ 129"/>
        <xdr:cNvCxnSpPr/>
      </xdr:nvCxnSpPr>
      <xdr:spPr>
        <a:xfrm flipV="1">
          <a:off x="1130300" y="9813513"/>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38902</xdr:rowOff>
    </xdr:from>
    <xdr:to>
      <xdr:col>6</xdr:col>
      <xdr:colOff>38100</xdr:colOff>
      <xdr:row>56</xdr:row>
      <xdr:rowOff>140502</xdr:rowOff>
    </xdr:to>
    <xdr:sp macro="" textlink="">
      <xdr:nvSpPr>
        <xdr:cNvPr id="133" name="フローチャート: 判断 132"/>
        <xdr:cNvSpPr/>
      </xdr:nvSpPr>
      <xdr:spPr>
        <a:xfrm>
          <a:off x="1079500" y="96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157029</xdr:rowOff>
    </xdr:from>
    <xdr:ext cx="534377" cy="259045"/>
    <xdr:sp macro="" textlink="">
      <xdr:nvSpPr>
        <xdr:cNvPr id="134" name="テキスト ボックス 133"/>
        <xdr:cNvSpPr txBox="1"/>
      </xdr:nvSpPr>
      <xdr:spPr>
        <a:xfrm>
          <a:off x="863111" y="94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75151</xdr:rowOff>
    </xdr:from>
    <xdr:to>
      <xdr:col>24</xdr:col>
      <xdr:colOff>114300</xdr:colOff>
      <xdr:row>57</xdr:row>
      <xdr:rowOff>5301</xdr:rowOff>
    </xdr:to>
    <xdr:sp macro="" textlink="">
      <xdr:nvSpPr>
        <xdr:cNvPr id="140" name="楕円 139"/>
        <xdr:cNvSpPr/>
      </xdr:nvSpPr>
      <xdr:spPr>
        <a:xfrm>
          <a:off x="4584700" y="967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53578</xdr:rowOff>
    </xdr:from>
    <xdr:ext cx="534377" cy="259045"/>
    <xdr:sp macro="" textlink="">
      <xdr:nvSpPr>
        <xdr:cNvPr id="141" name="物件費該当値テキスト"/>
        <xdr:cNvSpPr txBox="1"/>
      </xdr:nvSpPr>
      <xdr:spPr>
        <a:xfrm>
          <a:off x="4686300" y="965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142408</xdr:rowOff>
    </xdr:from>
    <xdr:to>
      <xdr:col>20</xdr:col>
      <xdr:colOff>38100</xdr:colOff>
      <xdr:row>57</xdr:row>
      <xdr:rowOff>72558</xdr:rowOff>
    </xdr:to>
    <xdr:sp macro="" textlink="">
      <xdr:nvSpPr>
        <xdr:cNvPr id="142" name="楕円 141"/>
        <xdr:cNvSpPr/>
      </xdr:nvSpPr>
      <xdr:spPr>
        <a:xfrm>
          <a:off x="3746500" y="97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63685</xdr:rowOff>
    </xdr:from>
    <xdr:ext cx="534377" cy="259045"/>
    <xdr:sp macro="" textlink="">
      <xdr:nvSpPr>
        <xdr:cNvPr id="143" name="テキスト ボックス 142"/>
        <xdr:cNvSpPr txBox="1"/>
      </xdr:nvSpPr>
      <xdr:spPr>
        <a:xfrm>
          <a:off x="3530111" y="983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161872</xdr:rowOff>
    </xdr:from>
    <xdr:to>
      <xdr:col>15</xdr:col>
      <xdr:colOff>101600</xdr:colOff>
      <xdr:row>57</xdr:row>
      <xdr:rowOff>92022</xdr:rowOff>
    </xdr:to>
    <xdr:sp macro="" textlink="">
      <xdr:nvSpPr>
        <xdr:cNvPr id="144" name="楕円 143"/>
        <xdr:cNvSpPr/>
      </xdr:nvSpPr>
      <xdr:spPr>
        <a:xfrm>
          <a:off x="2857500" y="976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83149</xdr:rowOff>
    </xdr:from>
    <xdr:ext cx="534377" cy="259045"/>
    <xdr:sp macro="" textlink="">
      <xdr:nvSpPr>
        <xdr:cNvPr id="145" name="テキスト ボックス 144"/>
        <xdr:cNvSpPr txBox="1"/>
      </xdr:nvSpPr>
      <xdr:spPr>
        <a:xfrm>
          <a:off x="2641111" y="985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161513</xdr:rowOff>
    </xdr:from>
    <xdr:to>
      <xdr:col>10</xdr:col>
      <xdr:colOff>165100</xdr:colOff>
      <xdr:row>57</xdr:row>
      <xdr:rowOff>91663</xdr:rowOff>
    </xdr:to>
    <xdr:sp macro="" textlink="">
      <xdr:nvSpPr>
        <xdr:cNvPr id="146" name="楕円 145"/>
        <xdr:cNvSpPr/>
      </xdr:nvSpPr>
      <xdr:spPr>
        <a:xfrm>
          <a:off x="1968500" y="976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82790</xdr:rowOff>
    </xdr:from>
    <xdr:ext cx="534377" cy="259045"/>
    <xdr:sp macro="" textlink="">
      <xdr:nvSpPr>
        <xdr:cNvPr id="147" name="テキスト ボックス 146"/>
        <xdr:cNvSpPr txBox="1"/>
      </xdr:nvSpPr>
      <xdr:spPr>
        <a:xfrm>
          <a:off x="1752111" y="985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4694</xdr:rowOff>
    </xdr:from>
    <xdr:to>
      <xdr:col>6</xdr:col>
      <xdr:colOff>38100</xdr:colOff>
      <xdr:row>57</xdr:row>
      <xdr:rowOff>106294</xdr:rowOff>
    </xdr:to>
    <xdr:sp macro="" textlink="">
      <xdr:nvSpPr>
        <xdr:cNvPr id="148" name="楕円 147"/>
        <xdr:cNvSpPr/>
      </xdr:nvSpPr>
      <xdr:spPr>
        <a:xfrm>
          <a:off x="1079500" y="977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97421</xdr:rowOff>
    </xdr:from>
    <xdr:ext cx="534377" cy="259045"/>
    <xdr:sp macro="" textlink="">
      <xdr:nvSpPr>
        <xdr:cNvPr id="149" name="テキスト ボックス 148"/>
        <xdr:cNvSpPr txBox="1"/>
      </xdr:nvSpPr>
      <xdr:spPr>
        <a:xfrm>
          <a:off x="863111" y="987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111071</xdr:rowOff>
    </xdr:from>
    <xdr:to>
      <xdr:col>24</xdr:col>
      <xdr:colOff>63500</xdr:colOff>
      <xdr:row>77</xdr:row>
      <xdr:rowOff>117166</xdr:rowOff>
    </xdr:to>
    <xdr:cxnSp macro="">
      <xdr:nvCxnSpPr>
        <xdr:cNvPr id="180" name="直線コネクタ 179"/>
        <xdr:cNvCxnSpPr/>
      </xdr:nvCxnSpPr>
      <xdr:spPr>
        <a:xfrm>
          <a:off x="3797300" y="13312721"/>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88264</xdr:rowOff>
    </xdr:from>
    <xdr:ext cx="469744" cy="259045"/>
    <xdr:sp macro="" textlink="">
      <xdr:nvSpPr>
        <xdr:cNvPr id="181" name="維持補修費平均値テキスト"/>
        <xdr:cNvSpPr txBox="1"/>
      </xdr:nvSpPr>
      <xdr:spPr>
        <a:xfrm>
          <a:off x="4686300" y="1311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111071</xdr:rowOff>
    </xdr:from>
    <xdr:to>
      <xdr:col>19</xdr:col>
      <xdr:colOff>177800</xdr:colOff>
      <xdr:row>77</xdr:row>
      <xdr:rowOff>145904</xdr:rowOff>
    </xdr:to>
    <xdr:cxnSp macro="">
      <xdr:nvCxnSpPr>
        <xdr:cNvPr id="183" name="直線コネクタ 182"/>
        <xdr:cNvCxnSpPr/>
      </xdr:nvCxnSpPr>
      <xdr:spPr>
        <a:xfrm flipV="1">
          <a:off x="2908300" y="13312721"/>
          <a:ext cx="889000" cy="3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166169</xdr:rowOff>
    </xdr:from>
    <xdr:ext cx="469744" cy="259045"/>
    <xdr:sp macro="" textlink="">
      <xdr:nvSpPr>
        <xdr:cNvPr id="185" name="テキスト ボックス 184"/>
        <xdr:cNvSpPr txBox="1"/>
      </xdr:nvSpPr>
      <xdr:spPr>
        <a:xfrm>
          <a:off x="3562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120650</xdr:rowOff>
    </xdr:from>
    <xdr:to>
      <xdr:col>15</xdr:col>
      <xdr:colOff>50800</xdr:colOff>
      <xdr:row>77</xdr:row>
      <xdr:rowOff>145904</xdr:rowOff>
    </xdr:to>
    <xdr:cxnSp macro="">
      <xdr:nvCxnSpPr>
        <xdr:cNvPr id="186" name="直線コネクタ 185"/>
        <xdr:cNvCxnSpPr/>
      </xdr:nvCxnSpPr>
      <xdr:spPr>
        <a:xfrm>
          <a:off x="2019300" y="13322300"/>
          <a:ext cx="889000" cy="2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168383</xdr:rowOff>
    </xdr:from>
    <xdr:ext cx="469744" cy="259045"/>
    <xdr:sp macro="" textlink="">
      <xdr:nvSpPr>
        <xdr:cNvPr id="188" name="テキスト ボックス 187"/>
        <xdr:cNvSpPr txBox="1"/>
      </xdr:nvSpPr>
      <xdr:spPr>
        <a:xfrm>
          <a:off x="2673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120650</xdr:rowOff>
    </xdr:from>
    <xdr:to>
      <xdr:col>10</xdr:col>
      <xdr:colOff>114300</xdr:colOff>
      <xdr:row>78</xdr:row>
      <xdr:rowOff>34108</xdr:rowOff>
    </xdr:to>
    <xdr:cxnSp macro="">
      <xdr:nvCxnSpPr>
        <xdr:cNvPr id="189" name="直線コネクタ 188"/>
        <xdr:cNvCxnSpPr/>
      </xdr:nvCxnSpPr>
      <xdr:spPr>
        <a:xfrm flipV="1">
          <a:off x="1130300" y="1332230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153688</xdr:rowOff>
    </xdr:from>
    <xdr:ext cx="469744" cy="259045"/>
    <xdr:sp macro="" textlink="">
      <xdr:nvSpPr>
        <xdr:cNvPr id="191" name="テキスト ボックス 190"/>
        <xdr:cNvSpPr txBox="1"/>
      </xdr:nvSpPr>
      <xdr:spPr>
        <a:xfrm>
          <a:off x="1784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944</xdr:rowOff>
    </xdr:from>
    <xdr:to>
      <xdr:col>6</xdr:col>
      <xdr:colOff>38100</xdr:colOff>
      <xdr:row>77</xdr:row>
      <xdr:rowOff>102544</xdr:rowOff>
    </xdr:to>
    <xdr:sp macro="" textlink="">
      <xdr:nvSpPr>
        <xdr:cNvPr id="192" name="フローチャート: 判断 191"/>
        <xdr:cNvSpPr/>
      </xdr:nvSpPr>
      <xdr:spPr>
        <a:xfrm>
          <a:off x="1079500" y="1320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119071</xdr:rowOff>
    </xdr:from>
    <xdr:ext cx="469744" cy="259045"/>
    <xdr:sp macro="" textlink="">
      <xdr:nvSpPr>
        <xdr:cNvPr id="193" name="テキスト ボックス 192"/>
        <xdr:cNvSpPr txBox="1"/>
      </xdr:nvSpPr>
      <xdr:spPr>
        <a:xfrm>
          <a:off x="895428" y="1297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66366</xdr:rowOff>
    </xdr:from>
    <xdr:to>
      <xdr:col>24</xdr:col>
      <xdr:colOff>114300</xdr:colOff>
      <xdr:row>77</xdr:row>
      <xdr:rowOff>167966</xdr:rowOff>
    </xdr:to>
    <xdr:sp macro="" textlink="">
      <xdr:nvSpPr>
        <xdr:cNvPr id="199" name="楕円 198"/>
        <xdr:cNvSpPr/>
      </xdr:nvSpPr>
      <xdr:spPr>
        <a:xfrm>
          <a:off x="4584700" y="132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44793</xdr:rowOff>
    </xdr:from>
    <xdr:ext cx="469744" cy="259045"/>
    <xdr:sp macro="" textlink="">
      <xdr:nvSpPr>
        <xdr:cNvPr id="200" name="維持補修費該当値テキスト"/>
        <xdr:cNvSpPr txBox="1"/>
      </xdr:nvSpPr>
      <xdr:spPr>
        <a:xfrm>
          <a:off x="4686300" y="1324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60271</xdr:rowOff>
    </xdr:from>
    <xdr:to>
      <xdr:col>20</xdr:col>
      <xdr:colOff>38100</xdr:colOff>
      <xdr:row>77</xdr:row>
      <xdr:rowOff>161871</xdr:rowOff>
    </xdr:to>
    <xdr:sp macro="" textlink="">
      <xdr:nvSpPr>
        <xdr:cNvPr id="201" name="楕円 200"/>
        <xdr:cNvSpPr/>
      </xdr:nvSpPr>
      <xdr:spPr>
        <a:xfrm>
          <a:off x="3746500" y="1326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6948</xdr:rowOff>
    </xdr:from>
    <xdr:ext cx="469744" cy="259045"/>
    <xdr:sp macro="" textlink="">
      <xdr:nvSpPr>
        <xdr:cNvPr id="202" name="テキスト ボックス 201"/>
        <xdr:cNvSpPr txBox="1"/>
      </xdr:nvSpPr>
      <xdr:spPr>
        <a:xfrm>
          <a:off x="3562428" y="13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95104</xdr:rowOff>
    </xdr:from>
    <xdr:to>
      <xdr:col>15</xdr:col>
      <xdr:colOff>101600</xdr:colOff>
      <xdr:row>78</xdr:row>
      <xdr:rowOff>25254</xdr:rowOff>
    </xdr:to>
    <xdr:sp macro="" textlink="">
      <xdr:nvSpPr>
        <xdr:cNvPr id="203" name="楕円 202"/>
        <xdr:cNvSpPr/>
      </xdr:nvSpPr>
      <xdr:spPr>
        <a:xfrm>
          <a:off x="2857500" y="132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16381</xdr:rowOff>
    </xdr:from>
    <xdr:ext cx="469744" cy="259045"/>
    <xdr:sp macro="" textlink="">
      <xdr:nvSpPr>
        <xdr:cNvPr id="204" name="テキスト ボックス 203"/>
        <xdr:cNvSpPr txBox="1"/>
      </xdr:nvSpPr>
      <xdr:spPr>
        <a:xfrm>
          <a:off x="2673428" y="1338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69850</xdr:rowOff>
    </xdr:from>
    <xdr:to>
      <xdr:col>10</xdr:col>
      <xdr:colOff>165100</xdr:colOff>
      <xdr:row>78</xdr:row>
      <xdr:rowOff>0</xdr:rowOff>
    </xdr:to>
    <xdr:sp macro="" textlink="">
      <xdr:nvSpPr>
        <xdr:cNvPr id="205" name="楕円 204"/>
        <xdr:cNvSpPr/>
      </xdr:nvSpPr>
      <xdr:spPr>
        <a:xfrm>
          <a:off x="1968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162577</xdr:rowOff>
    </xdr:from>
    <xdr:ext cx="469744" cy="259045"/>
    <xdr:sp macro="" textlink="">
      <xdr:nvSpPr>
        <xdr:cNvPr id="206" name="テキスト ボックス 205"/>
        <xdr:cNvSpPr txBox="1"/>
      </xdr:nvSpPr>
      <xdr:spPr>
        <a:xfrm>
          <a:off x="1784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154758</xdr:rowOff>
    </xdr:from>
    <xdr:to>
      <xdr:col>6</xdr:col>
      <xdr:colOff>38100</xdr:colOff>
      <xdr:row>78</xdr:row>
      <xdr:rowOff>84908</xdr:rowOff>
    </xdr:to>
    <xdr:sp macro="" textlink="">
      <xdr:nvSpPr>
        <xdr:cNvPr id="207" name="楕円 206"/>
        <xdr:cNvSpPr/>
      </xdr:nvSpPr>
      <xdr:spPr>
        <a:xfrm>
          <a:off x="1079500" y="1335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76035</xdr:rowOff>
    </xdr:from>
    <xdr:ext cx="469744" cy="259045"/>
    <xdr:sp macro="" textlink="">
      <xdr:nvSpPr>
        <xdr:cNvPr id="208" name="テキスト ボックス 207"/>
        <xdr:cNvSpPr txBox="1"/>
      </xdr:nvSpPr>
      <xdr:spPr>
        <a:xfrm>
          <a:off x="895428" y="1344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141385</xdr:rowOff>
    </xdr:from>
    <xdr:to>
      <xdr:col>24</xdr:col>
      <xdr:colOff>63500</xdr:colOff>
      <xdr:row>95</xdr:row>
      <xdr:rowOff>50704</xdr:rowOff>
    </xdr:to>
    <xdr:cxnSp macro="">
      <xdr:nvCxnSpPr>
        <xdr:cNvPr id="242" name="直線コネクタ 241"/>
        <xdr:cNvCxnSpPr/>
      </xdr:nvCxnSpPr>
      <xdr:spPr>
        <a:xfrm flipV="1">
          <a:off x="3797300" y="16257685"/>
          <a:ext cx="838200" cy="8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149680</xdr:rowOff>
    </xdr:from>
    <xdr:ext cx="599010" cy="259045"/>
    <xdr:sp macro="" textlink="">
      <xdr:nvSpPr>
        <xdr:cNvPr id="243" name="扶助費平均値テキスト"/>
        <xdr:cNvSpPr txBox="1"/>
      </xdr:nvSpPr>
      <xdr:spPr>
        <a:xfrm>
          <a:off x="4686300" y="1643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50704</xdr:rowOff>
    </xdr:from>
    <xdr:to>
      <xdr:col>19</xdr:col>
      <xdr:colOff>177800</xdr:colOff>
      <xdr:row>95</xdr:row>
      <xdr:rowOff>59062</xdr:rowOff>
    </xdr:to>
    <xdr:cxnSp macro="">
      <xdr:nvCxnSpPr>
        <xdr:cNvPr id="245" name="直線コネクタ 244"/>
        <xdr:cNvCxnSpPr/>
      </xdr:nvCxnSpPr>
      <xdr:spPr>
        <a:xfrm flipV="1">
          <a:off x="2908300" y="16338454"/>
          <a:ext cx="889000" cy="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163696</xdr:rowOff>
    </xdr:from>
    <xdr:ext cx="534377" cy="259045"/>
    <xdr:sp macro="" textlink="">
      <xdr:nvSpPr>
        <xdr:cNvPr id="247" name="テキスト ボックス 246"/>
        <xdr:cNvSpPr txBox="1"/>
      </xdr:nvSpPr>
      <xdr:spPr>
        <a:xfrm>
          <a:off x="3530111" y="1662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59062</xdr:rowOff>
    </xdr:from>
    <xdr:to>
      <xdr:col>15</xdr:col>
      <xdr:colOff>50800</xdr:colOff>
      <xdr:row>95</xdr:row>
      <xdr:rowOff>85894</xdr:rowOff>
    </xdr:to>
    <xdr:cxnSp macro="">
      <xdr:nvCxnSpPr>
        <xdr:cNvPr id="248" name="直線コネクタ 247"/>
        <xdr:cNvCxnSpPr/>
      </xdr:nvCxnSpPr>
      <xdr:spPr>
        <a:xfrm flipV="1">
          <a:off x="2019300" y="16346812"/>
          <a:ext cx="889000" cy="2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16449</xdr:rowOff>
    </xdr:from>
    <xdr:ext cx="534377" cy="259045"/>
    <xdr:sp macro="" textlink="">
      <xdr:nvSpPr>
        <xdr:cNvPr id="250" name="テキスト ボックス 249"/>
        <xdr:cNvSpPr txBox="1"/>
      </xdr:nvSpPr>
      <xdr:spPr>
        <a:xfrm>
          <a:off x="2641111" y="166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85894</xdr:rowOff>
    </xdr:from>
    <xdr:to>
      <xdr:col>10</xdr:col>
      <xdr:colOff>114300</xdr:colOff>
      <xdr:row>95</xdr:row>
      <xdr:rowOff>138843</xdr:rowOff>
    </xdr:to>
    <xdr:cxnSp macro="">
      <xdr:nvCxnSpPr>
        <xdr:cNvPr id="251" name="直線コネクタ 250"/>
        <xdr:cNvCxnSpPr/>
      </xdr:nvCxnSpPr>
      <xdr:spPr>
        <a:xfrm flipV="1">
          <a:off x="1130300" y="16373644"/>
          <a:ext cx="889000" cy="5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57154</xdr:rowOff>
    </xdr:from>
    <xdr:ext cx="534377" cy="259045"/>
    <xdr:sp macro="" textlink="">
      <xdr:nvSpPr>
        <xdr:cNvPr id="253" name="テキスト ボックス 252"/>
        <xdr:cNvSpPr txBox="1"/>
      </xdr:nvSpPr>
      <xdr:spPr>
        <a:xfrm>
          <a:off x="1752111" y="1668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45681</xdr:rowOff>
    </xdr:from>
    <xdr:to>
      <xdr:col>6</xdr:col>
      <xdr:colOff>38100</xdr:colOff>
      <xdr:row>96</xdr:row>
      <xdr:rowOff>147281</xdr:rowOff>
    </xdr:to>
    <xdr:sp macro="" textlink="">
      <xdr:nvSpPr>
        <xdr:cNvPr id="254" name="フローチャート: 判断 253"/>
        <xdr:cNvSpPr/>
      </xdr:nvSpPr>
      <xdr:spPr>
        <a:xfrm>
          <a:off x="1079500" y="1650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138408</xdr:rowOff>
    </xdr:from>
    <xdr:ext cx="534377" cy="259045"/>
    <xdr:sp macro="" textlink="">
      <xdr:nvSpPr>
        <xdr:cNvPr id="255" name="テキスト ボックス 254"/>
        <xdr:cNvSpPr txBox="1"/>
      </xdr:nvSpPr>
      <xdr:spPr>
        <a:xfrm>
          <a:off x="863111" y="1659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90585</xdr:rowOff>
    </xdr:from>
    <xdr:to>
      <xdr:col>24</xdr:col>
      <xdr:colOff>114300</xdr:colOff>
      <xdr:row>95</xdr:row>
      <xdr:rowOff>20735</xdr:rowOff>
    </xdr:to>
    <xdr:sp macro="" textlink="">
      <xdr:nvSpPr>
        <xdr:cNvPr id="261" name="楕円 260"/>
        <xdr:cNvSpPr/>
      </xdr:nvSpPr>
      <xdr:spPr>
        <a:xfrm>
          <a:off x="4584700" y="1620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113462</xdr:rowOff>
    </xdr:from>
    <xdr:ext cx="599010" cy="259045"/>
    <xdr:sp macro="" textlink="">
      <xdr:nvSpPr>
        <xdr:cNvPr id="262" name="扶助費該当値テキスト"/>
        <xdr:cNvSpPr txBox="1"/>
      </xdr:nvSpPr>
      <xdr:spPr>
        <a:xfrm>
          <a:off x="4686300" y="1605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171354</xdr:rowOff>
    </xdr:from>
    <xdr:to>
      <xdr:col>20</xdr:col>
      <xdr:colOff>38100</xdr:colOff>
      <xdr:row>95</xdr:row>
      <xdr:rowOff>101504</xdr:rowOff>
    </xdr:to>
    <xdr:sp macro="" textlink="">
      <xdr:nvSpPr>
        <xdr:cNvPr id="263" name="楕円 262"/>
        <xdr:cNvSpPr/>
      </xdr:nvSpPr>
      <xdr:spPr>
        <a:xfrm>
          <a:off x="3746500" y="162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118031</xdr:rowOff>
    </xdr:from>
    <xdr:ext cx="599010" cy="259045"/>
    <xdr:sp macro="" textlink="">
      <xdr:nvSpPr>
        <xdr:cNvPr id="264" name="テキスト ボックス 263"/>
        <xdr:cNvSpPr txBox="1"/>
      </xdr:nvSpPr>
      <xdr:spPr>
        <a:xfrm>
          <a:off x="3497795" y="1606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8262</xdr:rowOff>
    </xdr:from>
    <xdr:to>
      <xdr:col>15</xdr:col>
      <xdr:colOff>101600</xdr:colOff>
      <xdr:row>95</xdr:row>
      <xdr:rowOff>109862</xdr:rowOff>
    </xdr:to>
    <xdr:sp macro="" textlink="">
      <xdr:nvSpPr>
        <xdr:cNvPr id="265" name="楕円 264"/>
        <xdr:cNvSpPr/>
      </xdr:nvSpPr>
      <xdr:spPr>
        <a:xfrm>
          <a:off x="2857500" y="162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126389</xdr:rowOff>
    </xdr:from>
    <xdr:ext cx="599010" cy="259045"/>
    <xdr:sp macro="" textlink="">
      <xdr:nvSpPr>
        <xdr:cNvPr id="266" name="テキスト ボックス 265"/>
        <xdr:cNvSpPr txBox="1"/>
      </xdr:nvSpPr>
      <xdr:spPr>
        <a:xfrm>
          <a:off x="2608795" y="1607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35094</xdr:rowOff>
    </xdr:from>
    <xdr:to>
      <xdr:col>10</xdr:col>
      <xdr:colOff>165100</xdr:colOff>
      <xdr:row>95</xdr:row>
      <xdr:rowOff>136694</xdr:rowOff>
    </xdr:to>
    <xdr:sp macro="" textlink="">
      <xdr:nvSpPr>
        <xdr:cNvPr id="267" name="楕円 266"/>
        <xdr:cNvSpPr/>
      </xdr:nvSpPr>
      <xdr:spPr>
        <a:xfrm>
          <a:off x="1968500" y="1632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153221</xdr:rowOff>
    </xdr:from>
    <xdr:ext cx="599010" cy="259045"/>
    <xdr:sp macro="" textlink="">
      <xdr:nvSpPr>
        <xdr:cNvPr id="268" name="テキスト ボックス 267"/>
        <xdr:cNvSpPr txBox="1"/>
      </xdr:nvSpPr>
      <xdr:spPr>
        <a:xfrm>
          <a:off x="1719795" y="1609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88043</xdr:rowOff>
    </xdr:from>
    <xdr:to>
      <xdr:col>6</xdr:col>
      <xdr:colOff>38100</xdr:colOff>
      <xdr:row>96</xdr:row>
      <xdr:rowOff>18193</xdr:rowOff>
    </xdr:to>
    <xdr:sp macro="" textlink="">
      <xdr:nvSpPr>
        <xdr:cNvPr id="269" name="楕円 268"/>
        <xdr:cNvSpPr/>
      </xdr:nvSpPr>
      <xdr:spPr>
        <a:xfrm>
          <a:off x="1079500" y="163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34720</xdr:rowOff>
    </xdr:from>
    <xdr:ext cx="599010" cy="259045"/>
    <xdr:sp macro="" textlink="">
      <xdr:nvSpPr>
        <xdr:cNvPr id="270" name="テキスト ボックス 269"/>
        <xdr:cNvSpPr txBox="1"/>
      </xdr:nvSpPr>
      <xdr:spPr>
        <a:xfrm>
          <a:off x="830795" y="1615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11456</xdr:rowOff>
    </xdr:from>
    <xdr:to>
      <xdr:col>55</xdr:col>
      <xdr:colOff>0</xdr:colOff>
      <xdr:row>34</xdr:row>
      <xdr:rowOff>92266</xdr:rowOff>
    </xdr:to>
    <xdr:cxnSp macro="">
      <xdr:nvCxnSpPr>
        <xdr:cNvPr id="300" name="直線コネクタ 299"/>
        <xdr:cNvCxnSpPr/>
      </xdr:nvCxnSpPr>
      <xdr:spPr>
        <a:xfrm flipV="1">
          <a:off x="9639300" y="5840756"/>
          <a:ext cx="838200" cy="8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96931</xdr:rowOff>
    </xdr:from>
    <xdr:ext cx="534377" cy="259045"/>
    <xdr:sp macro="" textlink="">
      <xdr:nvSpPr>
        <xdr:cNvPr id="301" name="補助費等平均値テキスト"/>
        <xdr:cNvSpPr txBox="1"/>
      </xdr:nvSpPr>
      <xdr:spPr>
        <a:xfrm>
          <a:off x="10528300" y="592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92266</xdr:rowOff>
    </xdr:from>
    <xdr:to>
      <xdr:col>50</xdr:col>
      <xdr:colOff>114300</xdr:colOff>
      <xdr:row>34</xdr:row>
      <xdr:rowOff>125831</xdr:rowOff>
    </xdr:to>
    <xdr:cxnSp macro="">
      <xdr:nvCxnSpPr>
        <xdr:cNvPr id="303" name="直線コネクタ 302"/>
        <xdr:cNvCxnSpPr/>
      </xdr:nvCxnSpPr>
      <xdr:spPr>
        <a:xfrm flipV="1">
          <a:off x="8750300" y="5921566"/>
          <a:ext cx="889000" cy="3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89806</xdr:rowOff>
    </xdr:from>
    <xdr:ext cx="534377" cy="259045"/>
    <xdr:sp macro="" textlink="">
      <xdr:nvSpPr>
        <xdr:cNvPr id="305" name="テキスト ボックス 304"/>
        <xdr:cNvSpPr txBox="1"/>
      </xdr:nvSpPr>
      <xdr:spPr>
        <a:xfrm>
          <a:off x="9372111" y="60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125831</xdr:rowOff>
    </xdr:from>
    <xdr:to>
      <xdr:col>45</xdr:col>
      <xdr:colOff>177800</xdr:colOff>
      <xdr:row>34</xdr:row>
      <xdr:rowOff>130137</xdr:rowOff>
    </xdr:to>
    <xdr:cxnSp macro="">
      <xdr:nvCxnSpPr>
        <xdr:cNvPr id="306" name="直線コネクタ 305"/>
        <xdr:cNvCxnSpPr/>
      </xdr:nvCxnSpPr>
      <xdr:spPr>
        <a:xfrm flipV="1">
          <a:off x="7861300" y="5955131"/>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128020</xdr:rowOff>
    </xdr:from>
    <xdr:ext cx="534377" cy="259045"/>
    <xdr:sp macro="" textlink="">
      <xdr:nvSpPr>
        <xdr:cNvPr id="308" name="テキスト ボックス 307"/>
        <xdr:cNvSpPr txBox="1"/>
      </xdr:nvSpPr>
      <xdr:spPr>
        <a:xfrm>
          <a:off x="8483111" y="61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130137</xdr:rowOff>
    </xdr:from>
    <xdr:to>
      <xdr:col>41</xdr:col>
      <xdr:colOff>50800</xdr:colOff>
      <xdr:row>34</xdr:row>
      <xdr:rowOff>146063</xdr:rowOff>
    </xdr:to>
    <xdr:cxnSp macro="">
      <xdr:nvCxnSpPr>
        <xdr:cNvPr id="309" name="直線コネクタ 308"/>
        <xdr:cNvCxnSpPr/>
      </xdr:nvCxnSpPr>
      <xdr:spPr>
        <a:xfrm flipV="1">
          <a:off x="6972300" y="5959437"/>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149661</xdr:rowOff>
    </xdr:from>
    <xdr:ext cx="534377" cy="259045"/>
    <xdr:sp macro="" textlink="">
      <xdr:nvSpPr>
        <xdr:cNvPr id="311" name="テキスト ボックス 310"/>
        <xdr:cNvSpPr txBox="1"/>
      </xdr:nvSpPr>
      <xdr:spPr>
        <a:xfrm>
          <a:off x="7594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135382</xdr:rowOff>
    </xdr:from>
    <xdr:to>
      <xdr:col>36</xdr:col>
      <xdr:colOff>165100</xdr:colOff>
      <xdr:row>34</xdr:row>
      <xdr:rowOff>65532</xdr:rowOff>
    </xdr:to>
    <xdr:sp macro="" textlink="">
      <xdr:nvSpPr>
        <xdr:cNvPr id="312" name="フローチャート: 判断 311"/>
        <xdr:cNvSpPr/>
      </xdr:nvSpPr>
      <xdr:spPr>
        <a:xfrm>
          <a:off x="6921500" y="57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82059</xdr:rowOff>
    </xdr:from>
    <xdr:ext cx="534377" cy="259045"/>
    <xdr:sp macro="" textlink="">
      <xdr:nvSpPr>
        <xdr:cNvPr id="313" name="テキスト ボックス 312"/>
        <xdr:cNvSpPr txBox="1"/>
      </xdr:nvSpPr>
      <xdr:spPr>
        <a:xfrm>
          <a:off x="6705111" y="55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132106</xdr:rowOff>
    </xdr:from>
    <xdr:to>
      <xdr:col>55</xdr:col>
      <xdr:colOff>50800</xdr:colOff>
      <xdr:row>34</xdr:row>
      <xdr:rowOff>62256</xdr:rowOff>
    </xdr:to>
    <xdr:sp macro="" textlink="">
      <xdr:nvSpPr>
        <xdr:cNvPr id="319" name="楕円 318"/>
        <xdr:cNvSpPr/>
      </xdr:nvSpPr>
      <xdr:spPr>
        <a:xfrm>
          <a:off x="10426700" y="57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154983</xdr:rowOff>
    </xdr:from>
    <xdr:ext cx="534377" cy="259045"/>
    <xdr:sp macro="" textlink="">
      <xdr:nvSpPr>
        <xdr:cNvPr id="320" name="補助費等該当値テキスト"/>
        <xdr:cNvSpPr txBox="1"/>
      </xdr:nvSpPr>
      <xdr:spPr>
        <a:xfrm>
          <a:off x="10528300" y="564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41466</xdr:rowOff>
    </xdr:from>
    <xdr:to>
      <xdr:col>50</xdr:col>
      <xdr:colOff>165100</xdr:colOff>
      <xdr:row>34</xdr:row>
      <xdr:rowOff>143066</xdr:rowOff>
    </xdr:to>
    <xdr:sp macro="" textlink="">
      <xdr:nvSpPr>
        <xdr:cNvPr id="321" name="楕円 320"/>
        <xdr:cNvSpPr/>
      </xdr:nvSpPr>
      <xdr:spPr>
        <a:xfrm>
          <a:off x="9588500" y="587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159593</xdr:rowOff>
    </xdr:from>
    <xdr:ext cx="534377" cy="259045"/>
    <xdr:sp macro="" textlink="">
      <xdr:nvSpPr>
        <xdr:cNvPr id="322" name="テキスト ボックス 321"/>
        <xdr:cNvSpPr txBox="1"/>
      </xdr:nvSpPr>
      <xdr:spPr>
        <a:xfrm>
          <a:off x="9372111" y="564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75031</xdr:rowOff>
    </xdr:from>
    <xdr:to>
      <xdr:col>46</xdr:col>
      <xdr:colOff>38100</xdr:colOff>
      <xdr:row>35</xdr:row>
      <xdr:rowOff>5181</xdr:rowOff>
    </xdr:to>
    <xdr:sp macro="" textlink="">
      <xdr:nvSpPr>
        <xdr:cNvPr id="323" name="楕円 322"/>
        <xdr:cNvSpPr/>
      </xdr:nvSpPr>
      <xdr:spPr>
        <a:xfrm>
          <a:off x="8699500" y="59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21708</xdr:rowOff>
    </xdr:from>
    <xdr:ext cx="534377" cy="259045"/>
    <xdr:sp macro="" textlink="">
      <xdr:nvSpPr>
        <xdr:cNvPr id="324" name="テキスト ボックス 323"/>
        <xdr:cNvSpPr txBox="1"/>
      </xdr:nvSpPr>
      <xdr:spPr>
        <a:xfrm>
          <a:off x="8483111" y="56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79337</xdr:rowOff>
    </xdr:from>
    <xdr:to>
      <xdr:col>41</xdr:col>
      <xdr:colOff>101600</xdr:colOff>
      <xdr:row>35</xdr:row>
      <xdr:rowOff>9487</xdr:rowOff>
    </xdr:to>
    <xdr:sp macro="" textlink="">
      <xdr:nvSpPr>
        <xdr:cNvPr id="325" name="楕円 324"/>
        <xdr:cNvSpPr/>
      </xdr:nvSpPr>
      <xdr:spPr>
        <a:xfrm>
          <a:off x="7810500" y="590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26014</xdr:rowOff>
    </xdr:from>
    <xdr:ext cx="534377" cy="259045"/>
    <xdr:sp macro="" textlink="">
      <xdr:nvSpPr>
        <xdr:cNvPr id="326" name="テキスト ボックス 325"/>
        <xdr:cNvSpPr txBox="1"/>
      </xdr:nvSpPr>
      <xdr:spPr>
        <a:xfrm>
          <a:off x="7594111" y="568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95263</xdr:rowOff>
    </xdr:from>
    <xdr:to>
      <xdr:col>36</xdr:col>
      <xdr:colOff>165100</xdr:colOff>
      <xdr:row>35</xdr:row>
      <xdr:rowOff>25413</xdr:rowOff>
    </xdr:to>
    <xdr:sp macro="" textlink="">
      <xdr:nvSpPr>
        <xdr:cNvPr id="327" name="楕円 326"/>
        <xdr:cNvSpPr/>
      </xdr:nvSpPr>
      <xdr:spPr>
        <a:xfrm>
          <a:off x="6921500" y="592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16540</xdr:rowOff>
    </xdr:from>
    <xdr:ext cx="534377" cy="259045"/>
    <xdr:sp macro="" textlink="">
      <xdr:nvSpPr>
        <xdr:cNvPr id="328" name="テキスト ボックス 327"/>
        <xdr:cNvSpPr txBox="1"/>
      </xdr:nvSpPr>
      <xdr:spPr>
        <a:xfrm>
          <a:off x="6705111" y="601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7" name="テキスト ボックス 34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53" name="直線コネクタ 352"/>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4"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5" name="直線コネクタ 354"/>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6"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7" name="直線コネクタ 356"/>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51632</xdr:rowOff>
    </xdr:from>
    <xdr:to>
      <xdr:col>55</xdr:col>
      <xdr:colOff>0</xdr:colOff>
      <xdr:row>57</xdr:row>
      <xdr:rowOff>90132</xdr:rowOff>
    </xdr:to>
    <xdr:cxnSp macro="">
      <xdr:nvCxnSpPr>
        <xdr:cNvPr id="358" name="直線コネクタ 357"/>
        <xdr:cNvCxnSpPr/>
      </xdr:nvCxnSpPr>
      <xdr:spPr>
        <a:xfrm flipV="1">
          <a:off x="9639300" y="9824282"/>
          <a:ext cx="838200" cy="3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23309</xdr:rowOff>
    </xdr:from>
    <xdr:ext cx="534377" cy="259045"/>
    <xdr:sp macro="" textlink="">
      <xdr:nvSpPr>
        <xdr:cNvPr id="359" name="普通建設事業費平均値テキスト"/>
        <xdr:cNvSpPr txBox="1"/>
      </xdr:nvSpPr>
      <xdr:spPr>
        <a:xfrm>
          <a:off x="10528300" y="962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60" name="フローチャート: 判断 359"/>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90132</xdr:rowOff>
    </xdr:from>
    <xdr:to>
      <xdr:col>50</xdr:col>
      <xdr:colOff>114300</xdr:colOff>
      <xdr:row>58</xdr:row>
      <xdr:rowOff>40202</xdr:rowOff>
    </xdr:to>
    <xdr:cxnSp macro="">
      <xdr:nvCxnSpPr>
        <xdr:cNvPr id="361" name="直線コネクタ 360"/>
        <xdr:cNvCxnSpPr/>
      </xdr:nvCxnSpPr>
      <xdr:spPr>
        <a:xfrm flipV="1">
          <a:off x="8750300" y="9862782"/>
          <a:ext cx="889000" cy="12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62" name="フローチャート: 判断 361"/>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6881</xdr:rowOff>
    </xdr:from>
    <xdr:ext cx="534377" cy="259045"/>
    <xdr:sp macro="" textlink="">
      <xdr:nvSpPr>
        <xdr:cNvPr id="363" name="テキスト ボックス 362"/>
        <xdr:cNvSpPr txBox="1"/>
      </xdr:nvSpPr>
      <xdr:spPr>
        <a:xfrm>
          <a:off x="9372111" y="995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40202</xdr:rowOff>
    </xdr:from>
    <xdr:to>
      <xdr:col>45</xdr:col>
      <xdr:colOff>177800</xdr:colOff>
      <xdr:row>59</xdr:row>
      <xdr:rowOff>24943</xdr:rowOff>
    </xdr:to>
    <xdr:cxnSp macro="">
      <xdr:nvCxnSpPr>
        <xdr:cNvPr id="364" name="直線コネクタ 363"/>
        <xdr:cNvCxnSpPr/>
      </xdr:nvCxnSpPr>
      <xdr:spPr>
        <a:xfrm flipV="1">
          <a:off x="7861300" y="9984302"/>
          <a:ext cx="889000" cy="15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5" name="フローチャート: 判断 364"/>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53103</xdr:rowOff>
    </xdr:from>
    <xdr:ext cx="534377" cy="259045"/>
    <xdr:sp macro="" textlink="">
      <xdr:nvSpPr>
        <xdr:cNvPr id="366" name="テキスト ボックス 365"/>
        <xdr:cNvSpPr txBox="1"/>
      </xdr:nvSpPr>
      <xdr:spPr>
        <a:xfrm>
          <a:off x="8483111" y="948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57194</xdr:rowOff>
    </xdr:from>
    <xdr:to>
      <xdr:col>41</xdr:col>
      <xdr:colOff>50800</xdr:colOff>
      <xdr:row>59</xdr:row>
      <xdr:rowOff>24943</xdr:rowOff>
    </xdr:to>
    <xdr:cxnSp macro="">
      <xdr:nvCxnSpPr>
        <xdr:cNvPr id="367" name="直線コネクタ 366"/>
        <xdr:cNvCxnSpPr/>
      </xdr:nvCxnSpPr>
      <xdr:spPr>
        <a:xfrm>
          <a:off x="6972300" y="10001294"/>
          <a:ext cx="889000" cy="13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8" name="フローチャート: 判断 367"/>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75716</xdr:rowOff>
    </xdr:from>
    <xdr:ext cx="534377" cy="259045"/>
    <xdr:sp macro="" textlink="">
      <xdr:nvSpPr>
        <xdr:cNvPr id="369" name="テキスト ボックス 368"/>
        <xdr:cNvSpPr txBox="1"/>
      </xdr:nvSpPr>
      <xdr:spPr>
        <a:xfrm>
          <a:off x="7594111" y="95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59716</xdr:rowOff>
    </xdr:from>
    <xdr:to>
      <xdr:col>36</xdr:col>
      <xdr:colOff>165100</xdr:colOff>
      <xdr:row>56</xdr:row>
      <xdr:rowOff>161316</xdr:rowOff>
    </xdr:to>
    <xdr:sp macro="" textlink="">
      <xdr:nvSpPr>
        <xdr:cNvPr id="370" name="フローチャート: 判断 369"/>
        <xdr:cNvSpPr/>
      </xdr:nvSpPr>
      <xdr:spPr>
        <a:xfrm>
          <a:off x="6921500" y="966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6393</xdr:rowOff>
    </xdr:from>
    <xdr:ext cx="534377" cy="259045"/>
    <xdr:sp macro="" textlink="">
      <xdr:nvSpPr>
        <xdr:cNvPr id="371" name="テキスト ボックス 370"/>
        <xdr:cNvSpPr txBox="1"/>
      </xdr:nvSpPr>
      <xdr:spPr>
        <a:xfrm>
          <a:off x="6705111" y="94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832</xdr:rowOff>
    </xdr:from>
    <xdr:to>
      <xdr:col>55</xdr:col>
      <xdr:colOff>50800</xdr:colOff>
      <xdr:row>57</xdr:row>
      <xdr:rowOff>102432</xdr:rowOff>
    </xdr:to>
    <xdr:sp macro="" textlink="">
      <xdr:nvSpPr>
        <xdr:cNvPr id="377" name="楕円 376"/>
        <xdr:cNvSpPr/>
      </xdr:nvSpPr>
      <xdr:spPr>
        <a:xfrm>
          <a:off x="10426700" y="977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150709</xdr:rowOff>
    </xdr:from>
    <xdr:ext cx="534377" cy="259045"/>
    <xdr:sp macro="" textlink="">
      <xdr:nvSpPr>
        <xdr:cNvPr id="378" name="普通建設事業費該当値テキスト"/>
        <xdr:cNvSpPr txBox="1"/>
      </xdr:nvSpPr>
      <xdr:spPr>
        <a:xfrm>
          <a:off x="10528300" y="975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39332</xdr:rowOff>
    </xdr:from>
    <xdr:to>
      <xdr:col>50</xdr:col>
      <xdr:colOff>165100</xdr:colOff>
      <xdr:row>57</xdr:row>
      <xdr:rowOff>140932</xdr:rowOff>
    </xdr:to>
    <xdr:sp macro="" textlink="">
      <xdr:nvSpPr>
        <xdr:cNvPr id="379" name="楕円 378"/>
        <xdr:cNvSpPr/>
      </xdr:nvSpPr>
      <xdr:spPr>
        <a:xfrm>
          <a:off x="9588500" y="981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157459</xdr:rowOff>
    </xdr:from>
    <xdr:ext cx="534377" cy="259045"/>
    <xdr:sp macro="" textlink="">
      <xdr:nvSpPr>
        <xdr:cNvPr id="380" name="テキスト ボックス 379"/>
        <xdr:cNvSpPr txBox="1"/>
      </xdr:nvSpPr>
      <xdr:spPr>
        <a:xfrm>
          <a:off x="9372111" y="958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160852</xdr:rowOff>
    </xdr:from>
    <xdr:to>
      <xdr:col>46</xdr:col>
      <xdr:colOff>38100</xdr:colOff>
      <xdr:row>58</xdr:row>
      <xdr:rowOff>91002</xdr:rowOff>
    </xdr:to>
    <xdr:sp macro="" textlink="">
      <xdr:nvSpPr>
        <xdr:cNvPr id="381" name="楕円 380"/>
        <xdr:cNvSpPr/>
      </xdr:nvSpPr>
      <xdr:spPr>
        <a:xfrm>
          <a:off x="8699500" y="99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82129</xdr:rowOff>
    </xdr:from>
    <xdr:ext cx="534377" cy="259045"/>
    <xdr:sp macro="" textlink="">
      <xdr:nvSpPr>
        <xdr:cNvPr id="382" name="テキスト ボックス 381"/>
        <xdr:cNvSpPr txBox="1"/>
      </xdr:nvSpPr>
      <xdr:spPr>
        <a:xfrm>
          <a:off x="8483111" y="1002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145593</xdr:rowOff>
    </xdr:from>
    <xdr:to>
      <xdr:col>41</xdr:col>
      <xdr:colOff>101600</xdr:colOff>
      <xdr:row>59</xdr:row>
      <xdr:rowOff>75743</xdr:rowOff>
    </xdr:to>
    <xdr:sp macro="" textlink="">
      <xdr:nvSpPr>
        <xdr:cNvPr id="383" name="楕円 382"/>
        <xdr:cNvSpPr/>
      </xdr:nvSpPr>
      <xdr:spPr>
        <a:xfrm>
          <a:off x="7810500" y="100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66870</xdr:rowOff>
    </xdr:from>
    <xdr:ext cx="534377" cy="259045"/>
    <xdr:sp macro="" textlink="">
      <xdr:nvSpPr>
        <xdr:cNvPr id="384" name="テキスト ボックス 383"/>
        <xdr:cNvSpPr txBox="1"/>
      </xdr:nvSpPr>
      <xdr:spPr>
        <a:xfrm>
          <a:off x="7594111" y="1018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6394</xdr:rowOff>
    </xdr:from>
    <xdr:to>
      <xdr:col>36</xdr:col>
      <xdr:colOff>165100</xdr:colOff>
      <xdr:row>58</xdr:row>
      <xdr:rowOff>107994</xdr:rowOff>
    </xdr:to>
    <xdr:sp macro="" textlink="">
      <xdr:nvSpPr>
        <xdr:cNvPr id="385" name="楕円 384"/>
        <xdr:cNvSpPr/>
      </xdr:nvSpPr>
      <xdr:spPr>
        <a:xfrm>
          <a:off x="6921500" y="995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99121</xdr:rowOff>
    </xdr:from>
    <xdr:ext cx="534377" cy="259045"/>
    <xdr:sp macro="" textlink="">
      <xdr:nvSpPr>
        <xdr:cNvPr id="386" name="テキスト ボックス 385"/>
        <xdr:cNvSpPr txBox="1"/>
      </xdr:nvSpPr>
      <xdr:spPr>
        <a:xfrm>
          <a:off x="6705111" y="1004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8" name="直線コネクタ 407"/>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9"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10" name="直線コネクタ 409"/>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11" name="普通建設事業費 （ うち新規整備　）最大値テキスト"/>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12" name="直線コネクタ 411"/>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43093</xdr:rowOff>
    </xdr:from>
    <xdr:to>
      <xdr:col>55</xdr:col>
      <xdr:colOff>0</xdr:colOff>
      <xdr:row>76</xdr:row>
      <xdr:rowOff>165029</xdr:rowOff>
    </xdr:to>
    <xdr:cxnSp macro="">
      <xdr:nvCxnSpPr>
        <xdr:cNvPr id="413" name="直線コネクタ 412"/>
        <xdr:cNvCxnSpPr/>
      </xdr:nvCxnSpPr>
      <xdr:spPr>
        <a:xfrm flipV="1">
          <a:off x="9639300" y="12901843"/>
          <a:ext cx="838200" cy="29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118808</xdr:rowOff>
    </xdr:from>
    <xdr:ext cx="534377" cy="259045"/>
    <xdr:sp macro="" textlink="">
      <xdr:nvSpPr>
        <xdr:cNvPr id="414" name="普通建設事業費 （ うち新規整備　）平均値テキスト"/>
        <xdr:cNvSpPr txBox="1"/>
      </xdr:nvSpPr>
      <xdr:spPr>
        <a:xfrm>
          <a:off x="10528300" y="12977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5" name="フローチャート: 判断 414"/>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165029</xdr:rowOff>
    </xdr:from>
    <xdr:to>
      <xdr:col>50</xdr:col>
      <xdr:colOff>114300</xdr:colOff>
      <xdr:row>77</xdr:row>
      <xdr:rowOff>127310</xdr:rowOff>
    </xdr:to>
    <xdr:cxnSp macro="">
      <xdr:nvCxnSpPr>
        <xdr:cNvPr id="416" name="直線コネクタ 415"/>
        <xdr:cNvCxnSpPr/>
      </xdr:nvCxnSpPr>
      <xdr:spPr>
        <a:xfrm flipV="1">
          <a:off x="8750300" y="13195229"/>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7" name="フローチャート: 判断 416"/>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10020</xdr:rowOff>
    </xdr:from>
    <xdr:ext cx="469744" cy="259045"/>
    <xdr:sp macro="" textlink="">
      <xdr:nvSpPr>
        <xdr:cNvPr id="418" name="テキスト ボックス 417"/>
        <xdr:cNvSpPr txBox="1"/>
      </xdr:nvSpPr>
      <xdr:spPr>
        <a:xfrm>
          <a:off x="9404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127310</xdr:rowOff>
    </xdr:from>
    <xdr:to>
      <xdr:col>45</xdr:col>
      <xdr:colOff>177800</xdr:colOff>
      <xdr:row>77</xdr:row>
      <xdr:rowOff>148478</xdr:rowOff>
    </xdr:to>
    <xdr:cxnSp macro="">
      <xdr:nvCxnSpPr>
        <xdr:cNvPr id="419" name="直線コネクタ 418"/>
        <xdr:cNvCxnSpPr/>
      </xdr:nvCxnSpPr>
      <xdr:spPr>
        <a:xfrm flipV="1">
          <a:off x="7861300" y="13328960"/>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20" name="フローチャート: 判断 419"/>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71467</xdr:rowOff>
    </xdr:from>
    <xdr:ext cx="534377" cy="259045"/>
    <xdr:sp macro="" textlink="">
      <xdr:nvSpPr>
        <xdr:cNvPr id="421" name="テキスト ボックス 420"/>
        <xdr:cNvSpPr txBox="1"/>
      </xdr:nvSpPr>
      <xdr:spPr>
        <a:xfrm>
          <a:off x="8483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162835</xdr:rowOff>
    </xdr:from>
    <xdr:to>
      <xdr:col>41</xdr:col>
      <xdr:colOff>50800</xdr:colOff>
      <xdr:row>77</xdr:row>
      <xdr:rowOff>148478</xdr:rowOff>
    </xdr:to>
    <xdr:cxnSp macro="">
      <xdr:nvCxnSpPr>
        <xdr:cNvPr id="422" name="直線コネクタ 421"/>
        <xdr:cNvCxnSpPr/>
      </xdr:nvCxnSpPr>
      <xdr:spPr>
        <a:xfrm>
          <a:off x="6972300" y="13193035"/>
          <a:ext cx="889000" cy="15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3" name="フローチャート: 判断 422"/>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4" name="テキスト ボックス 423"/>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29967</xdr:rowOff>
    </xdr:from>
    <xdr:to>
      <xdr:col>36</xdr:col>
      <xdr:colOff>165100</xdr:colOff>
      <xdr:row>75</xdr:row>
      <xdr:rowOff>131567</xdr:rowOff>
    </xdr:to>
    <xdr:sp macro="" textlink="">
      <xdr:nvSpPr>
        <xdr:cNvPr id="425" name="フローチャート: 判断 424"/>
        <xdr:cNvSpPr/>
      </xdr:nvSpPr>
      <xdr:spPr>
        <a:xfrm>
          <a:off x="6921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148094</xdr:rowOff>
    </xdr:from>
    <xdr:ext cx="534377" cy="259045"/>
    <xdr:sp macro="" textlink="">
      <xdr:nvSpPr>
        <xdr:cNvPr id="426" name="テキスト ボックス 425"/>
        <xdr:cNvSpPr txBox="1"/>
      </xdr:nvSpPr>
      <xdr:spPr>
        <a:xfrm>
          <a:off x="6705111" y="126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163743</xdr:rowOff>
    </xdr:from>
    <xdr:to>
      <xdr:col>55</xdr:col>
      <xdr:colOff>50800</xdr:colOff>
      <xdr:row>75</xdr:row>
      <xdr:rowOff>93893</xdr:rowOff>
    </xdr:to>
    <xdr:sp macro="" textlink="">
      <xdr:nvSpPr>
        <xdr:cNvPr id="432" name="楕円 431"/>
        <xdr:cNvSpPr/>
      </xdr:nvSpPr>
      <xdr:spPr>
        <a:xfrm>
          <a:off x="10426700" y="1285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15170</xdr:rowOff>
    </xdr:from>
    <xdr:ext cx="534377" cy="259045"/>
    <xdr:sp macro="" textlink="">
      <xdr:nvSpPr>
        <xdr:cNvPr id="433" name="普通建設事業費 （ うち新規整備　）該当値テキスト"/>
        <xdr:cNvSpPr txBox="1"/>
      </xdr:nvSpPr>
      <xdr:spPr>
        <a:xfrm>
          <a:off x="10528300" y="1270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114229</xdr:rowOff>
    </xdr:from>
    <xdr:to>
      <xdr:col>50</xdr:col>
      <xdr:colOff>165100</xdr:colOff>
      <xdr:row>77</xdr:row>
      <xdr:rowOff>44379</xdr:rowOff>
    </xdr:to>
    <xdr:sp macro="" textlink="">
      <xdr:nvSpPr>
        <xdr:cNvPr id="434" name="楕円 433"/>
        <xdr:cNvSpPr/>
      </xdr:nvSpPr>
      <xdr:spPr>
        <a:xfrm>
          <a:off x="9588500" y="1314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35506</xdr:rowOff>
    </xdr:from>
    <xdr:ext cx="469744" cy="259045"/>
    <xdr:sp macro="" textlink="">
      <xdr:nvSpPr>
        <xdr:cNvPr id="435" name="テキスト ボックス 434"/>
        <xdr:cNvSpPr txBox="1"/>
      </xdr:nvSpPr>
      <xdr:spPr>
        <a:xfrm>
          <a:off x="9404428" y="132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76510</xdr:rowOff>
    </xdr:from>
    <xdr:to>
      <xdr:col>46</xdr:col>
      <xdr:colOff>38100</xdr:colOff>
      <xdr:row>78</xdr:row>
      <xdr:rowOff>6660</xdr:rowOff>
    </xdr:to>
    <xdr:sp macro="" textlink="">
      <xdr:nvSpPr>
        <xdr:cNvPr id="436" name="楕円 435"/>
        <xdr:cNvSpPr/>
      </xdr:nvSpPr>
      <xdr:spPr>
        <a:xfrm>
          <a:off x="8699500" y="132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169237</xdr:rowOff>
    </xdr:from>
    <xdr:ext cx="469744" cy="259045"/>
    <xdr:sp macro="" textlink="">
      <xdr:nvSpPr>
        <xdr:cNvPr id="437" name="テキスト ボックス 436"/>
        <xdr:cNvSpPr txBox="1"/>
      </xdr:nvSpPr>
      <xdr:spPr>
        <a:xfrm>
          <a:off x="8515428" y="133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97678</xdr:rowOff>
    </xdr:from>
    <xdr:to>
      <xdr:col>41</xdr:col>
      <xdr:colOff>101600</xdr:colOff>
      <xdr:row>78</xdr:row>
      <xdr:rowOff>27828</xdr:rowOff>
    </xdr:to>
    <xdr:sp macro="" textlink="">
      <xdr:nvSpPr>
        <xdr:cNvPr id="438" name="楕円 437"/>
        <xdr:cNvSpPr/>
      </xdr:nvSpPr>
      <xdr:spPr>
        <a:xfrm>
          <a:off x="7810500" y="132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18955</xdr:rowOff>
    </xdr:from>
    <xdr:ext cx="469744" cy="259045"/>
    <xdr:sp macro="" textlink="">
      <xdr:nvSpPr>
        <xdr:cNvPr id="439" name="テキスト ボックス 438"/>
        <xdr:cNvSpPr txBox="1"/>
      </xdr:nvSpPr>
      <xdr:spPr>
        <a:xfrm>
          <a:off x="7626428" y="133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112035</xdr:rowOff>
    </xdr:from>
    <xdr:to>
      <xdr:col>36</xdr:col>
      <xdr:colOff>165100</xdr:colOff>
      <xdr:row>77</xdr:row>
      <xdr:rowOff>42185</xdr:rowOff>
    </xdr:to>
    <xdr:sp macro="" textlink="">
      <xdr:nvSpPr>
        <xdr:cNvPr id="440" name="楕円 439"/>
        <xdr:cNvSpPr/>
      </xdr:nvSpPr>
      <xdr:spPr>
        <a:xfrm>
          <a:off x="6921500" y="131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33312</xdr:rowOff>
    </xdr:from>
    <xdr:ext cx="469744" cy="259045"/>
    <xdr:sp macro="" textlink="">
      <xdr:nvSpPr>
        <xdr:cNvPr id="441" name="テキスト ボックス 440"/>
        <xdr:cNvSpPr txBox="1"/>
      </xdr:nvSpPr>
      <xdr:spPr>
        <a:xfrm>
          <a:off x="6737428" y="1323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3" name="直線コネクタ 462"/>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4"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5" name="直線コネクタ 464"/>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6"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7" name="直線コネクタ 466"/>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20737</xdr:rowOff>
    </xdr:from>
    <xdr:to>
      <xdr:col>55</xdr:col>
      <xdr:colOff>0</xdr:colOff>
      <xdr:row>96</xdr:row>
      <xdr:rowOff>24211</xdr:rowOff>
    </xdr:to>
    <xdr:cxnSp macro="">
      <xdr:nvCxnSpPr>
        <xdr:cNvPr id="468" name="直線コネクタ 467"/>
        <xdr:cNvCxnSpPr/>
      </xdr:nvCxnSpPr>
      <xdr:spPr>
        <a:xfrm flipV="1">
          <a:off x="9639300" y="16479937"/>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141473</xdr:rowOff>
    </xdr:from>
    <xdr:ext cx="534377" cy="259045"/>
    <xdr:sp macro="" textlink="">
      <xdr:nvSpPr>
        <xdr:cNvPr id="469" name="普通建設事業費 （ うち更新整備　）平均値テキスト"/>
        <xdr:cNvSpPr txBox="1"/>
      </xdr:nvSpPr>
      <xdr:spPr>
        <a:xfrm>
          <a:off x="10528300" y="1625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0" name="フローチャート: 判断 469"/>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24211</xdr:rowOff>
    </xdr:from>
    <xdr:to>
      <xdr:col>50</xdr:col>
      <xdr:colOff>114300</xdr:colOff>
      <xdr:row>96</xdr:row>
      <xdr:rowOff>105547</xdr:rowOff>
    </xdr:to>
    <xdr:cxnSp macro="">
      <xdr:nvCxnSpPr>
        <xdr:cNvPr id="471" name="直線コネクタ 470"/>
        <xdr:cNvCxnSpPr/>
      </xdr:nvCxnSpPr>
      <xdr:spPr>
        <a:xfrm flipV="1">
          <a:off x="8750300" y="16483411"/>
          <a:ext cx="889000" cy="8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2" name="フローチャート: 判断 471"/>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102920</xdr:rowOff>
    </xdr:from>
    <xdr:ext cx="534377" cy="259045"/>
    <xdr:sp macro="" textlink="">
      <xdr:nvSpPr>
        <xdr:cNvPr id="473" name="テキスト ボックス 472"/>
        <xdr:cNvSpPr txBox="1"/>
      </xdr:nvSpPr>
      <xdr:spPr>
        <a:xfrm>
          <a:off x="9372111" y="165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105547</xdr:rowOff>
    </xdr:from>
    <xdr:to>
      <xdr:col>45</xdr:col>
      <xdr:colOff>177800</xdr:colOff>
      <xdr:row>97</xdr:row>
      <xdr:rowOff>58113</xdr:rowOff>
    </xdr:to>
    <xdr:cxnSp macro="">
      <xdr:nvCxnSpPr>
        <xdr:cNvPr id="474" name="直線コネクタ 473"/>
        <xdr:cNvCxnSpPr/>
      </xdr:nvCxnSpPr>
      <xdr:spPr>
        <a:xfrm flipV="1">
          <a:off x="7861300" y="16564747"/>
          <a:ext cx="889000" cy="1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5" name="フローチャート: 判断 474"/>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42732</xdr:rowOff>
    </xdr:from>
    <xdr:ext cx="534377" cy="259045"/>
    <xdr:sp macro="" textlink="">
      <xdr:nvSpPr>
        <xdr:cNvPr id="476" name="テキスト ボックス 475"/>
        <xdr:cNvSpPr txBox="1"/>
      </xdr:nvSpPr>
      <xdr:spPr>
        <a:xfrm>
          <a:off x="8483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129344</xdr:rowOff>
    </xdr:from>
    <xdr:to>
      <xdr:col>41</xdr:col>
      <xdr:colOff>50800</xdr:colOff>
      <xdr:row>97</xdr:row>
      <xdr:rowOff>58113</xdr:rowOff>
    </xdr:to>
    <xdr:cxnSp macro="">
      <xdr:nvCxnSpPr>
        <xdr:cNvPr id="477" name="直線コネクタ 476"/>
        <xdr:cNvCxnSpPr/>
      </xdr:nvCxnSpPr>
      <xdr:spPr>
        <a:xfrm>
          <a:off x="6972300" y="16588544"/>
          <a:ext cx="889000" cy="10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8" name="フローチャート: 判断 477"/>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69958</xdr:rowOff>
    </xdr:from>
    <xdr:ext cx="534377" cy="259045"/>
    <xdr:sp macro="" textlink="">
      <xdr:nvSpPr>
        <xdr:cNvPr id="479" name="テキスト ボックス 478"/>
        <xdr:cNvSpPr txBox="1"/>
      </xdr:nvSpPr>
      <xdr:spPr>
        <a:xfrm>
          <a:off x="7594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46678</xdr:rowOff>
    </xdr:from>
    <xdr:to>
      <xdr:col>36</xdr:col>
      <xdr:colOff>165100</xdr:colOff>
      <xdr:row>96</xdr:row>
      <xdr:rowOff>148278</xdr:rowOff>
    </xdr:to>
    <xdr:sp macro="" textlink="">
      <xdr:nvSpPr>
        <xdr:cNvPr id="480" name="フローチャート: 判断 479"/>
        <xdr:cNvSpPr/>
      </xdr:nvSpPr>
      <xdr:spPr>
        <a:xfrm>
          <a:off x="6921500" y="1650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164805</xdr:rowOff>
    </xdr:from>
    <xdr:ext cx="534377" cy="259045"/>
    <xdr:sp macro="" textlink="">
      <xdr:nvSpPr>
        <xdr:cNvPr id="481" name="テキスト ボックス 480"/>
        <xdr:cNvSpPr txBox="1"/>
      </xdr:nvSpPr>
      <xdr:spPr>
        <a:xfrm>
          <a:off x="6705111" y="162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141387</xdr:rowOff>
    </xdr:from>
    <xdr:to>
      <xdr:col>55</xdr:col>
      <xdr:colOff>50800</xdr:colOff>
      <xdr:row>96</xdr:row>
      <xdr:rowOff>71537</xdr:rowOff>
    </xdr:to>
    <xdr:sp macro="" textlink="">
      <xdr:nvSpPr>
        <xdr:cNvPr id="487" name="楕円 486"/>
        <xdr:cNvSpPr/>
      </xdr:nvSpPr>
      <xdr:spPr>
        <a:xfrm>
          <a:off x="10426700" y="1642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119814</xdr:rowOff>
    </xdr:from>
    <xdr:ext cx="534377" cy="259045"/>
    <xdr:sp macro="" textlink="">
      <xdr:nvSpPr>
        <xdr:cNvPr id="488" name="普通建設事業費 （ うち更新整備　）該当値テキスト"/>
        <xdr:cNvSpPr txBox="1"/>
      </xdr:nvSpPr>
      <xdr:spPr>
        <a:xfrm>
          <a:off x="10528300" y="1640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144861</xdr:rowOff>
    </xdr:from>
    <xdr:to>
      <xdr:col>50</xdr:col>
      <xdr:colOff>165100</xdr:colOff>
      <xdr:row>96</xdr:row>
      <xdr:rowOff>75011</xdr:rowOff>
    </xdr:to>
    <xdr:sp macro="" textlink="">
      <xdr:nvSpPr>
        <xdr:cNvPr id="489" name="楕円 488"/>
        <xdr:cNvSpPr/>
      </xdr:nvSpPr>
      <xdr:spPr>
        <a:xfrm>
          <a:off x="9588500" y="164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91538</xdr:rowOff>
    </xdr:from>
    <xdr:ext cx="534377" cy="259045"/>
    <xdr:sp macro="" textlink="">
      <xdr:nvSpPr>
        <xdr:cNvPr id="490" name="テキスト ボックス 489"/>
        <xdr:cNvSpPr txBox="1"/>
      </xdr:nvSpPr>
      <xdr:spPr>
        <a:xfrm>
          <a:off x="9372111" y="1620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54747</xdr:rowOff>
    </xdr:from>
    <xdr:to>
      <xdr:col>46</xdr:col>
      <xdr:colOff>38100</xdr:colOff>
      <xdr:row>96</xdr:row>
      <xdr:rowOff>156347</xdr:rowOff>
    </xdr:to>
    <xdr:sp macro="" textlink="">
      <xdr:nvSpPr>
        <xdr:cNvPr id="491" name="楕円 490"/>
        <xdr:cNvSpPr/>
      </xdr:nvSpPr>
      <xdr:spPr>
        <a:xfrm>
          <a:off x="8699500" y="1651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147474</xdr:rowOff>
    </xdr:from>
    <xdr:ext cx="534377" cy="259045"/>
    <xdr:sp macro="" textlink="">
      <xdr:nvSpPr>
        <xdr:cNvPr id="492" name="テキスト ボックス 491"/>
        <xdr:cNvSpPr txBox="1"/>
      </xdr:nvSpPr>
      <xdr:spPr>
        <a:xfrm>
          <a:off x="8483111" y="1660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7313</xdr:rowOff>
    </xdr:from>
    <xdr:to>
      <xdr:col>41</xdr:col>
      <xdr:colOff>101600</xdr:colOff>
      <xdr:row>97</xdr:row>
      <xdr:rowOff>108913</xdr:rowOff>
    </xdr:to>
    <xdr:sp macro="" textlink="">
      <xdr:nvSpPr>
        <xdr:cNvPr id="493" name="楕円 492"/>
        <xdr:cNvSpPr/>
      </xdr:nvSpPr>
      <xdr:spPr>
        <a:xfrm>
          <a:off x="7810500" y="166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100040</xdr:rowOff>
    </xdr:from>
    <xdr:ext cx="534377" cy="259045"/>
    <xdr:sp macro="" textlink="">
      <xdr:nvSpPr>
        <xdr:cNvPr id="494" name="テキスト ボックス 493"/>
        <xdr:cNvSpPr txBox="1"/>
      </xdr:nvSpPr>
      <xdr:spPr>
        <a:xfrm>
          <a:off x="7594111" y="1673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78544</xdr:rowOff>
    </xdr:from>
    <xdr:to>
      <xdr:col>36</xdr:col>
      <xdr:colOff>165100</xdr:colOff>
      <xdr:row>97</xdr:row>
      <xdr:rowOff>8694</xdr:rowOff>
    </xdr:to>
    <xdr:sp macro="" textlink="">
      <xdr:nvSpPr>
        <xdr:cNvPr id="495" name="楕円 494"/>
        <xdr:cNvSpPr/>
      </xdr:nvSpPr>
      <xdr:spPr>
        <a:xfrm>
          <a:off x="6921500" y="165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171271</xdr:rowOff>
    </xdr:from>
    <xdr:ext cx="534377" cy="259045"/>
    <xdr:sp macro="" textlink="">
      <xdr:nvSpPr>
        <xdr:cNvPr id="496" name="テキスト ボックス 495"/>
        <xdr:cNvSpPr txBox="1"/>
      </xdr:nvSpPr>
      <xdr:spPr>
        <a:xfrm>
          <a:off x="6705111" y="1663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2" name="直線コネクタ 521"/>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3"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5"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6" name="直線コネクタ 525"/>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48913</xdr:rowOff>
    </xdr:from>
    <xdr:to>
      <xdr:col>85</xdr:col>
      <xdr:colOff>127000</xdr:colOff>
      <xdr:row>39</xdr:row>
      <xdr:rowOff>98878</xdr:rowOff>
    </xdr:to>
    <xdr:cxnSp macro="">
      <xdr:nvCxnSpPr>
        <xdr:cNvPr id="527" name="直線コネクタ 526"/>
        <xdr:cNvCxnSpPr/>
      </xdr:nvCxnSpPr>
      <xdr:spPr>
        <a:xfrm flipV="1">
          <a:off x="15481300" y="6735463"/>
          <a:ext cx="8382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154358</xdr:rowOff>
    </xdr:from>
    <xdr:ext cx="378565" cy="259045"/>
    <xdr:sp macro="" textlink="">
      <xdr:nvSpPr>
        <xdr:cNvPr id="528" name="災害復旧事業費平均値テキスト"/>
        <xdr:cNvSpPr txBox="1"/>
      </xdr:nvSpPr>
      <xdr:spPr>
        <a:xfrm>
          <a:off x="16370300" y="6669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9" name="フローチャート: 判断 528"/>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1" name="フローチャート: 判断 530"/>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131589</xdr:rowOff>
    </xdr:from>
    <xdr:ext cx="378565" cy="259045"/>
    <xdr:sp macro="" textlink="">
      <xdr:nvSpPr>
        <xdr:cNvPr id="532" name="テキスト ボックス 531"/>
        <xdr:cNvSpPr txBox="1"/>
      </xdr:nvSpPr>
      <xdr:spPr>
        <a:xfrm>
          <a:off x="15292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3" name="直線コネクタ 53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4" name="フローチャート: 判断 533"/>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5" name="テキスト ボックス 534"/>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7" name="フローチャート: 判断 536"/>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8" name="テキスト ボックス 537"/>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171359</xdr:rowOff>
    </xdr:from>
    <xdr:to>
      <xdr:col>67</xdr:col>
      <xdr:colOff>101600</xdr:colOff>
      <xdr:row>39</xdr:row>
      <xdr:rowOff>101509</xdr:rowOff>
    </xdr:to>
    <xdr:sp macro="" textlink="">
      <xdr:nvSpPr>
        <xdr:cNvPr id="539" name="フローチャート: 判断 538"/>
        <xdr:cNvSpPr/>
      </xdr:nvSpPr>
      <xdr:spPr>
        <a:xfrm>
          <a:off x="12763500" y="668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118036</xdr:rowOff>
    </xdr:from>
    <xdr:ext cx="378565" cy="259045"/>
    <xdr:sp macro="" textlink="">
      <xdr:nvSpPr>
        <xdr:cNvPr id="540" name="テキスト ボックス 539"/>
        <xdr:cNvSpPr txBox="1"/>
      </xdr:nvSpPr>
      <xdr:spPr>
        <a:xfrm>
          <a:off x="12625017" y="6461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169563</xdr:rowOff>
    </xdr:from>
    <xdr:to>
      <xdr:col>85</xdr:col>
      <xdr:colOff>177800</xdr:colOff>
      <xdr:row>39</xdr:row>
      <xdr:rowOff>99713</xdr:rowOff>
    </xdr:to>
    <xdr:sp macro="" textlink="">
      <xdr:nvSpPr>
        <xdr:cNvPr id="546" name="楕円 545"/>
        <xdr:cNvSpPr/>
      </xdr:nvSpPr>
      <xdr:spPr>
        <a:xfrm>
          <a:off x="16268700" y="66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128940</xdr:rowOff>
    </xdr:from>
    <xdr:ext cx="378565" cy="259045"/>
    <xdr:sp macro="" textlink="">
      <xdr:nvSpPr>
        <xdr:cNvPr id="547" name="災害復旧事業費該当値テキスト"/>
        <xdr:cNvSpPr txBox="1"/>
      </xdr:nvSpPr>
      <xdr:spPr>
        <a:xfrm>
          <a:off x="16370300" y="647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111278</xdr:rowOff>
    </xdr:from>
    <xdr:to>
      <xdr:col>85</xdr:col>
      <xdr:colOff>126364</xdr:colOff>
      <xdr:row>77</xdr:row>
      <xdr:rowOff>90075</xdr:rowOff>
    </xdr:to>
    <xdr:cxnSp macro="">
      <xdr:nvCxnSpPr>
        <xdr:cNvPr id="628" name="直線コネクタ 627"/>
        <xdr:cNvCxnSpPr/>
      </xdr:nvCxnSpPr>
      <xdr:spPr>
        <a:xfrm flipV="1">
          <a:off x="16317595" y="12112778"/>
          <a:ext cx="1269" cy="1178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93902</xdr:rowOff>
    </xdr:from>
    <xdr:ext cx="534377" cy="259045"/>
    <xdr:sp macro="" textlink="">
      <xdr:nvSpPr>
        <xdr:cNvPr id="629" name="公債費最小値テキスト"/>
        <xdr:cNvSpPr txBox="1"/>
      </xdr:nvSpPr>
      <xdr:spPr>
        <a:xfrm>
          <a:off x="16370300" y="1329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90075</xdr:rowOff>
    </xdr:from>
    <xdr:to>
      <xdr:col>86</xdr:col>
      <xdr:colOff>25400</xdr:colOff>
      <xdr:row>77</xdr:row>
      <xdr:rowOff>90075</xdr:rowOff>
    </xdr:to>
    <xdr:cxnSp macro="">
      <xdr:nvCxnSpPr>
        <xdr:cNvPr id="630" name="直線コネクタ 629"/>
        <xdr:cNvCxnSpPr/>
      </xdr:nvCxnSpPr>
      <xdr:spPr>
        <a:xfrm>
          <a:off x="16230600" y="1329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57955</xdr:rowOff>
    </xdr:from>
    <xdr:ext cx="534377" cy="259045"/>
    <xdr:sp macro="" textlink="">
      <xdr:nvSpPr>
        <xdr:cNvPr id="631" name="公債費最大値テキスト"/>
        <xdr:cNvSpPr txBox="1"/>
      </xdr:nvSpPr>
      <xdr:spPr>
        <a:xfrm>
          <a:off x="16370300" y="1188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111278</xdr:rowOff>
    </xdr:from>
    <xdr:to>
      <xdr:col>86</xdr:col>
      <xdr:colOff>25400</xdr:colOff>
      <xdr:row>70</xdr:row>
      <xdr:rowOff>111278</xdr:rowOff>
    </xdr:to>
    <xdr:cxnSp macro="">
      <xdr:nvCxnSpPr>
        <xdr:cNvPr id="632" name="直線コネクタ 631"/>
        <xdr:cNvCxnSpPr/>
      </xdr:nvCxnSpPr>
      <xdr:spPr>
        <a:xfrm>
          <a:off x="16230600" y="1211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79693</xdr:rowOff>
    </xdr:from>
    <xdr:to>
      <xdr:col>85</xdr:col>
      <xdr:colOff>127000</xdr:colOff>
      <xdr:row>77</xdr:row>
      <xdr:rowOff>94571</xdr:rowOff>
    </xdr:to>
    <xdr:cxnSp macro="">
      <xdr:nvCxnSpPr>
        <xdr:cNvPr id="633" name="直線コネクタ 632"/>
        <xdr:cNvCxnSpPr/>
      </xdr:nvCxnSpPr>
      <xdr:spPr>
        <a:xfrm flipV="1">
          <a:off x="15481300" y="13281343"/>
          <a:ext cx="8382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11250</xdr:rowOff>
    </xdr:from>
    <xdr:ext cx="534377" cy="259045"/>
    <xdr:sp macro="" textlink="">
      <xdr:nvSpPr>
        <xdr:cNvPr id="634" name="公債費平均値テキスト"/>
        <xdr:cNvSpPr txBox="1"/>
      </xdr:nvSpPr>
      <xdr:spPr>
        <a:xfrm>
          <a:off x="16370300" y="12870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159823</xdr:rowOff>
    </xdr:from>
    <xdr:to>
      <xdr:col>85</xdr:col>
      <xdr:colOff>177800</xdr:colOff>
      <xdr:row>76</xdr:row>
      <xdr:rowOff>89973</xdr:rowOff>
    </xdr:to>
    <xdr:sp macro="" textlink="">
      <xdr:nvSpPr>
        <xdr:cNvPr id="635" name="フローチャート: 判断 634"/>
        <xdr:cNvSpPr/>
      </xdr:nvSpPr>
      <xdr:spPr>
        <a:xfrm>
          <a:off x="162687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94571</xdr:rowOff>
    </xdr:from>
    <xdr:to>
      <xdr:col>81</xdr:col>
      <xdr:colOff>50800</xdr:colOff>
      <xdr:row>77</xdr:row>
      <xdr:rowOff>101295</xdr:rowOff>
    </xdr:to>
    <xdr:cxnSp macro="">
      <xdr:nvCxnSpPr>
        <xdr:cNvPr id="636" name="直線コネクタ 635"/>
        <xdr:cNvCxnSpPr/>
      </xdr:nvCxnSpPr>
      <xdr:spPr>
        <a:xfrm flipV="1">
          <a:off x="14592300" y="13296221"/>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165424</xdr:rowOff>
    </xdr:from>
    <xdr:to>
      <xdr:col>81</xdr:col>
      <xdr:colOff>101600</xdr:colOff>
      <xdr:row>76</xdr:row>
      <xdr:rowOff>95574</xdr:rowOff>
    </xdr:to>
    <xdr:sp macro="" textlink="">
      <xdr:nvSpPr>
        <xdr:cNvPr id="637" name="フローチャート: 判断 636"/>
        <xdr:cNvSpPr/>
      </xdr:nvSpPr>
      <xdr:spPr>
        <a:xfrm>
          <a:off x="15430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112101</xdr:rowOff>
    </xdr:from>
    <xdr:ext cx="534377" cy="259045"/>
    <xdr:sp macro="" textlink="">
      <xdr:nvSpPr>
        <xdr:cNvPr id="638" name="テキスト ボックス 637"/>
        <xdr:cNvSpPr txBox="1"/>
      </xdr:nvSpPr>
      <xdr:spPr>
        <a:xfrm>
          <a:off x="15214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101295</xdr:rowOff>
    </xdr:from>
    <xdr:to>
      <xdr:col>76</xdr:col>
      <xdr:colOff>114300</xdr:colOff>
      <xdr:row>77</xdr:row>
      <xdr:rowOff>110782</xdr:rowOff>
    </xdr:to>
    <xdr:cxnSp macro="">
      <xdr:nvCxnSpPr>
        <xdr:cNvPr id="639" name="直線コネクタ 638"/>
        <xdr:cNvCxnSpPr/>
      </xdr:nvCxnSpPr>
      <xdr:spPr>
        <a:xfrm flipV="1">
          <a:off x="13703300" y="13302945"/>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165348</xdr:rowOff>
    </xdr:from>
    <xdr:to>
      <xdr:col>76</xdr:col>
      <xdr:colOff>165100</xdr:colOff>
      <xdr:row>76</xdr:row>
      <xdr:rowOff>95498</xdr:rowOff>
    </xdr:to>
    <xdr:sp macro="" textlink="">
      <xdr:nvSpPr>
        <xdr:cNvPr id="640" name="フローチャート: 判断 639"/>
        <xdr:cNvSpPr/>
      </xdr:nvSpPr>
      <xdr:spPr>
        <a:xfrm>
          <a:off x="14541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112024</xdr:rowOff>
    </xdr:from>
    <xdr:ext cx="534377" cy="259045"/>
    <xdr:sp macro="" textlink="">
      <xdr:nvSpPr>
        <xdr:cNvPr id="641" name="テキスト ボックス 640"/>
        <xdr:cNvSpPr txBox="1"/>
      </xdr:nvSpPr>
      <xdr:spPr>
        <a:xfrm>
          <a:off x="14325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110782</xdr:rowOff>
    </xdr:from>
    <xdr:to>
      <xdr:col>71</xdr:col>
      <xdr:colOff>177800</xdr:colOff>
      <xdr:row>77</xdr:row>
      <xdr:rowOff>119031</xdr:rowOff>
    </xdr:to>
    <xdr:cxnSp macro="">
      <xdr:nvCxnSpPr>
        <xdr:cNvPr id="642" name="直線コネクタ 641"/>
        <xdr:cNvCxnSpPr/>
      </xdr:nvCxnSpPr>
      <xdr:spPr>
        <a:xfrm flipV="1">
          <a:off x="12814300" y="13312432"/>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166129</xdr:rowOff>
    </xdr:from>
    <xdr:to>
      <xdr:col>72</xdr:col>
      <xdr:colOff>38100</xdr:colOff>
      <xdr:row>76</xdr:row>
      <xdr:rowOff>96279</xdr:rowOff>
    </xdr:to>
    <xdr:sp macro="" textlink="">
      <xdr:nvSpPr>
        <xdr:cNvPr id="643" name="フローチャート: 判断 642"/>
        <xdr:cNvSpPr/>
      </xdr:nvSpPr>
      <xdr:spPr>
        <a:xfrm>
          <a:off x="13652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112806</xdr:rowOff>
    </xdr:from>
    <xdr:ext cx="534377" cy="259045"/>
    <xdr:sp macro="" textlink="">
      <xdr:nvSpPr>
        <xdr:cNvPr id="644" name="テキスト ボックス 643"/>
        <xdr:cNvSpPr txBox="1"/>
      </xdr:nvSpPr>
      <xdr:spPr>
        <a:xfrm>
          <a:off x="13436111" y="128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80251</xdr:rowOff>
    </xdr:from>
    <xdr:to>
      <xdr:col>67</xdr:col>
      <xdr:colOff>101600</xdr:colOff>
      <xdr:row>76</xdr:row>
      <xdr:rowOff>10401</xdr:rowOff>
    </xdr:to>
    <xdr:sp macro="" textlink="">
      <xdr:nvSpPr>
        <xdr:cNvPr id="645" name="フローチャート: 判断 644"/>
        <xdr:cNvSpPr/>
      </xdr:nvSpPr>
      <xdr:spPr>
        <a:xfrm>
          <a:off x="12763500" y="1293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26928</xdr:rowOff>
    </xdr:from>
    <xdr:ext cx="534377" cy="259045"/>
    <xdr:sp macro="" textlink="">
      <xdr:nvSpPr>
        <xdr:cNvPr id="646" name="テキスト ボックス 645"/>
        <xdr:cNvSpPr txBox="1"/>
      </xdr:nvSpPr>
      <xdr:spPr>
        <a:xfrm>
          <a:off x="12547111" y="127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28893</xdr:rowOff>
    </xdr:from>
    <xdr:to>
      <xdr:col>85</xdr:col>
      <xdr:colOff>177800</xdr:colOff>
      <xdr:row>77</xdr:row>
      <xdr:rowOff>130493</xdr:rowOff>
    </xdr:to>
    <xdr:sp macro="" textlink="">
      <xdr:nvSpPr>
        <xdr:cNvPr id="652" name="楕円 651"/>
        <xdr:cNvSpPr/>
      </xdr:nvSpPr>
      <xdr:spPr>
        <a:xfrm>
          <a:off x="16268700" y="132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115270</xdr:rowOff>
    </xdr:from>
    <xdr:ext cx="534377" cy="259045"/>
    <xdr:sp macro="" textlink="">
      <xdr:nvSpPr>
        <xdr:cNvPr id="653" name="公債費該当値テキスト"/>
        <xdr:cNvSpPr txBox="1"/>
      </xdr:nvSpPr>
      <xdr:spPr>
        <a:xfrm>
          <a:off x="16370300" y="1314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43771</xdr:rowOff>
    </xdr:from>
    <xdr:to>
      <xdr:col>81</xdr:col>
      <xdr:colOff>101600</xdr:colOff>
      <xdr:row>77</xdr:row>
      <xdr:rowOff>145371</xdr:rowOff>
    </xdr:to>
    <xdr:sp macro="" textlink="">
      <xdr:nvSpPr>
        <xdr:cNvPr id="654" name="楕円 653"/>
        <xdr:cNvSpPr/>
      </xdr:nvSpPr>
      <xdr:spPr>
        <a:xfrm>
          <a:off x="15430500" y="132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136498</xdr:rowOff>
    </xdr:from>
    <xdr:ext cx="534377" cy="259045"/>
    <xdr:sp macro="" textlink="">
      <xdr:nvSpPr>
        <xdr:cNvPr id="655" name="テキスト ボックス 654"/>
        <xdr:cNvSpPr txBox="1"/>
      </xdr:nvSpPr>
      <xdr:spPr>
        <a:xfrm>
          <a:off x="15214111" y="133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50495</xdr:rowOff>
    </xdr:from>
    <xdr:to>
      <xdr:col>76</xdr:col>
      <xdr:colOff>165100</xdr:colOff>
      <xdr:row>77</xdr:row>
      <xdr:rowOff>152095</xdr:rowOff>
    </xdr:to>
    <xdr:sp macro="" textlink="">
      <xdr:nvSpPr>
        <xdr:cNvPr id="656" name="楕円 655"/>
        <xdr:cNvSpPr/>
      </xdr:nvSpPr>
      <xdr:spPr>
        <a:xfrm>
          <a:off x="14541500" y="132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143222</xdr:rowOff>
    </xdr:from>
    <xdr:ext cx="534377" cy="259045"/>
    <xdr:sp macro="" textlink="">
      <xdr:nvSpPr>
        <xdr:cNvPr id="657" name="テキスト ボックス 656"/>
        <xdr:cNvSpPr txBox="1"/>
      </xdr:nvSpPr>
      <xdr:spPr>
        <a:xfrm>
          <a:off x="14325111" y="133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59982</xdr:rowOff>
    </xdr:from>
    <xdr:to>
      <xdr:col>72</xdr:col>
      <xdr:colOff>38100</xdr:colOff>
      <xdr:row>77</xdr:row>
      <xdr:rowOff>161582</xdr:rowOff>
    </xdr:to>
    <xdr:sp macro="" textlink="">
      <xdr:nvSpPr>
        <xdr:cNvPr id="658" name="楕円 657"/>
        <xdr:cNvSpPr/>
      </xdr:nvSpPr>
      <xdr:spPr>
        <a:xfrm>
          <a:off x="13652500" y="132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152709</xdr:rowOff>
    </xdr:from>
    <xdr:ext cx="534377" cy="259045"/>
    <xdr:sp macro="" textlink="">
      <xdr:nvSpPr>
        <xdr:cNvPr id="659" name="テキスト ボックス 658"/>
        <xdr:cNvSpPr txBox="1"/>
      </xdr:nvSpPr>
      <xdr:spPr>
        <a:xfrm>
          <a:off x="13436111" y="1335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68231</xdr:rowOff>
    </xdr:from>
    <xdr:to>
      <xdr:col>67</xdr:col>
      <xdr:colOff>101600</xdr:colOff>
      <xdr:row>77</xdr:row>
      <xdr:rowOff>169831</xdr:rowOff>
    </xdr:to>
    <xdr:sp macro="" textlink="">
      <xdr:nvSpPr>
        <xdr:cNvPr id="660" name="楕円 659"/>
        <xdr:cNvSpPr/>
      </xdr:nvSpPr>
      <xdr:spPr>
        <a:xfrm>
          <a:off x="12763500" y="132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160958</xdr:rowOff>
    </xdr:from>
    <xdr:ext cx="534377" cy="259045"/>
    <xdr:sp macro="" textlink="">
      <xdr:nvSpPr>
        <xdr:cNvPr id="661" name="テキスト ボックス 660"/>
        <xdr:cNvSpPr txBox="1"/>
      </xdr:nvSpPr>
      <xdr:spPr>
        <a:xfrm>
          <a:off x="12547111" y="1336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83" name="直線コネクタ 682"/>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84"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5" name="直線コネクタ 684"/>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6"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7" name="直線コネクタ 686"/>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18222</xdr:rowOff>
    </xdr:from>
    <xdr:to>
      <xdr:col>85</xdr:col>
      <xdr:colOff>127000</xdr:colOff>
      <xdr:row>96</xdr:row>
      <xdr:rowOff>68560</xdr:rowOff>
    </xdr:to>
    <xdr:cxnSp macro="">
      <xdr:nvCxnSpPr>
        <xdr:cNvPr id="688" name="直線コネクタ 687"/>
        <xdr:cNvCxnSpPr/>
      </xdr:nvCxnSpPr>
      <xdr:spPr>
        <a:xfrm>
          <a:off x="15481300" y="16134522"/>
          <a:ext cx="838200" cy="39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22567</xdr:rowOff>
    </xdr:from>
    <xdr:ext cx="469744" cy="259045"/>
    <xdr:sp macro="" textlink="">
      <xdr:nvSpPr>
        <xdr:cNvPr id="689" name="積立金平均値テキスト"/>
        <xdr:cNvSpPr txBox="1"/>
      </xdr:nvSpPr>
      <xdr:spPr>
        <a:xfrm>
          <a:off x="16370300" y="1648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90" name="フローチャート: 判断 689"/>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165120</xdr:rowOff>
    </xdr:from>
    <xdr:to>
      <xdr:col>81</xdr:col>
      <xdr:colOff>50800</xdr:colOff>
      <xdr:row>94</xdr:row>
      <xdr:rowOff>18222</xdr:rowOff>
    </xdr:to>
    <xdr:cxnSp macro="">
      <xdr:nvCxnSpPr>
        <xdr:cNvPr id="691" name="直線コネクタ 690"/>
        <xdr:cNvCxnSpPr/>
      </xdr:nvCxnSpPr>
      <xdr:spPr>
        <a:xfrm>
          <a:off x="14592300" y="15938520"/>
          <a:ext cx="889000" cy="19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92" name="フローチャート: 判断 691"/>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137188</xdr:rowOff>
    </xdr:from>
    <xdr:ext cx="469744" cy="259045"/>
    <xdr:sp macro="" textlink="">
      <xdr:nvSpPr>
        <xdr:cNvPr id="693" name="テキスト ボックス 692"/>
        <xdr:cNvSpPr txBox="1"/>
      </xdr:nvSpPr>
      <xdr:spPr>
        <a:xfrm>
          <a:off x="15246428" y="1659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165120</xdr:rowOff>
    </xdr:from>
    <xdr:to>
      <xdr:col>76</xdr:col>
      <xdr:colOff>114300</xdr:colOff>
      <xdr:row>95</xdr:row>
      <xdr:rowOff>126761</xdr:rowOff>
    </xdr:to>
    <xdr:cxnSp macro="">
      <xdr:nvCxnSpPr>
        <xdr:cNvPr id="694" name="直線コネクタ 693"/>
        <xdr:cNvCxnSpPr/>
      </xdr:nvCxnSpPr>
      <xdr:spPr>
        <a:xfrm flipV="1">
          <a:off x="13703300" y="15938520"/>
          <a:ext cx="889000" cy="47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5" name="フローチャート: 判断 694"/>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120225</xdr:rowOff>
    </xdr:from>
    <xdr:ext cx="469744" cy="259045"/>
    <xdr:sp macro="" textlink="">
      <xdr:nvSpPr>
        <xdr:cNvPr id="696" name="テキスト ボックス 695"/>
        <xdr:cNvSpPr txBox="1"/>
      </xdr:nvSpPr>
      <xdr:spPr>
        <a:xfrm>
          <a:off x="14357428" y="1657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31480</xdr:rowOff>
    </xdr:from>
    <xdr:to>
      <xdr:col>71</xdr:col>
      <xdr:colOff>177800</xdr:colOff>
      <xdr:row>95</xdr:row>
      <xdr:rowOff>126761</xdr:rowOff>
    </xdr:to>
    <xdr:cxnSp macro="">
      <xdr:nvCxnSpPr>
        <xdr:cNvPr id="697" name="直線コネクタ 696"/>
        <xdr:cNvCxnSpPr/>
      </xdr:nvCxnSpPr>
      <xdr:spPr>
        <a:xfrm>
          <a:off x="12814300" y="16319230"/>
          <a:ext cx="889000" cy="9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8" name="フローチャート: 判断 697"/>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17080</xdr:rowOff>
    </xdr:from>
    <xdr:ext cx="469744" cy="259045"/>
    <xdr:sp macro="" textlink="">
      <xdr:nvSpPr>
        <xdr:cNvPr id="699" name="テキスト ボックス 698"/>
        <xdr:cNvSpPr txBox="1"/>
      </xdr:nvSpPr>
      <xdr:spPr>
        <a:xfrm>
          <a:off x="13468428" y="166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83779</xdr:rowOff>
    </xdr:from>
    <xdr:to>
      <xdr:col>67</xdr:col>
      <xdr:colOff>101600</xdr:colOff>
      <xdr:row>96</xdr:row>
      <xdr:rowOff>13929</xdr:rowOff>
    </xdr:to>
    <xdr:sp macro="" textlink="">
      <xdr:nvSpPr>
        <xdr:cNvPr id="700" name="フローチャート: 判断 699"/>
        <xdr:cNvSpPr/>
      </xdr:nvSpPr>
      <xdr:spPr>
        <a:xfrm>
          <a:off x="12763500" y="1637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5056</xdr:rowOff>
    </xdr:from>
    <xdr:ext cx="534377" cy="259045"/>
    <xdr:sp macro="" textlink="">
      <xdr:nvSpPr>
        <xdr:cNvPr id="701" name="テキスト ボックス 700"/>
        <xdr:cNvSpPr txBox="1"/>
      </xdr:nvSpPr>
      <xdr:spPr>
        <a:xfrm>
          <a:off x="12547111" y="1646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17760</xdr:rowOff>
    </xdr:from>
    <xdr:to>
      <xdr:col>85</xdr:col>
      <xdr:colOff>177800</xdr:colOff>
      <xdr:row>96</xdr:row>
      <xdr:rowOff>119360</xdr:rowOff>
    </xdr:to>
    <xdr:sp macro="" textlink="">
      <xdr:nvSpPr>
        <xdr:cNvPr id="707" name="楕円 706"/>
        <xdr:cNvSpPr/>
      </xdr:nvSpPr>
      <xdr:spPr>
        <a:xfrm>
          <a:off x="16268700" y="164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40637</xdr:rowOff>
    </xdr:from>
    <xdr:ext cx="469744" cy="259045"/>
    <xdr:sp macro="" textlink="">
      <xdr:nvSpPr>
        <xdr:cNvPr id="708" name="積立金該当値テキスト"/>
        <xdr:cNvSpPr txBox="1"/>
      </xdr:nvSpPr>
      <xdr:spPr>
        <a:xfrm>
          <a:off x="16370300" y="1632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138872</xdr:rowOff>
    </xdr:from>
    <xdr:to>
      <xdr:col>81</xdr:col>
      <xdr:colOff>101600</xdr:colOff>
      <xdr:row>94</xdr:row>
      <xdr:rowOff>69022</xdr:rowOff>
    </xdr:to>
    <xdr:sp macro="" textlink="">
      <xdr:nvSpPr>
        <xdr:cNvPr id="709" name="楕円 708"/>
        <xdr:cNvSpPr/>
      </xdr:nvSpPr>
      <xdr:spPr>
        <a:xfrm>
          <a:off x="15430500" y="1608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85549</xdr:rowOff>
    </xdr:from>
    <xdr:ext cx="534377" cy="259045"/>
    <xdr:sp macro="" textlink="">
      <xdr:nvSpPr>
        <xdr:cNvPr id="710" name="テキスト ボックス 709"/>
        <xdr:cNvSpPr txBox="1"/>
      </xdr:nvSpPr>
      <xdr:spPr>
        <a:xfrm>
          <a:off x="15214111" y="1585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114320</xdr:rowOff>
    </xdr:from>
    <xdr:to>
      <xdr:col>76</xdr:col>
      <xdr:colOff>165100</xdr:colOff>
      <xdr:row>93</xdr:row>
      <xdr:rowOff>44470</xdr:rowOff>
    </xdr:to>
    <xdr:sp macro="" textlink="">
      <xdr:nvSpPr>
        <xdr:cNvPr id="711" name="楕円 710"/>
        <xdr:cNvSpPr/>
      </xdr:nvSpPr>
      <xdr:spPr>
        <a:xfrm>
          <a:off x="14541500" y="1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60997</xdr:rowOff>
    </xdr:from>
    <xdr:ext cx="534377" cy="259045"/>
    <xdr:sp macro="" textlink="">
      <xdr:nvSpPr>
        <xdr:cNvPr id="712" name="テキスト ボックス 711"/>
        <xdr:cNvSpPr txBox="1"/>
      </xdr:nvSpPr>
      <xdr:spPr>
        <a:xfrm>
          <a:off x="14325111" y="156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75961</xdr:rowOff>
    </xdr:from>
    <xdr:to>
      <xdr:col>72</xdr:col>
      <xdr:colOff>38100</xdr:colOff>
      <xdr:row>96</xdr:row>
      <xdr:rowOff>6111</xdr:rowOff>
    </xdr:to>
    <xdr:sp macro="" textlink="">
      <xdr:nvSpPr>
        <xdr:cNvPr id="713" name="楕円 712"/>
        <xdr:cNvSpPr/>
      </xdr:nvSpPr>
      <xdr:spPr>
        <a:xfrm>
          <a:off x="13652500" y="1636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22638</xdr:rowOff>
    </xdr:from>
    <xdr:ext cx="534377" cy="259045"/>
    <xdr:sp macro="" textlink="">
      <xdr:nvSpPr>
        <xdr:cNvPr id="714" name="テキスト ボックス 713"/>
        <xdr:cNvSpPr txBox="1"/>
      </xdr:nvSpPr>
      <xdr:spPr>
        <a:xfrm>
          <a:off x="13436111" y="1613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152130</xdr:rowOff>
    </xdr:from>
    <xdr:to>
      <xdr:col>67</xdr:col>
      <xdr:colOff>101600</xdr:colOff>
      <xdr:row>95</xdr:row>
      <xdr:rowOff>82280</xdr:rowOff>
    </xdr:to>
    <xdr:sp macro="" textlink="">
      <xdr:nvSpPr>
        <xdr:cNvPr id="715" name="楕円 714"/>
        <xdr:cNvSpPr/>
      </xdr:nvSpPr>
      <xdr:spPr>
        <a:xfrm>
          <a:off x="12763500" y="1626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98807</xdr:rowOff>
    </xdr:from>
    <xdr:ext cx="534377" cy="259045"/>
    <xdr:sp macro="" textlink="">
      <xdr:nvSpPr>
        <xdr:cNvPr id="716" name="テキスト ボックス 715"/>
        <xdr:cNvSpPr txBox="1"/>
      </xdr:nvSpPr>
      <xdr:spPr>
        <a:xfrm>
          <a:off x="12547111" y="1604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40" name="直線コネクタ 739"/>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3"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4" name="直線コネクタ 743"/>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43117</xdr:rowOff>
    </xdr:from>
    <xdr:to>
      <xdr:col>116</xdr:col>
      <xdr:colOff>63500</xdr:colOff>
      <xdr:row>39</xdr:row>
      <xdr:rowOff>44450</xdr:rowOff>
    </xdr:to>
    <xdr:cxnSp macro="">
      <xdr:nvCxnSpPr>
        <xdr:cNvPr id="745" name="直線コネクタ 744"/>
        <xdr:cNvCxnSpPr/>
      </xdr:nvCxnSpPr>
      <xdr:spPr>
        <a:xfrm>
          <a:off x="21323300" y="6729667"/>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6" name="投資及び出資金平均値テキスト"/>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7" name="フローチャート: 判断 746"/>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43117</xdr:rowOff>
    </xdr:from>
    <xdr:to>
      <xdr:col>111</xdr:col>
      <xdr:colOff>177800</xdr:colOff>
      <xdr:row>39</xdr:row>
      <xdr:rowOff>44450</xdr:rowOff>
    </xdr:to>
    <xdr:cxnSp macro="">
      <xdr:nvCxnSpPr>
        <xdr:cNvPr id="748" name="直線コネクタ 747"/>
        <xdr:cNvCxnSpPr/>
      </xdr:nvCxnSpPr>
      <xdr:spPr>
        <a:xfrm flipV="1">
          <a:off x="20434300" y="672966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9" name="フローチャート: 判断 748"/>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50" name="テキスト ボックス 749"/>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2" name="フローチャート: 判断 751"/>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53" name="テキスト ボックス 752"/>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5" name="フローチャート: 判断 754"/>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6" name="テキスト ボックス 755"/>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7" name="フローチャート: 判断 756"/>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8" name="テキスト ボックス 757"/>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163767</xdr:rowOff>
    </xdr:from>
    <xdr:to>
      <xdr:col>112</xdr:col>
      <xdr:colOff>38100</xdr:colOff>
      <xdr:row>39</xdr:row>
      <xdr:rowOff>93917</xdr:rowOff>
    </xdr:to>
    <xdr:sp macro="" textlink="">
      <xdr:nvSpPr>
        <xdr:cNvPr id="766" name="楕円 765"/>
        <xdr:cNvSpPr/>
      </xdr:nvSpPr>
      <xdr:spPr>
        <a:xfrm>
          <a:off x="21272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85044</xdr:rowOff>
    </xdr:from>
    <xdr:ext cx="249299" cy="259045"/>
    <xdr:sp macro="" textlink="">
      <xdr:nvSpPr>
        <xdr:cNvPr id="767" name="テキスト ボックス 766"/>
        <xdr:cNvSpPr txBox="1"/>
      </xdr:nvSpPr>
      <xdr:spPr>
        <a:xfrm>
          <a:off x="21198650" y="6771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4" name="直線コネクタ 78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5" name="テキスト ボックス 78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8" name="直線コネクタ 78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9" name="テキスト ボックス 78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3" name="直線コネクタ 792"/>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4"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5" name="直線コネクタ 79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6"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7" name="直線コネクタ 796"/>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8" name="直線コネクタ 79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24509</xdr:rowOff>
    </xdr:from>
    <xdr:ext cx="469744" cy="259045"/>
    <xdr:sp macro="" textlink="">
      <xdr:nvSpPr>
        <xdr:cNvPr id="799" name="貸付金平均値テキスト"/>
        <xdr:cNvSpPr txBox="1"/>
      </xdr:nvSpPr>
      <xdr:spPr>
        <a:xfrm>
          <a:off x="22212300" y="9625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800" name="フローチャート: 判断 799"/>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24257</xdr:rowOff>
    </xdr:from>
    <xdr:to>
      <xdr:col>111</xdr:col>
      <xdr:colOff>177800</xdr:colOff>
      <xdr:row>58</xdr:row>
      <xdr:rowOff>25400</xdr:rowOff>
    </xdr:to>
    <xdr:cxnSp macro="">
      <xdr:nvCxnSpPr>
        <xdr:cNvPr id="801" name="直線コネクタ 800"/>
        <xdr:cNvCxnSpPr/>
      </xdr:nvCxnSpPr>
      <xdr:spPr>
        <a:xfrm>
          <a:off x="20434300" y="99683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2" name="フローチャート: 判断 801"/>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93584</xdr:rowOff>
    </xdr:from>
    <xdr:ext cx="469744" cy="259045"/>
    <xdr:sp macro="" textlink="">
      <xdr:nvSpPr>
        <xdr:cNvPr id="803" name="テキスト ボックス 802"/>
        <xdr:cNvSpPr txBox="1"/>
      </xdr:nvSpPr>
      <xdr:spPr>
        <a:xfrm>
          <a:off x="21088428" y="95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24257</xdr:rowOff>
    </xdr:from>
    <xdr:to>
      <xdr:col>107</xdr:col>
      <xdr:colOff>50800</xdr:colOff>
      <xdr:row>58</xdr:row>
      <xdr:rowOff>24257</xdr:rowOff>
    </xdr:to>
    <xdr:cxnSp macro="">
      <xdr:nvCxnSpPr>
        <xdr:cNvPr id="804" name="直線コネクタ 803"/>
        <xdr:cNvCxnSpPr/>
      </xdr:nvCxnSpPr>
      <xdr:spPr>
        <a:xfrm>
          <a:off x="19545300" y="9968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5" name="フローチャート: 判断 804"/>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88040</xdr:rowOff>
    </xdr:from>
    <xdr:ext cx="469744" cy="259045"/>
    <xdr:sp macro="" textlink="">
      <xdr:nvSpPr>
        <xdr:cNvPr id="806" name="テキスト ボックス 805"/>
        <xdr:cNvSpPr txBox="1"/>
      </xdr:nvSpPr>
      <xdr:spPr>
        <a:xfrm>
          <a:off x="20199428" y="95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24257</xdr:rowOff>
    </xdr:from>
    <xdr:to>
      <xdr:col>102</xdr:col>
      <xdr:colOff>114300</xdr:colOff>
      <xdr:row>58</xdr:row>
      <xdr:rowOff>24257</xdr:rowOff>
    </xdr:to>
    <xdr:cxnSp macro="">
      <xdr:nvCxnSpPr>
        <xdr:cNvPr id="807" name="直線コネクタ 806"/>
        <xdr:cNvCxnSpPr/>
      </xdr:nvCxnSpPr>
      <xdr:spPr>
        <a:xfrm>
          <a:off x="18656300" y="9968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8" name="フローチャート: 判断 807"/>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09" name="テキスト ボックス 808"/>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89071</xdr:rowOff>
    </xdr:from>
    <xdr:to>
      <xdr:col>98</xdr:col>
      <xdr:colOff>38100</xdr:colOff>
      <xdr:row>56</xdr:row>
      <xdr:rowOff>19221</xdr:rowOff>
    </xdr:to>
    <xdr:sp macro="" textlink="">
      <xdr:nvSpPr>
        <xdr:cNvPr id="810" name="フローチャート: 判断 809"/>
        <xdr:cNvSpPr/>
      </xdr:nvSpPr>
      <xdr:spPr>
        <a:xfrm>
          <a:off x="18605500" y="9518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35748</xdr:rowOff>
    </xdr:from>
    <xdr:ext cx="469744" cy="259045"/>
    <xdr:sp macro="" textlink="">
      <xdr:nvSpPr>
        <xdr:cNvPr id="811" name="テキスト ボックス 810"/>
        <xdr:cNvSpPr txBox="1"/>
      </xdr:nvSpPr>
      <xdr:spPr>
        <a:xfrm>
          <a:off x="18421428" y="929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7" name="楕円 81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8"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9" name="楕円 81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0" name="テキスト ボックス 81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144907</xdr:rowOff>
    </xdr:from>
    <xdr:to>
      <xdr:col>107</xdr:col>
      <xdr:colOff>101600</xdr:colOff>
      <xdr:row>58</xdr:row>
      <xdr:rowOff>75057</xdr:rowOff>
    </xdr:to>
    <xdr:sp macro="" textlink="">
      <xdr:nvSpPr>
        <xdr:cNvPr id="821" name="楕円 820"/>
        <xdr:cNvSpPr/>
      </xdr:nvSpPr>
      <xdr:spPr>
        <a:xfrm>
          <a:off x="20383500" y="99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66184</xdr:rowOff>
    </xdr:from>
    <xdr:ext cx="313932" cy="259045"/>
    <xdr:sp macro="" textlink="">
      <xdr:nvSpPr>
        <xdr:cNvPr id="822" name="テキスト ボックス 821"/>
        <xdr:cNvSpPr txBox="1"/>
      </xdr:nvSpPr>
      <xdr:spPr>
        <a:xfrm>
          <a:off x="20277333" y="1001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144907</xdr:rowOff>
    </xdr:from>
    <xdr:to>
      <xdr:col>102</xdr:col>
      <xdr:colOff>165100</xdr:colOff>
      <xdr:row>58</xdr:row>
      <xdr:rowOff>75057</xdr:rowOff>
    </xdr:to>
    <xdr:sp macro="" textlink="">
      <xdr:nvSpPr>
        <xdr:cNvPr id="823" name="楕円 822"/>
        <xdr:cNvSpPr/>
      </xdr:nvSpPr>
      <xdr:spPr>
        <a:xfrm>
          <a:off x="19494500" y="99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66184</xdr:rowOff>
    </xdr:from>
    <xdr:ext cx="313932" cy="259045"/>
    <xdr:sp macro="" textlink="">
      <xdr:nvSpPr>
        <xdr:cNvPr id="824" name="テキスト ボックス 823"/>
        <xdr:cNvSpPr txBox="1"/>
      </xdr:nvSpPr>
      <xdr:spPr>
        <a:xfrm>
          <a:off x="19388333" y="1001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144907</xdr:rowOff>
    </xdr:from>
    <xdr:to>
      <xdr:col>98</xdr:col>
      <xdr:colOff>38100</xdr:colOff>
      <xdr:row>58</xdr:row>
      <xdr:rowOff>75057</xdr:rowOff>
    </xdr:to>
    <xdr:sp macro="" textlink="">
      <xdr:nvSpPr>
        <xdr:cNvPr id="825" name="楕円 824"/>
        <xdr:cNvSpPr/>
      </xdr:nvSpPr>
      <xdr:spPr>
        <a:xfrm>
          <a:off x="18605500" y="99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66184</xdr:rowOff>
    </xdr:from>
    <xdr:ext cx="313932" cy="259045"/>
    <xdr:sp macro="" textlink="">
      <xdr:nvSpPr>
        <xdr:cNvPr id="826" name="テキスト ボックス 825"/>
        <xdr:cNvSpPr txBox="1"/>
      </xdr:nvSpPr>
      <xdr:spPr>
        <a:xfrm>
          <a:off x="18499333" y="1001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9" name="直線コネクタ 848"/>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50"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1" name="直線コネクタ 850"/>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2"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3" name="直線コネクタ 852"/>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86802</xdr:rowOff>
    </xdr:from>
    <xdr:to>
      <xdr:col>116</xdr:col>
      <xdr:colOff>63500</xdr:colOff>
      <xdr:row>73</xdr:row>
      <xdr:rowOff>151222</xdr:rowOff>
    </xdr:to>
    <xdr:cxnSp macro="">
      <xdr:nvCxnSpPr>
        <xdr:cNvPr id="854" name="直線コネクタ 853"/>
        <xdr:cNvCxnSpPr/>
      </xdr:nvCxnSpPr>
      <xdr:spPr>
        <a:xfrm flipV="1">
          <a:off x="21323300" y="12602652"/>
          <a:ext cx="838200" cy="6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127403</xdr:rowOff>
    </xdr:from>
    <xdr:ext cx="534377" cy="259045"/>
    <xdr:sp macro="" textlink="">
      <xdr:nvSpPr>
        <xdr:cNvPr id="855" name="繰出金平均値テキスト"/>
        <xdr:cNvSpPr txBox="1"/>
      </xdr:nvSpPr>
      <xdr:spPr>
        <a:xfrm>
          <a:off x="22212300" y="12814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6" name="フローチャート: 判断 855"/>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151222</xdr:rowOff>
    </xdr:from>
    <xdr:to>
      <xdr:col>111</xdr:col>
      <xdr:colOff>177800</xdr:colOff>
      <xdr:row>73</xdr:row>
      <xdr:rowOff>162834</xdr:rowOff>
    </xdr:to>
    <xdr:cxnSp macro="">
      <xdr:nvCxnSpPr>
        <xdr:cNvPr id="857" name="直線コネクタ 856"/>
        <xdr:cNvCxnSpPr/>
      </xdr:nvCxnSpPr>
      <xdr:spPr>
        <a:xfrm flipV="1">
          <a:off x="20434300" y="12667072"/>
          <a:ext cx="88900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8" name="フローチャート: 判断 857"/>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86301</xdr:rowOff>
    </xdr:from>
    <xdr:ext cx="534377" cy="259045"/>
    <xdr:sp macro="" textlink="">
      <xdr:nvSpPr>
        <xdr:cNvPr id="859" name="テキスト ボックス 858"/>
        <xdr:cNvSpPr txBox="1"/>
      </xdr:nvSpPr>
      <xdr:spPr>
        <a:xfrm>
          <a:off x="21056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120452</xdr:rowOff>
    </xdr:from>
    <xdr:to>
      <xdr:col>107</xdr:col>
      <xdr:colOff>50800</xdr:colOff>
      <xdr:row>73</xdr:row>
      <xdr:rowOff>162834</xdr:rowOff>
    </xdr:to>
    <xdr:cxnSp macro="">
      <xdr:nvCxnSpPr>
        <xdr:cNvPr id="860" name="直線コネクタ 859"/>
        <xdr:cNvCxnSpPr/>
      </xdr:nvCxnSpPr>
      <xdr:spPr>
        <a:xfrm>
          <a:off x="19545300" y="12636302"/>
          <a:ext cx="8890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1" name="フローチャート: 判断 860"/>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67967</xdr:rowOff>
    </xdr:from>
    <xdr:ext cx="534377" cy="259045"/>
    <xdr:sp macro="" textlink="">
      <xdr:nvSpPr>
        <xdr:cNvPr id="862" name="テキスト ボックス 861"/>
        <xdr:cNvSpPr txBox="1"/>
      </xdr:nvSpPr>
      <xdr:spPr>
        <a:xfrm>
          <a:off x="20167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157119</xdr:rowOff>
    </xdr:from>
    <xdr:to>
      <xdr:col>102</xdr:col>
      <xdr:colOff>114300</xdr:colOff>
      <xdr:row>73</xdr:row>
      <xdr:rowOff>120452</xdr:rowOff>
    </xdr:to>
    <xdr:cxnSp macro="">
      <xdr:nvCxnSpPr>
        <xdr:cNvPr id="863" name="直線コネクタ 862"/>
        <xdr:cNvCxnSpPr/>
      </xdr:nvCxnSpPr>
      <xdr:spPr>
        <a:xfrm>
          <a:off x="18656300" y="12501519"/>
          <a:ext cx="889000" cy="13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4" name="フローチャート: 判断 863"/>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60012</xdr:rowOff>
    </xdr:from>
    <xdr:ext cx="534377" cy="259045"/>
    <xdr:sp macro="" textlink="">
      <xdr:nvSpPr>
        <xdr:cNvPr id="865" name="テキスト ボックス 864"/>
        <xdr:cNvSpPr txBox="1"/>
      </xdr:nvSpPr>
      <xdr:spPr>
        <a:xfrm>
          <a:off x="19278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87209</xdr:rowOff>
    </xdr:from>
    <xdr:to>
      <xdr:col>98</xdr:col>
      <xdr:colOff>38100</xdr:colOff>
      <xdr:row>74</xdr:row>
      <xdr:rowOff>17359</xdr:rowOff>
    </xdr:to>
    <xdr:sp macro="" textlink="">
      <xdr:nvSpPr>
        <xdr:cNvPr id="866" name="フローチャート: 判断 865"/>
        <xdr:cNvSpPr/>
      </xdr:nvSpPr>
      <xdr:spPr>
        <a:xfrm>
          <a:off x="18605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8486</xdr:rowOff>
    </xdr:from>
    <xdr:ext cx="534377" cy="259045"/>
    <xdr:sp macro="" textlink="">
      <xdr:nvSpPr>
        <xdr:cNvPr id="867" name="テキスト ボックス 866"/>
        <xdr:cNvSpPr txBox="1"/>
      </xdr:nvSpPr>
      <xdr:spPr>
        <a:xfrm>
          <a:off x="18389111" y="126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36002</xdr:rowOff>
    </xdr:from>
    <xdr:to>
      <xdr:col>116</xdr:col>
      <xdr:colOff>114300</xdr:colOff>
      <xdr:row>73</xdr:row>
      <xdr:rowOff>137602</xdr:rowOff>
    </xdr:to>
    <xdr:sp macro="" textlink="">
      <xdr:nvSpPr>
        <xdr:cNvPr id="873" name="楕円 872"/>
        <xdr:cNvSpPr/>
      </xdr:nvSpPr>
      <xdr:spPr>
        <a:xfrm>
          <a:off x="22110700" y="1255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58879</xdr:rowOff>
    </xdr:from>
    <xdr:ext cx="534377" cy="259045"/>
    <xdr:sp macro="" textlink="">
      <xdr:nvSpPr>
        <xdr:cNvPr id="874" name="繰出金該当値テキスト"/>
        <xdr:cNvSpPr txBox="1"/>
      </xdr:nvSpPr>
      <xdr:spPr>
        <a:xfrm>
          <a:off x="22212300" y="1240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100422</xdr:rowOff>
    </xdr:from>
    <xdr:to>
      <xdr:col>112</xdr:col>
      <xdr:colOff>38100</xdr:colOff>
      <xdr:row>74</xdr:row>
      <xdr:rowOff>30572</xdr:rowOff>
    </xdr:to>
    <xdr:sp macro="" textlink="">
      <xdr:nvSpPr>
        <xdr:cNvPr id="875" name="楕円 874"/>
        <xdr:cNvSpPr/>
      </xdr:nvSpPr>
      <xdr:spPr>
        <a:xfrm>
          <a:off x="21272500" y="1261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47099</xdr:rowOff>
    </xdr:from>
    <xdr:ext cx="534377" cy="259045"/>
    <xdr:sp macro="" textlink="">
      <xdr:nvSpPr>
        <xdr:cNvPr id="876" name="テキスト ボックス 875"/>
        <xdr:cNvSpPr txBox="1"/>
      </xdr:nvSpPr>
      <xdr:spPr>
        <a:xfrm>
          <a:off x="21056111" y="1239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112034</xdr:rowOff>
    </xdr:from>
    <xdr:to>
      <xdr:col>107</xdr:col>
      <xdr:colOff>101600</xdr:colOff>
      <xdr:row>74</xdr:row>
      <xdr:rowOff>42184</xdr:rowOff>
    </xdr:to>
    <xdr:sp macro="" textlink="">
      <xdr:nvSpPr>
        <xdr:cNvPr id="877" name="楕円 876"/>
        <xdr:cNvSpPr/>
      </xdr:nvSpPr>
      <xdr:spPr>
        <a:xfrm>
          <a:off x="20383500" y="1262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58711</xdr:rowOff>
    </xdr:from>
    <xdr:ext cx="534377" cy="259045"/>
    <xdr:sp macro="" textlink="">
      <xdr:nvSpPr>
        <xdr:cNvPr id="878" name="テキスト ボックス 877"/>
        <xdr:cNvSpPr txBox="1"/>
      </xdr:nvSpPr>
      <xdr:spPr>
        <a:xfrm>
          <a:off x="20167111" y="1240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69652</xdr:rowOff>
    </xdr:from>
    <xdr:to>
      <xdr:col>102</xdr:col>
      <xdr:colOff>165100</xdr:colOff>
      <xdr:row>73</xdr:row>
      <xdr:rowOff>171252</xdr:rowOff>
    </xdr:to>
    <xdr:sp macro="" textlink="">
      <xdr:nvSpPr>
        <xdr:cNvPr id="879" name="楕円 878"/>
        <xdr:cNvSpPr/>
      </xdr:nvSpPr>
      <xdr:spPr>
        <a:xfrm>
          <a:off x="19494500" y="125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16329</xdr:rowOff>
    </xdr:from>
    <xdr:ext cx="534377" cy="259045"/>
    <xdr:sp macro="" textlink="">
      <xdr:nvSpPr>
        <xdr:cNvPr id="880" name="テキスト ボックス 879"/>
        <xdr:cNvSpPr txBox="1"/>
      </xdr:nvSpPr>
      <xdr:spPr>
        <a:xfrm>
          <a:off x="19278111" y="1236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106319</xdr:rowOff>
    </xdr:from>
    <xdr:to>
      <xdr:col>98</xdr:col>
      <xdr:colOff>38100</xdr:colOff>
      <xdr:row>73</xdr:row>
      <xdr:rowOff>36469</xdr:rowOff>
    </xdr:to>
    <xdr:sp macro="" textlink="">
      <xdr:nvSpPr>
        <xdr:cNvPr id="881" name="楕円 880"/>
        <xdr:cNvSpPr/>
      </xdr:nvSpPr>
      <xdr:spPr>
        <a:xfrm>
          <a:off x="18605500" y="1245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52996</xdr:rowOff>
    </xdr:from>
    <xdr:ext cx="534377" cy="259045"/>
    <xdr:sp macro="" textlink="">
      <xdr:nvSpPr>
        <xdr:cNvPr id="882" name="テキスト ボックス 881"/>
        <xdr:cNvSpPr txBox="1"/>
      </xdr:nvSpPr>
      <xdr:spPr>
        <a:xfrm>
          <a:off x="18389111" y="1222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359,880</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扶助費及び普通建設事業費（うち新規整備）について、それぞれ住民一人当たり</a:t>
          </a:r>
          <a:r>
            <a:rPr kumimoji="1" lang="en-US" altLang="ja-JP" sz="1300">
              <a:latin typeface="ＭＳ Ｐゴシック" panose="020B0600070205080204" pitchFamily="50" charset="-128"/>
              <a:ea typeface="ＭＳ Ｐゴシック" panose="020B0600070205080204" pitchFamily="50" charset="-128"/>
            </a:rPr>
            <a:t>119,882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13,363</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円となっており、類似団体平均と比較して一人当たりの金額が高い状況となっている。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扶助費については、障がい者自立支援給付費や民間保育所運営費などが主な要因である。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普通建設事業費（うち新規整備）については、循環型施設整備事業、町田薬師池公園四季彩の杜整備事業の事業費の増などが主な要因である。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428,821
421,959
71.55
159,397,944
154,324,046
4,497,755
79,102,926
79,949,601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109220</xdr:rowOff>
    </xdr:from>
    <xdr:to>
      <xdr:col>24</xdr:col>
      <xdr:colOff>63500</xdr:colOff>
      <xdr:row>38</xdr:row>
      <xdr:rowOff>146050</xdr:rowOff>
    </xdr:to>
    <xdr:cxnSp macro="">
      <xdr:nvCxnSpPr>
        <xdr:cNvPr id="61" name="直線コネクタ 60"/>
        <xdr:cNvCxnSpPr/>
      </xdr:nvCxnSpPr>
      <xdr:spPr>
        <a:xfrm flipV="1">
          <a:off x="3797300" y="6624320"/>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39387</xdr:rowOff>
    </xdr:from>
    <xdr:ext cx="469744" cy="259045"/>
    <xdr:sp macro="" textlink="">
      <xdr:nvSpPr>
        <xdr:cNvPr id="62" name="議会費平均値テキスト"/>
        <xdr:cNvSpPr txBox="1"/>
      </xdr:nvSpPr>
      <xdr:spPr>
        <a:xfrm>
          <a:off x="4686300" y="586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146050</xdr:rowOff>
    </xdr:from>
    <xdr:to>
      <xdr:col>19</xdr:col>
      <xdr:colOff>177800</xdr:colOff>
      <xdr:row>39</xdr:row>
      <xdr:rowOff>41910</xdr:rowOff>
    </xdr:to>
    <xdr:cxnSp macro="">
      <xdr:nvCxnSpPr>
        <xdr:cNvPr id="64" name="直線コネクタ 63"/>
        <xdr:cNvCxnSpPr/>
      </xdr:nvCxnSpPr>
      <xdr:spPr>
        <a:xfrm flipV="1">
          <a:off x="2908300" y="6661150"/>
          <a:ext cx="8890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125747</xdr:rowOff>
    </xdr:from>
    <xdr:ext cx="469744" cy="259045"/>
    <xdr:sp macro="" textlink="">
      <xdr:nvSpPr>
        <xdr:cNvPr id="66" name="テキスト ボックス 65"/>
        <xdr:cNvSpPr txBox="1"/>
      </xdr:nvSpPr>
      <xdr:spPr>
        <a:xfrm>
          <a:off x="3562428" y="57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143510</xdr:rowOff>
    </xdr:from>
    <xdr:to>
      <xdr:col>15</xdr:col>
      <xdr:colOff>50800</xdr:colOff>
      <xdr:row>39</xdr:row>
      <xdr:rowOff>41910</xdr:rowOff>
    </xdr:to>
    <xdr:cxnSp macro="">
      <xdr:nvCxnSpPr>
        <xdr:cNvPr id="67" name="直線コネクタ 66"/>
        <xdr:cNvCxnSpPr/>
      </xdr:nvCxnSpPr>
      <xdr:spPr>
        <a:xfrm>
          <a:off x="2019300" y="6658610"/>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66057</xdr:rowOff>
    </xdr:from>
    <xdr:ext cx="469744" cy="259045"/>
    <xdr:sp macro="" textlink="">
      <xdr:nvSpPr>
        <xdr:cNvPr id="69" name="テキスト ボックス 68"/>
        <xdr:cNvSpPr txBox="1"/>
      </xdr:nvSpPr>
      <xdr:spPr>
        <a:xfrm>
          <a:off x="2673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153670</xdr:rowOff>
    </xdr:from>
    <xdr:to>
      <xdr:col>10</xdr:col>
      <xdr:colOff>114300</xdr:colOff>
      <xdr:row>38</xdr:row>
      <xdr:rowOff>143510</xdr:rowOff>
    </xdr:to>
    <xdr:cxnSp macro="">
      <xdr:nvCxnSpPr>
        <xdr:cNvPr id="70" name="直線コネクタ 69"/>
        <xdr:cNvCxnSpPr/>
      </xdr:nvCxnSpPr>
      <xdr:spPr>
        <a:xfrm>
          <a:off x="1130300" y="6497320"/>
          <a:ext cx="889000"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55897</xdr:rowOff>
    </xdr:from>
    <xdr:ext cx="469744" cy="259045"/>
    <xdr:sp macro="" textlink="">
      <xdr:nvSpPr>
        <xdr:cNvPr id="72" name="テキスト ボックス 71"/>
        <xdr:cNvSpPr txBox="1"/>
      </xdr:nvSpPr>
      <xdr:spPr>
        <a:xfrm>
          <a:off x="1784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48260</xdr:rowOff>
    </xdr:from>
    <xdr:to>
      <xdr:col>6</xdr:col>
      <xdr:colOff>38100</xdr:colOff>
      <xdr:row>32</xdr:row>
      <xdr:rowOff>149860</xdr:rowOff>
    </xdr:to>
    <xdr:sp macro="" textlink="">
      <xdr:nvSpPr>
        <xdr:cNvPr id="73" name="フローチャート: 判断 72"/>
        <xdr:cNvSpPr/>
      </xdr:nvSpPr>
      <xdr:spPr>
        <a:xfrm>
          <a:off x="1079500" y="553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166387</xdr:rowOff>
    </xdr:from>
    <xdr:ext cx="469744" cy="259045"/>
    <xdr:sp macro="" textlink="">
      <xdr:nvSpPr>
        <xdr:cNvPr id="74" name="テキスト ボックス 73"/>
        <xdr:cNvSpPr txBox="1"/>
      </xdr:nvSpPr>
      <xdr:spPr>
        <a:xfrm>
          <a:off x="895428" y="53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58420</xdr:rowOff>
    </xdr:from>
    <xdr:to>
      <xdr:col>24</xdr:col>
      <xdr:colOff>114300</xdr:colOff>
      <xdr:row>38</xdr:row>
      <xdr:rowOff>160020</xdr:rowOff>
    </xdr:to>
    <xdr:sp macro="" textlink="">
      <xdr:nvSpPr>
        <xdr:cNvPr id="80" name="楕円 79"/>
        <xdr:cNvSpPr/>
      </xdr:nvSpPr>
      <xdr:spPr>
        <a:xfrm>
          <a:off x="45847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36847</xdr:rowOff>
    </xdr:from>
    <xdr:ext cx="469744" cy="259045"/>
    <xdr:sp macro="" textlink="">
      <xdr:nvSpPr>
        <xdr:cNvPr id="81" name="議会費該当値テキスト"/>
        <xdr:cNvSpPr txBox="1"/>
      </xdr:nvSpPr>
      <xdr:spPr>
        <a:xfrm>
          <a:off x="4686300"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95250</xdr:rowOff>
    </xdr:from>
    <xdr:to>
      <xdr:col>20</xdr:col>
      <xdr:colOff>38100</xdr:colOff>
      <xdr:row>39</xdr:row>
      <xdr:rowOff>25400</xdr:rowOff>
    </xdr:to>
    <xdr:sp macro="" textlink="">
      <xdr:nvSpPr>
        <xdr:cNvPr id="82" name="楕円 81"/>
        <xdr:cNvSpPr/>
      </xdr:nvSpPr>
      <xdr:spPr>
        <a:xfrm>
          <a:off x="37465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16527</xdr:rowOff>
    </xdr:from>
    <xdr:ext cx="469744" cy="259045"/>
    <xdr:sp macro="" textlink="">
      <xdr:nvSpPr>
        <xdr:cNvPr id="83" name="テキスト ボックス 82"/>
        <xdr:cNvSpPr txBox="1"/>
      </xdr:nvSpPr>
      <xdr:spPr>
        <a:xfrm>
          <a:off x="3562428"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162560</xdr:rowOff>
    </xdr:from>
    <xdr:to>
      <xdr:col>15</xdr:col>
      <xdr:colOff>101600</xdr:colOff>
      <xdr:row>39</xdr:row>
      <xdr:rowOff>92710</xdr:rowOff>
    </xdr:to>
    <xdr:sp macro="" textlink="">
      <xdr:nvSpPr>
        <xdr:cNvPr id="84" name="楕円 83"/>
        <xdr:cNvSpPr/>
      </xdr:nvSpPr>
      <xdr:spPr>
        <a:xfrm>
          <a:off x="2857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83837</xdr:rowOff>
    </xdr:from>
    <xdr:ext cx="469744" cy="259045"/>
    <xdr:sp macro="" textlink="">
      <xdr:nvSpPr>
        <xdr:cNvPr id="85" name="テキスト ボックス 84"/>
        <xdr:cNvSpPr txBox="1"/>
      </xdr:nvSpPr>
      <xdr:spPr>
        <a:xfrm>
          <a:off x="2673428"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92710</xdr:rowOff>
    </xdr:from>
    <xdr:to>
      <xdr:col>10</xdr:col>
      <xdr:colOff>165100</xdr:colOff>
      <xdr:row>39</xdr:row>
      <xdr:rowOff>22860</xdr:rowOff>
    </xdr:to>
    <xdr:sp macro="" textlink="">
      <xdr:nvSpPr>
        <xdr:cNvPr id="86" name="楕円 85"/>
        <xdr:cNvSpPr/>
      </xdr:nvSpPr>
      <xdr:spPr>
        <a:xfrm>
          <a:off x="1968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13987</xdr:rowOff>
    </xdr:from>
    <xdr:ext cx="469744" cy="259045"/>
    <xdr:sp macro="" textlink="">
      <xdr:nvSpPr>
        <xdr:cNvPr id="87" name="テキスト ボックス 86"/>
        <xdr:cNvSpPr txBox="1"/>
      </xdr:nvSpPr>
      <xdr:spPr>
        <a:xfrm>
          <a:off x="1784428"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102870</xdr:rowOff>
    </xdr:from>
    <xdr:to>
      <xdr:col>6</xdr:col>
      <xdr:colOff>38100</xdr:colOff>
      <xdr:row>38</xdr:row>
      <xdr:rowOff>33020</xdr:rowOff>
    </xdr:to>
    <xdr:sp macro="" textlink="">
      <xdr:nvSpPr>
        <xdr:cNvPr id="88" name="楕円 87"/>
        <xdr:cNvSpPr/>
      </xdr:nvSpPr>
      <xdr:spPr>
        <a:xfrm>
          <a:off x="10795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24147</xdr:rowOff>
    </xdr:from>
    <xdr:ext cx="469744" cy="259045"/>
    <xdr:sp macro="" textlink="">
      <xdr:nvSpPr>
        <xdr:cNvPr id="89" name="テキスト ボックス 88"/>
        <xdr:cNvSpPr txBox="1"/>
      </xdr:nvSpPr>
      <xdr:spPr>
        <a:xfrm>
          <a:off x="895428" y="653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167406</xdr:rowOff>
    </xdr:from>
    <xdr:to>
      <xdr:col>24</xdr:col>
      <xdr:colOff>63500</xdr:colOff>
      <xdr:row>57</xdr:row>
      <xdr:rowOff>15639</xdr:rowOff>
    </xdr:to>
    <xdr:cxnSp macro="">
      <xdr:nvCxnSpPr>
        <xdr:cNvPr id="117" name="直線コネクタ 116"/>
        <xdr:cNvCxnSpPr/>
      </xdr:nvCxnSpPr>
      <xdr:spPr>
        <a:xfrm>
          <a:off x="3797300" y="9597156"/>
          <a:ext cx="838200" cy="19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19331</xdr:rowOff>
    </xdr:from>
    <xdr:ext cx="534377" cy="259045"/>
    <xdr:sp macro="" textlink="">
      <xdr:nvSpPr>
        <xdr:cNvPr id="118" name="総務費平均値テキスト"/>
        <xdr:cNvSpPr txBox="1"/>
      </xdr:nvSpPr>
      <xdr:spPr>
        <a:xfrm>
          <a:off x="4686300" y="94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31961</xdr:rowOff>
    </xdr:from>
    <xdr:to>
      <xdr:col>19</xdr:col>
      <xdr:colOff>177800</xdr:colOff>
      <xdr:row>55</xdr:row>
      <xdr:rowOff>167406</xdr:rowOff>
    </xdr:to>
    <xdr:cxnSp macro="">
      <xdr:nvCxnSpPr>
        <xdr:cNvPr id="120" name="直線コネクタ 119"/>
        <xdr:cNvCxnSpPr/>
      </xdr:nvCxnSpPr>
      <xdr:spPr>
        <a:xfrm>
          <a:off x="2908300" y="9461711"/>
          <a:ext cx="889000" cy="13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144663</xdr:rowOff>
    </xdr:from>
    <xdr:ext cx="534377" cy="259045"/>
    <xdr:sp macro="" textlink="">
      <xdr:nvSpPr>
        <xdr:cNvPr id="122" name="テキスト ボックス 121"/>
        <xdr:cNvSpPr txBox="1"/>
      </xdr:nvSpPr>
      <xdr:spPr>
        <a:xfrm>
          <a:off x="3530111" y="97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31961</xdr:rowOff>
    </xdr:from>
    <xdr:to>
      <xdr:col>15</xdr:col>
      <xdr:colOff>50800</xdr:colOff>
      <xdr:row>56</xdr:row>
      <xdr:rowOff>90734</xdr:rowOff>
    </xdr:to>
    <xdr:cxnSp macro="">
      <xdr:nvCxnSpPr>
        <xdr:cNvPr id="123" name="直線コネクタ 122"/>
        <xdr:cNvCxnSpPr/>
      </xdr:nvCxnSpPr>
      <xdr:spPr>
        <a:xfrm flipV="1">
          <a:off x="2019300" y="9461711"/>
          <a:ext cx="889000" cy="23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34751</xdr:rowOff>
    </xdr:from>
    <xdr:ext cx="534377" cy="259045"/>
    <xdr:sp macro="" textlink="">
      <xdr:nvSpPr>
        <xdr:cNvPr id="125" name="テキスト ボックス 124"/>
        <xdr:cNvSpPr txBox="1"/>
      </xdr:nvSpPr>
      <xdr:spPr>
        <a:xfrm>
          <a:off x="2641111" y="96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44579</xdr:rowOff>
    </xdr:from>
    <xdr:to>
      <xdr:col>10</xdr:col>
      <xdr:colOff>114300</xdr:colOff>
      <xdr:row>56</xdr:row>
      <xdr:rowOff>90734</xdr:rowOff>
    </xdr:to>
    <xdr:cxnSp macro="">
      <xdr:nvCxnSpPr>
        <xdr:cNvPr id="126" name="直線コネクタ 125"/>
        <xdr:cNvCxnSpPr/>
      </xdr:nvCxnSpPr>
      <xdr:spPr>
        <a:xfrm>
          <a:off x="1130300" y="9645779"/>
          <a:ext cx="889000" cy="4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121668</xdr:rowOff>
    </xdr:from>
    <xdr:ext cx="534377" cy="259045"/>
    <xdr:sp macro="" textlink="">
      <xdr:nvSpPr>
        <xdr:cNvPr id="128" name="テキスト ボックス 127"/>
        <xdr:cNvSpPr txBox="1"/>
      </xdr:nvSpPr>
      <xdr:spPr>
        <a:xfrm>
          <a:off x="1752111" y="93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33990</xdr:rowOff>
    </xdr:from>
    <xdr:to>
      <xdr:col>6</xdr:col>
      <xdr:colOff>38100</xdr:colOff>
      <xdr:row>55</xdr:row>
      <xdr:rowOff>135590</xdr:rowOff>
    </xdr:to>
    <xdr:sp macro="" textlink="">
      <xdr:nvSpPr>
        <xdr:cNvPr id="129" name="フローチャート: 判断 128"/>
        <xdr:cNvSpPr/>
      </xdr:nvSpPr>
      <xdr:spPr>
        <a:xfrm>
          <a:off x="1079500" y="94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152117</xdr:rowOff>
    </xdr:from>
    <xdr:ext cx="534377" cy="259045"/>
    <xdr:sp macro="" textlink="">
      <xdr:nvSpPr>
        <xdr:cNvPr id="130" name="テキスト ボックス 129"/>
        <xdr:cNvSpPr txBox="1"/>
      </xdr:nvSpPr>
      <xdr:spPr>
        <a:xfrm>
          <a:off x="863111" y="92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136289</xdr:rowOff>
    </xdr:from>
    <xdr:to>
      <xdr:col>24</xdr:col>
      <xdr:colOff>114300</xdr:colOff>
      <xdr:row>57</xdr:row>
      <xdr:rowOff>66439</xdr:rowOff>
    </xdr:to>
    <xdr:sp macro="" textlink="">
      <xdr:nvSpPr>
        <xdr:cNvPr id="136" name="楕円 135"/>
        <xdr:cNvSpPr/>
      </xdr:nvSpPr>
      <xdr:spPr>
        <a:xfrm>
          <a:off x="4584700" y="97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114716</xdr:rowOff>
    </xdr:from>
    <xdr:ext cx="534377" cy="259045"/>
    <xdr:sp macro="" textlink="">
      <xdr:nvSpPr>
        <xdr:cNvPr id="137" name="総務費該当値テキスト"/>
        <xdr:cNvSpPr txBox="1"/>
      </xdr:nvSpPr>
      <xdr:spPr>
        <a:xfrm>
          <a:off x="4686300" y="971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116606</xdr:rowOff>
    </xdr:from>
    <xdr:to>
      <xdr:col>20</xdr:col>
      <xdr:colOff>38100</xdr:colOff>
      <xdr:row>56</xdr:row>
      <xdr:rowOff>46756</xdr:rowOff>
    </xdr:to>
    <xdr:sp macro="" textlink="">
      <xdr:nvSpPr>
        <xdr:cNvPr id="138" name="楕円 137"/>
        <xdr:cNvSpPr/>
      </xdr:nvSpPr>
      <xdr:spPr>
        <a:xfrm>
          <a:off x="3746500" y="954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63283</xdr:rowOff>
    </xdr:from>
    <xdr:ext cx="534377" cy="259045"/>
    <xdr:sp macro="" textlink="">
      <xdr:nvSpPr>
        <xdr:cNvPr id="139" name="テキスト ボックス 138"/>
        <xdr:cNvSpPr txBox="1"/>
      </xdr:nvSpPr>
      <xdr:spPr>
        <a:xfrm>
          <a:off x="3530111" y="932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152611</xdr:rowOff>
    </xdr:from>
    <xdr:to>
      <xdr:col>15</xdr:col>
      <xdr:colOff>101600</xdr:colOff>
      <xdr:row>55</xdr:row>
      <xdr:rowOff>82761</xdr:rowOff>
    </xdr:to>
    <xdr:sp macro="" textlink="">
      <xdr:nvSpPr>
        <xdr:cNvPr id="140" name="楕円 139"/>
        <xdr:cNvSpPr/>
      </xdr:nvSpPr>
      <xdr:spPr>
        <a:xfrm>
          <a:off x="2857500" y="941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99288</xdr:rowOff>
    </xdr:from>
    <xdr:ext cx="534377" cy="259045"/>
    <xdr:sp macro="" textlink="">
      <xdr:nvSpPr>
        <xdr:cNvPr id="141" name="テキスト ボックス 140"/>
        <xdr:cNvSpPr txBox="1"/>
      </xdr:nvSpPr>
      <xdr:spPr>
        <a:xfrm>
          <a:off x="2641111" y="918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39934</xdr:rowOff>
    </xdr:from>
    <xdr:to>
      <xdr:col>10</xdr:col>
      <xdr:colOff>165100</xdr:colOff>
      <xdr:row>56</xdr:row>
      <xdr:rowOff>141534</xdr:rowOff>
    </xdr:to>
    <xdr:sp macro="" textlink="">
      <xdr:nvSpPr>
        <xdr:cNvPr id="142" name="楕円 141"/>
        <xdr:cNvSpPr/>
      </xdr:nvSpPr>
      <xdr:spPr>
        <a:xfrm>
          <a:off x="1968500" y="96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132661</xdr:rowOff>
    </xdr:from>
    <xdr:ext cx="534377" cy="259045"/>
    <xdr:sp macro="" textlink="">
      <xdr:nvSpPr>
        <xdr:cNvPr id="143" name="テキスト ボックス 142"/>
        <xdr:cNvSpPr txBox="1"/>
      </xdr:nvSpPr>
      <xdr:spPr>
        <a:xfrm>
          <a:off x="1752111" y="97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165229</xdr:rowOff>
    </xdr:from>
    <xdr:to>
      <xdr:col>6</xdr:col>
      <xdr:colOff>38100</xdr:colOff>
      <xdr:row>56</xdr:row>
      <xdr:rowOff>95379</xdr:rowOff>
    </xdr:to>
    <xdr:sp macro="" textlink="">
      <xdr:nvSpPr>
        <xdr:cNvPr id="144" name="楕円 143"/>
        <xdr:cNvSpPr/>
      </xdr:nvSpPr>
      <xdr:spPr>
        <a:xfrm>
          <a:off x="1079500" y="95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86506</xdr:rowOff>
    </xdr:from>
    <xdr:ext cx="534377" cy="259045"/>
    <xdr:sp macro="" textlink="">
      <xdr:nvSpPr>
        <xdr:cNvPr id="145" name="テキスト ボックス 144"/>
        <xdr:cNvSpPr txBox="1"/>
      </xdr:nvSpPr>
      <xdr:spPr>
        <a:xfrm>
          <a:off x="863111" y="968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158344</xdr:rowOff>
    </xdr:from>
    <xdr:to>
      <xdr:col>24</xdr:col>
      <xdr:colOff>63500</xdr:colOff>
      <xdr:row>75</xdr:row>
      <xdr:rowOff>70917</xdr:rowOff>
    </xdr:to>
    <xdr:cxnSp macro="">
      <xdr:nvCxnSpPr>
        <xdr:cNvPr id="175" name="直線コネクタ 174"/>
        <xdr:cNvCxnSpPr/>
      </xdr:nvCxnSpPr>
      <xdr:spPr>
        <a:xfrm flipV="1">
          <a:off x="3797300" y="12845644"/>
          <a:ext cx="838200" cy="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157712</xdr:rowOff>
    </xdr:from>
    <xdr:ext cx="599010" cy="259045"/>
    <xdr:sp macro="" textlink="">
      <xdr:nvSpPr>
        <xdr:cNvPr id="176" name="民生費平均値テキスト"/>
        <xdr:cNvSpPr txBox="1"/>
      </xdr:nvSpPr>
      <xdr:spPr>
        <a:xfrm>
          <a:off x="4686300" y="13016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70917</xdr:rowOff>
    </xdr:from>
    <xdr:to>
      <xdr:col>19</xdr:col>
      <xdr:colOff>177800</xdr:colOff>
      <xdr:row>75</xdr:row>
      <xdr:rowOff>103594</xdr:rowOff>
    </xdr:to>
    <xdr:cxnSp macro="">
      <xdr:nvCxnSpPr>
        <xdr:cNvPr id="178" name="直線コネクタ 177"/>
        <xdr:cNvCxnSpPr/>
      </xdr:nvCxnSpPr>
      <xdr:spPr>
        <a:xfrm flipV="1">
          <a:off x="2908300" y="12929667"/>
          <a:ext cx="889000" cy="3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10507</xdr:rowOff>
    </xdr:from>
    <xdr:ext cx="599010" cy="259045"/>
    <xdr:sp macro="" textlink="">
      <xdr:nvSpPr>
        <xdr:cNvPr id="180" name="テキスト ボックス 179"/>
        <xdr:cNvSpPr txBox="1"/>
      </xdr:nvSpPr>
      <xdr:spPr>
        <a:xfrm>
          <a:off x="3497795" y="132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81153</xdr:rowOff>
    </xdr:from>
    <xdr:to>
      <xdr:col>15</xdr:col>
      <xdr:colOff>50800</xdr:colOff>
      <xdr:row>75</xdr:row>
      <xdr:rowOff>103594</xdr:rowOff>
    </xdr:to>
    <xdr:cxnSp macro="">
      <xdr:nvCxnSpPr>
        <xdr:cNvPr id="181" name="直線コネクタ 180"/>
        <xdr:cNvCxnSpPr/>
      </xdr:nvCxnSpPr>
      <xdr:spPr>
        <a:xfrm>
          <a:off x="2019300" y="12939903"/>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158348</xdr:rowOff>
    </xdr:from>
    <xdr:ext cx="599010" cy="259045"/>
    <xdr:sp macro="" textlink="">
      <xdr:nvSpPr>
        <xdr:cNvPr id="183" name="テキスト ボックス 182"/>
        <xdr:cNvSpPr txBox="1"/>
      </xdr:nvSpPr>
      <xdr:spPr>
        <a:xfrm>
          <a:off x="2608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81153</xdr:rowOff>
    </xdr:from>
    <xdr:to>
      <xdr:col>10</xdr:col>
      <xdr:colOff>114300</xdr:colOff>
      <xdr:row>75</xdr:row>
      <xdr:rowOff>124485</xdr:rowOff>
    </xdr:to>
    <xdr:cxnSp macro="">
      <xdr:nvCxnSpPr>
        <xdr:cNvPr id="184" name="直線コネクタ 183"/>
        <xdr:cNvCxnSpPr/>
      </xdr:nvCxnSpPr>
      <xdr:spPr>
        <a:xfrm flipV="1">
          <a:off x="1130300" y="12939903"/>
          <a:ext cx="889000" cy="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98913</xdr:rowOff>
    </xdr:from>
    <xdr:ext cx="599010" cy="259045"/>
    <xdr:sp macro="" textlink="">
      <xdr:nvSpPr>
        <xdr:cNvPr id="186" name="テキスト ボックス 185"/>
        <xdr:cNvSpPr txBox="1"/>
      </xdr:nvSpPr>
      <xdr:spPr>
        <a:xfrm>
          <a:off x="1719795" y="131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2082</xdr:rowOff>
    </xdr:from>
    <xdr:to>
      <xdr:col>6</xdr:col>
      <xdr:colOff>38100</xdr:colOff>
      <xdr:row>76</xdr:row>
      <xdr:rowOff>103682</xdr:rowOff>
    </xdr:to>
    <xdr:sp macro="" textlink="">
      <xdr:nvSpPr>
        <xdr:cNvPr id="187" name="フローチャート: 判断 186"/>
        <xdr:cNvSpPr/>
      </xdr:nvSpPr>
      <xdr:spPr>
        <a:xfrm>
          <a:off x="1079500" y="1303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94809</xdr:rowOff>
    </xdr:from>
    <xdr:ext cx="599010" cy="259045"/>
    <xdr:sp macro="" textlink="">
      <xdr:nvSpPr>
        <xdr:cNvPr id="188" name="テキスト ボックス 187"/>
        <xdr:cNvSpPr txBox="1"/>
      </xdr:nvSpPr>
      <xdr:spPr>
        <a:xfrm>
          <a:off x="830795" y="1312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107544</xdr:rowOff>
    </xdr:from>
    <xdr:to>
      <xdr:col>24</xdr:col>
      <xdr:colOff>114300</xdr:colOff>
      <xdr:row>75</xdr:row>
      <xdr:rowOff>37694</xdr:rowOff>
    </xdr:to>
    <xdr:sp macro="" textlink="">
      <xdr:nvSpPr>
        <xdr:cNvPr id="194" name="楕円 193"/>
        <xdr:cNvSpPr/>
      </xdr:nvSpPr>
      <xdr:spPr>
        <a:xfrm>
          <a:off x="4584700" y="1279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130421</xdr:rowOff>
    </xdr:from>
    <xdr:ext cx="599010" cy="259045"/>
    <xdr:sp macro="" textlink="">
      <xdr:nvSpPr>
        <xdr:cNvPr id="195" name="民生費該当値テキスト"/>
        <xdr:cNvSpPr txBox="1"/>
      </xdr:nvSpPr>
      <xdr:spPr>
        <a:xfrm>
          <a:off x="4686300" y="1264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20117</xdr:rowOff>
    </xdr:from>
    <xdr:to>
      <xdr:col>20</xdr:col>
      <xdr:colOff>38100</xdr:colOff>
      <xdr:row>75</xdr:row>
      <xdr:rowOff>121717</xdr:rowOff>
    </xdr:to>
    <xdr:sp macro="" textlink="">
      <xdr:nvSpPr>
        <xdr:cNvPr id="196" name="楕円 195"/>
        <xdr:cNvSpPr/>
      </xdr:nvSpPr>
      <xdr:spPr>
        <a:xfrm>
          <a:off x="3746500" y="128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138244</xdr:rowOff>
    </xdr:from>
    <xdr:ext cx="599010" cy="259045"/>
    <xdr:sp macro="" textlink="">
      <xdr:nvSpPr>
        <xdr:cNvPr id="197" name="テキスト ボックス 196"/>
        <xdr:cNvSpPr txBox="1"/>
      </xdr:nvSpPr>
      <xdr:spPr>
        <a:xfrm>
          <a:off x="3497795" y="1265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52794</xdr:rowOff>
    </xdr:from>
    <xdr:to>
      <xdr:col>15</xdr:col>
      <xdr:colOff>101600</xdr:colOff>
      <xdr:row>75</xdr:row>
      <xdr:rowOff>154394</xdr:rowOff>
    </xdr:to>
    <xdr:sp macro="" textlink="">
      <xdr:nvSpPr>
        <xdr:cNvPr id="198" name="楕円 197"/>
        <xdr:cNvSpPr/>
      </xdr:nvSpPr>
      <xdr:spPr>
        <a:xfrm>
          <a:off x="2857500" y="129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170921</xdr:rowOff>
    </xdr:from>
    <xdr:ext cx="599010" cy="259045"/>
    <xdr:sp macro="" textlink="">
      <xdr:nvSpPr>
        <xdr:cNvPr id="199" name="テキスト ボックス 198"/>
        <xdr:cNvSpPr txBox="1"/>
      </xdr:nvSpPr>
      <xdr:spPr>
        <a:xfrm>
          <a:off x="2608795" y="1268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30353</xdr:rowOff>
    </xdr:from>
    <xdr:to>
      <xdr:col>10</xdr:col>
      <xdr:colOff>165100</xdr:colOff>
      <xdr:row>75</xdr:row>
      <xdr:rowOff>131953</xdr:rowOff>
    </xdr:to>
    <xdr:sp macro="" textlink="">
      <xdr:nvSpPr>
        <xdr:cNvPr id="200" name="楕円 199"/>
        <xdr:cNvSpPr/>
      </xdr:nvSpPr>
      <xdr:spPr>
        <a:xfrm>
          <a:off x="1968500" y="1288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148480</xdr:rowOff>
    </xdr:from>
    <xdr:ext cx="599010" cy="259045"/>
    <xdr:sp macro="" textlink="">
      <xdr:nvSpPr>
        <xdr:cNvPr id="201" name="テキスト ボックス 200"/>
        <xdr:cNvSpPr txBox="1"/>
      </xdr:nvSpPr>
      <xdr:spPr>
        <a:xfrm>
          <a:off x="1719795" y="1266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73685</xdr:rowOff>
    </xdr:from>
    <xdr:to>
      <xdr:col>6</xdr:col>
      <xdr:colOff>38100</xdr:colOff>
      <xdr:row>76</xdr:row>
      <xdr:rowOff>3835</xdr:rowOff>
    </xdr:to>
    <xdr:sp macro="" textlink="">
      <xdr:nvSpPr>
        <xdr:cNvPr id="202" name="楕円 201"/>
        <xdr:cNvSpPr/>
      </xdr:nvSpPr>
      <xdr:spPr>
        <a:xfrm>
          <a:off x="1079500" y="129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20362</xdr:rowOff>
    </xdr:from>
    <xdr:ext cx="599010" cy="259045"/>
    <xdr:sp macro="" textlink="">
      <xdr:nvSpPr>
        <xdr:cNvPr id="203" name="テキスト ボックス 202"/>
        <xdr:cNvSpPr txBox="1"/>
      </xdr:nvSpPr>
      <xdr:spPr>
        <a:xfrm>
          <a:off x="830795" y="1270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28" name="直線コネクタ 227"/>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29"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0" name="直線コネクタ 229"/>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1"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2" name="直線コネクタ 231"/>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145986</xdr:rowOff>
    </xdr:from>
    <xdr:to>
      <xdr:col>24</xdr:col>
      <xdr:colOff>63500</xdr:colOff>
      <xdr:row>94</xdr:row>
      <xdr:rowOff>8065</xdr:rowOff>
    </xdr:to>
    <xdr:cxnSp macro="">
      <xdr:nvCxnSpPr>
        <xdr:cNvPr id="233" name="直線コネクタ 232"/>
        <xdr:cNvCxnSpPr/>
      </xdr:nvCxnSpPr>
      <xdr:spPr>
        <a:xfrm flipV="1">
          <a:off x="3797300" y="16090836"/>
          <a:ext cx="838200" cy="3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37876</xdr:rowOff>
    </xdr:from>
    <xdr:ext cx="534377" cy="259045"/>
    <xdr:sp macro="" textlink="">
      <xdr:nvSpPr>
        <xdr:cNvPr id="234" name="衛生費平均値テキスト"/>
        <xdr:cNvSpPr txBox="1"/>
      </xdr:nvSpPr>
      <xdr:spPr>
        <a:xfrm>
          <a:off x="4686300" y="16154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5" name="フローチャート: 判断 234"/>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8065</xdr:rowOff>
    </xdr:from>
    <xdr:to>
      <xdr:col>19</xdr:col>
      <xdr:colOff>177800</xdr:colOff>
      <xdr:row>94</xdr:row>
      <xdr:rowOff>109029</xdr:rowOff>
    </xdr:to>
    <xdr:cxnSp macro="">
      <xdr:nvCxnSpPr>
        <xdr:cNvPr id="236" name="直線コネクタ 235"/>
        <xdr:cNvCxnSpPr/>
      </xdr:nvCxnSpPr>
      <xdr:spPr>
        <a:xfrm flipV="1">
          <a:off x="2908300" y="16124365"/>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7" name="フローチャート: 判断 236"/>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25683</xdr:rowOff>
    </xdr:from>
    <xdr:ext cx="534377" cy="259045"/>
    <xdr:sp macro="" textlink="">
      <xdr:nvSpPr>
        <xdr:cNvPr id="238" name="テキスト ボックス 237"/>
        <xdr:cNvSpPr txBox="1"/>
      </xdr:nvSpPr>
      <xdr:spPr>
        <a:xfrm>
          <a:off x="3530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109029</xdr:rowOff>
    </xdr:from>
    <xdr:to>
      <xdr:col>15</xdr:col>
      <xdr:colOff>50800</xdr:colOff>
      <xdr:row>94</xdr:row>
      <xdr:rowOff>158178</xdr:rowOff>
    </xdr:to>
    <xdr:cxnSp macro="">
      <xdr:nvCxnSpPr>
        <xdr:cNvPr id="239" name="直線コネクタ 238"/>
        <xdr:cNvCxnSpPr/>
      </xdr:nvCxnSpPr>
      <xdr:spPr>
        <a:xfrm flipV="1">
          <a:off x="2019300" y="16225329"/>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0" name="フローチャート: 判断 239"/>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16997</xdr:rowOff>
    </xdr:from>
    <xdr:ext cx="534377" cy="259045"/>
    <xdr:sp macro="" textlink="">
      <xdr:nvSpPr>
        <xdr:cNvPr id="241" name="テキスト ボックス 240"/>
        <xdr:cNvSpPr txBox="1"/>
      </xdr:nvSpPr>
      <xdr:spPr>
        <a:xfrm>
          <a:off x="2641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110553</xdr:rowOff>
    </xdr:from>
    <xdr:to>
      <xdr:col>10</xdr:col>
      <xdr:colOff>114300</xdr:colOff>
      <xdr:row>94</xdr:row>
      <xdr:rowOff>158178</xdr:rowOff>
    </xdr:to>
    <xdr:cxnSp macro="">
      <xdr:nvCxnSpPr>
        <xdr:cNvPr id="242" name="直線コネクタ 241"/>
        <xdr:cNvCxnSpPr/>
      </xdr:nvCxnSpPr>
      <xdr:spPr>
        <a:xfrm>
          <a:off x="1130300" y="16226853"/>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3" name="フローチャート: 判断 242"/>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54018</xdr:rowOff>
    </xdr:from>
    <xdr:ext cx="534377" cy="259045"/>
    <xdr:sp macro="" textlink="">
      <xdr:nvSpPr>
        <xdr:cNvPr id="244" name="テキスト ボックス 243"/>
        <xdr:cNvSpPr txBox="1"/>
      </xdr:nvSpPr>
      <xdr:spPr>
        <a:xfrm>
          <a:off x="1752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141973</xdr:rowOff>
    </xdr:from>
    <xdr:to>
      <xdr:col>6</xdr:col>
      <xdr:colOff>38100</xdr:colOff>
      <xdr:row>95</xdr:row>
      <xdr:rowOff>72123</xdr:rowOff>
    </xdr:to>
    <xdr:sp macro="" textlink="">
      <xdr:nvSpPr>
        <xdr:cNvPr id="245" name="フローチャート: 判断 244"/>
        <xdr:cNvSpPr/>
      </xdr:nvSpPr>
      <xdr:spPr>
        <a:xfrm>
          <a:off x="1079500" y="162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63250</xdr:rowOff>
    </xdr:from>
    <xdr:ext cx="534377" cy="259045"/>
    <xdr:sp macro="" textlink="">
      <xdr:nvSpPr>
        <xdr:cNvPr id="246" name="テキスト ボックス 245"/>
        <xdr:cNvSpPr txBox="1"/>
      </xdr:nvSpPr>
      <xdr:spPr>
        <a:xfrm>
          <a:off x="863111" y="163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95186</xdr:rowOff>
    </xdr:from>
    <xdr:to>
      <xdr:col>24</xdr:col>
      <xdr:colOff>114300</xdr:colOff>
      <xdr:row>94</xdr:row>
      <xdr:rowOff>25336</xdr:rowOff>
    </xdr:to>
    <xdr:sp macro="" textlink="">
      <xdr:nvSpPr>
        <xdr:cNvPr id="252" name="楕円 251"/>
        <xdr:cNvSpPr/>
      </xdr:nvSpPr>
      <xdr:spPr>
        <a:xfrm>
          <a:off x="4584700" y="1604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118063</xdr:rowOff>
    </xdr:from>
    <xdr:ext cx="534377" cy="259045"/>
    <xdr:sp macro="" textlink="">
      <xdr:nvSpPr>
        <xdr:cNvPr id="253" name="衛生費該当値テキスト"/>
        <xdr:cNvSpPr txBox="1"/>
      </xdr:nvSpPr>
      <xdr:spPr>
        <a:xfrm>
          <a:off x="4686300" y="158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128715</xdr:rowOff>
    </xdr:from>
    <xdr:to>
      <xdr:col>20</xdr:col>
      <xdr:colOff>38100</xdr:colOff>
      <xdr:row>94</xdr:row>
      <xdr:rowOff>58865</xdr:rowOff>
    </xdr:to>
    <xdr:sp macro="" textlink="">
      <xdr:nvSpPr>
        <xdr:cNvPr id="254" name="楕円 253"/>
        <xdr:cNvSpPr/>
      </xdr:nvSpPr>
      <xdr:spPr>
        <a:xfrm>
          <a:off x="3746500" y="160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75392</xdr:rowOff>
    </xdr:from>
    <xdr:ext cx="534377" cy="259045"/>
    <xdr:sp macro="" textlink="">
      <xdr:nvSpPr>
        <xdr:cNvPr id="255" name="テキスト ボックス 254"/>
        <xdr:cNvSpPr txBox="1"/>
      </xdr:nvSpPr>
      <xdr:spPr>
        <a:xfrm>
          <a:off x="3530111" y="1584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58229</xdr:rowOff>
    </xdr:from>
    <xdr:to>
      <xdr:col>15</xdr:col>
      <xdr:colOff>101600</xdr:colOff>
      <xdr:row>94</xdr:row>
      <xdr:rowOff>159829</xdr:rowOff>
    </xdr:to>
    <xdr:sp macro="" textlink="">
      <xdr:nvSpPr>
        <xdr:cNvPr id="256" name="楕円 255"/>
        <xdr:cNvSpPr/>
      </xdr:nvSpPr>
      <xdr:spPr>
        <a:xfrm>
          <a:off x="2857500" y="161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4906</xdr:rowOff>
    </xdr:from>
    <xdr:ext cx="534377" cy="259045"/>
    <xdr:sp macro="" textlink="">
      <xdr:nvSpPr>
        <xdr:cNvPr id="257" name="テキスト ボックス 256"/>
        <xdr:cNvSpPr txBox="1"/>
      </xdr:nvSpPr>
      <xdr:spPr>
        <a:xfrm>
          <a:off x="2641111" y="159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107378</xdr:rowOff>
    </xdr:from>
    <xdr:to>
      <xdr:col>10</xdr:col>
      <xdr:colOff>165100</xdr:colOff>
      <xdr:row>95</xdr:row>
      <xdr:rowOff>37528</xdr:rowOff>
    </xdr:to>
    <xdr:sp macro="" textlink="">
      <xdr:nvSpPr>
        <xdr:cNvPr id="258" name="楕円 257"/>
        <xdr:cNvSpPr/>
      </xdr:nvSpPr>
      <xdr:spPr>
        <a:xfrm>
          <a:off x="1968500" y="1622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28655</xdr:rowOff>
    </xdr:from>
    <xdr:ext cx="534377" cy="259045"/>
    <xdr:sp macro="" textlink="">
      <xdr:nvSpPr>
        <xdr:cNvPr id="259" name="テキスト ボックス 258"/>
        <xdr:cNvSpPr txBox="1"/>
      </xdr:nvSpPr>
      <xdr:spPr>
        <a:xfrm>
          <a:off x="1752111" y="1631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59753</xdr:rowOff>
    </xdr:from>
    <xdr:to>
      <xdr:col>6</xdr:col>
      <xdr:colOff>38100</xdr:colOff>
      <xdr:row>94</xdr:row>
      <xdr:rowOff>161353</xdr:rowOff>
    </xdr:to>
    <xdr:sp macro="" textlink="">
      <xdr:nvSpPr>
        <xdr:cNvPr id="260" name="楕円 259"/>
        <xdr:cNvSpPr/>
      </xdr:nvSpPr>
      <xdr:spPr>
        <a:xfrm>
          <a:off x="1079500" y="1617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6430</xdr:rowOff>
    </xdr:from>
    <xdr:ext cx="534377" cy="259045"/>
    <xdr:sp macro="" textlink="">
      <xdr:nvSpPr>
        <xdr:cNvPr id="261" name="テキスト ボックス 260"/>
        <xdr:cNvSpPr txBox="1"/>
      </xdr:nvSpPr>
      <xdr:spPr>
        <a:xfrm>
          <a:off x="863111" y="1595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3" name="直線コネクタ 282"/>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4"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5" name="直線コネクタ 284"/>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7" name="直線コネクタ 28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131013</xdr:rowOff>
    </xdr:from>
    <xdr:to>
      <xdr:col>55</xdr:col>
      <xdr:colOff>0</xdr:colOff>
      <xdr:row>37</xdr:row>
      <xdr:rowOff>131470</xdr:rowOff>
    </xdr:to>
    <xdr:cxnSp macro="">
      <xdr:nvCxnSpPr>
        <xdr:cNvPr id="288" name="直線コネクタ 287"/>
        <xdr:cNvCxnSpPr/>
      </xdr:nvCxnSpPr>
      <xdr:spPr>
        <a:xfrm flipV="1">
          <a:off x="9639300" y="647466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74287</xdr:rowOff>
    </xdr:from>
    <xdr:ext cx="378565" cy="259045"/>
    <xdr:sp macro="" textlink="">
      <xdr:nvSpPr>
        <xdr:cNvPr id="289" name="労働費平均値テキスト"/>
        <xdr:cNvSpPr txBox="1"/>
      </xdr:nvSpPr>
      <xdr:spPr>
        <a:xfrm>
          <a:off x="10528300" y="6246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0" name="フローチャート: 判断 289"/>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131470</xdr:rowOff>
    </xdr:from>
    <xdr:to>
      <xdr:col>50</xdr:col>
      <xdr:colOff>114300</xdr:colOff>
      <xdr:row>37</xdr:row>
      <xdr:rowOff>145643</xdr:rowOff>
    </xdr:to>
    <xdr:cxnSp macro="">
      <xdr:nvCxnSpPr>
        <xdr:cNvPr id="291" name="直線コネクタ 290"/>
        <xdr:cNvCxnSpPr/>
      </xdr:nvCxnSpPr>
      <xdr:spPr>
        <a:xfrm flipV="1">
          <a:off x="8750300" y="6475120"/>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2" name="フローチャート: 判断 291"/>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3" name="テキスト ボックス 292"/>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141072</xdr:rowOff>
    </xdr:from>
    <xdr:to>
      <xdr:col>45</xdr:col>
      <xdr:colOff>177800</xdr:colOff>
      <xdr:row>37</xdr:row>
      <xdr:rowOff>145643</xdr:rowOff>
    </xdr:to>
    <xdr:cxnSp macro="">
      <xdr:nvCxnSpPr>
        <xdr:cNvPr id="294" name="直線コネクタ 293"/>
        <xdr:cNvCxnSpPr/>
      </xdr:nvCxnSpPr>
      <xdr:spPr>
        <a:xfrm>
          <a:off x="7861300" y="648472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5" name="フローチャート: 判断 294"/>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296" name="テキスト ボックス 295"/>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121869</xdr:rowOff>
    </xdr:from>
    <xdr:to>
      <xdr:col>41</xdr:col>
      <xdr:colOff>50800</xdr:colOff>
      <xdr:row>37</xdr:row>
      <xdr:rowOff>141072</xdr:rowOff>
    </xdr:to>
    <xdr:cxnSp macro="">
      <xdr:nvCxnSpPr>
        <xdr:cNvPr id="297" name="直線コネクタ 296"/>
        <xdr:cNvCxnSpPr/>
      </xdr:nvCxnSpPr>
      <xdr:spPr>
        <a:xfrm>
          <a:off x="6972300" y="6465519"/>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298" name="フローチャート: 判断 297"/>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299" name="テキスト ボックス 298"/>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41351</xdr:rowOff>
    </xdr:from>
    <xdr:to>
      <xdr:col>36</xdr:col>
      <xdr:colOff>165100</xdr:colOff>
      <xdr:row>37</xdr:row>
      <xdr:rowOff>142951</xdr:rowOff>
    </xdr:to>
    <xdr:sp macro="" textlink="">
      <xdr:nvSpPr>
        <xdr:cNvPr id="300" name="フローチャート: 判断 299"/>
        <xdr:cNvSpPr/>
      </xdr:nvSpPr>
      <xdr:spPr>
        <a:xfrm>
          <a:off x="6921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159478</xdr:rowOff>
    </xdr:from>
    <xdr:ext cx="378565" cy="259045"/>
    <xdr:sp macro="" textlink="">
      <xdr:nvSpPr>
        <xdr:cNvPr id="301" name="テキスト ボックス 300"/>
        <xdr:cNvSpPr txBox="1"/>
      </xdr:nvSpPr>
      <xdr:spPr>
        <a:xfrm>
          <a:off x="6783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80213</xdr:rowOff>
    </xdr:from>
    <xdr:to>
      <xdr:col>55</xdr:col>
      <xdr:colOff>50800</xdr:colOff>
      <xdr:row>38</xdr:row>
      <xdr:rowOff>10364</xdr:rowOff>
    </xdr:to>
    <xdr:sp macro="" textlink="">
      <xdr:nvSpPr>
        <xdr:cNvPr id="307" name="楕円 306"/>
        <xdr:cNvSpPr/>
      </xdr:nvSpPr>
      <xdr:spPr>
        <a:xfrm>
          <a:off x="10426700" y="6423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58640</xdr:rowOff>
    </xdr:from>
    <xdr:ext cx="378565" cy="259045"/>
    <xdr:sp macro="" textlink="">
      <xdr:nvSpPr>
        <xdr:cNvPr id="308" name="労働費該当値テキスト"/>
        <xdr:cNvSpPr txBox="1"/>
      </xdr:nvSpPr>
      <xdr:spPr>
        <a:xfrm>
          <a:off x="10528300" y="6402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80670</xdr:rowOff>
    </xdr:from>
    <xdr:to>
      <xdr:col>50</xdr:col>
      <xdr:colOff>165100</xdr:colOff>
      <xdr:row>38</xdr:row>
      <xdr:rowOff>10820</xdr:rowOff>
    </xdr:to>
    <xdr:sp macro="" textlink="">
      <xdr:nvSpPr>
        <xdr:cNvPr id="309" name="楕円 308"/>
        <xdr:cNvSpPr/>
      </xdr:nvSpPr>
      <xdr:spPr>
        <a:xfrm>
          <a:off x="9588500" y="64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1947</xdr:rowOff>
    </xdr:from>
    <xdr:ext cx="378565" cy="259045"/>
    <xdr:sp macro="" textlink="">
      <xdr:nvSpPr>
        <xdr:cNvPr id="310" name="テキスト ボックス 309"/>
        <xdr:cNvSpPr txBox="1"/>
      </xdr:nvSpPr>
      <xdr:spPr>
        <a:xfrm>
          <a:off x="9450017" y="6517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94843</xdr:rowOff>
    </xdr:from>
    <xdr:to>
      <xdr:col>46</xdr:col>
      <xdr:colOff>38100</xdr:colOff>
      <xdr:row>38</xdr:row>
      <xdr:rowOff>24994</xdr:rowOff>
    </xdr:to>
    <xdr:sp macro="" textlink="">
      <xdr:nvSpPr>
        <xdr:cNvPr id="311" name="楕円 310"/>
        <xdr:cNvSpPr/>
      </xdr:nvSpPr>
      <xdr:spPr>
        <a:xfrm>
          <a:off x="8699500" y="6438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312" name="テキスト ボックス 311"/>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90272</xdr:rowOff>
    </xdr:from>
    <xdr:to>
      <xdr:col>41</xdr:col>
      <xdr:colOff>101600</xdr:colOff>
      <xdr:row>38</xdr:row>
      <xdr:rowOff>20422</xdr:rowOff>
    </xdr:to>
    <xdr:sp macro="" textlink="">
      <xdr:nvSpPr>
        <xdr:cNvPr id="313" name="楕円 312"/>
        <xdr:cNvSpPr/>
      </xdr:nvSpPr>
      <xdr:spPr>
        <a:xfrm>
          <a:off x="7810500" y="6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11548</xdr:rowOff>
    </xdr:from>
    <xdr:ext cx="378565" cy="259045"/>
    <xdr:sp macro="" textlink="">
      <xdr:nvSpPr>
        <xdr:cNvPr id="314" name="テキスト ボックス 313"/>
        <xdr:cNvSpPr txBox="1"/>
      </xdr:nvSpPr>
      <xdr:spPr>
        <a:xfrm>
          <a:off x="7672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71069</xdr:rowOff>
    </xdr:from>
    <xdr:to>
      <xdr:col>36</xdr:col>
      <xdr:colOff>165100</xdr:colOff>
      <xdr:row>38</xdr:row>
      <xdr:rowOff>1219</xdr:rowOff>
    </xdr:to>
    <xdr:sp macro="" textlink="">
      <xdr:nvSpPr>
        <xdr:cNvPr id="315" name="楕円 314"/>
        <xdr:cNvSpPr/>
      </xdr:nvSpPr>
      <xdr:spPr>
        <a:xfrm>
          <a:off x="69215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163796</xdr:rowOff>
    </xdr:from>
    <xdr:ext cx="378565" cy="259045"/>
    <xdr:sp macro="" textlink="">
      <xdr:nvSpPr>
        <xdr:cNvPr id="316" name="テキスト ボックス 315"/>
        <xdr:cNvSpPr txBox="1"/>
      </xdr:nvSpPr>
      <xdr:spPr>
        <a:xfrm>
          <a:off x="6783017" y="6507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0" name="直線コネクタ 339"/>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1"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2" name="直線コネクタ 341"/>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3"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4" name="直線コネクタ 343"/>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155778</xdr:rowOff>
    </xdr:from>
    <xdr:to>
      <xdr:col>55</xdr:col>
      <xdr:colOff>0</xdr:colOff>
      <xdr:row>59</xdr:row>
      <xdr:rowOff>4521</xdr:rowOff>
    </xdr:to>
    <xdr:cxnSp macro="">
      <xdr:nvCxnSpPr>
        <xdr:cNvPr id="345" name="直線コネクタ 344"/>
        <xdr:cNvCxnSpPr/>
      </xdr:nvCxnSpPr>
      <xdr:spPr>
        <a:xfrm flipV="1">
          <a:off x="9639300" y="10099878"/>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6" name="農林水産業費平均値テキスト"/>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7" name="フローチャート: 判断 346"/>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171247</xdr:rowOff>
    </xdr:from>
    <xdr:to>
      <xdr:col>50</xdr:col>
      <xdr:colOff>114300</xdr:colOff>
      <xdr:row>59</xdr:row>
      <xdr:rowOff>4521</xdr:rowOff>
    </xdr:to>
    <xdr:cxnSp macro="">
      <xdr:nvCxnSpPr>
        <xdr:cNvPr id="348" name="直線コネクタ 347"/>
        <xdr:cNvCxnSpPr/>
      </xdr:nvCxnSpPr>
      <xdr:spPr>
        <a:xfrm>
          <a:off x="8750300" y="10115347"/>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49" name="フローチャート: 判断 348"/>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0" name="テキスト ボックス 349"/>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163779</xdr:rowOff>
    </xdr:from>
    <xdr:to>
      <xdr:col>45</xdr:col>
      <xdr:colOff>177800</xdr:colOff>
      <xdr:row>58</xdr:row>
      <xdr:rowOff>171247</xdr:rowOff>
    </xdr:to>
    <xdr:cxnSp macro="">
      <xdr:nvCxnSpPr>
        <xdr:cNvPr id="351" name="直線コネクタ 350"/>
        <xdr:cNvCxnSpPr/>
      </xdr:nvCxnSpPr>
      <xdr:spPr>
        <a:xfrm>
          <a:off x="7861300" y="10107879"/>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2" name="フローチャート: 判断 351"/>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3" name="テキスト ボックス 352"/>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158293</xdr:rowOff>
    </xdr:from>
    <xdr:to>
      <xdr:col>41</xdr:col>
      <xdr:colOff>50800</xdr:colOff>
      <xdr:row>58</xdr:row>
      <xdr:rowOff>163779</xdr:rowOff>
    </xdr:to>
    <xdr:cxnSp macro="">
      <xdr:nvCxnSpPr>
        <xdr:cNvPr id="354" name="直線コネクタ 353"/>
        <xdr:cNvCxnSpPr/>
      </xdr:nvCxnSpPr>
      <xdr:spPr>
        <a:xfrm>
          <a:off x="6972300" y="1010239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5" name="フローチャート: 判断 354"/>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6" name="テキスト ボックス 355"/>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43561</xdr:rowOff>
    </xdr:from>
    <xdr:to>
      <xdr:col>36</xdr:col>
      <xdr:colOff>165100</xdr:colOff>
      <xdr:row>56</xdr:row>
      <xdr:rowOff>145161</xdr:rowOff>
    </xdr:to>
    <xdr:sp macro="" textlink="">
      <xdr:nvSpPr>
        <xdr:cNvPr id="357" name="フローチャート: 判断 356"/>
        <xdr:cNvSpPr/>
      </xdr:nvSpPr>
      <xdr:spPr>
        <a:xfrm>
          <a:off x="6921500" y="964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161688</xdr:rowOff>
    </xdr:from>
    <xdr:ext cx="469744" cy="259045"/>
    <xdr:sp macro="" textlink="">
      <xdr:nvSpPr>
        <xdr:cNvPr id="358" name="テキスト ボックス 357"/>
        <xdr:cNvSpPr txBox="1"/>
      </xdr:nvSpPr>
      <xdr:spPr>
        <a:xfrm>
          <a:off x="6737428" y="941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104978</xdr:rowOff>
    </xdr:from>
    <xdr:to>
      <xdr:col>55</xdr:col>
      <xdr:colOff>50800</xdr:colOff>
      <xdr:row>59</xdr:row>
      <xdr:rowOff>35128</xdr:rowOff>
    </xdr:to>
    <xdr:sp macro="" textlink="">
      <xdr:nvSpPr>
        <xdr:cNvPr id="364" name="楕円 363"/>
        <xdr:cNvSpPr/>
      </xdr:nvSpPr>
      <xdr:spPr>
        <a:xfrm>
          <a:off x="10426700" y="100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19905</xdr:rowOff>
    </xdr:from>
    <xdr:ext cx="378565" cy="259045"/>
    <xdr:sp macro="" textlink="">
      <xdr:nvSpPr>
        <xdr:cNvPr id="365" name="農林水産業費該当値テキスト"/>
        <xdr:cNvSpPr txBox="1"/>
      </xdr:nvSpPr>
      <xdr:spPr>
        <a:xfrm>
          <a:off x="10528300" y="9964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125171</xdr:rowOff>
    </xdr:from>
    <xdr:to>
      <xdr:col>50</xdr:col>
      <xdr:colOff>165100</xdr:colOff>
      <xdr:row>59</xdr:row>
      <xdr:rowOff>55321</xdr:rowOff>
    </xdr:to>
    <xdr:sp macro="" textlink="">
      <xdr:nvSpPr>
        <xdr:cNvPr id="366" name="楕円 365"/>
        <xdr:cNvSpPr/>
      </xdr:nvSpPr>
      <xdr:spPr>
        <a:xfrm>
          <a:off x="9588500" y="1006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46448</xdr:rowOff>
    </xdr:from>
    <xdr:ext cx="378565" cy="259045"/>
    <xdr:sp macro="" textlink="">
      <xdr:nvSpPr>
        <xdr:cNvPr id="367" name="テキスト ボックス 366"/>
        <xdr:cNvSpPr txBox="1"/>
      </xdr:nvSpPr>
      <xdr:spPr>
        <a:xfrm>
          <a:off x="9450017" y="10161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120447</xdr:rowOff>
    </xdr:from>
    <xdr:to>
      <xdr:col>46</xdr:col>
      <xdr:colOff>38100</xdr:colOff>
      <xdr:row>59</xdr:row>
      <xdr:rowOff>50597</xdr:rowOff>
    </xdr:to>
    <xdr:sp macro="" textlink="">
      <xdr:nvSpPr>
        <xdr:cNvPr id="368" name="楕円 367"/>
        <xdr:cNvSpPr/>
      </xdr:nvSpPr>
      <xdr:spPr>
        <a:xfrm>
          <a:off x="8699500" y="100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41724</xdr:rowOff>
    </xdr:from>
    <xdr:ext cx="378565" cy="259045"/>
    <xdr:sp macro="" textlink="">
      <xdr:nvSpPr>
        <xdr:cNvPr id="369" name="テキスト ボックス 368"/>
        <xdr:cNvSpPr txBox="1"/>
      </xdr:nvSpPr>
      <xdr:spPr>
        <a:xfrm>
          <a:off x="8561017" y="10157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112979</xdr:rowOff>
    </xdr:from>
    <xdr:to>
      <xdr:col>41</xdr:col>
      <xdr:colOff>101600</xdr:colOff>
      <xdr:row>59</xdr:row>
      <xdr:rowOff>43129</xdr:rowOff>
    </xdr:to>
    <xdr:sp macro="" textlink="">
      <xdr:nvSpPr>
        <xdr:cNvPr id="370" name="楕円 369"/>
        <xdr:cNvSpPr/>
      </xdr:nvSpPr>
      <xdr:spPr>
        <a:xfrm>
          <a:off x="7810500" y="100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34256</xdr:rowOff>
    </xdr:from>
    <xdr:ext cx="378565" cy="259045"/>
    <xdr:sp macro="" textlink="">
      <xdr:nvSpPr>
        <xdr:cNvPr id="371" name="テキスト ボックス 370"/>
        <xdr:cNvSpPr txBox="1"/>
      </xdr:nvSpPr>
      <xdr:spPr>
        <a:xfrm>
          <a:off x="7672017" y="1014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107493</xdr:rowOff>
    </xdr:from>
    <xdr:to>
      <xdr:col>36</xdr:col>
      <xdr:colOff>165100</xdr:colOff>
      <xdr:row>59</xdr:row>
      <xdr:rowOff>37643</xdr:rowOff>
    </xdr:to>
    <xdr:sp macro="" textlink="">
      <xdr:nvSpPr>
        <xdr:cNvPr id="372" name="楕円 371"/>
        <xdr:cNvSpPr/>
      </xdr:nvSpPr>
      <xdr:spPr>
        <a:xfrm>
          <a:off x="6921500" y="100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28770</xdr:rowOff>
    </xdr:from>
    <xdr:ext cx="378565" cy="259045"/>
    <xdr:sp macro="" textlink="">
      <xdr:nvSpPr>
        <xdr:cNvPr id="373" name="テキスト ボックス 372"/>
        <xdr:cNvSpPr txBox="1"/>
      </xdr:nvSpPr>
      <xdr:spPr>
        <a:xfrm>
          <a:off x="6783017" y="1014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7" name="直線コネクタ 396"/>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398"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399" name="直線コネクタ 398"/>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0"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1" name="直線コネクタ 400"/>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59689</xdr:rowOff>
    </xdr:from>
    <xdr:to>
      <xdr:col>55</xdr:col>
      <xdr:colOff>0</xdr:colOff>
      <xdr:row>78</xdr:row>
      <xdr:rowOff>129603</xdr:rowOff>
    </xdr:to>
    <xdr:cxnSp macro="">
      <xdr:nvCxnSpPr>
        <xdr:cNvPr id="402" name="直線コネクタ 401"/>
        <xdr:cNvCxnSpPr/>
      </xdr:nvCxnSpPr>
      <xdr:spPr>
        <a:xfrm flipV="1">
          <a:off x="9639300" y="13432789"/>
          <a:ext cx="838200" cy="6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3" name="商工費平均値テキスト"/>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4" name="フローチャート: 判断 403"/>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129603</xdr:rowOff>
    </xdr:from>
    <xdr:to>
      <xdr:col>50</xdr:col>
      <xdr:colOff>114300</xdr:colOff>
      <xdr:row>78</xdr:row>
      <xdr:rowOff>136613</xdr:rowOff>
    </xdr:to>
    <xdr:cxnSp macro="">
      <xdr:nvCxnSpPr>
        <xdr:cNvPr id="405" name="直線コネクタ 404"/>
        <xdr:cNvCxnSpPr/>
      </xdr:nvCxnSpPr>
      <xdr:spPr>
        <a:xfrm flipV="1">
          <a:off x="8750300" y="13502703"/>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6" name="フローチャート: 判断 405"/>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102137</xdr:rowOff>
    </xdr:from>
    <xdr:ext cx="469744" cy="259045"/>
    <xdr:sp macro="" textlink="">
      <xdr:nvSpPr>
        <xdr:cNvPr id="407" name="テキスト ボックス 406"/>
        <xdr:cNvSpPr txBox="1"/>
      </xdr:nvSpPr>
      <xdr:spPr>
        <a:xfrm>
          <a:off x="9404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136613</xdr:rowOff>
    </xdr:from>
    <xdr:to>
      <xdr:col>45</xdr:col>
      <xdr:colOff>177800</xdr:colOff>
      <xdr:row>78</xdr:row>
      <xdr:rowOff>146101</xdr:rowOff>
    </xdr:to>
    <xdr:cxnSp macro="">
      <xdr:nvCxnSpPr>
        <xdr:cNvPr id="408" name="直線コネクタ 407"/>
        <xdr:cNvCxnSpPr/>
      </xdr:nvCxnSpPr>
      <xdr:spPr>
        <a:xfrm flipV="1">
          <a:off x="7861300" y="13509713"/>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09" name="フローチャート: 判断 408"/>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0" name="テキスト ボックス 409"/>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121145</xdr:rowOff>
    </xdr:from>
    <xdr:to>
      <xdr:col>41</xdr:col>
      <xdr:colOff>50800</xdr:colOff>
      <xdr:row>78</xdr:row>
      <xdr:rowOff>146101</xdr:rowOff>
    </xdr:to>
    <xdr:cxnSp macro="">
      <xdr:nvCxnSpPr>
        <xdr:cNvPr id="411" name="直線コネクタ 410"/>
        <xdr:cNvCxnSpPr/>
      </xdr:nvCxnSpPr>
      <xdr:spPr>
        <a:xfrm>
          <a:off x="6972300" y="13494245"/>
          <a:ext cx="8890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2" name="フローチャート: 判断 411"/>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3" name="テキスト ボックス 412"/>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131914</xdr:rowOff>
    </xdr:from>
    <xdr:to>
      <xdr:col>36</xdr:col>
      <xdr:colOff>165100</xdr:colOff>
      <xdr:row>77</xdr:row>
      <xdr:rowOff>62064</xdr:rowOff>
    </xdr:to>
    <xdr:sp macro="" textlink="">
      <xdr:nvSpPr>
        <xdr:cNvPr id="414" name="フローチャート: 判断 413"/>
        <xdr:cNvSpPr/>
      </xdr:nvSpPr>
      <xdr:spPr>
        <a:xfrm>
          <a:off x="6921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78592</xdr:rowOff>
    </xdr:from>
    <xdr:ext cx="469744" cy="259045"/>
    <xdr:sp macro="" textlink="">
      <xdr:nvSpPr>
        <xdr:cNvPr id="415" name="テキスト ボックス 414"/>
        <xdr:cNvSpPr txBox="1"/>
      </xdr:nvSpPr>
      <xdr:spPr>
        <a:xfrm>
          <a:off x="6737428" y="129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8889</xdr:rowOff>
    </xdr:from>
    <xdr:to>
      <xdr:col>55</xdr:col>
      <xdr:colOff>50800</xdr:colOff>
      <xdr:row>78</xdr:row>
      <xdr:rowOff>110489</xdr:rowOff>
    </xdr:to>
    <xdr:sp macro="" textlink="">
      <xdr:nvSpPr>
        <xdr:cNvPr id="421" name="楕円 420"/>
        <xdr:cNvSpPr/>
      </xdr:nvSpPr>
      <xdr:spPr>
        <a:xfrm>
          <a:off x="10426700" y="133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103673</xdr:rowOff>
    </xdr:from>
    <xdr:ext cx="469744" cy="259045"/>
    <xdr:sp macro="" textlink="">
      <xdr:nvSpPr>
        <xdr:cNvPr id="422" name="商工費該当値テキスト"/>
        <xdr:cNvSpPr txBox="1"/>
      </xdr:nvSpPr>
      <xdr:spPr>
        <a:xfrm>
          <a:off x="10528300" y="1330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78803</xdr:rowOff>
    </xdr:from>
    <xdr:to>
      <xdr:col>50</xdr:col>
      <xdr:colOff>165100</xdr:colOff>
      <xdr:row>79</xdr:row>
      <xdr:rowOff>8953</xdr:rowOff>
    </xdr:to>
    <xdr:sp macro="" textlink="">
      <xdr:nvSpPr>
        <xdr:cNvPr id="423" name="楕円 422"/>
        <xdr:cNvSpPr/>
      </xdr:nvSpPr>
      <xdr:spPr>
        <a:xfrm>
          <a:off x="9588500" y="134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xdr:rowOff>
    </xdr:from>
    <xdr:ext cx="469744" cy="259045"/>
    <xdr:sp macro="" textlink="">
      <xdr:nvSpPr>
        <xdr:cNvPr id="424" name="テキスト ボックス 423"/>
        <xdr:cNvSpPr txBox="1"/>
      </xdr:nvSpPr>
      <xdr:spPr>
        <a:xfrm>
          <a:off x="9404428" y="1354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85813</xdr:rowOff>
    </xdr:from>
    <xdr:to>
      <xdr:col>46</xdr:col>
      <xdr:colOff>38100</xdr:colOff>
      <xdr:row>79</xdr:row>
      <xdr:rowOff>15963</xdr:rowOff>
    </xdr:to>
    <xdr:sp macro="" textlink="">
      <xdr:nvSpPr>
        <xdr:cNvPr id="425" name="楕円 424"/>
        <xdr:cNvSpPr/>
      </xdr:nvSpPr>
      <xdr:spPr>
        <a:xfrm>
          <a:off x="8699500" y="134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7090</xdr:rowOff>
    </xdr:from>
    <xdr:ext cx="469744" cy="259045"/>
    <xdr:sp macro="" textlink="">
      <xdr:nvSpPr>
        <xdr:cNvPr id="426" name="テキスト ボックス 425"/>
        <xdr:cNvSpPr txBox="1"/>
      </xdr:nvSpPr>
      <xdr:spPr>
        <a:xfrm>
          <a:off x="8515428" y="1355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95301</xdr:rowOff>
    </xdr:from>
    <xdr:to>
      <xdr:col>41</xdr:col>
      <xdr:colOff>101600</xdr:colOff>
      <xdr:row>79</xdr:row>
      <xdr:rowOff>25451</xdr:rowOff>
    </xdr:to>
    <xdr:sp macro="" textlink="">
      <xdr:nvSpPr>
        <xdr:cNvPr id="427" name="楕円 426"/>
        <xdr:cNvSpPr/>
      </xdr:nvSpPr>
      <xdr:spPr>
        <a:xfrm>
          <a:off x="7810500" y="134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16578</xdr:rowOff>
    </xdr:from>
    <xdr:ext cx="469744" cy="259045"/>
    <xdr:sp macro="" textlink="">
      <xdr:nvSpPr>
        <xdr:cNvPr id="428" name="テキスト ボックス 427"/>
        <xdr:cNvSpPr txBox="1"/>
      </xdr:nvSpPr>
      <xdr:spPr>
        <a:xfrm>
          <a:off x="7626428" y="1356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70345</xdr:rowOff>
    </xdr:from>
    <xdr:to>
      <xdr:col>36</xdr:col>
      <xdr:colOff>165100</xdr:colOff>
      <xdr:row>79</xdr:row>
      <xdr:rowOff>495</xdr:rowOff>
    </xdr:to>
    <xdr:sp macro="" textlink="">
      <xdr:nvSpPr>
        <xdr:cNvPr id="429" name="楕円 428"/>
        <xdr:cNvSpPr/>
      </xdr:nvSpPr>
      <xdr:spPr>
        <a:xfrm>
          <a:off x="6921500" y="1344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163072</xdr:rowOff>
    </xdr:from>
    <xdr:ext cx="469744" cy="259045"/>
    <xdr:sp macro="" textlink="">
      <xdr:nvSpPr>
        <xdr:cNvPr id="430" name="テキスト ボックス 429"/>
        <xdr:cNvSpPr txBox="1"/>
      </xdr:nvSpPr>
      <xdr:spPr>
        <a:xfrm>
          <a:off x="6737428" y="1353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7" name="直線コネクタ 456"/>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58"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59" name="直線コネクタ 458"/>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0"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1" name="直線コネクタ 460"/>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45549</xdr:rowOff>
    </xdr:from>
    <xdr:to>
      <xdr:col>55</xdr:col>
      <xdr:colOff>0</xdr:colOff>
      <xdr:row>95</xdr:row>
      <xdr:rowOff>101524</xdr:rowOff>
    </xdr:to>
    <xdr:cxnSp macro="">
      <xdr:nvCxnSpPr>
        <xdr:cNvPr id="462" name="直線コネクタ 461"/>
        <xdr:cNvCxnSpPr/>
      </xdr:nvCxnSpPr>
      <xdr:spPr>
        <a:xfrm flipV="1">
          <a:off x="9639300" y="16333299"/>
          <a:ext cx="838200" cy="5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7111</xdr:rowOff>
    </xdr:from>
    <xdr:ext cx="534377" cy="259045"/>
    <xdr:sp macro="" textlink="">
      <xdr:nvSpPr>
        <xdr:cNvPr id="463" name="土木費平均値テキスト"/>
        <xdr:cNvSpPr txBox="1"/>
      </xdr:nvSpPr>
      <xdr:spPr>
        <a:xfrm>
          <a:off x="10528300" y="16123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4" name="フローチャート: 判断 463"/>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101524</xdr:rowOff>
    </xdr:from>
    <xdr:to>
      <xdr:col>50</xdr:col>
      <xdr:colOff>114300</xdr:colOff>
      <xdr:row>96</xdr:row>
      <xdr:rowOff>109720</xdr:rowOff>
    </xdr:to>
    <xdr:cxnSp macro="">
      <xdr:nvCxnSpPr>
        <xdr:cNvPr id="465" name="直線コネクタ 464"/>
        <xdr:cNvCxnSpPr/>
      </xdr:nvCxnSpPr>
      <xdr:spPr>
        <a:xfrm flipV="1">
          <a:off x="8750300" y="16389274"/>
          <a:ext cx="889000" cy="17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6" name="フローチャート: 判断 465"/>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95372</xdr:rowOff>
    </xdr:from>
    <xdr:ext cx="534377" cy="259045"/>
    <xdr:sp macro="" textlink="">
      <xdr:nvSpPr>
        <xdr:cNvPr id="467" name="テキスト ボックス 466"/>
        <xdr:cNvSpPr txBox="1"/>
      </xdr:nvSpPr>
      <xdr:spPr>
        <a:xfrm>
          <a:off x="9372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109720</xdr:rowOff>
    </xdr:from>
    <xdr:to>
      <xdr:col>45</xdr:col>
      <xdr:colOff>177800</xdr:colOff>
      <xdr:row>97</xdr:row>
      <xdr:rowOff>14949</xdr:rowOff>
    </xdr:to>
    <xdr:cxnSp macro="">
      <xdr:nvCxnSpPr>
        <xdr:cNvPr id="468" name="直線コネクタ 467"/>
        <xdr:cNvCxnSpPr/>
      </xdr:nvCxnSpPr>
      <xdr:spPr>
        <a:xfrm flipV="1">
          <a:off x="7861300" y="16568920"/>
          <a:ext cx="8890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69" name="フローチャート: 判断 468"/>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11803</xdr:rowOff>
    </xdr:from>
    <xdr:ext cx="534377" cy="259045"/>
    <xdr:sp macro="" textlink="">
      <xdr:nvSpPr>
        <xdr:cNvPr id="470" name="テキスト ボックス 469"/>
        <xdr:cNvSpPr txBox="1"/>
      </xdr:nvSpPr>
      <xdr:spPr>
        <a:xfrm>
          <a:off x="8483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120628</xdr:rowOff>
    </xdr:from>
    <xdr:to>
      <xdr:col>41</xdr:col>
      <xdr:colOff>50800</xdr:colOff>
      <xdr:row>97</xdr:row>
      <xdr:rowOff>14949</xdr:rowOff>
    </xdr:to>
    <xdr:cxnSp macro="">
      <xdr:nvCxnSpPr>
        <xdr:cNvPr id="471" name="直線コネクタ 470"/>
        <xdr:cNvCxnSpPr/>
      </xdr:nvCxnSpPr>
      <xdr:spPr>
        <a:xfrm>
          <a:off x="6972300" y="16579828"/>
          <a:ext cx="889000" cy="6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2" name="フローチャート: 判断 471"/>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167087</xdr:rowOff>
    </xdr:from>
    <xdr:ext cx="534377" cy="259045"/>
    <xdr:sp macro="" textlink="">
      <xdr:nvSpPr>
        <xdr:cNvPr id="473" name="テキスト ボックス 472"/>
        <xdr:cNvSpPr txBox="1"/>
      </xdr:nvSpPr>
      <xdr:spPr>
        <a:xfrm>
          <a:off x="7594111" y="159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163782</xdr:rowOff>
    </xdr:from>
    <xdr:to>
      <xdr:col>36</xdr:col>
      <xdr:colOff>165100</xdr:colOff>
      <xdr:row>94</xdr:row>
      <xdr:rowOff>93932</xdr:rowOff>
    </xdr:to>
    <xdr:sp macro="" textlink="">
      <xdr:nvSpPr>
        <xdr:cNvPr id="474" name="フローチャート: 判断 473"/>
        <xdr:cNvSpPr/>
      </xdr:nvSpPr>
      <xdr:spPr>
        <a:xfrm>
          <a:off x="6921500" y="1610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110459</xdr:rowOff>
    </xdr:from>
    <xdr:ext cx="534377" cy="259045"/>
    <xdr:sp macro="" textlink="">
      <xdr:nvSpPr>
        <xdr:cNvPr id="475" name="テキスト ボックス 474"/>
        <xdr:cNvSpPr txBox="1"/>
      </xdr:nvSpPr>
      <xdr:spPr>
        <a:xfrm>
          <a:off x="6705111" y="1588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166199</xdr:rowOff>
    </xdr:from>
    <xdr:to>
      <xdr:col>55</xdr:col>
      <xdr:colOff>50800</xdr:colOff>
      <xdr:row>95</xdr:row>
      <xdr:rowOff>96349</xdr:rowOff>
    </xdr:to>
    <xdr:sp macro="" textlink="">
      <xdr:nvSpPr>
        <xdr:cNvPr id="481" name="楕円 480"/>
        <xdr:cNvSpPr/>
      </xdr:nvSpPr>
      <xdr:spPr>
        <a:xfrm>
          <a:off x="10426700" y="162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144626</xdr:rowOff>
    </xdr:from>
    <xdr:ext cx="534377" cy="259045"/>
    <xdr:sp macro="" textlink="">
      <xdr:nvSpPr>
        <xdr:cNvPr id="482" name="土木費該当値テキスト"/>
        <xdr:cNvSpPr txBox="1"/>
      </xdr:nvSpPr>
      <xdr:spPr>
        <a:xfrm>
          <a:off x="10528300" y="1626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50724</xdr:rowOff>
    </xdr:from>
    <xdr:to>
      <xdr:col>50</xdr:col>
      <xdr:colOff>165100</xdr:colOff>
      <xdr:row>95</xdr:row>
      <xdr:rowOff>152324</xdr:rowOff>
    </xdr:to>
    <xdr:sp macro="" textlink="">
      <xdr:nvSpPr>
        <xdr:cNvPr id="483" name="楕円 482"/>
        <xdr:cNvSpPr/>
      </xdr:nvSpPr>
      <xdr:spPr>
        <a:xfrm>
          <a:off x="9588500" y="163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143451</xdr:rowOff>
    </xdr:from>
    <xdr:ext cx="534377" cy="259045"/>
    <xdr:sp macro="" textlink="">
      <xdr:nvSpPr>
        <xdr:cNvPr id="484" name="テキスト ボックス 483"/>
        <xdr:cNvSpPr txBox="1"/>
      </xdr:nvSpPr>
      <xdr:spPr>
        <a:xfrm>
          <a:off x="9372111" y="1643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58920</xdr:rowOff>
    </xdr:from>
    <xdr:to>
      <xdr:col>46</xdr:col>
      <xdr:colOff>38100</xdr:colOff>
      <xdr:row>96</xdr:row>
      <xdr:rowOff>160520</xdr:rowOff>
    </xdr:to>
    <xdr:sp macro="" textlink="">
      <xdr:nvSpPr>
        <xdr:cNvPr id="485" name="楕円 484"/>
        <xdr:cNvSpPr/>
      </xdr:nvSpPr>
      <xdr:spPr>
        <a:xfrm>
          <a:off x="8699500" y="165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151647</xdr:rowOff>
    </xdr:from>
    <xdr:ext cx="534377" cy="259045"/>
    <xdr:sp macro="" textlink="">
      <xdr:nvSpPr>
        <xdr:cNvPr id="486" name="テキスト ボックス 485"/>
        <xdr:cNvSpPr txBox="1"/>
      </xdr:nvSpPr>
      <xdr:spPr>
        <a:xfrm>
          <a:off x="8483111" y="166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135599</xdr:rowOff>
    </xdr:from>
    <xdr:to>
      <xdr:col>41</xdr:col>
      <xdr:colOff>101600</xdr:colOff>
      <xdr:row>97</xdr:row>
      <xdr:rowOff>65749</xdr:rowOff>
    </xdr:to>
    <xdr:sp macro="" textlink="">
      <xdr:nvSpPr>
        <xdr:cNvPr id="487" name="楕円 486"/>
        <xdr:cNvSpPr/>
      </xdr:nvSpPr>
      <xdr:spPr>
        <a:xfrm>
          <a:off x="7810500" y="165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56876</xdr:rowOff>
    </xdr:from>
    <xdr:ext cx="534377" cy="259045"/>
    <xdr:sp macro="" textlink="">
      <xdr:nvSpPr>
        <xdr:cNvPr id="488" name="テキスト ボックス 487"/>
        <xdr:cNvSpPr txBox="1"/>
      </xdr:nvSpPr>
      <xdr:spPr>
        <a:xfrm>
          <a:off x="7594111" y="1668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69828</xdr:rowOff>
    </xdr:from>
    <xdr:to>
      <xdr:col>36</xdr:col>
      <xdr:colOff>165100</xdr:colOff>
      <xdr:row>96</xdr:row>
      <xdr:rowOff>171428</xdr:rowOff>
    </xdr:to>
    <xdr:sp macro="" textlink="">
      <xdr:nvSpPr>
        <xdr:cNvPr id="489" name="楕円 488"/>
        <xdr:cNvSpPr/>
      </xdr:nvSpPr>
      <xdr:spPr>
        <a:xfrm>
          <a:off x="6921500" y="165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162555</xdr:rowOff>
    </xdr:from>
    <xdr:ext cx="534377" cy="259045"/>
    <xdr:sp macro="" textlink="">
      <xdr:nvSpPr>
        <xdr:cNvPr id="490" name="テキスト ボックス 489"/>
        <xdr:cNvSpPr txBox="1"/>
      </xdr:nvSpPr>
      <xdr:spPr>
        <a:xfrm>
          <a:off x="6705111" y="1662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5" name="直線コネクタ 514"/>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6"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7" name="直線コネクタ 516"/>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18"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19" name="直線コネクタ 518"/>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60960</xdr:rowOff>
    </xdr:from>
    <xdr:to>
      <xdr:col>85</xdr:col>
      <xdr:colOff>127000</xdr:colOff>
      <xdr:row>37</xdr:row>
      <xdr:rowOff>68707</xdr:rowOff>
    </xdr:to>
    <xdr:cxnSp macro="">
      <xdr:nvCxnSpPr>
        <xdr:cNvPr id="520" name="直線コネクタ 519"/>
        <xdr:cNvCxnSpPr/>
      </xdr:nvCxnSpPr>
      <xdr:spPr>
        <a:xfrm flipV="1">
          <a:off x="15481300" y="6404610"/>
          <a:ext cx="8382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154322</xdr:rowOff>
    </xdr:from>
    <xdr:ext cx="534377" cy="259045"/>
    <xdr:sp macro="" textlink="">
      <xdr:nvSpPr>
        <xdr:cNvPr id="521" name="消防費平均値テキスト"/>
        <xdr:cNvSpPr txBox="1"/>
      </xdr:nvSpPr>
      <xdr:spPr>
        <a:xfrm>
          <a:off x="16370300" y="598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2" name="フローチャート: 判断 521"/>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28321</xdr:rowOff>
    </xdr:from>
    <xdr:to>
      <xdr:col>81</xdr:col>
      <xdr:colOff>50800</xdr:colOff>
      <xdr:row>37</xdr:row>
      <xdr:rowOff>68707</xdr:rowOff>
    </xdr:to>
    <xdr:cxnSp macro="">
      <xdr:nvCxnSpPr>
        <xdr:cNvPr id="523" name="直線コネクタ 522"/>
        <xdr:cNvCxnSpPr/>
      </xdr:nvCxnSpPr>
      <xdr:spPr>
        <a:xfrm>
          <a:off x="14592300" y="6371971"/>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4" name="フローチャート: 判断 523"/>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158513</xdr:rowOff>
    </xdr:from>
    <xdr:ext cx="534377" cy="259045"/>
    <xdr:sp macro="" textlink="">
      <xdr:nvSpPr>
        <xdr:cNvPr id="525" name="テキスト ボックス 524"/>
        <xdr:cNvSpPr txBox="1"/>
      </xdr:nvSpPr>
      <xdr:spPr>
        <a:xfrm>
          <a:off x="15214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166243</xdr:rowOff>
    </xdr:from>
    <xdr:to>
      <xdr:col>76</xdr:col>
      <xdr:colOff>114300</xdr:colOff>
      <xdr:row>37</xdr:row>
      <xdr:rowOff>28321</xdr:rowOff>
    </xdr:to>
    <xdr:cxnSp macro="">
      <xdr:nvCxnSpPr>
        <xdr:cNvPr id="526" name="直線コネクタ 525"/>
        <xdr:cNvCxnSpPr/>
      </xdr:nvCxnSpPr>
      <xdr:spPr>
        <a:xfrm>
          <a:off x="13703300" y="6338443"/>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7" name="フローチャート: 判断 526"/>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21480</xdr:rowOff>
    </xdr:from>
    <xdr:ext cx="534377" cy="259045"/>
    <xdr:sp macro="" textlink="">
      <xdr:nvSpPr>
        <xdr:cNvPr id="528" name="テキスト ボックス 527"/>
        <xdr:cNvSpPr txBox="1"/>
      </xdr:nvSpPr>
      <xdr:spPr>
        <a:xfrm>
          <a:off x="14325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166243</xdr:rowOff>
    </xdr:from>
    <xdr:to>
      <xdr:col>71</xdr:col>
      <xdr:colOff>177800</xdr:colOff>
      <xdr:row>37</xdr:row>
      <xdr:rowOff>44323</xdr:rowOff>
    </xdr:to>
    <xdr:cxnSp macro="">
      <xdr:nvCxnSpPr>
        <xdr:cNvPr id="529" name="直線コネクタ 528"/>
        <xdr:cNvCxnSpPr/>
      </xdr:nvCxnSpPr>
      <xdr:spPr>
        <a:xfrm flipV="1">
          <a:off x="12814300" y="6338443"/>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0" name="フローチャート: 判断 529"/>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7256</xdr:rowOff>
    </xdr:from>
    <xdr:ext cx="534377" cy="259045"/>
    <xdr:sp macro="" textlink="">
      <xdr:nvSpPr>
        <xdr:cNvPr id="531" name="テキスト ボックス 530"/>
        <xdr:cNvSpPr txBox="1"/>
      </xdr:nvSpPr>
      <xdr:spPr>
        <a:xfrm>
          <a:off x="13436111" y="60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75438</xdr:rowOff>
    </xdr:from>
    <xdr:to>
      <xdr:col>67</xdr:col>
      <xdr:colOff>101600</xdr:colOff>
      <xdr:row>36</xdr:row>
      <xdr:rowOff>5588</xdr:rowOff>
    </xdr:to>
    <xdr:sp macro="" textlink="">
      <xdr:nvSpPr>
        <xdr:cNvPr id="532" name="フローチャート: 判断 531"/>
        <xdr:cNvSpPr/>
      </xdr:nvSpPr>
      <xdr:spPr>
        <a:xfrm>
          <a:off x="12763500" y="60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22115</xdr:rowOff>
    </xdr:from>
    <xdr:ext cx="534377" cy="259045"/>
    <xdr:sp macro="" textlink="">
      <xdr:nvSpPr>
        <xdr:cNvPr id="533" name="テキスト ボックス 532"/>
        <xdr:cNvSpPr txBox="1"/>
      </xdr:nvSpPr>
      <xdr:spPr>
        <a:xfrm>
          <a:off x="12547111" y="58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539" name="楕円 538"/>
        <xdr:cNvSpPr/>
      </xdr:nvSpPr>
      <xdr:spPr>
        <a:xfrm>
          <a:off x="162687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160037</xdr:rowOff>
    </xdr:from>
    <xdr:ext cx="534377" cy="259045"/>
    <xdr:sp macro="" textlink="">
      <xdr:nvSpPr>
        <xdr:cNvPr id="540" name="消防費該当値テキスト"/>
        <xdr:cNvSpPr txBox="1"/>
      </xdr:nvSpPr>
      <xdr:spPr>
        <a:xfrm>
          <a:off x="16370300" y="633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17907</xdr:rowOff>
    </xdr:from>
    <xdr:to>
      <xdr:col>81</xdr:col>
      <xdr:colOff>101600</xdr:colOff>
      <xdr:row>37</xdr:row>
      <xdr:rowOff>119507</xdr:rowOff>
    </xdr:to>
    <xdr:sp macro="" textlink="">
      <xdr:nvSpPr>
        <xdr:cNvPr id="541" name="楕円 540"/>
        <xdr:cNvSpPr/>
      </xdr:nvSpPr>
      <xdr:spPr>
        <a:xfrm>
          <a:off x="15430500" y="63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110634</xdr:rowOff>
    </xdr:from>
    <xdr:ext cx="534377" cy="259045"/>
    <xdr:sp macro="" textlink="">
      <xdr:nvSpPr>
        <xdr:cNvPr id="542" name="テキスト ボックス 541"/>
        <xdr:cNvSpPr txBox="1"/>
      </xdr:nvSpPr>
      <xdr:spPr>
        <a:xfrm>
          <a:off x="15214111" y="645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148971</xdr:rowOff>
    </xdr:from>
    <xdr:to>
      <xdr:col>76</xdr:col>
      <xdr:colOff>165100</xdr:colOff>
      <xdr:row>37</xdr:row>
      <xdr:rowOff>79121</xdr:rowOff>
    </xdr:to>
    <xdr:sp macro="" textlink="">
      <xdr:nvSpPr>
        <xdr:cNvPr id="543" name="楕円 542"/>
        <xdr:cNvSpPr/>
      </xdr:nvSpPr>
      <xdr:spPr>
        <a:xfrm>
          <a:off x="14541500" y="632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70248</xdr:rowOff>
    </xdr:from>
    <xdr:ext cx="534377" cy="259045"/>
    <xdr:sp macro="" textlink="">
      <xdr:nvSpPr>
        <xdr:cNvPr id="544" name="テキスト ボックス 543"/>
        <xdr:cNvSpPr txBox="1"/>
      </xdr:nvSpPr>
      <xdr:spPr>
        <a:xfrm>
          <a:off x="14325111" y="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115443</xdr:rowOff>
    </xdr:from>
    <xdr:to>
      <xdr:col>72</xdr:col>
      <xdr:colOff>38100</xdr:colOff>
      <xdr:row>37</xdr:row>
      <xdr:rowOff>45593</xdr:rowOff>
    </xdr:to>
    <xdr:sp macro="" textlink="">
      <xdr:nvSpPr>
        <xdr:cNvPr id="545" name="楕円 544"/>
        <xdr:cNvSpPr/>
      </xdr:nvSpPr>
      <xdr:spPr>
        <a:xfrm>
          <a:off x="13652500" y="62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36720</xdr:rowOff>
    </xdr:from>
    <xdr:ext cx="534377" cy="259045"/>
    <xdr:sp macro="" textlink="">
      <xdr:nvSpPr>
        <xdr:cNvPr id="546" name="テキスト ボックス 545"/>
        <xdr:cNvSpPr txBox="1"/>
      </xdr:nvSpPr>
      <xdr:spPr>
        <a:xfrm>
          <a:off x="13436111" y="63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164973</xdr:rowOff>
    </xdr:from>
    <xdr:to>
      <xdr:col>67</xdr:col>
      <xdr:colOff>101600</xdr:colOff>
      <xdr:row>37</xdr:row>
      <xdr:rowOff>95123</xdr:rowOff>
    </xdr:to>
    <xdr:sp macro="" textlink="">
      <xdr:nvSpPr>
        <xdr:cNvPr id="547" name="楕円 546"/>
        <xdr:cNvSpPr/>
      </xdr:nvSpPr>
      <xdr:spPr>
        <a:xfrm>
          <a:off x="12763500" y="63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86250</xdr:rowOff>
    </xdr:from>
    <xdr:ext cx="534377" cy="259045"/>
    <xdr:sp macro="" textlink="">
      <xdr:nvSpPr>
        <xdr:cNvPr id="548" name="テキスト ボックス 547"/>
        <xdr:cNvSpPr txBox="1"/>
      </xdr:nvSpPr>
      <xdr:spPr>
        <a:xfrm>
          <a:off x="12547111" y="642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1" name="直線コネクタ 570"/>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2"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3" name="直線コネクタ 572"/>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4"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5" name="直線コネクタ 574"/>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55895</xdr:rowOff>
    </xdr:from>
    <xdr:to>
      <xdr:col>85</xdr:col>
      <xdr:colOff>127000</xdr:colOff>
      <xdr:row>55</xdr:row>
      <xdr:rowOff>141391</xdr:rowOff>
    </xdr:to>
    <xdr:cxnSp macro="">
      <xdr:nvCxnSpPr>
        <xdr:cNvPr id="576" name="直線コネクタ 575"/>
        <xdr:cNvCxnSpPr/>
      </xdr:nvCxnSpPr>
      <xdr:spPr>
        <a:xfrm flipV="1">
          <a:off x="15481300" y="9485645"/>
          <a:ext cx="8382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116019</xdr:rowOff>
    </xdr:from>
    <xdr:ext cx="534377" cy="259045"/>
    <xdr:sp macro="" textlink="">
      <xdr:nvSpPr>
        <xdr:cNvPr id="577" name="教育費平均値テキスト"/>
        <xdr:cNvSpPr txBox="1"/>
      </xdr:nvSpPr>
      <xdr:spPr>
        <a:xfrm>
          <a:off x="16370300" y="954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78" name="フローチャート: 判断 577"/>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141391</xdr:rowOff>
    </xdr:from>
    <xdr:to>
      <xdr:col>81</xdr:col>
      <xdr:colOff>50800</xdr:colOff>
      <xdr:row>56</xdr:row>
      <xdr:rowOff>2334</xdr:rowOff>
    </xdr:to>
    <xdr:cxnSp macro="">
      <xdr:nvCxnSpPr>
        <xdr:cNvPr id="579" name="直線コネクタ 578"/>
        <xdr:cNvCxnSpPr/>
      </xdr:nvCxnSpPr>
      <xdr:spPr>
        <a:xfrm flipV="1">
          <a:off x="14592300" y="9571141"/>
          <a:ext cx="889000" cy="3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0" name="フローチャート: 判断 579"/>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125209</xdr:rowOff>
    </xdr:from>
    <xdr:ext cx="534377" cy="259045"/>
    <xdr:sp macro="" textlink="">
      <xdr:nvSpPr>
        <xdr:cNvPr id="581" name="テキスト ボックス 580"/>
        <xdr:cNvSpPr txBox="1"/>
      </xdr:nvSpPr>
      <xdr:spPr>
        <a:xfrm>
          <a:off x="15214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2334</xdr:rowOff>
    </xdr:from>
    <xdr:to>
      <xdr:col>76</xdr:col>
      <xdr:colOff>114300</xdr:colOff>
      <xdr:row>56</xdr:row>
      <xdr:rowOff>158742</xdr:rowOff>
    </xdr:to>
    <xdr:cxnSp macro="">
      <xdr:nvCxnSpPr>
        <xdr:cNvPr id="582" name="直線コネクタ 581"/>
        <xdr:cNvCxnSpPr/>
      </xdr:nvCxnSpPr>
      <xdr:spPr>
        <a:xfrm flipV="1">
          <a:off x="13703300" y="9603534"/>
          <a:ext cx="889000" cy="15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3" name="フローチャート: 判断 582"/>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93113</xdr:rowOff>
    </xdr:from>
    <xdr:ext cx="534377" cy="259045"/>
    <xdr:sp macro="" textlink="">
      <xdr:nvSpPr>
        <xdr:cNvPr id="584" name="テキスト ボックス 583"/>
        <xdr:cNvSpPr txBox="1"/>
      </xdr:nvSpPr>
      <xdr:spPr>
        <a:xfrm>
          <a:off x="14325111" y="96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17353</xdr:rowOff>
    </xdr:from>
    <xdr:to>
      <xdr:col>71</xdr:col>
      <xdr:colOff>177800</xdr:colOff>
      <xdr:row>56</xdr:row>
      <xdr:rowOff>158742</xdr:rowOff>
    </xdr:to>
    <xdr:cxnSp macro="">
      <xdr:nvCxnSpPr>
        <xdr:cNvPr id="585" name="直線コネクタ 584"/>
        <xdr:cNvCxnSpPr/>
      </xdr:nvCxnSpPr>
      <xdr:spPr>
        <a:xfrm>
          <a:off x="12814300" y="9618553"/>
          <a:ext cx="889000" cy="14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6" name="フローチャート: 判断 585"/>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132663</xdr:rowOff>
    </xdr:from>
    <xdr:ext cx="534377" cy="259045"/>
    <xdr:sp macro="" textlink="">
      <xdr:nvSpPr>
        <xdr:cNvPr id="587" name="テキスト ボックス 586"/>
        <xdr:cNvSpPr txBox="1"/>
      </xdr:nvSpPr>
      <xdr:spPr>
        <a:xfrm>
          <a:off x="13436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87871</xdr:rowOff>
    </xdr:from>
    <xdr:to>
      <xdr:col>67</xdr:col>
      <xdr:colOff>101600</xdr:colOff>
      <xdr:row>56</xdr:row>
      <xdr:rowOff>18021</xdr:rowOff>
    </xdr:to>
    <xdr:sp macro="" textlink="">
      <xdr:nvSpPr>
        <xdr:cNvPr id="588" name="フローチャート: 判断 587"/>
        <xdr:cNvSpPr/>
      </xdr:nvSpPr>
      <xdr:spPr>
        <a:xfrm>
          <a:off x="12763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34548</xdr:rowOff>
    </xdr:from>
    <xdr:ext cx="534377" cy="259045"/>
    <xdr:sp macro="" textlink="">
      <xdr:nvSpPr>
        <xdr:cNvPr id="589" name="テキスト ボックス 588"/>
        <xdr:cNvSpPr txBox="1"/>
      </xdr:nvSpPr>
      <xdr:spPr>
        <a:xfrm>
          <a:off x="12547111" y="92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5095</xdr:rowOff>
    </xdr:from>
    <xdr:to>
      <xdr:col>85</xdr:col>
      <xdr:colOff>177800</xdr:colOff>
      <xdr:row>55</xdr:row>
      <xdr:rowOff>106695</xdr:rowOff>
    </xdr:to>
    <xdr:sp macro="" textlink="">
      <xdr:nvSpPr>
        <xdr:cNvPr id="595" name="楕円 594"/>
        <xdr:cNvSpPr/>
      </xdr:nvSpPr>
      <xdr:spPr>
        <a:xfrm>
          <a:off x="16268700" y="94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27972</xdr:rowOff>
    </xdr:from>
    <xdr:ext cx="534377" cy="259045"/>
    <xdr:sp macro="" textlink="">
      <xdr:nvSpPr>
        <xdr:cNvPr id="596" name="教育費該当値テキスト"/>
        <xdr:cNvSpPr txBox="1"/>
      </xdr:nvSpPr>
      <xdr:spPr>
        <a:xfrm>
          <a:off x="16370300" y="928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90591</xdr:rowOff>
    </xdr:from>
    <xdr:to>
      <xdr:col>81</xdr:col>
      <xdr:colOff>101600</xdr:colOff>
      <xdr:row>56</xdr:row>
      <xdr:rowOff>20741</xdr:rowOff>
    </xdr:to>
    <xdr:sp macro="" textlink="">
      <xdr:nvSpPr>
        <xdr:cNvPr id="597" name="楕円 596"/>
        <xdr:cNvSpPr/>
      </xdr:nvSpPr>
      <xdr:spPr>
        <a:xfrm>
          <a:off x="15430500" y="952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37268</xdr:rowOff>
    </xdr:from>
    <xdr:ext cx="534377" cy="259045"/>
    <xdr:sp macro="" textlink="">
      <xdr:nvSpPr>
        <xdr:cNvPr id="598" name="テキスト ボックス 597"/>
        <xdr:cNvSpPr txBox="1"/>
      </xdr:nvSpPr>
      <xdr:spPr>
        <a:xfrm>
          <a:off x="15214111" y="929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122984</xdr:rowOff>
    </xdr:from>
    <xdr:to>
      <xdr:col>76</xdr:col>
      <xdr:colOff>165100</xdr:colOff>
      <xdr:row>56</xdr:row>
      <xdr:rowOff>53134</xdr:rowOff>
    </xdr:to>
    <xdr:sp macro="" textlink="">
      <xdr:nvSpPr>
        <xdr:cNvPr id="599" name="楕円 598"/>
        <xdr:cNvSpPr/>
      </xdr:nvSpPr>
      <xdr:spPr>
        <a:xfrm>
          <a:off x="14541500" y="955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69661</xdr:rowOff>
    </xdr:from>
    <xdr:ext cx="534377" cy="259045"/>
    <xdr:sp macro="" textlink="">
      <xdr:nvSpPr>
        <xdr:cNvPr id="600" name="テキスト ボックス 599"/>
        <xdr:cNvSpPr txBox="1"/>
      </xdr:nvSpPr>
      <xdr:spPr>
        <a:xfrm>
          <a:off x="14325111" y="932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107942</xdr:rowOff>
    </xdr:from>
    <xdr:to>
      <xdr:col>72</xdr:col>
      <xdr:colOff>38100</xdr:colOff>
      <xdr:row>57</xdr:row>
      <xdr:rowOff>38092</xdr:rowOff>
    </xdr:to>
    <xdr:sp macro="" textlink="">
      <xdr:nvSpPr>
        <xdr:cNvPr id="601" name="楕円 600"/>
        <xdr:cNvSpPr/>
      </xdr:nvSpPr>
      <xdr:spPr>
        <a:xfrm>
          <a:off x="13652500" y="970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29219</xdr:rowOff>
    </xdr:from>
    <xdr:ext cx="534377" cy="259045"/>
    <xdr:sp macro="" textlink="">
      <xdr:nvSpPr>
        <xdr:cNvPr id="602" name="テキスト ボックス 601"/>
        <xdr:cNvSpPr txBox="1"/>
      </xdr:nvSpPr>
      <xdr:spPr>
        <a:xfrm>
          <a:off x="13436111" y="980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138003</xdr:rowOff>
    </xdr:from>
    <xdr:to>
      <xdr:col>67</xdr:col>
      <xdr:colOff>101600</xdr:colOff>
      <xdr:row>56</xdr:row>
      <xdr:rowOff>68153</xdr:rowOff>
    </xdr:to>
    <xdr:sp macro="" textlink="">
      <xdr:nvSpPr>
        <xdr:cNvPr id="603" name="楕円 602"/>
        <xdr:cNvSpPr/>
      </xdr:nvSpPr>
      <xdr:spPr>
        <a:xfrm>
          <a:off x="12763500" y="956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59280</xdr:rowOff>
    </xdr:from>
    <xdr:ext cx="534377" cy="259045"/>
    <xdr:sp macro="" textlink="">
      <xdr:nvSpPr>
        <xdr:cNvPr id="604" name="テキスト ボックス 603"/>
        <xdr:cNvSpPr txBox="1"/>
      </xdr:nvSpPr>
      <xdr:spPr>
        <a:xfrm>
          <a:off x="12547111" y="966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4" name="テキスト ボックス 6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0" name="直線コネクタ 629"/>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1"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3"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4" name="直線コネクタ 633"/>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48913</xdr:rowOff>
    </xdr:from>
    <xdr:to>
      <xdr:col>85</xdr:col>
      <xdr:colOff>127000</xdr:colOff>
      <xdr:row>79</xdr:row>
      <xdr:rowOff>98879</xdr:rowOff>
    </xdr:to>
    <xdr:cxnSp macro="">
      <xdr:nvCxnSpPr>
        <xdr:cNvPr id="635" name="直線コネクタ 634"/>
        <xdr:cNvCxnSpPr/>
      </xdr:nvCxnSpPr>
      <xdr:spPr>
        <a:xfrm flipV="1">
          <a:off x="15481300" y="13593463"/>
          <a:ext cx="8382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154359</xdr:rowOff>
    </xdr:from>
    <xdr:ext cx="378565" cy="259045"/>
    <xdr:sp macro="" textlink="">
      <xdr:nvSpPr>
        <xdr:cNvPr id="636" name="災害復旧費平均値テキスト"/>
        <xdr:cNvSpPr txBox="1"/>
      </xdr:nvSpPr>
      <xdr:spPr>
        <a:xfrm>
          <a:off x="16370300" y="13527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7" name="フローチャート: 判断 636"/>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39" name="フローチャート: 判断 638"/>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131590</xdr:rowOff>
    </xdr:from>
    <xdr:ext cx="378565" cy="259045"/>
    <xdr:sp macro="" textlink="">
      <xdr:nvSpPr>
        <xdr:cNvPr id="640" name="テキスト ボックス 639"/>
        <xdr:cNvSpPr txBox="1"/>
      </xdr:nvSpPr>
      <xdr:spPr>
        <a:xfrm>
          <a:off x="15292017" y="1333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2" name="フローチャート: 判断 641"/>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3" name="テキスト ボックス 642"/>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5" name="フローチャート: 判断 644"/>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6" name="テキスト ボックス 645"/>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171359</xdr:rowOff>
    </xdr:from>
    <xdr:to>
      <xdr:col>67</xdr:col>
      <xdr:colOff>101600</xdr:colOff>
      <xdr:row>79</xdr:row>
      <xdr:rowOff>101509</xdr:rowOff>
    </xdr:to>
    <xdr:sp macro="" textlink="">
      <xdr:nvSpPr>
        <xdr:cNvPr id="647" name="フローチャート: 判断 646"/>
        <xdr:cNvSpPr/>
      </xdr:nvSpPr>
      <xdr:spPr>
        <a:xfrm>
          <a:off x="12763500" y="1354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118036</xdr:rowOff>
    </xdr:from>
    <xdr:ext cx="378565" cy="259045"/>
    <xdr:sp macro="" textlink="">
      <xdr:nvSpPr>
        <xdr:cNvPr id="648" name="テキスト ボックス 647"/>
        <xdr:cNvSpPr txBox="1"/>
      </xdr:nvSpPr>
      <xdr:spPr>
        <a:xfrm>
          <a:off x="12625017" y="1331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169563</xdr:rowOff>
    </xdr:from>
    <xdr:to>
      <xdr:col>85</xdr:col>
      <xdr:colOff>177800</xdr:colOff>
      <xdr:row>79</xdr:row>
      <xdr:rowOff>99713</xdr:rowOff>
    </xdr:to>
    <xdr:sp macro="" textlink="">
      <xdr:nvSpPr>
        <xdr:cNvPr id="654" name="楕円 653"/>
        <xdr:cNvSpPr/>
      </xdr:nvSpPr>
      <xdr:spPr>
        <a:xfrm>
          <a:off x="16268700" y="1354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128940</xdr:rowOff>
    </xdr:from>
    <xdr:ext cx="378565" cy="259045"/>
    <xdr:sp macro="" textlink="">
      <xdr:nvSpPr>
        <xdr:cNvPr id="655" name="災害復旧費該当値テキスト"/>
        <xdr:cNvSpPr txBox="1"/>
      </xdr:nvSpPr>
      <xdr:spPr>
        <a:xfrm>
          <a:off x="16370300" y="13330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111277</xdr:rowOff>
    </xdr:from>
    <xdr:to>
      <xdr:col>85</xdr:col>
      <xdr:colOff>126364</xdr:colOff>
      <xdr:row>97</xdr:row>
      <xdr:rowOff>89942</xdr:rowOff>
    </xdr:to>
    <xdr:cxnSp macro="">
      <xdr:nvCxnSpPr>
        <xdr:cNvPr id="687" name="直線コネクタ 686"/>
        <xdr:cNvCxnSpPr/>
      </xdr:nvCxnSpPr>
      <xdr:spPr>
        <a:xfrm flipV="1">
          <a:off x="16317595" y="15541777"/>
          <a:ext cx="1269" cy="1178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93769</xdr:rowOff>
    </xdr:from>
    <xdr:ext cx="534377" cy="259045"/>
    <xdr:sp macro="" textlink="">
      <xdr:nvSpPr>
        <xdr:cNvPr id="688" name="公債費最小値テキスト"/>
        <xdr:cNvSpPr txBox="1"/>
      </xdr:nvSpPr>
      <xdr:spPr>
        <a:xfrm>
          <a:off x="16370300" y="167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89942</xdr:rowOff>
    </xdr:from>
    <xdr:to>
      <xdr:col>86</xdr:col>
      <xdr:colOff>25400</xdr:colOff>
      <xdr:row>97</xdr:row>
      <xdr:rowOff>89942</xdr:rowOff>
    </xdr:to>
    <xdr:cxnSp macro="">
      <xdr:nvCxnSpPr>
        <xdr:cNvPr id="689" name="直線コネクタ 688"/>
        <xdr:cNvCxnSpPr/>
      </xdr:nvCxnSpPr>
      <xdr:spPr>
        <a:xfrm>
          <a:off x="16230600" y="167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57954</xdr:rowOff>
    </xdr:from>
    <xdr:ext cx="534377" cy="259045"/>
    <xdr:sp macro="" textlink="">
      <xdr:nvSpPr>
        <xdr:cNvPr id="690" name="公債費最大値テキスト"/>
        <xdr:cNvSpPr txBox="1"/>
      </xdr:nvSpPr>
      <xdr:spPr>
        <a:xfrm>
          <a:off x="16370300" y="1531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111277</xdr:rowOff>
    </xdr:from>
    <xdr:to>
      <xdr:col>86</xdr:col>
      <xdr:colOff>25400</xdr:colOff>
      <xdr:row>90</xdr:row>
      <xdr:rowOff>111277</xdr:rowOff>
    </xdr:to>
    <xdr:cxnSp macro="">
      <xdr:nvCxnSpPr>
        <xdr:cNvPr id="691" name="直線コネクタ 690"/>
        <xdr:cNvCxnSpPr/>
      </xdr:nvCxnSpPr>
      <xdr:spPr>
        <a:xfrm>
          <a:off x="16230600" y="1554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79693</xdr:rowOff>
    </xdr:from>
    <xdr:to>
      <xdr:col>85</xdr:col>
      <xdr:colOff>127000</xdr:colOff>
      <xdr:row>97</xdr:row>
      <xdr:rowOff>94571</xdr:rowOff>
    </xdr:to>
    <xdr:cxnSp macro="">
      <xdr:nvCxnSpPr>
        <xdr:cNvPr id="692" name="直線コネクタ 691"/>
        <xdr:cNvCxnSpPr/>
      </xdr:nvCxnSpPr>
      <xdr:spPr>
        <a:xfrm flipV="1">
          <a:off x="15481300" y="16710343"/>
          <a:ext cx="8382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11231</xdr:rowOff>
    </xdr:from>
    <xdr:ext cx="534377" cy="259045"/>
    <xdr:sp macro="" textlink="">
      <xdr:nvSpPr>
        <xdr:cNvPr id="693" name="公債費平均値テキスト"/>
        <xdr:cNvSpPr txBox="1"/>
      </xdr:nvSpPr>
      <xdr:spPr>
        <a:xfrm>
          <a:off x="16370300" y="1629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159804</xdr:rowOff>
    </xdr:from>
    <xdr:to>
      <xdr:col>85</xdr:col>
      <xdr:colOff>177800</xdr:colOff>
      <xdr:row>96</xdr:row>
      <xdr:rowOff>89954</xdr:rowOff>
    </xdr:to>
    <xdr:sp macro="" textlink="">
      <xdr:nvSpPr>
        <xdr:cNvPr id="694" name="フローチャート: 判断 693"/>
        <xdr:cNvSpPr/>
      </xdr:nvSpPr>
      <xdr:spPr>
        <a:xfrm>
          <a:off x="162687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94571</xdr:rowOff>
    </xdr:from>
    <xdr:to>
      <xdr:col>81</xdr:col>
      <xdr:colOff>50800</xdr:colOff>
      <xdr:row>97</xdr:row>
      <xdr:rowOff>101295</xdr:rowOff>
    </xdr:to>
    <xdr:cxnSp macro="">
      <xdr:nvCxnSpPr>
        <xdr:cNvPr id="695" name="直線コネクタ 694"/>
        <xdr:cNvCxnSpPr/>
      </xdr:nvCxnSpPr>
      <xdr:spPr>
        <a:xfrm flipV="1">
          <a:off x="14592300" y="16725221"/>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165405</xdr:rowOff>
    </xdr:from>
    <xdr:to>
      <xdr:col>81</xdr:col>
      <xdr:colOff>101600</xdr:colOff>
      <xdr:row>96</xdr:row>
      <xdr:rowOff>95555</xdr:rowOff>
    </xdr:to>
    <xdr:sp macro="" textlink="">
      <xdr:nvSpPr>
        <xdr:cNvPr id="696" name="フローチャート: 判断 695"/>
        <xdr:cNvSpPr/>
      </xdr:nvSpPr>
      <xdr:spPr>
        <a:xfrm>
          <a:off x="15430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112082</xdr:rowOff>
    </xdr:from>
    <xdr:ext cx="534377" cy="259045"/>
    <xdr:sp macro="" textlink="">
      <xdr:nvSpPr>
        <xdr:cNvPr id="697" name="テキスト ボックス 696"/>
        <xdr:cNvSpPr txBox="1"/>
      </xdr:nvSpPr>
      <xdr:spPr>
        <a:xfrm>
          <a:off x="15214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101295</xdr:rowOff>
    </xdr:from>
    <xdr:to>
      <xdr:col>76</xdr:col>
      <xdr:colOff>114300</xdr:colOff>
      <xdr:row>97</xdr:row>
      <xdr:rowOff>110782</xdr:rowOff>
    </xdr:to>
    <xdr:cxnSp macro="">
      <xdr:nvCxnSpPr>
        <xdr:cNvPr id="698" name="直線コネクタ 697"/>
        <xdr:cNvCxnSpPr/>
      </xdr:nvCxnSpPr>
      <xdr:spPr>
        <a:xfrm flipV="1">
          <a:off x="13703300" y="16731945"/>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165328</xdr:rowOff>
    </xdr:from>
    <xdr:to>
      <xdr:col>76</xdr:col>
      <xdr:colOff>165100</xdr:colOff>
      <xdr:row>96</xdr:row>
      <xdr:rowOff>95478</xdr:rowOff>
    </xdr:to>
    <xdr:sp macro="" textlink="">
      <xdr:nvSpPr>
        <xdr:cNvPr id="699" name="フローチャート: 判断 698"/>
        <xdr:cNvSpPr/>
      </xdr:nvSpPr>
      <xdr:spPr>
        <a:xfrm>
          <a:off x="14541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112005</xdr:rowOff>
    </xdr:from>
    <xdr:ext cx="534377" cy="259045"/>
    <xdr:sp macro="" textlink="">
      <xdr:nvSpPr>
        <xdr:cNvPr id="700" name="テキスト ボックス 699"/>
        <xdr:cNvSpPr txBox="1"/>
      </xdr:nvSpPr>
      <xdr:spPr>
        <a:xfrm>
          <a:off x="14325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110782</xdr:rowOff>
    </xdr:from>
    <xdr:to>
      <xdr:col>71</xdr:col>
      <xdr:colOff>177800</xdr:colOff>
      <xdr:row>97</xdr:row>
      <xdr:rowOff>119031</xdr:rowOff>
    </xdr:to>
    <xdr:cxnSp macro="">
      <xdr:nvCxnSpPr>
        <xdr:cNvPr id="701" name="直線コネクタ 700"/>
        <xdr:cNvCxnSpPr/>
      </xdr:nvCxnSpPr>
      <xdr:spPr>
        <a:xfrm flipV="1">
          <a:off x="12814300" y="16741432"/>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166109</xdr:rowOff>
    </xdr:from>
    <xdr:to>
      <xdr:col>72</xdr:col>
      <xdr:colOff>38100</xdr:colOff>
      <xdr:row>96</xdr:row>
      <xdr:rowOff>96259</xdr:rowOff>
    </xdr:to>
    <xdr:sp macro="" textlink="">
      <xdr:nvSpPr>
        <xdr:cNvPr id="702" name="フローチャート: 判断 701"/>
        <xdr:cNvSpPr/>
      </xdr:nvSpPr>
      <xdr:spPr>
        <a:xfrm>
          <a:off x="13652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112786</xdr:rowOff>
    </xdr:from>
    <xdr:ext cx="534377" cy="259045"/>
    <xdr:sp macro="" textlink="">
      <xdr:nvSpPr>
        <xdr:cNvPr id="703" name="テキスト ボックス 702"/>
        <xdr:cNvSpPr txBox="1"/>
      </xdr:nvSpPr>
      <xdr:spPr>
        <a:xfrm>
          <a:off x="13436111" y="1622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80251</xdr:rowOff>
    </xdr:from>
    <xdr:to>
      <xdr:col>67</xdr:col>
      <xdr:colOff>101600</xdr:colOff>
      <xdr:row>96</xdr:row>
      <xdr:rowOff>10401</xdr:rowOff>
    </xdr:to>
    <xdr:sp macro="" textlink="">
      <xdr:nvSpPr>
        <xdr:cNvPr id="704" name="フローチャート: 判断 703"/>
        <xdr:cNvSpPr/>
      </xdr:nvSpPr>
      <xdr:spPr>
        <a:xfrm>
          <a:off x="12763500" y="163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26928</xdr:rowOff>
    </xdr:from>
    <xdr:ext cx="534377" cy="259045"/>
    <xdr:sp macro="" textlink="">
      <xdr:nvSpPr>
        <xdr:cNvPr id="705" name="テキスト ボックス 704"/>
        <xdr:cNvSpPr txBox="1"/>
      </xdr:nvSpPr>
      <xdr:spPr>
        <a:xfrm>
          <a:off x="12547111" y="1614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28893</xdr:rowOff>
    </xdr:from>
    <xdr:to>
      <xdr:col>85</xdr:col>
      <xdr:colOff>177800</xdr:colOff>
      <xdr:row>97</xdr:row>
      <xdr:rowOff>130493</xdr:rowOff>
    </xdr:to>
    <xdr:sp macro="" textlink="">
      <xdr:nvSpPr>
        <xdr:cNvPr id="711" name="楕円 710"/>
        <xdr:cNvSpPr/>
      </xdr:nvSpPr>
      <xdr:spPr>
        <a:xfrm>
          <a:off x="16268700" y="166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115270</xdr:rowOff>
    </xdr:from>
    <xdr:ext cx="534377" cy="259045"/>
    <xdr:sp macro="" textlink="">
      <xdr:nvSpPr>
        <xdr:cNvPr id="712" name="公債費該当値テキスト"/>
        <xdr:cNvSpPr txBox="1"/>
      </xdr:nvSpPr>
      <xdr:spPr>
        <a:xfrm>
          <a:off x="16370300" y="1657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43771</xdr:rowOff>
    </xdr:from>
    <xdr:to>
      <xdr:col>81</xdr:col>
      <xdr:colOff>101600</xdr:colOff>
      <xdr:row>97</xdr:row>
      <xdr:rowOff>145371</xdr:rowOff>
    </xdr:to>
    <xdr:sp macro="" textlink="">
      <xdr:nvSpPr>
        <xdr:cNvPr id="713" name="楕円 712"/>
        <xdr:cNvSpPr/>
      </xdr:nvSpPr>
      <xdr:spPr>
        <a:xfrm>
          <a:off x="15430500" y="166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136498</xdr:rowOff>
    </xdr:from>
    <xdr:ext cx="534377" cy="259045"/>
    <xdr:sp macro="" textlink="">
      <xdr:nvSpPr>
        <xdr:cNvPr id="714" name="テキスト ボックス 713"/>
        <xdr:cNvSpPr txBox="1"/>
      </xdr:nvSpPr>
      <xdr:spPr>
        <a:xfrm>
          <a:off x="15214111" y="1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50495</xdr:rowOff>
    </xdr:from>
    <xdr:to>
      <xdr:col>76</xdr:col>
      <xdr:colOff>165100</xdr:colOff>
      <xdr:row>97</xdr:row>
      <xdr:rowOff>152095</xdr:rowOff>
    </xdr:to>
    <xdr:sp macro="" textlink="">
      <xdr:nvSpPr>
        <xdr:cNvPr id="715" name="楕円 714"/>
        <xdr:cNvSpPr/>
      </xdr:nvSpPr>
      <xdr:spPr>
        <a:xfrm>
          <a:off x="14541500" y="166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143222</xdr:rowOff>
    </xdr:from>
    <xdr:ext cx="534377" cy="259045"/>
    <xdr:sp macro="" textlink="">
      <xdr:nvSpPr>
        <xdr:cNvPr id="716" name="テキスト ボックス 715"/>
        <xdr:cNvSpPr txBox="1"/>
      </xdr:nvSpPr>
      <xdr:spPr>
        <a:xfrm>
          <a:off x="14325111" y="1677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59982</xdr:rowOff>
    </xdr:from>
    <xdr:to>
      <xdr:col>72</xdr:col>
      <xdr:colOff>38100</xdr:colOff>
      <xdr:row>97</xdr:row>
      <xdr:rowOff>161582</xdr:rowOff>
    </xdr:to>
    <xdr:sp macro="" textlink="">
      <xdr:nvSpPr>
        <xdr:cNvPr id="717" name="楕円 716"/>
        <xdr:cNvSpPr/>
      </xdr:nvSpPr>
      <xdr:spPr>
        <a:xfrm>
          <a:off x="13652500" y="166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152709</xdr:rowOff>
    </xdr:from>
    <xdr:ext cx="534377" cy="259045"/>
    <xdr:sp macro="" textlink="">
      <xdr:nvSpPr>
        <xdr:cNvPr id="718" name="テキスト ボックス 717"/>
        <xdr:cNvSpPr txBox="1"/>
      </xdr:nvSpPr>
      <xdr:spPr>
        <a:xfrm>
          <a:off x="13436111" y="167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68231</xdr:rowOff>
    </xdr:from>
    <xdr:to>
      <xdr:col>67</xdr:col>
      <xdr:colOff>101600</xdr:colOff>
      <xdr:row>97</xdr:row>
      <xdr:rowOff>169831</xdr:rowOff>
    </xdr:to>
    <xdr:sp macro="" textlink="">
      <xdr:nvSpPr>
        <xdr:cNvPr id="719" name="楕円 718"/>
        <xdr:cNvSpPr/>
      </xdr:nvSpPr>
      <xdr:spPr>
        <a:xfrm>
          <a:off x="12763500" y="166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160958</xdr:rowOff>
    </xdr:from>
    <xdr:ext cx="534377" cy="259045"/>
    <xdr:sp macro="" textlink="">
      <xdr:nvSpPr>
        <xdr:cNvPr id="720" name="テキスト ボックス 719"/>
        <xdr:cNvSpPr txBox="1"/>
      </xdr:nvSpPr>
      <xdr:spPr>
        <a:xfrm>
          <a:off x="12547111" y="167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4" name="直線コネクタ 743"/>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7"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8" name="直線コネクタ 747"/>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50"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1" name="フローチャート: 判断 750"/>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3" name="フローチャート: 判断 752"/>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4" name="テキスト ボックス 753"/>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6" name="フローチャート: 判断 755"/>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7" name="テキスト ボックス 756"/>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59" name="フローチャート: 判断 758"/>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60" name="テキスト ボックス 759"/>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11938</xdr:rowOff>
    </xdr:from>
    <xdr:to>
      <xdr:col>98</xdr:col>
      <xdr:colOff>38100</xdr:colOff>
      <xdr:row>38</xdr:row>
      <xdr:rowOff>113538</xdr:rowOff>
    </xdr:to>
    <xdr:sp macro="" textlink="">
      <xdr:nvSpPr>
        <xdr:cNvPr id="761" name="フローチャート: 判断 760"/>
        <xdr:cNvSpPr/>
      </xdr:nvSpPr>
      <xdr:spPr>
        <a:xfrm>
          <a:off x="18605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130065</xdr:rowOff>
    </xdr:from>
    <xdr:ext cx="378565" cy="259045"/>
    <xdr:sp macro="" textlink="">
      <xdr:nvSpPr>
        <xdr:cNvPr id="762" name="テキスト ボックス 761"/>
        <xdr:cNvSpPr txBox="1"/>
      </xdr:nvSpPr>
      <xdr:spPr>
        <a:xfrm>
          <a:off x="18467017" y="63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民生費について、住民一人当たり</a:t>
          </a:r>
          <a:r>
            <a:rPr kumimoji="1" lang="en-US" altLang="ja-JP" sz="1300">
              <a:latin typeface="ＭＳ Ｐゴシック" panose="020B0600070205080204" pitchFamily="50" charset="-128"/>
              <a:ea typeface="ＭＳ Ｐゴシック" panose="020B0600070205080204" pitchFamily="50" charset="-128"/>
            </a:rPr>
            <a:t>178,532</a:t>
          </a:r>
          <a:r>
            <a:rPr kumimoji="1" lang="ja-JP" altLang="en-US" sz="1300">
              <a:latin typeface="ＭＳ Ｐゴシック" panose="020B0600070205080204" pitchFamily="50" charset="-128"/>
              <a:ea typeface="ＭＳ Ｐゴシック" panose="020B0600070205080204" pitchFamily="50" charset="-128"/>
            </a:rPr>
            <a:t>円となっており、類似団体平均値と比較して</a:t>
          </a:r>
          <a:r>
            <a:rPr kumimoji="1" lang="en-US" altLang="ja-JP" sz="1300">
              <a:latin typeface="ＭＳ Ｐゴシック" panose="020B0600070205080204" pitchFamily="50" charset="-128"/>
              <a:ea typeface="ＭＳ Ｐゴシック" panose="020B0600070205080204" pitchFamily="50" charset="-128"/>
            </a:rPr>
            <a:t>19,149</a:t>
          </a:r>
          <a:r>
            <a:rPr kumimoji="1" lang="ja-JP" altLang="en-US" sz="1300">
              <a:latin typeface="ＭＳ Ｐゴシック" panose="020B0600070205080204" pitchFamily="50" charset="-128"/>
              <a:ea typeface="ＭＳ Ｐゴシック" panose="020B0600070205080204" pitchFamily="50" charset="-128"/>
            </a:rPr>
            <a:t>円高くなっている。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また、教育費について、住民一人当たり</a:t>
          </a:r>
          <a:r>
            <a:rPr kumimoji="1" lang="en-US" altLang="ja-JP" sz="1300">
              <a:latin typeface="ＭＳ Ｐゴシック" panose="020B0600070205080204" pitchFamily="50" charset="-128"/>
              <a:ea typeface="ＭＳ Ｐゴシック" panose="020B0600070205080204" pitchFamily="50" charset="-128"/>
            </a:rPr>
            <a:t>46,166</a:t>
          </a:r>
          <a:r>
            <a:rPr kumimoji="1" lang="ja-JP" altLang="en-US" sz="1300">
              <a:latin typeface="ＭＳ Ｐゴシック" panose="020B0600070205080204" pitchFamily="50" charset="-128"/>
              <a:ea typeface="ＭＳ Ｐゴシック" panose="020B0600070205080204" pitchFamily="50" charset="-128"/>
            </a:rPr>
            <a:t>円となっており、類似団体平均値と比較して</a:t>
          </a:r>
          <a:r>
            <a:rPr kumimoji="1" lang="en-US" altLang="ja-JP" sz="1300">
              <a:latin typeface="ＭＳ Ｐゴシック" panose="020B0600070205080204" pitchFamily="50" charset="-128"/>
              <a:ea typeface="ＭＳ Ｐゴシック" panose="020B0600070205080204" pitchFamily="50" charset="-128"/>
            </a:rPr>
            <a:t>5,796</a:t>
          </a:r>
          <a:r>
            <a:rPr kumimoji="1" lang="ja-JP" altLang="en-US" sz="1300">
              <a:latin typeface="ＭＳ Ｐゴシック" panose="020B0600070205080204" pitchFamily="50" charset="-128"/>
              <a:ea typeface="ＭＳ Ｐゴシック" panose="020B0600070205080204" pitchFamily="50" charset="-128"/>
            </a:rPr>
            <a:t>円高くなっている。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さらに、衛生費について、住民一人当たり</a:t>
          </a:r>
          <a:r>
            <a:rPr kumimoji="1" lang="en-US" altLang="ja-JP" sz="1300">
              <a:latin typeface="ＭＳ Ｐゴシック" panose="020B0600070205080204" pitchFamily="50" charset="-128"/>
              <a:ea typeface="ＭＳ Ｐゴシック" panose="020B0600070205080204" pitchFamily="50" charset="-128"/>
            </a:rPr>
            <a:t>34,335</a:t>
          </a:r>
          <a:r>
            <a:rPr kumimoji="1" lang="ja-JP" altLang="en-US" sz="1300">
              <a:latin typeface="ＭＳ Ｐゴシック" panose="020B0600070205080204" pitchFamily="50" charset="-128"/>
              <a:ea typeface="ＭＳ Ｐゴシック" panose="020B0600070205080204" pitchFamily="50" charset="-128"/>
            </a:rPr>
            <a:t>円となっており、類似団体平均値と比較して</a:t>
          </a:r>
          <a:r>
            <a:rPr kumimoji="1" lang="en-US" altLang="ja-JP" sz="1300">
              <a:latin typeface="ＭＳ Ｐゴシック" panose="020B0600070205080204" pitchFamily="50" charset="-128"/>
              <a:ea typeface="ＭＳ Ｐゴシック" panose="020B0600070205080204" pitchFamily="50" charset="-128"/>
            </a:rPr>
            <a:t>3,562</a:t>
          </a:r>
          <a:r>
            <a:rPr kumimoji="1" lang="ja-JP" altLang="en-US" sz="1300">
              <a:latin typeface="ＭＳ Ｐゴシック" panose="020B0600070205080204" pitchFamily="50" charset="-128"/>
              <a:ea typeface="ＭＳ Ｐゴシック" panose="020B0600070205080204" pitchFamily="50" charset="-128"/>
            </a:rPr>
            <a:t>円高くなっている。</a:t>
          </a:r>
        </a:p>
        <a:p>
          <a:r>
            <a:rPr kumimoji="1" lang="ja-JP" altLang="en-US" sz="1300">
              <a:latin typeface="ＭＳ Ｐゴシック" panose="020B0600070205080204" pitchFamily="50" charset="-128"/>
              <a:ea typeface="ＭＳ Ｐゴシック" panose="020B0600070205080204" pitchFamily="50" charset="-128"/>
            </a:rPr>
            <a:t>民生費については、生活保護費、障がい者サービス給付費、民間等保育所運営費などの扶助費が増加したことなどによる。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教育費については、小学校教育情報化推進事業費の増加などにより物件費が増加したこと、スポーツ施設長寿命化事業などの普通建設事業費が増加したことなどによる。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衛生費については、循環型施設整備事業の増加などにより、普通建設事業費が増加したことなどによる。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決算状況は歳入歳出ともに前年度を上回り、単年度収支、実質単年度収支ともに黒字となった。また、実質収支比率は</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％となり、前年度の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ポイント上がった。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令和元年度は、公営企業以外の全会計における実質収支の合計は</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千万円の黒字となった。また、各公営企業会計の資金剰余額の合計は</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千万円となっており、連結実質赤字額は生じていない。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会計については、一般会計に準じた予算執行を図るとともに、独立採算性の原則のもと、経済情勢の推移に十分留意し、中・長期の収支を見通した上で、積極的な財源確保と合理的かつ効率的な事業運営と経営基盤の強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後、循環型施設整備や野津田公園の整備、小中学校体育館空調設備設置に伴う地方債元利償還金の増加が見込まれる。市債の発行に際しては、後年度の公債費を推計し、影響を考慮して発行額を決定する等、適正水準の維持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一般会計等に係る地方債等の債務残高に対して、基金などの充当可能財源額が上回っているため、将来負担は生じていない。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令和元年度は将来負担額が増加する一方、充当可能財源等は減少している。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令和元年度の将来負担額における地方債現在高は、循環型施設整備事業やスポーツ施設長寿命化事業などに係る市債の発行により増加している。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令和元年度の充当可能財源等の減少は、剰余金を財源とした財政調整基金の減少などにより充当可能基金が減少したことによる。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東京都町田市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年度と比較して、財政調整基金の積立額が減少し、取崩額が増加したことにより、財政調整基金現在高の減少につながり、基金残高が減少した。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各基金の目的に照らし合わせて、活用を慎重に検討し、積み立て及び取り崩しを実施する。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公共施設整備基金は、循環型施設整備事業や小中学校体育館空調設備等設置事業に充当した。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また、廃棄物減量再資源化等推進整備基金は、ごみ収集委託事業や剪定枝資源化事業に充当した。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さらに、緑地保全基金については、野津田公園整備事業や薬師池公園四季彩の杜整備事業に充当した。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老朽化した施設の大規模改修や更新に要する経費に充当するため、公共施設整備基金繰入金を増加した。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将来を見据え職員退職手当基金へ積み立てたことにより、職員退職手当基金積立金が増加した。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町田市の公共施設は、その半数以上が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年以上経過しており、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施設の老朽化に伴い公共施設等の維持保全に係る経費が増加していることから、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今後必要とされる経費のため、基金残高を確保していく。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千万円増加したことにより基金残高が減少した。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「町田市５ヵ年計画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」では、生産年齢人口の減少に伴う市税収入の減少と少子高齢化を背景とした社会保障関係経費の増加による構造的収支不足が拡大することが見込まれている。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そういった中で、今後の財政状況も見据え、収支不足に対する財源調整や、計画的な財政運営を行うための財源として、毎年度の予算編成の中で取崩について検討する。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利用していない。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159397944</v>
      </c>
      <c r="BO4" s="393"/>
      <c r="BP4" s="393"/>
      <c r="BQ4" s="393"/>
      <c r="BR4" s="393"/>
      <c r="BS4" s="393"/>
      <c r="BT4" s="393"/>
      <c r="BU4" s="394"/>
      <c r="BV4" s="392">
        <v>153406933</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5.7</v>
      </c>
      <c r="CU4" s="399"/>
      <c r="CV4" s="399"/>
      <c r="CW4" s="399"/>
      <c r="CX4" s="399"/>
      <c r="CY4" s="399"/>
      <c r="CZ4" s="399"/>
      <c r="DA4" s="400"/>
      <c r="DB4" s="398">
        <v>3</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154324046</v>
      </c>
      <c r="BO5" s="430"/>
      <c r="BP5" s="430"/>
      <c r="BQ5" s="430"/>
      <c r="BR5" s="430"/>
      <c r="BS5" s="430"/>
      <c r="BT5" s="430"/>
      <c r="BU5" s="431"/>
      <c r="BV5" s="429">
        <v>150901331</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93.3</v>
      </c>
      <c r="CU5" s="427"/>
      <c r="CV5" s="427"/>
      <c r="CW5" s="427"/>
      <c r="CX5" s="427"/>
      <c r="CY5" s="427"/>
      <c r="CZ5" s="427"/>
      <c r="DA5" s="428"/>
      <c r="DB5" s="426">
        <v>91.3</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5073898</v>
      </c>
      <c r="BO6" s="430"/>
      <c r="BP6" s="430"/>
      <c r="BQ6" s="430"/>
      <c r="BR6" s="430"/>
      <c r="BS6" s="430"/>
      <c r="BT6" s="430"/>
      <c r="BU6" s="431"/>
      <c r="BV6" s="429">
        <v>2505602</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97.6</v>
      </c>
      <c r="CU6" s="467"/>
      <c r="CV6" s="467"/>
      <c r="CW6" s="467"/>
      <c r="CX6" s="467"/>
      <c r="CY6" s="467"/>
      <c r="CZ6" s="467"/>
      <c r="DA6" s="468"/>
      <c r="DB6" s="466">
        <v>95.9</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576143</v>
      </c>
      <c r="BO7" s="430"/>
      <c r="BP7" s="430"/>
      <c r="BQ7" s="430"/>
      <c r="BR7" s="430"/>
      <c r="BS7" s="430"/>
      <c r="BT7" s="430"/>
      <c r="BU7" s="431"/>
      <c r="BV7" s="429">
        <v>106757</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79102926</v>
      </c>
      <c r="CU7" s="430"/>
      <c r="CV7" s="430"/>
      <c r="CW7" s="430"/>
      <c r="CX7" s="430"/>
      <c r="CY7" s="430"/>
      <c r="CZ7" s="430"/>
      <c r="DA7" s="431"/>
      <c r="DB7" s="429">
        <v>79400416</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94</v>
      </c>
      <c r="AV8" s="462"/>
      <c r="AW8" s="462"/>
      <c r="AX8" s="462"/>
      <c r="AY8" s="463" t="s">
        <v>110</v>
      </c>
      <c r="AZ8" s="464"/>
      <c r="BA8" s="464"/>
      <c r="BB8" s="464"/>
      <c r="BC8" s="464"/>
      <c r="BD8" s="464"/>
      <c r="BE8" s="464"/>
      <c r="BF8" s="464"/>
      <c r="BG8" s="464"/>
      <c r="BH8" s="464"/>
      <c r="BI8" s="464"/>
      <c r="BJ8" s="464"/>
      <c r="BK8" s="464"/>
      <c r="BL8" s="464"/>
      <c r="BM8" s="465"/>
      <c r="BN8" s="429">
        <v>4497755</v>
      </c>
      <c r="BO8" s="430"/>
      <c r="BP8" s="430"/>
      <c r="BQ8" s="430"/>
      <c r="BR8" s="430"/>
      <c r="BS8" s="430"/>
      <c r="BT8" s="430"/>
      <c r="BU8" s="431"/>
      <c r="BV8" s="429">
        <v>2398845</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0.97</v>
      </c>
      <c r="CU8" s="470"/>
      <c r="CV8" s="470"/>
      <c r="CW8" s="470"/>
      <c r="CX8" s="470"/>
      <c r="CY8" s="470"/>
      <c r="CZ8" s="470"/>
      <c r="DA8" s="471"/>
      <c r="DB8" s="469">
        <v>0.98</v>
      </c>
      <c r="DC8" s="470"/>
      <c r="DD8" s="470"/>
      <c r="DE8" s="470"/>
      <c r="DF8" s="470"/>
      <c r="DG8" s="470"/>
      <c r="DH8" s="470"/>
      <c r="DI8" s="471"/>
      <c r="DJ8" s="186"/>
      <c r="DK8" s="186"/>
      <c r="DL8" s="186"/>
      <c r="DM8" s="186"/>
      <c r="DN8" s="186"/>
      <c r="DO8" s="186"/>
    </row>
    <row r="9" spans="1:119" ht="18.75" customHeight="1" thickBot="1">
      <c r="A9" s="187"/>
      <c r="B9" s="423" t="s">
        <v>112</v>
      </c>
      <c r="C9" s="424"/>
      <c r="D9" s="424"/>
      <c r="E9" s="424"/>
      <c r="F9" s="424"/>
      <c r="G9" s="424"/>
      <c r="H9" s="424"/>
      <c r="I9" s="424"/>
      <c r="J9" s="424"/>
      <c r="K9" s="472"/>
      <c r="L9" s="473" t="s">
        <v>113</v>
      </c>
      <c r="M9" s="474"/>
      <c r="N9" s="474"/>
      <c r="O9" s="474"/>
      <c r="P9" s="474"/>
      <c r="Q9" s="475"/>
      <c r="R9" s="476">
        <v>432349</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94</v>
      </c>
      <c r="AV9" s="462"/>
      <c r="AW9" s="462"/>
      <c r="AX9" s="462"/>
      <c r="AY9" s="463" t="s">
        <v>116</v>
      </c>
      <c r="AZ9" s="464"/>
      <c r="BA9" s="464"/>
      <c r="BB9" s="464"/>
      <c r="BC9" s="464"/>
      <c r="BD9" s="464"/>
      <c r="BE9" s="464"/>
      <c r="BF9" s="464"/>
      <c r="BG9" s="464"/>
      <c r="BH9" s="464"/>
      <c r="BI9" s="464"/>
      <c r="BJ9" s="464"/>
      <c r="BK9" s="464"/>
      <c r="BL9" s="464"/>
      <c r="BM9" s="465"/>
      <c r="BN9" s="429">
        <v>2098910</v>
      </c>
      <c r="BO9" s="430"/>
      <c r="BP9" s="430"/>
      <c r="BQ9" s="430"/>
      <c r="BR9" s="430"/>
      <c r="BS9" s="430"/>
      <c r="BT9" s="430"/>
      <c r="BU9" s="431"/>
      <c r="BV9" s="429">
        <v>-2210889</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7.4</v>
      </c>
      <c r="CU9" s="427"/>
      <c r="CV9" s="427"/>
      <c r="CW9" s="427"/>
      <c r="CX9" s="427"/>
      <c r="CY9" s="427"/>
      <c r="CZ9" s="427"/>
      <c r="DA9" s="428"/>
      <c r="DB9" s="426">
        <v>6.9</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118</v>
      </c>
      <c r="M10" s="459"/>
      <c r="N10" s="459"/>
      <c r="O10" s="459"/>
      <c r="P10" s="459"/>
      <c r="Q10" s="460"/>
      <c r="R10" s="480">
        <v>427016</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94</v>
      </c>
      <c r="AV10" s="462"/>
      <c r="AW10" s="462"/>
      <c r="AX10" s="462"/>
      <c r="AY10" s="463" t="s">
        <v>120</v>
      </c>
      <c r="AZ10" s="464"/>
      <c r="BA10" s="464"/>
      <c r="BB10" s="464"/>
      <c r="BC10" s="464"/>
      <c r="BD10" s="464"/>
      <c r="BE10" s="464"/>
      <c r="BF10" s="464"/>
      <c r="BG10" s="464"/>
      <c r="BH10" s="464"/>
      <c r="BI10" s="464"/>
      <c r="BJ10" s="464"/>
      <c r="BK10" s="464"/>
      <c r="BL10" s="464"/>
      <c r="BM10" s="465"/>
      <c r="BN10" s="429">
        <v>2710446</v>
      </c>
      <c r="BO10" s="430"/>
      <c r="BP10" s="430"/>
      <c r="BQ10" s="430"/>
      <c r="BR10" s="430"/>
      <c r="BS10" s="430"/>
      <c r="BT10" s="430"/>
      <c r="BU10" s="431"/>
      <c r="BV10" s="429">
        <v>3251695</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94</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c r="A12" s="187"/>
      <c r="B12" s="489" t="s">
        <v>129</v>
      </c>
      <c r="C12" s="490"/>
      <c r="D12" s="490"/>
      <c r="E12" s="490"/>
      <c r="F12" s="490"/>
      <c r="G12" s="490"/>
      <c r="H12" s="490"/>
      <c r="I12" s="490"/>
      <c r="J12" s="490"/>
      <c r="K12" s="491"/>
      <c r="L12" s="498" t="s">
        <v>130</v>
      </c>
      <c r="M12" s="499"/>
      <c r="N12" s="499"/>
      <c r="O12" s="499"/>
      <c r="P12" s="499"/>
      <c r="Q12" s="500"/>
      <c r="R12" s="501">
        <v>428821</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94</v>
      </c>
      <c r="AV12" s="462"/>
      <c r="AW12" s="462"/>
      <c r="AX12" s="462"/>
      <c r="AY12" s="463" t="s">
        <v>134</v>
      </c>
      <c r="AZ12" s="464"/>
      <c r="BA12" s="464"/>
      <c r="BB12" s="464"/>
      <c r="BC12" s="464"/>
      <c r="BD12" s="464"/>
      <c r="BE12" s="464"/>
      <c r="BF12" s="464"/>
      <c r="BG12" s="464"/>
      <c r="BH12" s="464"/>
      <c r="BI12" s="464"/>
      <c r="BJ12" s="464"/>
      <c r="BK12" s="464"/>
      <c r="BL12" s="464"/>
      <c r="BM12" s="465"/>
      <c r="BN12" s="429">
        <v>4357912</v>
      </c>
      <c r="BO12" s="430"/>
      <c r="BP12" s="430"/>
      <c r="BQ12" s="430"/>
      <c r="BR12" s="430"/>
      <c r="BS12" s="430"/>
      <c r="BT12" s="430"/>
      <c r="BU12" s="431"/>
      <c r="BV12" s="429">
        <v>3427124</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138</v>
      </c>
      <c r="N13" s="521"/>
      <c r="O13" s="521"/>
      <c r="P13" s="521"/>
      <c r="Q13" s="522"/>
      <c r="R13" s="513">
        <v>421959</v>
      </c>
      <c r="S13" s="514"/>
      <c r="T13" s="514"/>
      <c r="U13" s="514"/>
      <c r="V13" s="515"/>
      <c r="W13" s="445" t="s">
        <v>139</v>
      </c>
      <c r="X13" s="446"/>
      <c r="Y13" s="446"/>
      <c r="Z13" s="446"/>
      <c r="AA13" s="446"/>
      <c r="AB13" s="436"/>
      <c r="AC13" s="480">
        <v>1301</v>
      </c>
      <c r="AD13" s="481"/>
      <c r="AE13" s="481"/>
      <c r="AF13" s="481"/>
      <c r="AG13" s="523"/>
      <c r="AH13" s="480">
        <v>1331</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451444</v>
      </c>
      <c r="BO13" s="430"/>
      <c r="BP13" s="430"/>
      <c r="BQ13" s="430"/>
      <c r="BR13" s="430"/>
      <c r="BS13" s="430"/>
      <c r="BT13" s="430"/>
      <c r="BU13" s="431"/>
      <c r="BV13" s="429">
        <v>-2386318</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0</v>
      </c>
      <c r="CU13" s="427"/>
      <c r="CV13" s="427"/>
      <c r="CW13" s="427"/>
      <c r="CX13" s="427"/>
      <c r="CY13" s="427"/>
      <c r="CZ13" s="427"/>
      <c r="DA13" s="428"/>
      <c r="DB13" s="426">
        <v>-0.3</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144</v>
      </c>
      <c r="M14" s="511"/>
      <c r="N14" s="511"/>
      <c r="O14" s="511"/>
      <c r="P14" s="511"/>
      <c r="Q14" s="512"/>
      <c r="R14" s="513">
        <v>428685</v>
      </c>
      <c r="S14" s="514"/>
      <c r="T14" s="514"/>
      <c r="U14" s="514"/>
      <c r="V14" s="515"/>
      <c r="W14" s="419"/>
      <c r="X14" s="420"/>
      <c r="Y14" s="420"/>
      <c r="Z14" s="420"/>
      <c r="AA14" s="420"/>
      <c r="AB14" s="409"/>
      <c r="AC14" s="516">
        <v>0.8</v>
      </c>
      <c r="AD14" s="517"/>
      <c r="AE14" s="517"/>
      <c r="AF14" s="517"/>
      <c r="AG14" s="518"/>
      <c r="AH14" s="516">
        <v>0.8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t="s">
        <v>127</v>
      </c>
      <c r="CU14" s="528"/>
      <c r="CV14" s="528"/>
      <c r="CW14" s="528"/>
      <c r="CX14" s="528"/>
      <c r="CY14" s="528"/>
      <c r="CZ14" s="528"/>
      <c r="DA14" s="529"/>
      <c r="DB14" s="527" t="s">
        <v>127</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138</v>
      </c>
      <c r="N15" s="521"/>
      <c r="O15" s="521"/>
      <c r="P15" s="521"/>
      <c r="Q15" s="522"/>
      <c r="R15" s="513">
        <v>422457</v>
      </c>
      <c r="S15" s="514"/>
      <c r="T15" s="514"/>
      <c r="U15" s="514"/>
      <c r="V15" s="515"/>
      <c r="W15" s="445" t="s">
        <v>146</v>
      </c>
      <c r="X15" s="446"/>
      <c r="Y15" s="446"/>
      <c r="Z15" s="446"/>
      <c r="AA15" s="446"/>
      <c r="AB15" s="436"/>
      <c r="AC15" s="480">
        <v>30831</v>
      </c>
      <c r="AD15" s="481"/>
      <c r="AE15" s="481"/>
      <c r="AF15" s="481"/>
      <c r="AG15" s="523"/>
      <c r="AH15" s="480">
        <v>31698</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56843395</v>
      </c>
      <c r="BO15" s="393"/>
      <c r="BP15" s="393"/>
      <c r="BQ15" s="393"/>
      <c r="BR15" s="393"/>
      <c r="BS15" s="393"/>
      <c r="BT15" s="393"/>
      <c r="BU15" s="394"/>
      <c r="BV15" s="392">
        <v>56649088</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19</v>
      </c>
      <c r="AD16" s="517"/>
      <c r="AE16" s="517"/>
      <c r="AF16" s="517"/>
      <c r="AG16" s="518"/>
      <c r="AH16" s="516">
        <v>19.2</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59001897</v>
      </c>
      <c r="BO16" s="430"/>
      <c r="BP16" s="430"/>
      <c r="BQ16" s="430"/>
      <c r="BR16" s="430"/>
      <c r="BS16" s="430"/>
      <c r="BT16" s="430"/>
      <c r="BU16" s="431"/>
      <c r="BV16" s="429">
        <v>58453585</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129828</v>
      </c>
      <c r="AD17" s="481"/>
      <c r="AE17" s="481"/>
      <c r="AF17" s="481"/>
      <c r="AG17" s="523"/>
      <c r="AH17" s="480">
        <v>132201</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73523501</v>
      </c>
      <c r="BO17" s="430"/>
      <c r="BP17" s="430"/>
      <c r="BQ17" s="430"/>
      <c r="BR17" s="430"/>
      <c r="BS17" s="430"/>
      <c r="BT17" s="430"/>
      <c r="BU17" s="431"/>
      <c r="BV17" s="429">
        <v>73178409</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156</v>
      </c>
      <c r="C18" s="472"/>
      <c r="D18" s="472"/>
      <c r="E18" s="544"/>
      <c r="F18" s="544"/>
      <c r="G18" s="544"/>
      <c r="H18" s="544"/>
      <c r="I18" s="544"/>
      <c r="J18" s="544"/>
      <c r="K18" s="544"/>
      <c r="L18" s="545">
        <v>71.55</v>
      </c>
      <c r="M18" s="545"/>
      <c r="N18" s="545"/>
      <c r="O18" s="545"/>
      <c r="P18" s="545"/>
      <c r="Q18" s="545"/>
      <c r="R18" s="546"/>
      <c r="S18" s="546"/>
      <c r="T18" s="546"/>
      <c r="U18" s="546"/>
      <c r="V18" s="547"/>
      <c r="W18" s="447"/>
      <c r="X18" s="448"/>
      <c r="Y18" s="448"/>
      <c r="Z18" s="448"/>
      <c r="AA18" s="448"/>
      <c r="AB18" s="439"/>
      <c r="AC18" s="548">
        <v>80.2</v>
      </c>
      <c r="AD18" s="549"/>
      <c r="AE18" s="549"/>
      <c r="AF18" s="549"/>
      <c r="AG18" s="550"/>
      <c r="AH18" s="548">
        <v>80</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74893555</v>
      </c>
      <c r="BO18" s="430"/>
      <c r="BP18" s="430"/>
      <c r="BQ18" s="430"/>
      <c r="BR18" s="430"/>
      <c r="BS18" s="430"/>
      <c r="BT18" s="430"/>
      <c r="BU18" s="431"/>
      <c r="BV18" s="429">
        <v>73352783</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158</v>
      </c>
      <c r="C19" s="472"/>
      <c r="D19" s="472"/>
      <c r="E19" s="544"/>
      <c r="F19" s="544"/>
      <c r="G19" s="544"/>
      <c r="H19" s="544"/>
      <c r="I19" s="544"/>
      <c r="J19" s="544"/>
      <c r="K19" s="544"/>
      <c r="L19" s="552">
        <v>6043</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93554840</v>
      </c>
      <c r="BO19" s="430"/>
      <c r="BP19" s="430"/>
      <c r="BQ19" s="430"/>
      <c r="BR19" s="430"/>
      <c r="BS19" s="430"/>
      <c r="BT19" s="430"/>
      <c r="BU19" s="431"/>
      <c r="BV19" s="429">
        <v>95836439</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160</v>
      </c>
      <c r="C20" s="472"/>
      <c r="D20" s="472"/>
      <c r="E20" s="544"/>
      <c r="F20" s="544"/>
      <c r="G20" s="544"/>
      <c r="H20" s="544"/>
      <c r="I20" s="544"/>
      <c r="J20" s="544"/>
      <c r="K20" s="544"/>
      <c r="L20" s="552">
        <v>186711</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79949601</v>
      </c>
      <c r="BO23" s="430"/>
      <c r="BP23" s="430"/>
      <c r="BQ23" s="430"/>
      <c r="BR23" s="430"/>
      <c r="BS23" s="430"/>
      <c r="BT23" s="430"/>
      <c r="BU23" s="431"/>
      <c r="BV23" s="429">
        <v>75485197</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169</v>
      </c>
      <c r="F24" s="459"/>
      <c r="G24" s="459"/>
      <c r="H24" s="459"/>
      <c r="I24" s="459"/>
      <c r="J24" s="459"/>
      <c r="K24" s="460"/>
      <c r="L24" s="480">
        <v>1</v>
      </c>
      <c r="M24" s="481"/>
      <c r="N24" s="481"/>
      <c r="O24" s="481"/>
      <c r="P24" s="523"/>
      <c r="Q24" s="480">
        <v>10600</v>
      </c>
      <c r="R24" s="481"/>
      <c r="S24" s="481"/>
      <c r="T24" s="481"/>
      <c r="U24" s="481"/>
      <c r="V24" s="523"/>
      <c r="W24" s="582"/>
      <c r="X24" s="570"/>
      <c r="Y24" s="571"/>
      <c r="Z24" s="479" t="s">
        <v>170</v>
      </c>
      <c r="AA24" s="459"/>
      <c r="AB24" s="459"/>
      <c r="AC24" s="459"/>
      <c r="AD24" s="459"/>
      <c r="AE24" s="459"/>
      <c r="AF24" s="459"/>
      <c r="AG24" s="460"/>
      <c r="AH24" s="480">
        <v>2112</v>
      </c>
      <c r="AI24" s="481"/>
      <c r="AJ24" s="481"/>
      <c r="AK24" s="481"/>
      <c r="AL24" s="523"/>
      <c r="AM24" s="480">
        <v>6631680</v>
      </c>
      <c r="AN24" s="481"/>
      <c r="AO24" s="481"/>
      <c r="AP24" s="481"/>
      <c r="AQ24" s="481"/>
      <c r="AR24" s="523"/>
      <c r="AS24" s="480">
        <v>3140</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54304515</v>
      </c>
      <c r="BO24" s="430"/>
      <c r="BP24" s="430"/>
      <c r="BQ24" s="430"/>
      <c r="BR24" s="430"/>
      <c r="BS24" s="430"/>
      <c r="BT24" s="430"/>
      <c r="BU24" s="431"/>
      <c r="BV24" s="429">
        <v>52298859</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172</v>
      </c>
      <c r="F25" s="459"/>
      <c r="G25" s="459"/>
      <c r="H25" s="459"/>
      <c r="I25" s="459"/>
      <c r="J25" s="459"/>
      <c r="K25" s="460"/>
      <c r="L25" s="480">
        <v>2</v>
      </c>
      <c r="M25" s="481"/>
      <c r="N25" s="481"/>
      <c r="O25" s="481"/>
      <c r="P25" s="523"/>
      <c r="Q25" s="480">
        <v>9000</v>
      </c>
      <c r="R25" s="481"/>
      <c r="S25" s="481"/>
      <c r="T25" s="481"/>
      <c r="U25" s="481"/>
      <c r="V25" s="523"/>
      <c r="W25" s="582"/>
      <c r="X25" s="570"/>
      <c r="Y25" s="571"/>
      <c r="Z25" s="479" t="s">
        <v>173</v>
      </c>
      <c r="AA25" s="459"/>
      <c r="AB25" s="459"/>
      <c r="AC25" s="459"/>
      <c r="AD25" s="459"/>
      <c r="AE25" s="459"/>
      <c r="AF25" s="459"/>
      <c r="AG25" s="460"/>
      <c r="AH25" s="480" t="s">
        <v>127</v>
      </c>
      <c r="AI25" s="481"/>
      <c r="AJ25" s="481"/>
      <c r="AK25" s="481"/>
      <c r="AL25" s="523"/>
      <c r="AM25" s="480" t="s">
        <v>128</v>
      </c>
      <c r="AN25" s="481"/>
      <c r="AO25" s="481"/>
      <c r="AP25" s="481"/>
      <c r="AQ25" s="481"/>
      <c r="AR25" s="523"/>
      <c r="AS25" s="480" t="s">
        <v>174</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65031377</v>
      </c>
      <c r="BO25" s="393"/>
      <c r="BP25" s="393"/>
      <c r="BQ25" s="393"/>
      <c r="BR25" s="393"/>
      <c r="BS25" s="393"/>
      <c r="BT25" s="393"/>
      <c r="BU25" s="394"/>
      <c r="BV25" s="392">
        <v>66175064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176</v>
      </c>
      <c r="F26" s="459"/>
      <c r="G26" s="459"/>
      <c r="H26" s="459"/>
      <c r="I26" s="459"/>
      <c r="J26" s="459"/>
      <c r="K26" s="460"/>
      <c r="L26" s="480">
        <v>1</v>
      </c>
      <c r="M26" s="481"/>
      <c r="N26" s="481"/>
      <c r="O26" s="481"/>
      <c r="P26" s="523"/>
      <c r="Q26" s="480">
        <v>8200</v>
      </c>
      <c r="R26" s="481"/>
      <c r="S26" s="481"/>
      <c r="T26" s="481"/>
      <c r="U26" s="481"/>
      <c r="V26" s="523"/>
      <c r="W26" s="582"/>
      <c r="X26" s="570"/>
      <c r="Y26" s="571"/>
      <c r="Z26" s="479" t="s">
        <v>177</v>
      </c>
      <c r="AA26" s="592"/>
      <c r="AB26" s="592"/>
      <c r="AC26" s="592"/>
      <c r="AD26" s="592"/>
      <c r="AE26" s="592"/>
      <c r="AF26" s="592"/>
      <c r="AG26" s="593"/>
      <c r="AH26" s="480">
        <v>206</v>
      </c>
      <c r="AI26" s="481"/>
      <c r="AJ26" s="481"/>
      <c r="AK26" s="481"/>
      <c r="AL26" s="523"/>
      <c r="AM26" s="480">
        <v>666616</v>
      </c>
      <c r="AN26" s="481"/>
      <c r="AO26" s="481"/>
      <c r="AP26" s="481"/>
      <c r="AQ26" s="481"/>
      <c r="AR26" s="523"/>
      <c r="AS26" s="480">
        <v>3236</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v>20000</v>
      </c>
      <c r="BO26" s="430"/>
      <c r="BP26" s="430"/>
      <c r="BQ26" s="430"/>
      <c r="BR26" s="430"/>
      <c r="BS26" s="430"/>
      <c r="BT26" s="430"/>
      <c r="BU26" s="431"/>
      <c r="BV26" s="429">
        <v>19000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179</v>
      </c>
      <c r="F27" s="459"/>
      <c r="G27" s="459"/>
      <c r="H27" s="459"/>
      <c r="I27" s="459"/>
      <c r="J27" s="459"/>
      <c r="K27" s="460"/>
      <c r="L27" s="480">
        <v>1</v>
      </c>
      <c r="M27" s="481"/>
      <c r="N27" s="481"/>
      <c r="O27" s="481"/>
      <c r="P27" s="523"/>
      <c r="Q27" s="480">
        <v>6400</v>
      </c>
      <c r="R27" s="481"/>
      <c r="S27" s="481"/>
      <c r="T27" s="481"/>
      <c r="U27" s="481"/>
      <c r="V27" s="523"/>
      <c r="W27" s="582"/>
      <c r="X27" s="570"/>
      <c r="Y27" s="571"/>
      <c r="Z27" s="479" t="s">
        <v>180</v>
      </c>
      <c r="AA27" s="459"/>
      <c r="AB27" s="459"/>
      <c r="AC27" s="459"/>
      <c r="AD27" s="459"/>
      <c r="AE27" s="459"/>
      <c r="AF27" s="459"/>
      <c r="AG27" s="460"/>
      <c r="AH27" s="480">
        <v>5</v>
      </c>
      <c r="AI27" s="481"/>
      <c r="AJ27" s="481"/>
      <c r="AK27" s="481"/>
      <c r="AL27" s="523"/>
      <c r="AM27" s="480">
        <v>21000</v>
      </c>
      <c r="AN27" s="481"/>
      <c r="AO27" s="481"/>
      <c r="AP27" s="481"/>
      <c r="AQ27" s="481"/>
      <c r="AR27" s="523"/>
      <c r="AS27" s="480">
        <v>4200</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v>500000</v>
      </c>
      <c r="BO27" s="606"/>
      <c r="BP27" s="606"/>
      <c r="BQ27" s="606"/>
      <c r="BR27" s="606"/>
      <c r="BS27" s="606"/>
      <c r="BT27" s="606"/>
      <c r="BU27" s="607"/>
      <c r="BV27" s="605">
        <v>500000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182</v>
      </c>
      <c r="F28" s="459"/>
      <c r="G28" s="459"/>
      <c r="H28" s="459"/>
      <c r="I28" s="459"/>
      <c r="J28" s="459"/>
      <c r="K28" s="460"/>
      <c r="L28" s="480">
        <v>1</v>
      </c>
      <c r="M28" s="481"/>
      <c r="N28" s="481"/>
      <c r="O28" s="481"/>
      <c r="P28" s="523"/>
      <c r="Q28" s="480">
        <v>5800</v>
      </c>
      <c r="R28" s="481"/>
      <c r="S28" s="481"/>
      <c r="T28" s="481"/>
      <c r="U28" s="481"/>
      <c r="V28" s="523"/>
      <c r="W28" s="582"/>
      <c r="X28" s="570"/>
      <c r="Y28" s="571"/>
      <c r="Z28" s="479" t="s">
        <v>183</v>
      </c>
      <c r="AA28" s="459"/>
      <c r="AB28" s="459"/>
      <c r="AC28" s="459"/>
      <c r="AD28" s="459"/>
      <c r="AE28" s="459"/>
      <c r="AF28" s="459"/>
      <c r="AG28" s="460"/>
      <c r="AH28" s="480" t="s">
        <v>128</v>
      </c>
      <c r="AI28" s="481"/>
      <c r="AJ28" s="481"/>
      <c r="AK28" s="481"/>
      <c r="AL28" s="523"/>
      <c r="AM28" s="480" t="s">
        <v>174</v>
      </c>
      <c r="AN28" s="481"/>
      <c r="AO28" s="481"/>
      <c r="AP28" s="481"/>
      <c r="AQ28" s="481"/>
      <c r="AR28" s="523"/>
      <c r="AS28" s="480" t="s">
        <v>174</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7876144</v>
      </c>
      <c r="BO28" s="393"/>
      <c r="BP28" s="393"/>
      <c r="BQ28" s="393"/>
      <c r="BR28" s="393"/>
      <c r="BS28" s="393"/>
      <c r="BT28" s="393"/>
      <c r="BU28" s="394"/>
      <c r="BV28" s="392">
        <v>9523610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185</v>
      </c>
      <c r="F29" s="459"/>
      <c r="G29" s="459"/>
      <c r="H29" s="459"/>
      <c r="I29" s="459"/>
      <c r="J29" s="459"/>
      <c r="K29" s="460"/>
      <c r="L29" s="480">
        <v>34</v>
      </c>
      <c r="M29" s="481"/>
      <c r="N29" s="481"/>
      <c r="O29" s="481"/>
      <c r="P29" s="523"/>
      <c r="Q29" s="480">
        <v>5500</v>
      </c>
      <c r="R29" s="481"/>
      <c r="S29" s="481"/>
      <c r="T29" s="481"/>
      <c r="U29" s="481"/>
      <c r="V29" s="523"/>
      <c r="W29" s="583"/>
      <c r="X29" s="584"/>
      <c r="Y29" s="585"/>
      <c r="Z29" s="479" t="s">
        <v>186</v>
      </c>
      <c r="AA29" s="459"/>
      <c r="AB29" s="459"/>
      <c r="AC29" s="459"/>
      <c r="AD29" s="459"/>
      <c r="AE29" s="459"/>
      <c r="AF29" s="459"/>
      <c r="AG29" s="460"/>
      <c r="AH29" s="480">
        <v>2117</v>
      </c>
      <c r="AI29" s="481"/>
      <c r="AJ29" s="481"/>
      <c r="AK29" s="481"/>
      <c r="AL29" s="523"/>
      <c r="AM29" s="480">
        <v>6652680</v>
      </c>
      <c r="AN29" s="481"/>
      <c r="AO29" s="481"/>
      <c r="AP29" s="481"/>
      <c r="AQ29" s="481"/>
      <c r="AR29" s="523"/>
      <c r="AS29" s="480">
        <v>3143</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t="s">
        <v>136</v>
      </c>
      <c r="BO29" s="430"/>
      <c r="BP29" s="430"/>
      <c r="BQ29" s="430"/>
      <c r="BR29" s="430"/>
      <c r="BS29" s="430"/>
      <c r="BT29" s="430"/>
      <c r="BU29" s="431"/>
      <c r="BV29" s="429" t="s">
        <v>174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99.6</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11190730</v>
      </c>
      <c r="BO30" s="606"/>
      <c r="BP30" s="606"/>
      <c r="BQ30" s="606"/>
      <c r="BR30" s="606"/>
      <c r="BS30" s="606"/>
      <c r="BT30" s="606"/>
      <c r="BU30" s="607"/>
      <c r="BV30" s="605">
        <v>12068291</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197</v>
      </c>
      <c r="V33" s="453"/>
      <c r="W33" s="418" t="s">
        <v>196</v>
      </c>
      <c r="X33" s="418"/>
      <c r="Y33" s="418"/>
      <c r="Z33" s="418"/>
      <c r="AA33" s="418"/>
      <c r="AB33" s="418"/>
      <c r="AC33" s="418"/>
      <c r="AD33" s="418"/>
      <c r="AE33" s="418"/>
      <c r="AF33" s="418"/>
      <c r="AG33" s="418"/>
      <c r="AH33" s="418"/>
      <c r="AI33" s="418"/>
      <c r="AJ33" s="418"/>
      <c r="AK33" s="418"/>
      <c r="AL33" s="216"/>
      <c r="AM33" s="453" t="s">
        <v>195</v>
      </c>
      <c r="AN33" s="453"/>
      <c r="AO33" s="418" t="s">
        <v>198</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195</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町田市国民健康保険事業会計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町田市病院事業会計</v>
      </c>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町田市下水道事業会計</v>
      </c>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東京都後期高齢者医療広域連合（一般会計）</v>
      </c>
      <c r="BZ34" s="619"/>
      <c r="CA34" s="619"/>
      <c r="CB34" s="619"/>
      <c r="CC34" s="619"/>
      <c r="CD34" s="619"/>
      <c r="CE34" s="619"/>
      <c r="CF34" s="619"/>
      <c r="CG34" s="619"/>
      <c r="CH34" s="619"/>
      <c r="CI34" s="619"/>
      <c r="CJ34" s="619"/>
      <c r="CK34" s="619"/>
      <c r="CL34" s="619"/>
      <c r="CM34" s="619"/>
      <c r="CN34" s="214"/>
      <c r="CO34" s="618">
        <f>IF(CQ34="","",MAX(C34:D43,U34:V43,AM34:AN43,BE34:BF43,BW34:BX43)+1)</f>
        <v>16</v>
      </c>
      <c r="CP34" s="618"/>
      <c r="CQ34" s="619" t="str">
        <f>IF('各会計、関係団体の財政状況及び健全化判断比率'!BS7="","",'各会計、関係団体の財政状況及び健全化判断比率'!BS7)</f>
        <v>町田市土地開発公社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v>
      </c>
      <c r="DH34" s="620"/>
      <c r="DI34" s="218"/>
      <c r="DJ34" s="186"/>
      <c r="DK34" s="186"/>
      <c r="DL34" s="186"/>
      <c r="DM34" s="186"/>
      <c r="DN34" s="186"/>
      <c r="DO34" s="186"/>
    </row>
    <row r="35" spans="1:119" ht="32.25" customHeight="1">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町田市介護保険事業会計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東京都後期高齢者医療広域連合（後期高齢者医療特別会計）</v>
      </c>
      <c r="BZ35" s="619"/>
      <c r="CA35" s="619"/>
      <c r="CB35" s="619"/>
      <c r="CC35" s="619"/>
      <c r="CD35" s="619"/>
      <c r="CE35" s="619"/>
      <c r="CF35" s="619"/>
      <c r="CG35" s="619"/>
      <c r="CH35" s="619"/>
      <c r="CI35" s="619"/>
      <c r="CJ35" s="619"/>
      <c r="CK35" s="619"/>
      <c r="CL35" s="619"/>
      <c r="CM35" s="619"/>
      <c r="CN35" s="214"/>
      <c r="CO35" s="618">
        <f t="shared" ref="CO35:CO43" si="3">IF(CQ35="","",CO34+1)</f>
        <v>17</v>
      </c>
      <c r="CP35" s="618"/>
      <c r="CQ35" s="619" t="str">
        <f>IF('各会計、関係団体の財政状況及び健全化判断比率'!BS8="","",'各会計、関係団体の財政状況及び健全化判断比率'!BS8)</f>
        <v>町田まちづくり公社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町田市後期高齢者医療事業会計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東京たま広域資源循環組合</v>
      </c>
      <c r="BZ36" s="619"/>
      <c r="CA36" s="619"/>
      <c r="CB36" s="619"/>
      <c r="CC36" s="619"/>
      <c r="CD36" s="619"/>
      <c r="CE36" s="619"/>
      <c r="CF36" s="619"/>
      <c r="CG36" s="619"/>
      <c r="CH36" s="619"/>
      <c r="CI36" s="619"/>
      <c r="CJ36" s="619"/>
      <c r="CK36" s="619"/>
      <c r="CL36" s="619"/>
      <c r="CM36" s="619"/>
      <c r="CN36" s="214"/>
      <c r="CO36" s="618">
        <f t="shared" si="3"/>
        <v>18</v>
      </c>
      <c r="CP36" s="618"/>
      <c r="CQ36" s="619" t="str">
        <f>IF('各会計、関係団体の財政状況及び健全化判断比率'!BS9="","",'各会計、関係団体の財政状況及び健全化判断比率'!BS9)</f>
        <v>町田市勤労者福祉サービスセンター</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多摩ニュータウン環境組合</v>
      </c>
      <c r="BZ37" s="619"/>
      <c r="CA37" s="619"/>
      <c r="CB37" s="619"/>
      <c r="CC37" s="619"/>
      <c r="CD37" s="619"/>
      <c r="CE37" s="619"/>
      <c r="CF37" s="619"/>
      <c r="CG37" s="619"/>
      <c r="CH37" s="619"/>
      <c r="CI37" s="619"/>
      <c r="CJ37" s="619"/>
      <c r="CK37" s="619"/>
      <c r="CL37" s="619"/>
      <c r="CM37" s="619"/>
      <c r="CN37" s="214"/>
      <c r="CO37" s="618">
        <f t="shared" si="3"/>
        <v>19</v>
      </c>
      <c r="CP37" s="618"/>
      <c r="CQ37" s="619" t="str">
        <f>IF('各会計、関係団体の財政状況及び健全化判断比率'!BS10="","",'各会計、関係団体の財政状況及び健全化判断比率'!BS10)</f>
        <v>エルム・スリー管理</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11</v>
      </c>
      <c r="BX38" s="618"/>
      <c r="BY38" s="619" t="str">
        <f>IF('各会計、関係団体の財政状況及び健全化判断比率'!B72="","",'各会計、関係団体の財政状況及び健全化判断比率'!B72)</f>
        <v>南多摩斎場組合</v>
      </c>
      <c r="BZ38" s="619"/>
      <c r="CA38" s="619"/>
      <c r="CB38" s="619"/>
      <c r="CC38" s="619"/>
      <c r="CD38" s="619"/>
      <c r="CE38" s="619"/>
      <c r="CF38" s="619"/>
      <c r="CG38" s="619"/>
      <c r="CH38" s="619"/>
      <c r="CI38" s="619"/>
      <c r="CJ38" s="619"/>
      <c r="CK38" s="619"/>
      <c r="CL38" s="619"/>
      <c r="CM38" s="619"/>
      <c r="CN38" s="214"/>
      <c r="CO38" s="618">
        <f t="shared" si="3"/>
        <v>20</v>
      </c>
      <c r="CP38" s="618"/>
      <c r="CQ38" s="619" t="str">
        <f>IF('各会計、関係団体の財政状況及び健全化判断比率'!BS11="","",'各会計、関係団体の財政状況及び健全化判断比率'!BS11)</f>
        <v>町田センタービル</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12</v>
      </c>
      <c r="BX39" s="618"/>
      <c r="BY39" s="619" t="str">
        <f>IF('各会計、関係団体の財政状況及び健全化判断比率'!B73="","",'各会計、関係団体の財政状況及び健全化判断比率'!B73)</f>
        <v>東京市町村総合事務組合（一般会計）</v>
      </c>
      <c r="BZ39" s="619"/>
      <c r="CA39" s="619"/>
      <c r="CB39" s="619"/>
      <c r="CC39" s="619"/>
      <c r="CD39" s="619"/>
      <c r="CE39" s="619"/>
      <c r="CF39" s="619"/>
      <c r="CG39" s="619"/>
      <c r="CH39" s="619"/>
      <c r="CI39" s="619"/>
      <c r="CJ39" s="619"/>
      <c r="CK39" s="619"/>
      <c r="CL39" s="619"/>
      <c r="CM39" s="619"/>
      <c r="CN39" s="214"/>
      <c r="CO39" s="618">
        <f t="shared" si="3"/>
        <v>21</v>
      </c>
      <c r="CP39" s="618"/>
      <c r="CQ39" s="619" t="str">
        <f>IF('各会計、関係団体の財政状況及び健全化判断比率'!BS12="","",'各会計、関係団体の財政状況及び健全化判断比率'!BS12)</f>
        <v>町田市文化・国際交流財団</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13</v>
      </c>
      <c r="BX40" s="618"/>
      <c r="BY40" s="619" t="str">
        <f>IF('各会計、関係団体の財政状況及び健全化判断比率'!B74="","",'各会計、関係団体の財政状況及び健全化判断比率'!B74)</f>
        <v>東京市町村総合事務組合（東京都市町村民交通災害共済事業特別会計）</v>
      </c>
      <c r="BZ40" s="619"/>
      <c r="CA40" s="619"/>
      <c r="CB40" s="619"/>
      <c r="CC40" s="619"/>
      <c r="CD40" s="619"/>
      <c r="CE40" s="619"/>
      <c r="CF40" s="619"/>
      <c r="CG40" s="619"/>
      <c r="CH40" s="619"/>
      <c r="CI40" s="619"/>
      <c r="CJ40" s="619"/>
      <c r="CK40" s="619"/>
      <c r="CL40" s="619"/>
      <c r="CM40" s="619"/>
      <c r="CN40" s="214"/>
      <c r="CO40" s="618">
        <f t="shared" si="3"/>
        <v>22</v>
      </c>
      <c r="CP40" s="618"/>
      <c r="CQ40" s="619" t="str">
        <f>IF('各会計、関係団体の財政状況及び健全化判断比率'!BS13="","",'各会計、関係団体の財政状況及び健全化判断比率'!BS13)</f>
        <v>町田市観光コンベンション協会</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14</v>
      </c>
      <c r="BX41" s="618"/>
      <c r="BY41" s="619" t="str">
        <f>IF('各会計、関係団体の財政状況及び健全化判断比率'!B75="","",'各会計、関係団体の財政状況及び健全化判断比率'!B75)</f>
        <v>東京都十一市競輪事業組合</v>
      </c>
      <c r="BZ41" s="619"/>
      <c r="CA41" s="619"/>
      <c r="CB41" s="619"/>
      <c r="CC41" s="619"/>
      <c r="CD41" s="619"/>
      <c r="CE41" s="619"/>
      <c r="CF41" s="619"/>
      <c r="CG41" s="619"/>
      <c r="CH41" s="619"/>
      <c r="CI41" s="619"/>
      <c r="CJ41" s="619"/>
      <c r="CK41" s="619"/>
      <c r="CL41" s="619"/>
      <c r="CM41" s="619"/>
      <c r="CN41" s="214"/>
      <c r="CO41" s="618">
        <f t="shared" si="3"/>
        <v>23</v>
      </c>
      <c r="CP41" s="618"/>
      <c r="CQ41" s="619" t="str">
        <f>IF('各会計、関係団体の財政状況及び健全化判断比率'!BS14="","",'各会計、関係団体の財政状況及び健全化判断比率'!BS14)</f>
        <v>まちだエコライフ推進公社</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15</v>
      </c>
      <c r="BX42" s="618"/>
      <c r="BY42" s="619" t="str">
        <f>IF('各会計、関係団体の財政状況及び健全化判断比率'!B76="","",'各会計、関係団体の財政状況及び健全化判断比率'!B76)</f>
        <v>東京都六市競艇事業組合</v>
      </c>
      <c r="BZ42" s="619"/>
      <c r="CA42" s="619"/>
      <c r="CB42" s="619"/>
      <c r="CC42" s="619"/>
      <c r="CD42" s="619"/>
      <c r="CE42" s="619"/>
      <c r="CF42" s="619"/>
      <c r="CG42" s="619"/>
      <c r="CH42" s="619"/>
      <c r="CI42" s="619"/>
      <c r="CJ42" s="619"/>
      <c r="CK42" s="619"/>
      <c r="CL42" s="619"/>
      <c r="CM42" s="619"/>
      <c r="CN42" s="214"/>
      <c r="CO42" s="618">
        <f t="shared" si="3"/>
        <v>24</v>
      </c>
      <c r="CP42" s="618"/>
      <c r="CQ42" s="619" t="str">
        <f>IF('各会計、関係団体の財政状況及び健全化判断比率'!BS15="","",'各会計、関係団体の財政状況及び健全化判断比率'!BS15)</f>
        <v>町田新産業創造センター</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f t="shared" si="3"/>
        <v>25</v>
      </c>
      <c r="CP43" s="618"/>
      <c r="CQ43" s="619" t="str">
        <f>IF('各会計、関係団体の財政状況及び健全化判断比率'!BS16="","",'各会計、関係団体の財政状況及び健全化判断比率'!BS16)</f>
        <v>町田市地域活動サポートオフィス</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GX2dQu2VJ4NhxSBCgg+PSClbJxOTIQ7Qsjs26IxNdWgpYc+3HmkBargPZJ1HATROZVeRmNILJlMx9qqqtoewcw==" saltValue="Zcek7nP287JCUlYGzTUJZ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225</v>
      </c>
      <c r="C5" s="632"/>
      <c r="D5" s="632"/>
      <c r="E5" s="632"/>
      <c r="F5" s="632"/>
      <c r="G5" s="632"/>
      <c r="H5" s="632"/>
      <c r="I5" s="632"/>
      <c r="J5" s="632"/>
      <c r="K5" s="632"/>
      <c r="L5" s="632"/>
      <c r="M5" s="632"/>
      <c r="N5" s="632"/>
      <c r="O5" s="632"/>
      <c r="P5" s="632"/>
      <c r="Q5" s="633"/>
      <c r="R5" s="634">
        <v>68973730</v>
      </c>
      <c r="S5" s="635"/>
      <c r="T5" s="635"/>
      <c r="U5" s="635"/>
      <c r="V5" s="635"/>
      <c r="W5" s="635"/>
      <c r="X5" s="635"/>
      <c r="Y5" s="636"/>
      <c r="Z5" s="637">
        <v>43.3</v>
      </c>
      <c r="AA5" s="637"/>
      <c r="AB5" s="637"/>
      <c r="AC5" s="637"/>
      <c r="AD5" s="638">
        <v>64147594</v>
      </c>
      <c r="AE5" s="638"/>
      <c r="AF5" s="638"/>
      <c r="AG5" s="638"/>
      <c r="AH5" s="638"/>
      <c r="AI5" s="638"/>
      <c r="AJ5" s="638"/>
      <c r="AK5" s="638"/>
      <c r="AL5" s="639">
        <v>83.6</v>
      </c>
      <c r="AM5" s="640"/>
      <c r="AN5" s="640"/>
      <c r="AO5" s="641"/>
      <c r="AP5" s="631" t="s">
        <v>226</v>
      </c>
      <c r="AQ5" s="632"/>
      <c r="AR5" s="632"/>
      <c r="AS5" s="632"/>
      <c r="AT5" s="632"/>
      <c r="AU5" s="632"/>
      <c r="AV5" s="632"/>
      <c r="AW5" s="632"/>
      <c r="AX5" s="632"/>
      <c r="AY5" s="632"/>
      <c r="AZ5" s="632"/>
      <c r="BA5" s="632"/>
      <c r="BB5" s="632"/>
      <c r="BC5" s="632"/>
      <c r="BD5" s="632"/>
      <c r="BE5" s="632"/>
      <c r="BF5" s="633"/>
      <c r="BG5" s="645">
        <v>63304754</v>
      </c>
      <c r="BH5" s="646"/>
      <c r="BI5" s="646"/>
      <c r="BJ5" s="646"/>
      <c r="BK5" s="646"/>
      <c r="BL5" s="646"/>
      <c r="BM5" s="646"/>
      <c r="BN5" s="647"/>
      <c r="BO5" s="648">
        <v>91.8</v>
      </c>
      <c r="BP5" s="648"/>
      <c r="BQ5" s="648"/>
      <c r="BR5" s="648"/>
      <c r="BS5" s="649">
        <v>296997</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c r="B6" s="642" t="s">
        <v>230</v>
      </c>
      <c r="C6" s="643"/>
      <c r="D6" s="643"/>
      <c r="E6" s="643"/>
      <c r="F6" s="643"/>
      <c r="G6" s="643"/>
      <c r="H6" s="643"/>
      <c r="I6" s="643"/>
      <c r="J6" s="643"/>
      <c r="K6" s="643"/>
      <c r="L6" s="643"/>
      <c r="M6" s="643"/>
      <c r="N6" s="643"/>
      <c r="O6" s="643"/>
      <c r="P6" s="643"/>
      <c r="Q6" s="644"/>
      <c r="R6" s="645">
        <v>733974</v>
      </c>
      <c r="S6" s="646"/>
      <c r="T6" s="646"/>
      <c r="U6" s="646"/>
      <c r="V6" s="646"/>
      <c r="W6" s="646"/>
      <c r="X6" s="646"/>
      <c r="Y6" s="647"/>
      <c r="Z6" s="648">
        <v>0.5</v>
      </c>
      <c r="AA6" s="648"/>
      <c r="AB6" s="648"/>
      <c r="AC6" s="648"/>
      <c r="AD6" s="649">
        <v>733974</v>
      </c>
      <c r="AE6" s="649"/>
      <c r="AF6" s="649"/>
      <c r="AG6" s="649"/>
      <c r="AH6" s="649"/>
      <c r="AI6" s="649"/>
      <c r="AJ6" s="649"/>
      <c r="AK6" s="649"/>
      <c r="AL6" s="650">
        <v>1</v>
      </c>
      <c r="AM6" s="651"/>
      <c r="AN6" s="651"/>
      <c r="AO6" s="652"/>
      <c r="AP6" s="642" t="s">
        <v>231</v>
      </c>
      <c r="AQ6" s="643"/>
      <c r="AR6" s="643"/>
      <c r="AS6" s="643"/>
      <c r="AT6" s="643"/>
      <c r="AU6" s="643"/>
      <c r="AV6" s="643"/>
      <c r="AW6" s="643"/>
      <c r="AX6" s="643"/>
      <c r="AY6" s="643"/>
      <c r="AZ6" s="643"/>
      <c r="BA6" s="643"/>
      <c r="BB6" s="643"/>
      <c r="BC6" s="643"/>
      <c r="BD6" s="643"/>
      <c r="BE6" s="643"/>
      <c r="BF6" s="644"/>
      <c r="BG6" s="645">
        <v>63304754</v>
      </c>
      <c r="BH6" s="646"/>
      <c r="BI6" s="646"/>
      <c r="BJ6" s="646"/>
      <c r="BK6" s="646"/>
      <c r="BL6" s="646"/>
      <c r="BM6" s="646"/>
      <c r="BN6" s="647"/>
      <c r="BO6" s="648">
        <v>91.8</v>
      </c>
      <c r="BP6" s="648"/>
      <c r="BQ6" s="648"/>
      <c r="BR6" s="648"/>
      <c r="BS6" s="649">
        <v>296997</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679327</v>
      </c>
      <c r="CS6" s="646"/>
      <c r="CT6" s="646"/>
      <c r="CU6" s="646"/>
      <c r="CV6" s="646"/>
      <c r="CW6" s="646"/>
      <c r="CX6" s="646"/>
      <c r="CY6" s="647"/>
      <c r="CZ6" s="639">
        <v>0.4</v>
      </c>
      <c r="DA6" s="640"/>
      <c r="DB6" s="640"/>
      <c r="DC6" s="659"/>
      <c r="DD6" s="654">
        <v>7171</v>
      </c>
      <c r="DE6" s="646"/>
      <c r="DF6" s="646"/>
      <c r="DG6" s="646"/>
      <c r="DH6" s="646"/>
      <c r="DI6" s="646"/>
      <c r="DJ6" s="646"/>
      <c r="DK6" s="646"/>
      <c r="DL6" s="646"/>
      <c r="DM6" s="646"/>
      <c r="DN6" s="646"/>
      <c r="DO6" s="646"/>
      <c r="DP6" s="647"/>
      <c r="DQ6" s="654">
        <v>679321</v>
      </c>
      <c r="DR6" s="646"/>
      <c r="DS6" s="646"/>
      <c r="DT6" s="646"/>
      <c r="DU6" s="646"/>
      <c r="DV6" s="646"/>
      <c r="DW6" s="646"/>
      <c r="DX6" s="646"/>
      <c r="DY6" s="646"/>
      <c r="DZ6" s="646"/>
      <c r="EA6" s="646"/>
      <c r="EB6" s="646"/>
      <c r="EC6" s="655"/>
    </row>
    <row r="7" spans="2:143" ht="11.25" customHeight="1">
      <c r="B7" s="642" t="s">
        <v>233</v>
      </c>
      <c r="C7" s="643"/>
      <c r="D7" s="643"/>
      <c r="E7" s="643"/>
      <c r="F7" s="643"/>
      <c r="G7" s="643"/>
      <c r="H7" s="643"/>
      <c r="I7" s="643"/>
      <c r="J7" s="643"/>
      <c r="K7" s="643"/>
      <c r="L7" s="643"/>
      <c r="M7" s="643"/>
      <c r="N7" s="643"/>
      <c r="O7" s="643"/>
      <c r="P7" s="643"/>
      <c r="Q7" s="644"/>
      <c r="R7" s="645">
        <v>103461</v>
      </c>
      <c r="S7" s="646"/>
      <c r="T7" s="646"/>
      <c r="U7" s="646"/>
      <c r="V7" s="646"/>
      <c r="W7" s="646"/>
      <c r="X7" s="646"/>
      <c r="Y7" s="647"/>
      <c r="Z7" s="648">
        <v>0.1</v>
      </c>
      <c r="AA7" s="648"/>
      <c r="AB7" s="648"/>
      <c r="AC7" s="648"/>
      <c r="AD7" s="649">
        <v>103461</v>
      </c>
      <c r="AE7" s="649"/>
      <c r="AF7" s="649"/>
      <c r="AG7" s="649"/>
      <c r="AH7" s="649"/>
      <c r="AI7" s="649"/>
      <c r="AJ7" s="649"/>
      <c r="AK7" s="649"/>
      <c r="AL7" s="650">
        <v>0.1</v>
      </c>
      <c r="AM7" s="651"/>
      <c r="AN7" s="651"/>
      <c r="AO7" s="652"/>
      <c r="AP7" s="642" t="s">
        <v>234</v>
      </c>
      <c r="AQ7" s="643"/>
      <c r="AR7" s="643"/>
      <c r="AS7" s="643"/>
      <c r="AT7" s="643"/>
      <c r="AU7" s="643"/>
      <c r="AV7" s="643"/>
      <c r="AW7" s="643"/>
      <c r="AX7" s="643"/>
      <c r="AY7" s="643"/>
      <c r="AZ7" s="643"/>
      <c r="BA7" s="643"/>
      <c r="BB7" s="643"/>
      <c r="BC7" s="643"/>
      <c r="BD7" s="643"/>
      <c r="BE7" s="643"/>
      <c r="BF7" s="644"/>
      <c r="BG7" s="645">
        <v>34740551</v>
      </c>
      <c r="BH7" s="646"/>
      <c r="BI7" s="646"/>
      <c r="BJ7" s="646"/>
      <c r="BK7" s="646"/>
      <c r="BL7" s="646"/>
      <c r="BM7" s="646"/>
      <c r="BN7" s="647"/>
      <c r="BO7" s="648">
        <v>50.4</v>
      </c>
      <c r="BP7" s="648"/>
      <c r="BQ7" s="648"/>
      <c r="BR7" s="648"/>
      <c r="BS7" s="649">
        <v>296997</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14119956</v>
      </c>
      <c r="CS7" s="646"/>
      <c r="CT7" s="646"/>
      <c r="CU7" s="646"/>
      <c r="CV7" s="646"/>
      <c r="CW7" s="646"/>
      <c r="CX7" s="646"/>
      <c r="CY7" s="647"/>
      <c r="CZ7" s="648">
        <v>9.1</v>
      </c>
      <c r="DA7" s="648"/>
      <c r="DB7" s="648"/>
      <c r="DC7" s="648"/>
      <c r="DD7" s="654">
        <v>201152</v>
      </c>
      <c r="DE7" s="646"/>
      <c r="DF7" s="646"/>
      <c r="DG7" s="646"/>
      <c r="DH7" s="646"/>
      <c r="DI7" s="646"/>
      <c r="DJ7" s="646"/>
      <c r="DK7" s="646"/>
      <c r="DL7" s="646"/>
      <c r="DM7" s="646"/>
      <c r="DN7" s="646"/>
      <c r="DO7" s="646"/>
      <c r="DP7" s="647"/>
      <c r="DQ7" s="654">
        <v>12525660</v>
      </c>
      <c r="DR7" s="646"/>
      <c r="DS7" s="646"/>
      <c r="DT7" s="646"/>
      <c r="DU7" s="646"/>
      <c r="DV7" s="646"/>
      <c r="DW7" s="646"/>
      <c r="DX7" s="646"/>
      <c r="DY7" s="646"/>
      <c r="DZ7" s="646"/>
      <c r="EA7" s="646"/>
      <c r="EB7" s="646"/>
      <c r="EC7" s="655"/>
    </row>
    <row r="8" spans="2:143" ht="11.25" customHeight="1">
      <c r="B8" s="642" t="s">
        <v>236</v>
      </c>
      <c r="C8" s="643"/>
      <c r="D8" s="643"/>
      <c r="E8" s="643"/>
      <c r="F8" s="643"/>
      <c r="G8" s="643"/>
      <c r="H8" s="643"/>
      <c r="I8" s="643"/>
      <c r="J8" s="643"/>
      <c r="K8" s="643"/>
      <c r="L8" s="643"/>
      <c r="M8" s="643"/>
      <c r="N8" s="643"/>
      <c r="O8" s="643"/>
      <c r="P8" s="643"/>
      <c r="Q8" s="644"/>
      <c r="R8" s="645">
        <v>513206</v>
      </c>
      <c r="S8" s="646"/>
      <c r="T8" s="646"/>
      <c r="U8" s="646"/>
      <c r="V8" s="646"/>
      <c r="W8" s="646"/>
      <c r="X8" s="646"/>
      <c r="Y8" s="647"/>
      <c r="Z8" s="648">
        <v>0.3</v>
      </c>
      <c r="AA8" s="648"/>
      <c r="AB8" s="648"/>
      <c r="AC8" s="648"/>
      <c r="AD8" s="649">
        <v>513206</v>
      </c>
      <c r="AE8" s="649"/>
      <c r="AF8" s="649"/>
      <c r="AG8" s="649"/>
      <c r="AH8" s="649"/>
      <c r="AI8" s="649"/>
      <c r="AJ8" s="649"/>
      <c r="AK8" s="649"/>
      <c r="AL8" s="650">
        <v>0.7</v>
      </c>
      <c r="AM8" s="651"/>
      <c r="AN8" s="651"/>
      <c r="AO8" s="652"/>
      <c r="AP8" s="642" t="s">
        <v>237</v>
      </c>
      <c r="AQ8" s="643"/>
      <c r="AR8" s="643"/>
      <c r="AS8" s="643"/>
      <c r="AT8" s="643"/>
      <c r="AU8" s="643"/>
      <c r="AV8" s="643"/>
      <c r="AW8" s="643"/>
      <c r="AX8" s="643"/>
      <c r="AY8" s="643"/>
      <c r="AZ8" s="643"/>
      <c r="BA8" s="643"/>
      <c r="BB8" s="643"/>
      <c r="BC8" s="643"/>
      <c r="BD8" s="643"/>
      <c r="BE8" s="643"/>
      <c r="BF8" s="644"/>
      <c r="BG8" s="645">
        <v>739712</v>
      </c>
      <c r="BH8" s="646"/>
      <c r="BI8" s="646"/>
      <c r="BJ8" s="646"/>
      <c r="BK8" s="646"/>
      <c r="BL8" s="646"/>
      <c r="BM8" s="646"/>
      <c r="BN8" s="647"/>
      <c r="BO8" s="648">
        <v>1.1000000000000001</v>
      </c>
      <c r="BP8" s="648"/>
      <c r="BQ8" s="648"/>
      <c r="BR8" s="648"/>
      <c r="BS8" s="654" t="s">
        <v>128</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76558232</v>
      </c>
      <c r="CS8" s="646"/>
      <c r="CT8" s="646"/>
      <c r="CU8" s="646"/>
      <c r="CV8" s="646"/>
      <c r="CW8" s="646"/>
      <c r="CX8" s="646"/>
      <c r="CY8" s="647"/>
      <c r="CZ8" s="648">
        <v>49.6</v>
      </c>
      <c r="DA8" s="648"/>
      <c r="DB8" s="648"/>
      <c r="DC8" s="648"/>
      <c r="DD8" s="654">
        <v>867006</v>
      </c>
      <c r="DE8" s="646"/>
      <c r="DF8" s="646"/>
      <c r="DG8" s="646"/>
      <c r="DH8" s="646"/>
      <c r="DI8" s="646"/>
      <c r="DJ8" s="646"/>
      <c r="DK8" s="646"/>
      <c r="DL8" s="646"/>
      <c r="DM8" s="646"/>
      <c r="DN8" s="646"/>
      <c r="DO8" s="646"/>
      <c r="DP8" s="647"/>
      <c r="DQ8" s="654">
        <v>33401339</v>
      </c>
      <c r="DR8" s="646"/>
      <c r="DS8" s="646"/>
      <c r="DT8" s="646"/>
      <c r="DU8" s="646"/>
      <c r="DV8" s="646"/>
      <c r="DW8" s="646"/>
      <c r="DX8" s="646"/>
      <c r="DY8" s="646"/>
      <c r="DZ8" s="646"/>
      <c r="EA8" s="646"/>
      <c r="EB8" s="646"/>
      <c r="EC8" s="655"/>
    </row>
    <row r="9" spans="2:143" ht="11.25" customHeight="1">
      <c r="B9" s="642" t="s">
        <v>239</v>
      </c>
      <c r="C9" s="643"/>
      <c r="D9" s="643"/>
      <c r="E9" s="643"/>
      <c r="F9" s="643"/>
      <c r="G9" s="643"/>
      <c r="H9" s="643"/>
      <c r="I9" s="643"/>
      <c r="J9" s="643"/>
      <c r="K9" s="643"/>
      <c r="L9" s="643"/>
      <c r="M9" s="643"/>
      <c r="N9" s="643"/>
      <c r="O9" s="643"/>
      <c r="P9" s="643"/>
      <c r="Q9" s="644"/>
      <c r="R9" s="645">
        <v>315312</v>
      </c>
      <c r="S9" s="646"/>
      <c r="T9" s="646"/>
      <c r="U9" s="646"/>
      <c r="V9" s="646"/>
      <c r="W9" s="646"/>
      <c r="X9" s="646"/>
      <c r="Y9" s="647"/>
      <c r="Z9" s="648">
        <v>0.2</v>
      </c>
      <c r="AA9" s="648"/>
      <c r="AB9" s="648"/>
      <c r="AC9" s="648"/>
      <c r="AD9" s="649">
        <v>315312</v>
      </c>
      <c r="AE9" s="649"/>
      <c r="AF9" s="649"/>
      <c r="AG9" s="649"/>
      <c r="AH9" s="649"/>
      <c r="AI9" s="649"/>
      <c r="AJ9" s="649"/>
      <c r="AK9" s="649"/>
      <c r="AL9" s="650">
        <v>0.4</v>
      </c>
      <c r="AM9" s="651"/>
      <c r="AN9" s="651"/>
      <c r="AO9" s="652"/>
      <c r="AP9" s="642" t="s">
        <v>240</v>
      </c>
      <c r="AQ9" s="643"/>
      <c r="AR9" s="643"/>
      <c r="AS9" s="643"/>
      <c r="AT9" s="643"/>
      <c r="AU9" s="643"/>
      <c r="AV9" s="643"/>
      <c r="AW9" s="643"/>
      <c r="AX9" s="643"/>
      <c r="AY9" s="643"/>
      <c r="AZ9" s="643"/>
      <c r="BA9" s="643"/>
      <c r="BB9" s="643"/>
      <c r="BC9" s="643"/>
      <c r="BD9" s="643"/>
      <c r="BE9" s="643"/>
      <c r="BF9" s="644"/>
      <c r="BG9" s="645">
        <v>30485776</v>
      </c>
      <c r="BH9" s="646"/>
      <c r="BI9" s="646"/>
      <c r="BJ9" s="646"/>
      <c r="BK9" s="646"/>
      <c r="BL9" s="646"/>
      <c r="BM9" s="646"/>
      <c r="BN9" s="647"/>
      <c r="BO9" s="648">
        <v>44.2</v>
      </c>
      <c r="BP9" s="648"/>
      <c r="BQ9" s="648"/>
      <c r="BR9" s="648"/>
      <c r="BS9" s="654" t="s">
        <v>128</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14723579</v>
      </c>
      <c r="CS9" s="646"/>
      <c r="CT9" s="646"/>
      <c r="CU9" s="646"/>
      <c r="CV9" s="646"/>
      <c r="CW9" s="646"/>
      <c r="CX9" s="646"/>
      <c r="CY9" s="647"/>
      <c r="CZ9" s="648">
        <v>9.5</v>
      </c>
      <c r="DA9" s="648"/>
      <c r="DB9" s="648"/>
      <c r="DC9" s="648"/>
      <c r="DD9" s="654">
        <v>2644596</v>
      </c>
      <c r="DE9" s="646"/>
      <c r="DF9" s="646"/>
      <c r="DG9" s="646"/>
      <c r="DH9" s="646"/>
      <c r="DI9" s="646"/>
      <c r="DJ9" s="646"/>
      <c r="DK9" s="646"/>
      <c r="DL9" s="646"/>
      <c r="DM9" s="646"/>
      <c r="DN9" s="646"/>
      <c r="DO9" s="646"/>
      <c r="DP9" s="647"/>
      <c r="DQ9" s="654">
        <v>9031031</v>
      </c>
      <c r="DR9" s="646"/>
      <c r="DS9" s="646"/>
      <c r="DT9" s="646"/>
      <c r="DU9" s="646"/>
      <c r="DV9" s="646"/>
      <c r="DW9" s="646"/>
      <c r="DX9" s="646"/>
      <c r="DY9" s="646"/>
      <c r="DZ9" s="646"/>
      <c r="EA9" s="646"/>
      <c r="EB9" s="646"/>
      <c r="EC9" s="655"/>
    </row>
    <row r="10" spans="2:143" ht="11.25" customHeight="1">
      <c r="B10" s="642" t="s">
        <v>242</v>
      </c>
      <c r="C10" s="643"/>
      <c r="D10" s="643"/>
      <c r="E10" s="643"/>
      <c r="F10" s="643"/>
      <c r="G10" s="643"/>
      <c r="H10" s="643"/>
      <c r="I10" s="643"/>
      <c r="J10" s="643"/>
      <c r="K10" s="643"/>
      <c r="L10" s="643"/>
      <c r="M10" s="643"/>
      <c r="N10" s="643"/>
      <c r="O10" s="643"/>
      <c r="P10" s="643"/>
      <c r="Q10" s="644"/>
      <c r="R10" s="645" t="s">
        <v>128</v>
      </c>
      <c r="S10" s="646"/>
      <c r="T10" s="646"/>
      <c r="U10" s="646"/>
      <c r="V10" s="646"/>
      <c r="W10" s="646"/>
      <c r="X10" s="646"/>
      <c r="Y10" s="647"/>
      <c r="Z10" s="648" t="s">
        <v>128</v>
      </c>
      <c r="AA10" s="648"/>
      <c r="AB10" s="648"/>
      <c r="AC10" s="648"/>
      <c r="AD10" s="649" t="s">
        <v>128</v>
      </c>
      <c r="AE10" s="649"/>
      <c r="AF10" s="649"/>
      <c r="AG10" s="649"/>
      <c r="AH10" s="649"/>
      <c r="AI10" s="649"/>
      <c r="AJ10" s="649"/>
      <c r="AK10" s="649"/>
      <c r="AL10" s="650" t="s">
        <v>128</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1090573</v>
      </c>
      <c r="BH10" s="646"/>
      <c r="BI10" s="646"/>
      <c r="BJ10" s="646"/>
      <c r="BK10" s="646"/>
      <c r="BL10" s="646"/>
      <c r="BM10" s="646"/>
      <c r="BN10" s="647"/>
      <c r="BO10" s="648">
        <v>1.6</v>
      </c>
      <c r="BP10" s="648"/>
      <c r="BQ10" s="648"/>
      <c r="BR10" s="648"/>
      <c r="BS10" s="654" t="s">
        <v>128</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v>338040</v>
      </c>
      <c r="CS10" s="646"/>
      <c r="CT10" s="646"/>
      <c r="CU10" s="646"/>
      <c r="CV10" s="646"/>
      <c r="CW10" s="646"/>
      <c r="CX10" s="646"/>
      <c r="CY10" s="647"/>
      <c r="CZ10" s="648">
        <v>0.2</v>
      </c>
      <c r="DA10" s="648"/>
      <c r="DB10" s="648"/>
      <c r="DC10" s="648"/>
      <c r="DD10" s="654" t="s">
        <v>128</v>
      </c>
      <c r="DE10" s="646"/>
      <c r="DF10" s="646"/>
      <c r="DG10" s="646"/>
      <c r="DH10" s="646"/>
      <c r="DI10" s="646"/>
      <c r="DJ10" s="646"/>
      <c r="DK10" s="646"/>
      <c r="DL10" s="646"/>
      <c r="DM10" s="646"/>
      <c r="DN10" s="646"/>
      <c r="DO10" s="646"/>
      <c r="DP10" s="647"/>
      <c r="DQ10" s="654">
        <v>338040</v>
      </c>
      <c r="DR10" s="646"/>
      <c r="DS10" s="646"/>
      <c r="DT10" s="646"/>
      <c r="DU10" s="646"/>
      <c r="DV10" s="646"/>
      <c r="DW10" s="646"/>
      <c r="DX10" s="646"/>
      <c r="DY10" s="646"/>
      <c r="DZ10" s="646"/>
      <c r="EA10" s="646"/>
      <c r="EB10" s="646"/>
      <c r="EC10" s="655"/>
    </row>
    <row r="11" spans="2:143" ht="11.25" customHeight="1">
      <c r="B11" s="642" t="s">
        <v>245</v>
      </c>
      <c r="C11" s="643"/>
      <c r="D11" s="643"/>
      <c r="E11" s="643"/>
      <c r="F11" s="643"/>
      <c r="G11" s="643"/>
      <c r="H11" s="643"/>
      <c r="I11" s="643"/>
      <c r="J11" s="643"/>
      <c r="K11" s="643"/>
      <c r="L11" s="643"/>
      <c r="M11" s="643"/>
      <c r="N11" s="643"/>
      <c r="O11" s="643"/>
      <c r="P11" s="643"/>
      <c r="Q11" s="644"/>
      <c r="R11" s="645">
        <v>7125142</v>
      </c>
      <c r="S11" s="646"/>
      <c r="T11" s="646"/>
      <c r="U11" s="646"/>
      <c r="V11" s="646"/>
      <c r="W11" s="646"/>
      <c r="X11" s="646"/>
      <c r="Y11" s="647"/>
      <c r="Z11" s="650">
        <v>4.5</v>
      </c>
      <c r="AA11" s="651"/>
      <c r="AB11" s="651"/>
      <c r="AC11" s="663"/>
      <c r="AD11" s="654">
        <v>7125142</v>
      </c>
      <c r="AE11" s="646"/>
      <c r="AF11" s="646"/>
      <c r="AG11" s="646"/>
      <c r="AH11" s="646"/>
      <c r="AI11" s="646"/>
      <c r="AJ11" s="646"/>
      <c r="AK11" s="647"/>
      <c r="AL11" s="650">
        <v>9.3000000000000007</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2424490</v>
      </c>
      <c r="BH11" s="646"/>
      <c r="BI11" s="646"/>
      <c r="BJ11" s="646"/>
      <c r="BK11" s="646"/>
      <c r="BL11" s="646"/>
      <c r="BM11" s="646"/>
      <c r="BN11" s="647"/>
      <c r="BO11" s="648">
        <v>3.5</v>
      </c>
      <c r="BP11" s="648"/>
      <c r="BQ11" s="648"/>
      <c r="BR11" s="648"/>
      <c r="BS11" s="654">
        <v>296997</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338430</v>
      </c>
      <c r="CS11" s="646"/>
      <c r="CT11" s="646"/>
      <c r="CU11" s="646"/>
      <c r="CV11" s="646"/>
      <c r="CW11" s="646"/>
      <c r="CX11" s="646"/>
      <c r="CY11" s="647"/>
      <c r="CZ11" s="648">
        <v>0.2</v>
      </c>
      <c r="DA11" s="648"/>
      <c r="DB11" s="648"/>
      <c r="DC11" s="648"/>
      <c r="DD11" s="654">
        <v>128220</v>
      </c>
      <c r="DE11" s="646"/>
      <c r="DF11" s="646"/>
      <c r="DG11" s="646"/>
      <c r="DH11" s="646"/>
      <c r="DI11" s="646"/>
      <c r="DJ11" s="646"/>
      <c r="DK11" s="646"/>
      <c r="DL11" s="646"/>
      <c r="DM11" s="646"/>
      <c r="DN11" s="646"/>
      <c r="DO11" s="646"/>
      <c r="DP11" s="647"/>
      <c r="DQ11" s="654">
        <v>230215</v>
      </c>
      <c r="DR11" s="646"/>
      <c r="DS11" s="646"/>
      <c r="DT11" s="646"/>
      <c r="DU11" s="646"/>
      <c r="DV11" s="646"/>
      <c r="DW11" s="646"/>
      <c r="DX11" s="646"/>
      <c r="DY11" s="646"/>
      <c r="DZ11" s="646"/>
      <c r="EA11" s="646"/>
      <c r="EB11" s="646"/>
      <c r="EC11" s="655"/>
    </row>
    <row r="12" spans="2:143" ht="11.25" customHeight="1">
      <c r="B12" s="642" t="s">
        <v>248</v>
      </c>
      <c r="C12" s="643"/>
      <c r="D12" s="643"/>
      <c r="E12" s="643"/>
      <c r="F12" s="643"/>
      <c r="G12" s="643"/>
      <c r="H12" s="643"/>
      <c r="I12" s="643"/>
      <c r="J12" s="643"/>
      <c r="K12" s="643"/>
      <c r="L12" s="643"/>
      <c r="M12" s="643"/>
      <c r="N12" s="643"/>
      <c r="O12" s="643"/>
      <c r="P12" s="643"/>
      <c r="Q12" s="644"/>
      <c r="R12" s="645">
        <v>40677</v>
      </c>
      <c r="S12" s="646"/>
      <c r="T12" s="646"/>
      <c r="U12" s="646"/>
      <c r="V12" s="646"/>
      <c r="W12" s="646"/>
      <c r="X12" s="646"/>
      <c r="Y12" s="647"/>
      <c r="Z12" s="648">
        <v>0</v>
      </c>
      <c r="AA12" s="648"/>
      <c r="AB12" s="648"/>
      <c r="AC12" s="648"/>
      <c r="AD12" s="649">
        <v>40677</v>
      </c>
      <c r="AE12" s="649"/>
      <c r="AF12" s="649"/>
      <c r="AG12" s="649"/>
      <c r="AH12" s="649"/>
      <c r="AI12" s="649"/>
      <c r="AJ12" s="649"/>
      <c r="AK12" s="649"/>
      <c r="AL12" s="650">
        <v>0.1</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25930662</v>
      </c>
      <c r="BH12" s="646"/>
      <c r="BI12" s="646"/>
      <c r="BJ12" s="646"/>
      <c r="BK12" s="646"/>
      <c r="BL12" s="646"/>
      <c r="BM12" s="646"/>
      <c r="BN12" s="647"/>
      <c r="BO12" s="648">
        <v>37.6</v>
      </c>
      <c r="BP12" s="648"/>
      <c r="BQ12" s="648"/>
      <c r="BR12" s="648"/>
      <c r="BS12" s="654" t="s">
        <v>128</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1758042</v>
      </c>
      <c r="CS12" s="646"/>
      <c r="CT12" s="646"/>
      <c r="CU12" s="646"/>
      <c r="CV12" s="646"/>
      <c r="CW12" s="646"/>
      <c r="CX12" s="646"/>
      <c r="CY12" s="647"/>
      <c r="CZ12" s="648">
        <v>1.1000000000000001</v>
      </c>
      <c r="DA12" s="648"/>
      <c r="DB12" s="648"/>
      <c r="DC12" s="648"/>
      <c r="DD12" s="654">
        <v>1190</v>
      </c>
      <c r="DE12" s="646"/>
      <c r="DF12" s="646"/>
      <c r="DG12" s="646"/>
      <c r="DH12" s="646"/>
      <c r="DI12" s="646"/>
      <c r="DJ12" s="646"/>
      <c r="DK12" s="646"/>
      <c r="DL12" s="646"/>
      <c r="DM12" s="646"/>
      <c r="DN12" s="646"/>
      <c r="DO12" s="646"/>
      <c r="DP12" s="647"/>
      <c r="DQ12" s="654">
        <v>801663</v>
      </c>
      <c r="DR12" s="646"/>
      <c r="DS12" s="646"/>
      <c r="DT12" s="646"/>
      <c r="DU12" s="646"/>
      <c r="DV12" s="646"/>
      <c r="DW12" s="646"/>
      <c r="DX12" s="646"/>
      <c r="DY12" s="646"/>
      <c r="DZ12" s="646"/>
      <c r="EA12" s="646"/>
      <c r="EB12" s="646"/>
      <c r="EC12" s="655"/>
    </row>
    <row r="13" spans="2:143" ht="11.25" customHeight="1">
      <c r="B13" s="642" t="s">
        <v>251</v>
      </c>
      <c r="C13" s="643"/>
      <c r="D13" s="643"/>
      <c r="E13" s="643"/>
      <c r="F13" s="643"/>
      <c r="G13" s="643"/>
      <c r="H13" s="643"/>
      <c r="I13" s="643"/>
      <c r="J13" s="643"/>
      <c r="K13" s="643"/>
      <c r="L13" s="643"/>
      <c r="M13" s="643"/>
      <c r="N13" s="643"/>
      <c r="O13" s="643"/>
      <c r="P13" s="643"/>
      <c r="Q13" s="644"/>
      <c r="R13" s="645" t="s">
        <v>128</v>
      </c>
      <c r="S13" s="646"/>
      <c r="T13" s="646"/>
      <c r="U13" s="646"/>
      <c r="V13" s="646"/>
      <c r="W13" s="646"/>
      <c r="X13" s="646"/>
      <c r="Y13" s="647"/>
      <c r="Z13" s="648" t="s">
        <v>128</v>
      </c>
      <c r="AA13" s="648"/>
      <c r="AB13" s="648"/>
      <c r="AC13" s="648"/>
      <c r="AD13" s="649" t="s">
        <v>128</v>
      </c>
      <c r="AE13" s="649"/>
      <c r="AF13" s="649"/>
      <c r="AG13" s="649"/>
      <c r="AH13" s="649"/>
      <c r="AI13" s="649"/>
      <c r="AJ13" s="649"/>
      <c r="AK13" s="649"/>
      <c r="AL13" s="650" t="s">
        <v>128</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25363641</v>
      </c>
      <c r="BH13" s="646"/>
      <c r="BI13" s="646"/>
      <c r="BJ13" s="646"/>
      <c r="BK13" s="646"/>
      <c r="BL13" s="646"/>
      <c r="BM13" s="646"/>
      <c r="BN13" s="647"/>
      <c r="BO13" s="648">
        <v>36.799999999999997</v>
      </c>
      <c r="BP13" s="648"/>
      <c r="BQ13" s="648"/>
      <c r="BR13" s="648"/>
      <c r="BS13" s="654" t="s">
        <v>128</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13993649</v>
      </c>
      <c r="CS13" s="646"/>
      <c r="CT13" s="646"/>
      <c r="CU13" s="646"/>
      <c r="CV13" s="646"/>
      <c r="CW13" s="646"/>
      <c r="CX13" s="646"/>
      <c r="CY13" s="647"/>
      <c r="CZ13" s="648">
        <v>9.1</v>
      </c>
      <c r="DA13" s="648"/>
      <c r="DB13" s="648"/>
      <c r="DC13" s="648"/>
      <c r="DD13" s="654">
        <v>6061519</v>
      </c>
      <c r="DE13" s="646"/>
      <c r="DF13" s="646"/>
      <c r="DG13" s="646"/>
      <c r="DH13" s="646"/>
      <c r="DI13" s="646"/>
      <c r="DJ13" s="646"/>
      <c r="DK13" s="646"/>
      <c r="DL13" s="646"/>
      <c r="DM13" s="646"/>
      <c r="DN13" s="646"/>
      <c r="DO13" s="646"/>
      <c r="DP13" s="647"/>
      <c r="DQ13" s="654">
        <v>8759055</v>
      </c>
      <c r="DR13" s="646"/>
      <c r="DS13" s="646"/>
      <c r="DT13" s="646"/>
      <c r="DU13" s="646"/>
      <c r="DV13" s="646"/>
      <c r="DW13" s="646"/>
      <c r="DX13" s="646"/>
      <c r="DY13" s="646"/>
      <c r="DZ13" s="646"/>
      <c r="EA13" s="646"/>
      <c r="EB13" s="646"/>
      <c r="EC13" s="655"/>
    </row>
    <row r="14" spans="2:143" ht="11.25" customHeight="1">
      <c r="B14" s="642" t="s">
        <v>254</v>
      </c>
      <c r="C14" s="643"/>
      <c r="D14" s="643"/>
      <c r="E14" s="643"/>
      <c r="F14" s="643"/>
      <c r="G14" s="643"/>
      <c r="H14" s="643"/>
      <c r="I14" s="643"/>
      <c r="J14" s="643"/>
      <c r="K14" s="643"/>
      <c r="L14" s="643"/>
      <c r="M14" s="643"/>
      <c r="N14" s="643"/>
      <c r="O14" s="643"/>
      <c r="P14" s="643"/>
      <c r="Q14" s="644"/>
      <c r="R14" s="645">
        <v>216653</v>
      </c>
      <c r="S14" s="646"/>
      <c r="T14" s="646"/>
      <c r="U14" s="646"/>
      <c r="V14" s="646"/>
      <c r="W14" s="646"/>
      <c r="X14" s="646"/>
      <c r="Y14" s="647"/>
      <c r="Z14" s="648">
        <v>0.1</v>
      </c>
      <c r="AA14" s="648"/>
      <c r="AB14" s="648"/>
      <c r="AC14" s="648"/>
      <c r="AD14" s="649">
        <v>216653</v>
      </c>
      <c r="AE14" s="649"/>
      <c r="AF14" s="649"/>
      <c r="AG14" s="649"/>
      <c r="AH14" s="649"/>
      <c r="AI14" s="649"/>
      <c r="AJ14" s="649"/>
      <c r="AK14" s="649"/>
      <c r="AL14" s="650">
        <v>0.3</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464471</v>
      </c>
      <c r="BH14" s="646"/>
      <c r="BI14" s="646"/>
      <c r="BJ14" s="646"/>
      <c r="BK14" s="646"/>
      <c r="BL14" s="646"/>
      <c r="BM14" s="646"/>
      <c r="BN14" s="647"/>
      <c r="BO14" s="648">
        <v>0.7</v>
      </c>
      <c r="BP14" s="648"/>
      <c r="BQ14" s="648"/>
      <c r="BR14" s="648"/>
      <c r="BS14" s="654" t="s">
        <v>128</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4961354</v>
      </c>
      <c r="CS14" s="646"/>
      <c r="CT14" s="646"/>
      <c r="CU14" s="646"/>
      <c r="CV14" s="646"/>
      <c r="CW14" s="646"/>
      <c r="CX14" s="646"/>
      <c r="CY14" s="647"/>
      <c r="CZ14" s="648">
        <v>3.2</v>
      </c>
      <c r="DA14" s="648"/>
      <c r="DB14" s="648"/>
      <c r="DC14" s="648"/>
      <c r="DD14" s="654">
        <v>414412</v>
      </c>
      <c r="DE14" s="646"/>
      <c r="DF14" s="646"/>
      <c r="DG14" s="646"/>
      <c r="DH14" s="646"/>
      <c r="DI14" s="646"/>
      <c r="DJ14" s="646"/>
      <c r="DK14" s="646"/>
      <c r="DL14" s="646"/>
      <c r="DM14" s="646"/>
      <c r="DN14" s="646"/>
      <c r="DO14" s="646"/>
      <c r="DP14" s="647"/>
      <c r="DQ14" s="654">
        <v>3177234</v>
      </c>
      <c r="DR14" s="646"/>
      <c r="DS14" s="646"/>
      <c r="DT14" s="646"/>
      <c r="DU14" s="646"/>
      <c r="DV14" s="646"/>
      <c r="DW14" s="646"/>
      <c r="DX14" s="646"/>
      <c r="DY14" s="646"/>
      <c r="DZ14" s="646"/>
      <c r="EA14" s="646"/>
      <c r="EB14" s="646"/>
      <c r="EC14" s="655"/>
    </row>
    <row r="15" spans="2:143" ht="11.25" customHeight="1">
      <c r="B15" s="642" t="s">
        <v>257</v>
      </c>
      <c r="C15" s="643"/>
      <c r="D15" s="643"/>
      <c r="E15" s="643"/>
      <c r="F15" s="643"/>
      <c r="G15" s="643"/>
      <c r="H15" s="643"/>
      <c r="I15" s="643"/>
      <c r="J15" s="643"/>
      <c r="K15" s="643"/>
      <c r="L15" s="643"/>
      <c r="M15" s="643"/>
      <c r="N15" s="643"/>
      <c r="O15" s="643"/>
      <c r="P15" s="643"/>
      <c r="Q15" s="644"/>
      <c r="R15" s="645" t="s">
        <v>128</v>
      </c>
      <c r="S15" s="646"/>
      <c r="T15" s="646"/>
      <c r="U15" s="646"/>
      <c r="V15" s="646"/>
      <c r="W15" s="646"/>
      <c r="X15" s="646"/>
      <c r="Y15" s="647"/>
      <c r="Z15" s="648" t="s">
        <v>128</v>
      </c>
      <c r="AA15" s="648"/>
      <c r="AB15" s="648"/>
      <c r="AC15" s="648"/>
      <c r="AD15" s="649" t="s">
        <v>128</v>
      </c>
      <c r="AE15" s="649"/>
      <c r="AF15" s="649"/>
      <c r="AG15" s="649"/>
      <c r="AH15" s="649"/>
      <c r="AI15" s="649"/>
      <c r="AJ15" s="649"/>
      <c r="AK15" s="649"/>
      <c r="AL15" s="650" t="s">
        <v>128</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2169070</v>
      </c>
      <c r="BH15" s="646"/>
      <c r="BI15" s="646"/>
      <c r="BJ15" s="646"/>
      <c r="BK15" s="646"/>
      <c r="BL15" s="646"/>
      <c r="BM15" s="646"/>
      <c r="BN15" s="647"/>
      <c r="BO15" s="648">
        <v>3.1</v>
      </c>
      <c r="BP15" s="648"/>
      <c r="BQ15" s="648"/>
      <c r="BR15" s="648"/>
      <c r="BS15" s="654" t="s">
        <v>128</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19796973</v>
      </c>
      <c r="CS15" s="646"/>
      <c r="CT15" s="646"/>
      <c r="CU15" s="646"/>
      <c r="CV15" s="646"/>
      <c r="CW15" s="646"/>
      <c r="CX15" s="646"/>
      <c r="CY15" s="647"/>
      <c r="CZ15" s="648">
        <v>12.8</v>
      </c>
      <c r="DA15" s="648"/>
      <c r="DB15" s="648"/>
      <c r="DC15" s="648"/>
      <c r="DD15" s="654">
        <v>5808169</v>
      </c>
      <c r="DE15" s="646"/>
      <c r="DF15" s="646"/>
      <c r="DG15" s="646"/>
      <c r="DH15" s="646"/>
      <c r="DI15" s="646"/>
      <c r="DJ15" s="646"/>
      <c r="DK15" s="646"/>
      <c r="DL15" s="646"/>
      <c r="DM15" s="646"/>
      <c r="DN15" s="646"/>
      <c r="DO15" s="646"/>
      <c r="DP15" s="647"/>
      <c r="DQ15" s="654">
        <v>12576828</v>
      </c>
      <c r="DR15" s="646"/>
      <c r="DS15" s="646"/>
      <c r="DT15" s="646"/>
      <c r="DU15" s="646"/>
      <c r="DV15" s="646"/>
      <c r="DW15" s="646"/>
      <c r="DX15" s="646"/>
      <c r="DY15" s="646"/>
      <c r="DZ15" s="646"/>
      <c r="EA15" s="646"/>
      <c r="EB15" s="646"/>
      <c r="EC15" s="655"/>
    </row>
    <row r="16" spans="2:143" ht="11.25" customHeight="1">
      <c r="B16" s="642" t="s">
        <v>260</v>
      </c>
      <c r="C16" s="643"/>
      <c r="D16" s="643"/>
      <c r="E16" s="643"/>
      <c r="F16" s="643"/>
      <c r="G16" s="643"/>
      <c r="H16" s="643"/>
      <c r="I16" s="643"/>
      <c r="J16" s="643"/>
      <c r="K16" s="643"/>
      <c r="L16" s="643"/>
      <c r="M16" s="643"/>
      <c r="N16" s="643"/>
      <c r="O16" s="643"/>
      <c r="P16" s="643"/>
      <c r="Q16" s="644"/>
      <c r="R16" s="645">
        <v>76557</v>
      </c>
      <c r="S16" s="646"/>
      <c r="T16" s="646"/>
      <c r="U16" s="646"/>
      <c r="V16" s="646"/>
      <c r="W16" s="646"/>
      <c r="X16" s="646"/>
      <c r="Y16" s="647"/>
      <c r="Z16" s="648">
        <v>0</v>
      </c>
      <c r="AA16" s="648"/>
      <c r="AB16" s="648"/>
      <c r="AC16" s="648"/>
      <c r="AD16" s="649">
        <v>76557</v>
      </c>
      <c r="AE16" s="649"/>
      <c r="AF16" s="649"/>
      <c r="AG16" s="649"/>
      <c r="AH16" s="649"/>
      <c r="AI16" s="649"/>
      <c r="AJ16" s="649"/>
      <c r="AK16" s="649"/>
      <c r="AL16" s="650">
        <v>0.1</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t="s">
        <v>128</v>
      </c>
      <c r="BH16" s="646"/>
      <c r="BI16" s="646"/>
      <c r="BJ16" s="646"/>
      <c r="BK16" s="646"/>
      <c r="BL16" s="646"/>
      <c r="BM16" s="646"/>
      <c r="BN16" s="647"/>
      <c r="BO16" s="648" t="s">
        <v>128</v>
      </c>
      <c r="BP16" s="648"/>
      <c r="BQ16" s="648"/>
      <c r="BR16" s="648"/>
      <c r="BS16" s="654" t="s">
        <v>128</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v>131146</v>
      </c>
      <c r="CS16" s="646"/>
      <c r="CT16" s="646"/>
      <c r="CU16" s="646"/>
      <c r="CV16" s="646"/>
      <c r="CW16" s="646"/>
      <c r="CX16" s="646"/>
      <c r="CY16" s="647"/>
      <c r="CZ16" s="648">
        <v>0.1</v>
      </c>
      <c r="DA16" s="648"/>
      <c r="DB16" s="648"/>
      <c r="DC16" s="648"/>
      <c r="DD16" s="654" t="s">
        <v>128</v>
      </c>
      <c r="DE16" s="646"/>
      <c r="DF16" s="646"/>
      <c r="DG16" s="646"/>
      <c r="DH16" s="646"/>
      <c r="DI16" s="646"/>
      <c r="DJ16" s="646"/>
      <c r="DK16" s="646"/>
      <c r="DL16" s="646"/>
      <c r="DM16" s="646"/>
      <c r="DN16" s="646"/>
      <c r="DO16" s="646"/>
      <c r="DP16" s="647"/>
      <c r="DQ16" s="654">
        <v>35238</v>
      </c>
      <c r="DR16" s="646"/>
      <c r="DS16" s="646"/>
      <c r="DT16" s="646"/>
      <c r="DU16" s="646"/>
      <c r="DV16" s="646"/>
      <c r="DW16" s="646"/>
      <c r="DX16" s="646"/>
      <c r="DY16" s="646"/>
      <c r="DZ16" s="646"/>
      <c r="EA16" s="646"/>
      <c r="EB16" s="646"/>
      <c r="EC16" s="655"/>
    </row>
    <row r="17" spans="2:133" ht="11.25" customHeight="1">
      <c r="B17" s="642" t="s">
        <v>263</v>
      </c>
      <c r="C17" s="643"/>
      <c r="D17" s="643"/>
      <c r="E17" s="643"/>
      <c r="F17" s="643"/>
      <c r="G17" s="643"/>
      <c r="H17" s="643"/>
      <c r="I17" s="643"/>
      <c r="J17" s="643"/>
      <c r="K17" s="643"/>
      <c r="L17" s="643"/>
      <c r="M17" s="643"/>
      <c r="N17" s="643"/>
      <c r="O17" s="643"/>
      <c r="P17" s="643"/>
      <c r="Q17" s="644"/>
      <c r="R17" s="645">
        <v>914556</v>
      </c>
      <c r="S17" s="646"/>
      <c r="T17" s="646"/>
      <c r="U17" s="646"/>
      <c r="V17" s="646"/>
      <c r="W17" s="646"/>
      <c r="X17" s="646"/>
      <c r="Y17" s="647"/>
      <c r="Z17" s="648">
        <v>0.6</v>
      </c>
      <c r="AA17" s="648"/>
      <c r="AB17" s="648"/>
      <c r="AC17" s="648"/>
      <c r="AD17" s="649">
        <v>914556</v>
      </c>
      <c r="AE17" s="649"/>
      <c r="AF17" s="649"/>
      <c r="AG17" s="649"/>
      <c r="AH17" s="649"/>
      <c r="AI17" s="649"/>
      <c r="AJ17" s="649"/>
      <c r="AK17" s="649"/>
      <c r="AL17" s="650">
        <v>1.2</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128</v>
      </c>
      <c r="BH17" s="646"/>
      <c r="BI17" s="646"/>
      <c r="BJ17" s="646"/>
      <c r="BK17" s="646"/>
      <c r="BL17" s="646"/>
      <c r="BM17" s="646"/>
      <c r="BN17" s="647"/>
      <c r="BO17" s="648" t="s">
        <v>128</v>
      </c>
      <c r="BP17" s="648"/>
      <c r="BQ17" s="648"/>
      <c r="BR17" s="648"/>
      <c r="BS17" s="654" t="s">
        <v>128</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6925318</v>
      </c>
      <c r="CS17" s="646"/>
      <c r="CT17" s="646"/>
      <c r="CU17" s="646"/>
      <c r="CV17" s="646"/>
      <c r="CW17" s="646"/>
      <c r="CX17" s="646"/>
      <c r="CY17" s="647"/>
      <c r="CZ17" s="648">
        <v>4.5</v>
      </c>
      <c r="DA17" s="648"/>
      <c r="DB17" s="648"/>
      <c r="DC17" s="648"/>
      <c r="DD17" s="654" t="s">
        <v>128</v>
      </c>
      <c r="DE17" s="646"/>
      <c r="DF17" s="646"/>
      <c r="DG17" s="646"/>
      <c r="DH17" s="646"/>
      <c r="DI17" s="646"/>
      <c r="DJ17" s="646"/>
      <c r="DK17" s="646"/>
      <c r="DL17" s="646"/>
      <c r="DM17" s="646"/>
      <c r="DN17" s="646"/>
      <c r="DO17" s="646"/>
      <c r="DP17" s="647"/>
      <c r="DQ17" s="654">
        <v>6925318</v>
      </c>
      <c r="DR17" s="646"/>
      <c r="DS17" s="646"/>
      <c r="DT17" s="646"/>
      <c r="DU17" s="646"/>
      <c r="DV17" s="646"/>
      <c r="DW17" s="646"/>
      <c r="DX17" s="646"/>
      <c r="DY17" s="646"/>
      <c r="DZ17" s="646"/>
      <c r="EA17" s="646"/>
      <c r="EB17" s="646"/>
      <c r="EC17" s="655"/>
    </row>
    <row r="18" spans="2:133" ht="11.25" customHeight="1">
      <c r="B18" s="642" t="s">
        <v>266</v>
      </c>
      <c r="C18" s="643"/>
      <c r="D18" s="643"/>
      <c r="E18" s="643"/>
      <c r="F18" s="643"/>
      <c r="G18" s="643"/>
      <c r="H18" s="643"/>
      <c r="I18" s="643"/>
      <c r="J18" s="643"/>
      <c r="K18" s="643"/>
      <c r="L18" s="643"/>
      <c r="M18" s="643"/>
      <c r="N18" s="643"/>
      <c r="O18" s="643"/>
      <c r="P18" s="643"/>
      <c r="Q18" s="644"/>
      <c r="R18" s="645">
        <v>446989</v>
      </c>
      <c r="S18" s="646"/>
      <c r="T18" s="646"/>
      <c r="U18" s="646"/>
      <c r="V18" s="646"/>
      <c r="W18" s="646"/>
      <c r="X18" s="646"/>
      <c r="Y18" s="647"/>
      <c r="Z18" s="648">
        <v>0.3</v>
      </c>
      <c r="AA18" s="648"/>
      <c r="AB18" s="648"/>
      <c r="AC18" s="648"/>
      <c r="AD18" s="649">
        <v>446989</v>
      </c>
      <c r="AE18" s="649"/>
      <c r="AF18" s="649"/>
      <c r="AG18" s="649"/>
      <c r="AH18" s="649"/>
      <c r="AI18" s="649"/>
      <c r="AJ18" s="649"/>
      <c r="AK18" s="649"/>
      <c r="AL18" s="650">
        <v>0.6</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128</v>
      </c>
      <c r="BH18" s="646"/>
      <c r="BI18" s="646"/>
      <c r="BJ18" s="646"/>
      <c r="BK18" s="646"/>
      <c r="BL18" s="646"/>
      <c r="BM18" s="646"/>
      <c r="BN18" s="647"/>
      <c r="BO18" s="648" t="s">
        <v>128</v>
      </c>
      <c r="BP18" s="648"/>
      <c r="BQ18" s="648"/>
      <c r="BR18" s="648"/>
      <c r="BS18" s="654" t="s">
        <v>128</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t="s">
        <v>128</v>
      </c>
      <c r="CS18" s="646"/>
      <c r="CT18" s="646"/>
      <c r="CU18" s="646"/>
      <c r="CV18" s="646"/>
      <c r="CW18" s="646"/>
      <c r="CX18" s="646"/>
      <c r="CY18" s="647"/>
      <c r="CZ18" s="648" t="s">
        <v>128</v>
      </c>
      <c r="DA18" s="648"/>
      <c r="DB18" s="648"/>
      <c r="DC18" s="648"/>
      <c r="DD18" s="654" t="s">
        <v>128</v>
      </c>
      <c r="DE18" s="646"/>
      <c r="DF18" s="646"/>
      <c r="DG18" s="646"/>
      <c r="DH18" s="646"/>
      <c r="DI18" s="646"/>
      <c r="DJ18" s="646"/>
      <c r="DK18" s="646"/>
      <c r="DL18" s="646"/>
      <c r="DM18" s="646"/>
      <c r="DN18" s="646"/>
      <c r="DO18" s="646"/>
      <c r="DP18" s="647"/>
      <c r="DQ18" s="654" t="s">
        <v>128</v>
      </c>
      <c r="DR18" s="646"/>
      <c r="DS18" s="646"/>
      <c r="DT18" s="646"/>
      <c r="DU18" s="646"/>
      <c r="DV18" s="646"/>
      <c r="DW18" s="646"/>
      <c r="DX18" s="646"/>
      <c r="DY18" s="646"/>
      <c r="DZ18" s="646"/>
      <c r="EA18" s="646"/>
      <c r="EB18" s="646"/>
      <c r="EC18" s="655"/>
    </row>
    <row r="19" spans="2:133" ht="11.25" customHeight="1">
      <c r="B19" s="642" t="s">
        <v>269</v>
      </c>
      <c r="C19" s="643"/>
      <c r="D19" s="643"/>
      <c r="E19" s="643"/>
      <c r="F19" s="643"/>
      <c r="G19" s="643"/>
      <c r="H19" s="643"/>
      <c r="I19" s="643"/>
      <c r="J19" s="643"/>
      <c r="K19" s="643"/>
      <c r="L19" s="643"/>
      <c r="M19" s="643"/>
      <c r="N19" s="643"/>
      <c r="O19" s="643"/>
      <c r="P19" s="643"/>
      <c r="Q19" s="644"/>
      <c r="R19" s="645">
        <v>36820</v>
      </c>
      <c r="S19" s="646"/>
      <c r="T19" s="646"/>
      <c r="U19" s="646"/>
      <c r="V19" s="646"/>
      <c r="W19" s="646"/>
      <c r="X19" s="646"/>
      <c r="Y19" s="647"/>
      <c r="Z19" s="648">
        <v>0</v>
      </c>
      <c r="AA19" s="648"/>
      <c r="AB19" s="648"/>
      <c r="AC19" s="648"/>
      <c r="AD19" s="649">
        <v>36820</v>
      </c>
      <c r="AE19" s="649"/>
      <c r="AF19" s="649"/>
      <c r="AG19" s="649"/>
      <c r="AH19" s="649"/>
      <c r="AI19" s="649"/>
      <c r="AJ19" s="649"/>
      <c r="AK19" s="649"/>
      <c r="AL19" s="650">
        <v>0</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v>5668976</v>
      </c>
      <c r="BH19" s="646"/>
      <c r="BI19" s="646"/>
      <c r="BJ19" s="646"/>
      <c r="BK19" s="646"/>
      <c r="BL19" s="646"/>
      <c r="BM19" s="646"/>
      <c r="BN19" s="647"/>
      <c r="BO19" s="648">
        <v>8.1999999999999993</v>
      </c>
      <c r="BP19" s="648"/>
      <c r="BQ19" s="648"/>
      <c r="BR19" s="648"/>
      <c r="BS19" s="654" t="s">
        <v>128</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128</v>
      </c>
      <c r="CS19" s="646"/>
      <c r="CT19" s="646"/>
      <c r="CU19" s="646"/>
      <c r="CV19" s="646"/>
      <c r="CW19" s="646"/>
      <c r="CX19" s="646"/>
      <c r="CY19" s="647"/>
      <c r="CZ19" s="648" t="s">
        <v>128</v>
      </c>
      <c r="DA19" s="648"/>
      <c r="DB19" s="648"/>
      <c r="DC19" s="648"/>
      <c r="DD19" s="654" t="s">
        <v>128</v>
      </c>
      <c r="DE19" s="646"/>
      <c r="DF19" s="646"/>
      <c r="DG19" s="646"/>
      <c r="DH19" s="646"/>
      <c r="DI19" s="646"/>
      <c r="DJ19" s="646"/>
      <c r="DK19" s="646"/>
      <c r="DL19" s="646"/>
      <c r="DM19" s="646"/>
      <c r="DN19" s="646"/>
      <c r="DO19" s="646"/>
      <c r="DP19" s="647"/>
      <c r="DQ19" s="654" t="s">
        <v>128</v>
      </c>
      <c r="DR19" s="646"/>
      <c r="DS19" s="646"/>
      <c r="DT19" s="646"/>
      <c r="DU19" s="646"/>
      <c r="DV19" s="646"/>
      <c r="DW19" s="646"/>
      <c r="DX19" s="646"/>
      <c r="DY19" s="646"/>
      <c r="DZ19" s="646"/>
      <c r="EA19" s="646"/>
      <c r="EB19" s="646"/>
      <c r="EC19" s="655"/>
    </row>
    <row r="20" spans="2:133" ht="11.25" customHeight="1">
      <c r="B20" s="642" t="s">
        <v>272</v>
      </c>
      <c r="C20" s="643"/>
      <c r="D20" s="643"/>
      <c r="E20" s="643"/>
      <c r="F20" s="643"/>
      <c r="G20" s="643"/>
      <c r="H20" s="643"/>
      <c r="I20" s="643"/>
      <c r="J20" s="643"/>
      <c r="K20" s="643"/>
      <c r="L20" s="643"/>
      <c r="M20" s="643"/>
      <c r="N20" s="643"/>
      <c r="O20" s="643"/>
      <c r="P20" s="643"/>
      <c r="Q20" s="644"/>
      <c r="R20" s="645">
        <v>7678</v>
      </c>
      <c r="S20" s="646"/>
      <c r="T20" s="646"/>
      <c r="U20" s="646"/>
      <c r="V20" s="646"/>
      <c r="W20" s="646"/>
      <c r="X20" s="646"/>
      <c r="Y20" s="647"/>
      <c r="Z20" s="648">
        <v>0</v>
      </c>
      <c r="AA20" s="648"/>
      <c r="AB20" s="648"/>
      <c r="AC20" s="648"/>
      <c r="AD20" s="649">
        <v>7678</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v>5668976</v>
      </c>
      <c r="BH20" s="646"/>
      <c r="BI20" s="646"/>
      <c r="BJ20" s="646"/>
      <c r="BK20" s="646"/>
      <c r="BL20" s="646"/>
      <c r="BM20" s="646"/>
      <c r="BN20" s="647"/>
      <c r="BO20" s="648">
        <v>8.1999999999999993</v>
      </c>
      <c r="BP20" s="648"/>
      <c r="BQ20" s="648"/>
      <c r="BR20" s="648"/>
      <c r="BS20" s="654" t="s">
        <v>128</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154324046</v>
      </c>
      <c r="CS20" s="646"/>
      <c r="CT20" s="646"/>
      <c r="CU20" s="646"/>
      <c r="CV20" s="646"/>
      <c r="CW20" s="646"/>
      <c r="CX20" s="646"/>
      <c r="CY20" s="647"/>
      <c r="CZ20" s="648">
        <v>100</v>
      </c>
      <c r="DA20" s="648"/>
      <c r="DB20" s="648"/>
      <c r="DC20" s="648"/>
      <c r="DD20" s="654">
        <v>16133435</v>
      </c>
      <c r="DE20" s="646"/>
      <c r="DF20" s="646"/>
      <c r="DG20" s="646"/>
      <c r="DH20" s="646"/>
      <c r="DI20" s="646"/>
      <c r="DJ20" s="646"/>
      <c r="DK20" s="646"/>
      <c r="DL20" s="646"/>
      <c r="DM20" s="646"/>
      <c r="DN20" s="646"/>
      <c r="DO20" s="646"/>
      <c r="DP20" s="647"/>
      <c r="DQ20" s="654">
        <v>88480942</v>
      </c>
      <c r="DR20" s="646"/>
      <c r="DS20" s="646"/>
      <c r="DT20" s="646"/>
      <c r="DU20" s="646"/>
      <c r="DV20" s="646"/>
      <c r="DW20" s="646"/>
      <c r="DX20" s="646"/>
      <c r="DY20" s="646"/>
      <c r="DZ20" s="646"/>
      <c r="EA20" s="646"/>
      <c r="EB20" s="646"/>
      <c r="EC20" s="655"/>
    </row>
    <row r="21" spans="2:133" ht="11.25" customHeight="1">
      <c r="B21" s="642" t="s">
        <v>275</v>
      </c>
      <c r="C21" s="643"/>
      <c r="D21" s="643"/>
      <c r="E21" s="643"/>
      <c r="F21" s="643"/>
      <c r="G21" s="643"/>
      <c r="H21" s="643"/>
      <c r="I21" s="643"/>
      <c r="J21" s="643"/>
      <c r="K21" s="643"/>
      <c r="L21" s="643"/>
      <c r="M21" s="643"/>
      <c r="N21" s="643"/>
      <c r="O21" s="643"/>
      <c r="P21" s="643"/>
      <c r="Q21" s="644"/>
      <c r="R21" s="645">
        <v>423069</v>
      </c>
      <c r="S21" s="646"/>
      <c r="T21" s="646"/>
      <c r="U21" s="646"/>
      <c r="V21" s="646"/>
      <c r="W21" s="646"/>
      <c r="X21" s="646"/>
      <c r="Y21" s="647"/>
      <c r="Z21" s="648">
        <v>0.3</v>
      </c>
      <c r="AA21" s="648"/>
      <c r="AB21" s="648"/>
      <c r="AC21" s="648"/>
      <c r="AD21" s="649">
        <v>423069</v>
      </c>
      <c r="AE21" s="649"/>
      <c r="AF21" s="649"/>
      <c r="AG21" s="649"/>
      <c r="AH21" s="649"/>
      <c r="AI21" s="649"/>
      <c r="AJ21" s="649"/>
      <c r="AK21" s="649"/>
      <c r="AL21" s="650">
        <v>0.6</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v>6782</v>
      </c>
      <c r="BH21" s="646"/>
      <c r="BI21" s="646"/>
      <c r="BJ21" s="646"/>
      <c r="BK21" s="646"/>
      <c r="BL21" s="646"/>
      <c r="BM21" s="646"/>
      <c r="BN21" s="647"/>
      <c r="BO21" s="648">
        <v>0</v>
      </c>
      <c r="BP21" s="648"/>
      <c r="BQ21" s="648"/>
      <c r="BR21" s="648"/>
      <c r="BS21" s="654" t="s">
        <v>128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277</v>
      </c>
      <c r="C22" s="643"/>
      <c r="D22" s="643"/>
      <c r="E22" s="643"/>
      <c r="F22" s="643"/>
      <c r="G22" s="643"/>
      <c r="H22" s="643"/>
      <c r="I22" s="643"/>
      <c r="J22" s="643"/>
      <c r="K22" s="643"/>
      <c r="L22" s="643"/>
      <c r="M22" s="643"/>
      <c r="N22" s="643"/>
      <c r="O22" s="643"/>
      <c r="P22" s="643"/>
      <c r="Q22" s="644"/>
      <c r="R22" s="645">
        <v>2347199</v>
      </c>
      <c r="S22" s="646"/>
      <c r="T22" s="646"/>
      <c r="U22" s="646"/>
      <c r="V22" s="646"/>
      <c r="W22" s="646"/>
      <c r="X22" s="646"/>
      <c r="Y22" s="647"/>
      <c r="Z22" s="648">
        <v>1.5</v>
      </c>
      <c r="AA22" s="648"/>
      <c r="AB22" s="648"/>
      <c r="AC22" s="648"/>
      <c r="AD22" s="649">
        <v>2106539</v>
      </c>
      <c r="AE22" s="649"/>
      <c r="AF22" s="649"/>
      <c r="AG22" s="649"/>
      <c r="AH22" s="649"/>
      <c r="AI22" s="649"/>
      <c r="AJ22" s="649"/>
      <c r="AK22" s="649"/>
      <c r="AL22" s="650">
        <v>2.7</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v>836058</v>
      </c>
      <c r="BH22" s="646"/>
      <c r="BI22" s="646"/>
      <c r="BJ22" s="646"/>
      <c r="BK22" s="646"/>
      <c r="BL22" s="646"/>
      <c r="BM22" s="646"/>
      <c r="BN22" s="647"/>
      <c r="BO22" s="648">
        <v>1.2</v>
      </c>
      <c r="BP22" s="648"/>
      <c r="BQ22" s="648"/>
      <c r="BR22" s="648"/>
      <c r="BS22" s="654" t="s">
        <v>128</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280</v>
      </c>
      <c r="C23" s="643"/>
      <c r="D23" s="643"/>
      <c r="E23" s="643"/>
      <c r="F23" s="643"/>
      <c r="G23" s="643"/>
      <c r="H23" s="643"/>
      <c r="I23" s="643"/>
      <c r="J23" s="643"/>
      <c r="K23" s="643"/>
      <c r="L23" s="643"/>
      <c r="M23" s="643"/>
      <c r="N23" s="643"/>
      <c r="O23" s="643"/>
      <c r="P23" s="643"/>
      <c r="Q23" s="644"/>
      <c r="R23" s="645">
        <v>2106539</v>
      </c>
      <c r="S23" s="646"/>
      <c r="T23" s="646"/>
      <c r="U23" s="646"/>
      <c r="V23" s="646"/>
      <c r="W23" s="646"/>
      <c r="X23" s="646"/>
      <c r="Y23" s="647"/>
      <c r="Z23" s="648">
        <v>1.3</v>
      </c>
      <c r="AA23" s="648"/>
      <c r="AB23" s="648"/>
      <c r="AC23" s="648"/>
      <c r="AD23" s="649">
        <v>2106539</v>
      </c>
      <c r="AE23" s="649"/>
      <c r="AF23" s="649"/>
      <c r="AG23" s="649"/>
      <c r="AH23" s="649"/>
      <c r="AI23" s="649"/>
      <c r="AJ23" s="649"/>
      <c r="AK23" s="649"/>
      <c r="AL23" s="650">
        <v>2.7</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v>4826136</v>
      </c>
      <c r="BH23" s="646"/>
      <c r="BI23" s="646"/>
      <c r="BJ23" s="646"/>
      <c r="BK23" s="646"/>
      <c r="BL23" s="646"/>
      <c r="BM23" s="646"/>
      <c r="BN23" s="647"/>
      <c r="BO23" s="648">
        <v>7</v>
      </c>
      <c r="BP23" s="648"/>
      <c r="BQ23" s="648"/>
      <c r="BR23" s="648"/>
      <c r="BS23" s="654" t="s">
        <v>128</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6" t="s">
        <v>285</v>
      </c>
      <c r="DM23" s="677"/>
      <c r="DN23" s="677"/>
      <c r="DO23" s="677"/>
      <c r="DP23" s="677"/>
      <c r="DQ23" s="677"/>
      <c r="DR23" s="677"/>
      <c r="DS23" s="677"/>
      <c r="DT23" s="677"/>
      <c r="DU23" s="677"/>
      <c r="DV23" s="678"/>
      <c r="DW23" s="627" t="s">
        <v>286</v>
      </c>
      <c r="DX23" s="628"/>
      <c r="DY23" s="628"/>
      <c r="DZ23" s="628"/>
      <c r="EA23" s="628"/>
      <c r="EB23" s="628"/>
      <c r="EC23" s="629"/>
    </row>
    <row r="24" spans="2:133" ht="11.25" customHeight="1">
      <c r="B24" s="642" t="s">
        <v>287</v>
      </c>
      <c r="C24" s="643"/>
      <c r="D24" s="643"/>
      <c r="E24" s="643"/>
      <c r="F24" s="643"/>
      <c r="G24" s="643"/>
      <c r="H24" s="643"/>
      <c r="I24" s="643"/>
      <c r="J24" s="643"/>
      <c r="K24" s="643"/>
      <c r="L24" s="643"/>
      <c r="M24" s="643"/>
      <c r="N24" s="643"/>
      <c r="O24" s="643"/>
      <c r="P24" s="643"/>
      <c r="Q24" s="644"/>
      <c r="R24" s="645">
        <v>239983</v>
      </c>
      <c r="S24" s="646"/>
      <c r="T24" s="646"/>
      <c r="U24" s="646"/>
      <c r="V24" s="646"/>
      <c r="W24" s="646"/>
      <c r="X24" s="646"/>
      <c r="Y24" s="647"/>
      <c r="Z24" s="648">
        <v>0.2</v>
      </c>
      <c r="AA24" s="648"/>
      <c r="AB24" s="648"/>
      <c r="AC24" s="648"/>
      <c r="AD24" s="649" t="s">
        <v>128</v>
      </c>
      <c r="AE24" s="649"/>
      <c r="AF24" s="649"/>
      <c r="AG24" s="649"/>
      <c r="AH24" s="649"/>
      <c r="AI24" s="649"/>
      <c r="AJ24" s="649"/>
      <c r="AK24" s="649"/>
      <c r="AL24" s="650" t="s">
        <v>128</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128</v>
      </c>
      <c r="BH24" s="646"/>
      <c r="BI24" s="646"/>
      <c r="BJ24" s="646"/>
      <c r="BK24" s="646"/>
      <c r="BL24" s="646"/>
      <c r="BM24" s="646"/>
      <c r="BN24" s="647"/>
      <c r="BO24" s="648" t="s">
        <v>128</v>
      </c>
      <c r="BP24" s="648"/>
      <c r="BQ24" s="648"/>
      <c r="BR24" s="648"/>
      <c r="BS24" s="654" t="s">
        <v>128</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80103313</v>
      </c>
      <c r="CS24" s="635"/>
      <c r="CT24" s="635"/>
      <c r="CU24" s="635"/>
      <c r="CV24" s="635"/>
      <c r="CW24" s="635"/>
      <c r="CX24" s="635"/>
      <c r="CY24" s="636"/>
      <c r="CZ24" s="639">
        <v>51.9</v>
      </c>
      <c r="DA24" s="640"/>
      <c r="DB24" s="640"/>
      <c r="DC24" s="659"/>
      <c r="DD24" s="684">
        <v>41195477</v>
      </c>
      <c r="DE24" s="635"/>
      <c r="DF24" s="635"/>
      <c r="DG24" s="635"/>
      <c r="DH24" s="635"/>
      <c r="DI24" s="635"/>
      <c r="DJ24" s="635"/>
      <c r="DK24" s="636"/>
      <c r="DL24" s="684">
        <v>40799698</v>
      </c>
      <c r="DM24" s="635"/>
      <c r="DN24" s="635"/>
      <c r="DO24" s="635"/>
      <c r="DP24" s="635"/>
      <c r="DQ24" s="635"/>
      <c r="DR24" s="635"/>
      <c r="DS24" s="635"/>
      <c r="DT24" s="635"/>
      <c r="DU24" s="635"/>
      <c r="DV24" s="636"/>
      <c r="DW24" s="639">
        <v>50.8</v>
      </c>
      <c r="DX24" s="640"/>
      <c r="DY24" s="640"/>
      <c r="DZ24" s="640"/>
      <c r="EA24" s="640"/>
      <c r="EB24" s="640"/>
      <c r="EC24" s="641"/>
    </row>
    <row r="25" spans="2:133" ht="11.25" customHeight="1">
      <c r="B25" s="642" t="s">
        <v>290</v>
      </c>
      <c r="C25" s="643"/>
      <c r="D25" s="643"/>
      <c r="E25" s="643"/>
      <c r="F25" s="643"/>
      <c r="G25" s="643"/>
      <c r="H25" s="643"/>
      <c r="I25" s="643"/>
      <c r="J25" s="643"/>
      <c r="K25" s="643"/>
      <c r="L25" s="643"/>
      <c r="M25" s="643"/>
      <c r="N25" s="643"/>
      <c r="O25" s="643"/>
      <c r="P25" s="643"/>
      <c r="Q25" s="644"/>
      <c r="R25" s="645">
        <v>677</v>
      </c>
      <c r="S25" s="646"/>
      <c r="T25" s="646"/>
      <c r="U25" s="646"/>
      <c r="V25" s="646"/>
      <c r="W25" s="646"/>
      <c r="X25" s="646"/>
      <c r="Y25" s="647"/>
      <c r="Z25" s="648">
        <v>0</v>
      </c>
      <c r="AA25" s="648"/>
      <c r="AB25" s="648"/>
      <c r="AC25" s="648"/>
      <c r="AD25" s="649" t="s">
        <v>128</v>
      </c>
      <c r="AE25" s="649"/>
      <c r="AF25" s="649"/>
      <c r="AG25" s="649"/>
      <c r="AH25" s="649"/>
      <c r="AI25" s="649"/>
      <c r="AJ25" s="649"/>
      <c r="AK25" s="649"/>
      <c r="AL25" s="650" t="s">
        <v>128</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128</v>
      </c>
      <c r="BH25" s="646"/>
      <c r="BI25" s="646"/>
      <c r="BJ25" s="646"/>
      <c r="BK25" s="646"/>
      <c r="BL25" s="646"/>
      <c r="BM25" s="646"/>
      <c r="BN25" s="647"/>
      <c r="BO25" s="648" t="s">
        <v>128</v>
      </c>
      <c r="BP25" s="648"/>
      <c r="BQ25" s="648"/>
      <c r="BR25" s="648"/>
      <c r="BS25" s="654" t="s">
        <v>128</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21770026</v>
      </c>
      <c r="CS25" s="681"/>
      <c r="CT25" s="681"/>
      <c r="CU25" s="681"/>
      <c r="CV25" s="681"/>
      <c r="CW25" s="681"/>
      <c r="CX25" s="681"/>
      <c r="CY25" s="682"/>
      <c r="CZ25" s="650">
        <v>14.1</v>
      </c>
      <c r="DA25" s="679"/>
      <c r="DB25" s="679"/>
      <c r="DC25" s="683"/>
      <c r="DD25" s="654">
        <v>20676015</v>
      </c>
      <c r="DE25" s="681"/>
      <c r="DF25" s="681"/>
      <c r="DG25" s="681"/>
      <c r="DH25" s="681"/>
      <c r="DI25" s="681"/>
      <c r="DJ25" s="681"/>
      <c r="DK25" s="682"/>
      <c r="DL25" s="654">
        <v>20354502</v>
      </c>
      <c r="DM25" s="681"/>
      <c r="DN25" s="681"/>
      <c r="DO25" s="681"/>
      <c r="DP25" s="681"/>
      <c r="DQ25" s="681"/>
      <c r="DR25" s="681"/>
      <c r="DS25" s="681"/>
      <c r="DT25" s="681"/>
      <c r="DU25" s="681"/>
      <c r="DV25" s="682"/>
      <c r="DW25" s="650">
        <v>25.4</v>
      </c>
      <c r="DX25" s="679"/>
      <c r="DY25" s="679"/>
      <c r="DZ25" s="679"/>
      <c r="EA25" s="679"/>
      <c r="EB25" s="679"/>
      <c r="EC25" s="680"/>
    </row>
    <row r="26" spans="2:133" ht="11.25" customHeight="1">
      <c r="B26" s="642" t="s">
        <v>293</v>
      </c>
      <c r="C26" s="643"/>
      <c r="D26" s="643"/>
      <c r="E26" s="643"/>
      <c r="F26" s="643"/>
      <c r="G26" s="643"/>
      <c r="H26" s="643"/>
      <c r="I26" s="643"/>
      <c r="J26" s="643"/>
      <c r="K26" s="643"/>
      <c r="L26" s="643"/>
      <c r="M26" s="643"/>
      <c r="N26" s="643"/>
      <c r="O26" s="643"/>
      <c r="P26" s="643"/>
      <c r="Q26" s="644"/>
      <c r="R26" s="645">
        <v>81360467</v>
      </c>
      <c r="S26" s="646"/>
      <c r="T26" s="646"/>
      <c r="U26" s="646"/>
      <c r="V26" s="646"/>
      <c r="W26" s="646"/>
      <c r="X26" s="646"/>
      <c r="Y26" s="647"/>
      <c r="Z26" s="648">
        <v>51</v>
      </c>
      <c r="AA26" s="648"/>
      <c r="AB26" s="648"/>
      <c r="AC26" s="648"/>
      <c r="AD26" s="649">
        <v>76293671</v>
      </c>
      <c r="AE26" s="649"/>
      <c r="AF26" s="649"/>
      <c r="AG26" s="649"/>
      <c r="AH26" s="649"/>
      <c r="AI26" s="649"/>
      <c r="AJ26" s="649"/>
      <c r="AK26" s="649"/>
      <c r="AL26" s="650">
        <v>99.4</v>
      </c>
      <c r="AM26" s="651"/>
      <c r="AN26" s="651"/>
      <c r="AO26" s="652"/>
      <c r="AP26" s="664" t="s">
        <v>294</v>
      </c>
      <c r="AQ26" s="694"/>
      <c r="AR26" s="694"/>
      <c r="AS26" s="694"/>
      <c r="AT26" s="694"/>
      <c r="AU26" s="694"/>
      <c r="AV26" s="694"/>
      <c r="AW26" s="694"/>
      <c r="AX26" s="694"/>
      <c r="AY26" s="694"/>
      <c r="AZ26" s="694"/>
      <c r="BA26" s="694"/>
      <c r="BB26" s="694"/>
      <c r="BC26" s="694"/>
      <c r="BD26" s="694"/>
      <c r="BE26" s="694"/>
      <c r="BF26" s="666"/>
      <c r="BG26" s="645" t="s">
        <v>128</v>
      </c>
      <c r="BH26" s="646"/>
      <c r="BI26" s="646"/>
      <c r="BJ26" s="646"/>
      <c r="BK26" s="646"/>
      <c r="BL26" s="646"/>
      <c r="BM26" s="646"/>
      <c r="BN26" s="647"/>
      <c r="BO26" s="648" t="s">
        <v>128</v>
      </c>
      <c r="BP26" s="648"/>
      <c r="BQ26" s="648"/>
      <c r="BR26" s="648"/>
      <c r="BS26" s="654" t="s">
        <v>128</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14224555</v>
      </c>
      <c r="CS26" s="646"/>
      <c r="CT26" s="646"/>
      <c r="CU26" s="646"/>
      <c r="CV26" s="646"/>
      <c r="CW26" s="646"/>
      <c r="CX26" s="646"/>
      <c r="CY26" s="647"/>
      <c r="CZ26" s="650">
        <v>9.1999999999999993</v>
      </c>
      <c r="DA26" s="679"/>
      <c r="DB26" s="679"/>
      <c r="DC26" s="683"/>
      <c r="DD26" s="654">
        <v>13407342</v>
      </c>
      <c r="DE26" s="646"/>
      <c r="DF26" s="646"/>
      <c r="DG26" s="646"/>
      <c r="DH26" s="646"/>
      <c r="DI26" s="646"/>
      <c r="DJ26" s="646"/>
      <c r="DK26" s="647"/>
      <c r="DL26" s="654" t="s">
        <v>128</v>
      </c>
      <c r="DM26" s="646"/>
      <c r="DN26" s="646"/>
      <c r="DO26" s="646"/>
      <c r="DP26" s="646"/>
      <c r="DQ26" s="646"/>
      <c r="DR26" s="646"/>
      <c r="DS26" s="646"/>
      <c r="DT26" s="646"/>
      <c r="DU26" s="646"/>
      <c r="DV26" s="647"/>
      <c r="DW26" s="650" t="s">
        <v>128</v>
      </c>
      <c r="DX26" s="679"/>
      <c r="DY26" s="679"/>
      <c r="DZ26" s="679"/>
      <c r="EA26" s="679"/>
      <c r="EB26" s="679"/>
      <c r="EC26" s="680"/>
    </row>
    <row r="27" spans="2:133" ht="11.25" customHeight="1">
      <c r="B27" s="642" t="s">
        <v>296</v>
      </c>
      <c r="C27" s="643"/>
      <c r="D27" s="643"/>
      <c r="E27" s="643"/>
      <c r="F27" s="643"/>
      <c r="G27" s="643"/>
      <c r="H27" s="643"/>
      <c r="I27" s="643"/>
      <c r="J27" s="643"/>
      <c r="K27" s="643"/>
      <c r="L27" s="643"/>
      <c r="M27" s="643"/>
      <c r="N27" s="643"/>
      <c r="O27" s="643"/>
      <c r="P27" s="643"/>
      <c r="Q27" s="644"/>
      <c r="R27" s="645">
        <v>45780</v>
      </c>
      <c r="S27" s="646"/>
      <c r="T27" s="646"/>
      <c r="U27" s="646"/>
      <c r="V27" s="646"/>
      <c r="W27" s="646"/>
      <c r="X27" s="646"/>
      <c r="Y27" s="647"/>
      <c r="Z27" s="648">
        <v>0</v>
      </c>
      <c r="AA27" s="648"/>
      <c r="AB27" s="648"/>
      <c r="AC27" s="648"/>
      <c r="AD27" s="649">
        <v>45780</v>
      </c>
      <c r="AE27" s="649"/>
      <c r="AF27" s="649"/>
      <c r="AG27" s="649"/>
      <c r="AH27" s="649"/>
      <c r="AI27" s="649"/>
      <c r="AJ27" s="649"/>
      <c r="AK27" s="649"/>
      <c r="AL27" s="650">
        <v>0.1</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68973730</v>
      </c>
      <c r="BH27" s="646"/>
      <c r="BI27" s="646"/>
      <c r="BJ27" s="646"/>
      <c r="BK27" s="646"/>
      <c r="BL27" s="646"/>
      <c r="BM27" s="646"/>
      <c r="BN27" s="647"/>
      <c r="BO27" s="648">
        <v>100</v>
      </c>
      <c r="BP27" s="648"/>
      <c r="BQ27" s="648"/>
      <c r="BR27" s="648"/>
      <c r="BS27" s="654">
        <v>296997</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51407969</v>
      </c>
      <c r="CS27" s="681"/>
      <c r="CT27" s="681"/>
      <c r="CU27" s="681"/>
      <c r="CV27" s="681"/>
      <c r="CW27" s="681"/>
      <c r="CX27" s="681"/>
      <c r="CY27" s="682"/>
      <c r="CZ27" s="650">
        <v>33.299999999999997</v>
      </c>
      <c r="DA27" s="679"/>
      <c r="DB27" s="679"/>
      <c r="DC27" s="683"/>
      <c r="DD27" s="654">
        <v>13594144</v>
      </c>
      <c r="DE27" s="681"/>
      <c r="DF27" s="681"/>
      <c r="DG27" s="681"/>
      <c r="DH27" s="681"/>
      <c r="DI27" s="681"/>
      <c r="DJ27" s="681"/>
      <c r="DK27" s="682"/>
      <c r="DL27" s="654">
        <v>13519878</v>
      </c>
      <c r="DM27" s="681"/>
      <c r="DN27" s="681"/>
      <c r="DO27" s="681"/>
      <c r="DP27" s="681"/>
      <c r="DQ27" s="681"/>
      <c r="DR27" s="681"/>
      <c r="DS27" s="681"/>
      <c r="DT27" s="681"/>
      <c r="DU27" s="681"/>
      <c r="DV27" s="682"/>
      <c r="DW27" s="650">
        <v>16.8</v>
      </c>
      <c r="DX27" s="679"/>
      <c r="DY27" s="679"/>
      <c r="DZ27" s="679"/>
      <c r="EA27" s="679"/>
      <c r="EB27" s="679"/>
      <c r="EC27" s="680"/>
    </row>
    <row r="28" spans="2:133" ht="11.25" customHeight="1">
      <c r="B28" s="642" t="s">
        <v>299</v>
      </c>
      <c r="C28" s="643"/>
      <c r="D28" s="643"/>
      <c r="E28" s="643"/>
      <c r="F28" s="643"/>
      <c r="G28" s="643"/>
      <c r="H28" s="643"/>
      <c r="I28" s="643"/>
      <c r="J28" s="643"/>
      <c r="K28" s="643"/>
      <c r="L28" s="643"/>
      <c r="M28" s="643"/>
      <c r="N28" s="643"/>
      <c r="O28" s="643"/>
      <c r="P28" s="643"/>
      <c r="Q28" s="644"/>
      <c r="R28" s="645">
        <v>1211008</v>
      </c>
      <c r="S28" s="646"/>
      <c r="T28" s="646"/>
      <c r="U28" s="646"/>
      <c r="V28" s="646"/>
      <c r="W28" s="646"/>
      <c r="X28" s="646"/>
      <c r="Y28" s="647"/>
      <c r="Z28" s="648">
        <v>0.8</v>
      </c>
      <c r="AA28" s="648"/>
      <c r="AB28" s="648"/>
      <c r="AC28" s="648"/>
      <c r="AD28" s="649" t="s">
        <v>128</v>
      </c>
      <c r="AE28" s="649"/>
      <c r="AF28" s="649"/>
      <c r="AG28" s="649"/>
      <c r="AH28" s="649"/>
      <c r="AI28" s="649"/>
      <c r="AJ28" s="649"/>
      <c r="AK28" s="649"/>
      <c r="AL28" s="650" t="s">
        <v>128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6925318</v>
      </c>
      <c r="CS28" s="646"/>
      <c r="CT28" s="646"/>
      <c r="CU28" s="646"/>
      <c r="CV28" s="646"/>
      <c r="CW28" s="646"/>
      <c r="CX28" s="646"/>
      <c r="CY28" s="647"/>
      <c r="CZ28" s="650">
        <v>4.5</v>
      </c>
      <c r="DA28" s="679"/>
      <c r="DB28" s="679"/>
      <c r="DC28" s="683"/>
      <c r="DD28" s="654">
        <v>6925318</v>
      </c>
      <c r="DE28" s="646"/>
      <c r="DF28" s="646"/>
      <c r="DG28" s="646"/>
      <c r="DH28" s="646"/>
      <c r="DI28" s="646"/>
      <c r="DJ28" s="646"/>
      <c r="DK28" s="647"/>
      <c r="DL28" s="654">
        <v>6925318</v>
      </c>
      <c r="DM28" s="646"/>
      <c r="DN28" s="646"/>
      <c r="DO28" s="646"/>
      <c r="DP28" s="646"/>
      <c r="DQ28" s="646"/>
      <c r="DR28" s="646"/>
      <c r="DS28" s="646"/>
      <c r="DT28" s="646"/>
      <c r="DU28" s="646"/>
      <c r="DV28" s="647"/>
      <c r="DW28" s="650">
        <v>8.6</v>
      </c>
      <c r="DX28" s="679"/>
      <c r="DY28" s="679"/>
      <c r="DZ28" s="679"/>
      <c r="EA28" s="679"/>
      <c r="EB28" s="679"/>
      <c r="EC28" s="680"/>
    </row>
    <row r="29" spans="2:133" ht="11.25" customHeight="1">
      <c r="B29" s="642" t="s">
        <v>301</v>
      </c>
      <c r="C29" s="643"/>
      <c r="D29" s="643"/>
      <c r="E29" s="643"/>
      <c r="F29" s="643"/>
      <c r="G29" s="643"/>
      <c r="H29" s="643"/>
      <c r="I29" s="643"/>
      <c r="J29" s="643"/>
      <c r="K29" s="643"/>
      <c r="L29" s="643"/>
      <c r="M29" s="643"/>
      <c r="N29" s="643"/>
      <c r="O29" s="643"/>
      <c r="P29" s="643"/>
      <c r="Q29" s="644"/>
      <c r="R29" s="645">
        <v>959753</v>
      </c>
      <c r="S29" s="646"/>
      <c r="T29" s="646"/>
      <c r="U29" s="646"/>
      <c r="V29" s="646"/>
      <c r="W29" s="646"/>
      <c r="X29" s="646"/>
      <c r="Y29" s="647"/>
      <c r="Z29" s="648">
        <v>0.6</v>
      </c>
      <c r="AA29" s="648"/>
      <c r="AB29" s="648"/>
      <c r="AC29" s="648"/>
      <c r="AD29" s="649">
        <v>273998</v>
      </c>
      <c r="AE29" s="649"/>
      <c r="AF29" s="649"/>
      <c r="AG29" s="649"/>
      <c r="AH29" s="649"/>
      <c r="AI29" s="649"/>
      <c r="AJ29" s="649"/>
      <c r="AK29" s="649"/>
      <c r="AL29" s="650">
        <v>0.4</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302</v>
      </c>
      <c r="CE29" s="686"/>
      <c r="CF29" s="660" t="s">
        <v>303</v>
      </c>
      <c r="CG29" s="661"/>
      <c r="CH29" s="661"/>
      <c r="CI29" s="661"/>
      <c r="CJ29" s="661"/>
      <c r="CK29" s="661"/>
      <c r="CL29" s="661"/>
      <c r="CM29" s="661"/>
      <c r="CN29" s="661"/>
      <c r="CO29" s="661"/>
      <c r="CP29" s="661"/>
      <c r="CQ29" s="662"/>
      <c r="CR29" s="645">
        <v>6925318</v>
      </c>
      <c r="CS29" s="681"/>
      <c r="CT29" s="681"/>
      <c r="CU29" s="681"/>
      <c r="CV29" s="681"/>
      <c r="CW29" s="681"/>
      <c r="CX29" s="681"/>
      <c r="CY29" s="682"/>
      <c r="CZ29" s="650">
        <v>4.5</v>
      </c>
      <c r="DA29" s="679"/>
      <c r="DB29" s="679"/>
      <c r="DC29" s="683"/>
      <c r="DD29" s="654">
        <v>6925318</v>
      </c>
      <c r="DE29" s="681"/>
      <c r="DF29" s="681"/>
      <c r="DG29" s="681"/>
      <c r="DH29" s="681"/>
      <c r="DI29" s="681"/>
      <c r="DJ29" s="681"/>
      <c r="DK29" s="682"/>
      <c r="DL29" s="654">
        <v>6925318</v>
      </c>
      <c r="DM29" s="681"/>
      <c r="DN29" s="681"/>
      <c r="DO29" s="681"/>
      <c r="DP29" s="681"/>
      <c r="DQ29" s="681"/>
      <c r="DR29" s="681"/>
      <c r="DS29" s="681"/>
      <c r="DT29" s="681"/>
      <c r="DU29" s="681"/>
      <c r="DV29" s="682"/>
      <c r="DW29" s="650">
        <v>8.6</v>
      </c>
      <c r="DX29" s="679"/>
      <c r="DY29" s="679"/>
      <c r="DZ29" s="679"/>
      <c r="EA29" s="679"/>
      <c r="EB29" s="679"/>
      <c r="EC29" s="680"/>
    </row>
    <row r="30" spans="2:133" ht="11.25" customHeight="1">
      <c r="B30" s="642" t="s">
        <v>304</v>
      </c>
      <c r="C30" s="643"/>
      <c r="D30" s="643"/>
      <c r="E30" s="643"/>
      <c r="F30" s="643"/>
      <c r="G30" s="643"/>
      <c r="H30" s="643"/>
      <c r="I30" s="643"/>
      <c r="J30" s="643"/>
      <c r="K30" s="643"/>
      <c r="L30" s="643"/>
      <c r="M30" s="643"/>
      <c r="N30" s="643"/>
      <c r="O30" s="643"/>
      <c r="P30" s="643"/>
      <c r="Q30" s="644"/>
      <c r="R30" s="645">
        <v>1926983</v>
      </c>
      <c r="S30" s="646"/>
      <c r="T30" s="646"/>
      <c r="U30" s="646"/>
      <c r="V30" s="646"/>
      <c r="W30" s="646"/>
      <c r="X30" s="646"/>
      <c r="Y30" s="647"/>
      <c r="Z30" s="648">
        <v>1.2</v>
      </c>
      <c r="AA30" s="648"/>
      <c r="AB30" s="648"/>
      <c r="AC30" s="648"/>
      <c r="AD30" s="649" t="s">
        <v>128</v>
      </c>
      <c r="AE30" s="649"/>
      <c r="AF30" s="649"/>
      <c r="AG30" s="649"/>
      <c r="AH30" s="649"/>
      <c r="AI30" s="649"/>
      <c r="AJ30" s="649"/>
      <c r="AK30" s="649"/>
      <c r="AL30" s="650" t="s">
        <v>128</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305</v>
      </c>
      <c r="BH30" s="698"/>
      <c r="BI30" s="698"/>
      <c r="BJ30" s="698"/>
      <c r="BK30" s="698"/>
      <c r="BL30" s="698"/>
      <c r="BM30" s="698"/>
      <c r="BN30" s="698"/>
      <c r="BO30" s="698"/>
      <c r="BP30" s="698"/>
      <c r="BQ30" s="699"/>
      <c r="BR30" s="624" t="s">
        <v>306</v>
      </c>
      <c r="BS30" s="698"/>
      <c r="BT30" s="698"/>
      <c r="BU30" s="698"/>
      <c r="BV30" s="698"/>
      <c r="BW30" s="698"/>
      <c r="BX30" s="698"/>
      <c r="BY30" s="698"/>
      <c r="BZ30" s="698"/>
      <c r="CA30" s="698"/>
      <c r="CB30" s="699"/>
      <c r="CD30" s="687"/>
      <c r="CE30" s="688"/>
      <c r="CF30" s="660" t="s">
        <v>307</v>
      </c>
      <c r="CG30" s="661"/>
      <c r="CH30" s="661"/>
      <c r="CI30" s="661"/>
      <c r="CJ30" s="661"/>
      <c r="CK30" s="661"/>
      <c r="CL30" s="661"/>
      <c r="CM30" s="661"/>
      <c r="CN30" s="661"/>
      <c r="CO30" s="661"/>
      <c r="CP30" s="661"/>
      <c r="CQ30" s="662"/>
      <c r="CR30" s="645">
        <v>6448796</v>
      </c>
      <c r="CS30" s="646"/>
      <c r="CT30" s="646"/>
      <c r="CU30" s="646"/>
      <c r="CV30" s="646"/>
      <c r="CW30" s="646"/>
      <c r="CX30" s="646"/>
      <c r="CY30" s="647"/>
      <c r="CZ30" s="650">
        <v>4.2</v>
      </c>
      <c r="DA30" s="679"/>
      <c r="DB30" s="679"/>
      <c r="DC30" s="683"/>
      <c r="DD30" s="654">
        <v>6448796</v>
      </c>
      <c r="DE30" s="646"/>
      <c r="DF30" s="646"/>
      <c r="DG30" s="646"/>
      <c r="DH30" s="646"/>
      <c r="DI30" s="646"/>
      <c r="DJ30" s="646"/>
      <c r="DK30" s="647"/>
      <c r="DL30" s="654">
        <v>6448796</v>
      </c>
      <c r="DM30" s="646"/>
      <c r="DN30" s="646"/>
      <c r="DO30" s="646"/>
      <c r="DP30" s="646"/>
      <c r="DQ30" s="646"/>
      <c r="DR30" s="646"/>
      <c r="DS30" s="646"/>
      <c r="DT30" s="646"/>
      <c r="DU30" s="646"/>
      <c r="DV30" s="647"/>
      <c r="DW30" s="650">
        <v>8</v>
      </c>
      <c r="DX30" s="679"/>
      <c r="DY30" s="679"/>
      <c r="DZ30" s="679"/>
      <c r="EA30" s="679"/>
      <c r="EB30" s="679"/>
      <c r="EC30" s="680"/>
    </row>
    <row r="31" spans="2:133" ht="11.25" customHeight="1">
      <c r="B31" s="642" t="s">
        <v>308</v>
      </c>
      <c r="C31" s="643"/>
      <c r="D31" s="643"/>
      <c r="E31" s="643"/>
      <c r="F31" s="643"/>
      <c r="G31" s="643"/>
      <c r="H31" s="643"/>
      <c r="I31" s="643"/>
      <c r="J31" s="643"/>
      <c r="K31" s="643"/>
      <c r="L31" s="643"/>
      <c r="M31" s="643"/>
      <c r="N31" s="643"/>
      <c r="O31" s="643"/>
      <c r="P31" s="643"/>
      <c r="Q31" s="644"/>
      <c r="R31" s="645">
        <v>29972390</v>
      </c>
      <c r="S31" s="646"/>
      <c r="T31" s="646"/>
      <c r="U31" s="646"/>
      <c r="V31" s="646"/>
      <c r="W31" s="646"/>
      <c r="X31" s="646"/>
      <c r="Y31" s="647"/>
      <c r="Z31" s="648">
        <v>18.8</v>
      </c>
      <c r="AA31" s="648"/>
      <c r="AB31" s="648"/>
      <c r="AC31" s="648"/>
      <c r="AD31" s="649" t="s">
        <v>128</v>
      </c>
      <c r="AE31" s="649"/>
      <c r="AF31" s="649"/>
      <c r="AG31" s="649"/>
      <c r="AH31" s="649"/>
      <c r="AI31" s="649"/>
      <c r="AJ31" s="649"/>
      <c r="AK31" s="649"/>
      <c r="AL31" s="650" t="s">
        <v>128</v>
      </c>
      <c r="AM31" s="651"/>
      <c r="AN31" s="651"/>
      <c r="AO31" s="652"/>
      <c r="AP31" s="702" t="s">
        <v>309</v>
      </c>
      <c r="AQ31" s="703"/>
      <c r="AR31" s="703"/>
      <c r="AS31" s="703"/>
      <c r="AT31" s="708" t="s">
        <v>310</v>
      </c>
      <c r="AU31" s="231"/>
      <c r="AV31" s="231"/>
      <c r="AW31" s="231"/>
      <c r="AX31" s="631" t="s">
        <v>186</v>
      </c>
      <c r="AY31" s="632"/>
      <c r="AZ31" s="632"/>
      <c r="BA31" s="632"/>
      <c r="BB31" s="632"/>
      <c r="BC31" s="632"/>
      <c r="BD31" s="632"/>
      <c r="BE31" s="632"/>
      <c r="BF31" s="633"/>
      <c r="BG31" s="713">
        <v>99.6</v>
      </c>
      <c r="BH31" s="700"/>
      <c r="BI31" s="700"/>
      <c r="BJ31" s="700"/>
      <c r="BK31" s="700"/>
      <c r="BL31" s="700"/>
      <c r="BM31" s="640">
        <v>99.2</v>
      </c>
      <c r="BN31" s="700"/>
      <c r="BO31" s="700"/>
      <c r="BP31" s="700"/>
      <c r="BQ31" s="701"/>
      <c r="BR31" s="713">
        <v>99.6</v>
      </c>
      <c r="BS31" s="700"/>
      <c r="BT31" s="700"/>
      <c r="BU31" s="700"/>
      <c r="BV31" s="700"/>
      <c r="BW31" s="700"/>
      <c r="BX31" s="640">
        <v>99.1</v>
      </c>
      <c r="BY31" s="700"/>
      <c r="BZ31" s="700"/>
      <c r="CA31" s="700"/>
      <c r="CB31" s="701"/>
      <c r="CD31" s="687"/>
      <c r="CE31" s="688"/>
      <c r="CF31" s="660" t="s">
        <v>311</v>
      </c>
      <c r="CG31" s="661"/>
      <c r="CH31" s="661"/>
      <c r="CI31" s="661"/>
      <c r="CJ31" s="661"/>
      <c r="CK31" s="661"/>
      <c r="CL31" s="661"/>
      <c r="CM31" s="661"/>
      <c r="CN31" s="661"/>
      <c r="CO31" s="661"/>
      <c r="CP31" s="661"/>
      <c r="CQ31" s="662"/>
      <c r="CR31" s="645">
        <v>476522</v>
      </c>
      <c r="CS31" s="681"/>
      <c r="CT31" s="681"/>
      <c r="CU31" s="681"/>
      <c r="CV31" s="681"/>
      <c r="CW31" s="681"/>
      <c r="CX31" s="681"/>
      <c r="CY31" s="682"/>
      <c r="CZ31" s="650">
        <v>0.3</v>
      </c>
      <c r="DA31" s="679"/>
      <c r="DB31" s="679"/>
      <c r="DC31" s="683"/>
      <c r="DD31" s="654">
        <v>476522</v>
      </c>
      <c r="DE31" s="681"/>
      <c r="DF31" s="681"/>
      <c r="DG31" s="681"/>
      <c r="DH31" s="681"/>
      <c r="DI31" s="681"/>
      <c r="DJ31" s="681"/>
      <c r="DK31" s="682"/>
      <c r="DL31" s="654">
        <v>476522</v>
      </c>
      <c r="DM31" s="681"/>
      <c r="DN31" s="681"/>
      <c r="DO31" s="681"/>
      <c r="DP31" s="681"/>
      <c r="DQ31" s="681"/>
      <c r="DR31" s="681"/>
      <c r="DS31" s="681"/>
      <c r="DT31" s="681"/>
      <c r="DU31" s="681"/>
      <c r="DV31" s="682"/>
      <c r="DW31" s="650">
        <v>0.6</v>
      </c>
      <c r="DX31" s="679"/>
      <c r="DY31" s="679"/>
      <c r="DZ31" s="679"/>
      <c r="EA31" s="679"/>
      <c r="EB31" s="679"/>
      <c r="EC31" s="680"/>
    </row>
    <row r="32" spans="2:133" ht="11.25" customHeight="1">
      <c r="B32" s="691" t="s">
        <v>312</v>
      </c>
      <c r="C32" s="692"/>
      <c r="D32" s="692"/>
      <c r="E32" s="692"/>
      <c r="F32" s="692"/>
      <c r="G32" s="692"/>
      <c r="H32" s="692"/>
      <c r="I32" s="692"/>
      <c r="J32" s="692"/>
      <c r="K32" s="692"/>
      <c r="L32" s="692"/>
      <c r="M32" s="692"/>
      <c r="N32" s="692"/>
      <c r="O32" s="692"/>
      <c r="P32" s="692"/>
      <c r="Q32" s="693"/>
      <c r="R32" s="645" t="s">
        <v>128</v>
      </c>
      <c r="S32" s="646"/>
      <c r="T32" s="646"/>
      <c r="U32" s="646"/>
      <c r="V32" s="646"/>
      <c r="W32" s="646"/>
      <c r="X32" s="646"/>
      <c r="Y32" s="647"/>
      <c r="Z32" s="648" t="s">
        <v>128</v>
      </c>
      <c r="AA32" s="648"/>
      <c r="AB32" s="648"/>
      <c r="AC32" s="648"/>
      <c r="AD32" s="649" t="s">
        <v>128</v>
      </c>
      <c r="AE32" s="649"/>
      <c r="AF32" s="649"/>
      <c r="AG32" s="649"/>
      <c r="AH32" s="649"/>
      <c r="AI32" s="649"/>
      <c r="AJ32" s="649"/>
      <c r="AK32" s="649"/>
      <c r="AL32" s="650" t="s">
        <v>128</v>
      </c>
      <c r="AM32" s="651"/>
      <c r="AN32" s="651"/>
      <c r="AO32" s="652"/>
      <c r="AP32" s="704"/>
      <c r="AQ32" s="705"/>
      <c r="AR32" s="705"/>
      <c r="AS32" s="705"/>
      <c r="AT32" s="709"/>
      <c r="AU32" s="230" t="s">
        <v>313</v>
      </c>
      <c r="AV32" s="230"/>
      <c r="AW32" s="230"/>
      <c r="AX32" s="642" t="s">
        <v>314</v>
      </c>
      <c r="AY32" s="643"/>
      <c r="AZ32" s="643"/>
      <c r="BA32" s="643"/>
      <c r="BB32" s="643"/>
      <c r="BC32" s="643"/>
      <c r="BD32" s="643"/>
      <c r="BE32" s="643"/>
      <c r="BF32" s="644"/>
      <c r="BG32" s="714">
        <v>99.3</v>
      </c>
      <c r="BH32" s="681"/>
      <c r="BI32" s="681"/>
      <c r="BJ32" s="681"/>
      <c r="BK32" s="681"/>
      <c r="BL32" s="681"/>
      <c r="BM32" s="651">
        <v>98.8</v>
      </c>
      <c r="BN32" s="711"/>
      <c r="BO32" s="711"/>
      <c r="BP32" s="711"/>
      <c r="BQ32" s="712"/>
      <c r="BR32" s="714">
        <v>99.4</v>
      </c>
      <c r="BS32" s="681"/>
      <c r="BT32" s="681"/>
      <c r="BU32" s="681"/>
      <c r="BV32" s="681"/>
      <c r="BW32" s="681"/>
      <c r="BX32" s="651">
        <v>98.7</v>
      </c>
      <c r="BY32" s="711"/>
      <c r="BZ32" s="711"/>
      <c r="CA32" s="711"/>
      <c r="CB32" s="712"/>
      <c r="CD32" s="689"/>
      <c r="CE32" s="690"/>
      <c r="CF32" s="660" t="s">
        <v>315</v>
      </c>
      <c r="CG32" s="661"/>
      <c r="CH32" s="661"/>
      <c r="CI32" s="661"/>
      <c r="CJ32" s="661"/>
      <c r="CK32" s="661"/>
      <c r="CL32" s="661"/>
      <c r="CM32" s="661"/>
      <c r="CN32" s="661"/>
      <c r="CO32" s="661"/>
      <c r="CP32" s="661"/>
      <c r="CQ32" s="662"/>
      <c r="CR32" s="645" t="s">
        <v>128</v>
      </c>
      <c r="CS32" s="646"/>
      <c r="CT32" s="646"/>
      <c r="CU32" s="646"/>
      <c r="CV32" s="646"/>
      <c r="CW32" s="646"/>
      <c r="CX32" s="646"/>
      <c r="CY32" s="647"/>
      <c r="CZ32" s="650" t="s">
        <v>128</v>
      </c>
      <c r="DA32" s="679"/>
      <c r="DB32" s="679"/>
      <c r="DC32" s="683"/>
      <c r="DD32" s="654" t="s">
        <v>128</v>
      </c>
      <c r="DE32" s="646"/>
      <c r="DF32" s="646"/>
      <c r="DG32" s="646"/>
      <c r="DH32" s="646"/>
      <c r="DI32" s="646"/>
      <c r="DJ32" s="646"/>
      <c r="DK32" s="647"/>
      <c r="DL32" s="654" t="s">
        <v>128</v>
      </c>
      <c r="DM32" s="646"/>
      <c r="DN32" s="646"/>
      <c r="DO32" s="646"/>
      <c r="DP32" s="646"/>
      <c r="DQ32" s="646"/>
      <c r="DR32" s="646"/>
      <c r="DS32" s="646"/>
      <c r="DT32" s="646"/>
      <c r="DU32" s="646"/>
      <c r="DV32" s="647"/>
      <c r="DW32" s="650" t="s">
        <v>128</v>
      </c>
      <c r="DX32" s="679"/>
      <c r="DY32" s="679"/>
      <c r="DZ32" s="679"/>
      <c r="EA32" s="679"/>
      <c r="EB32" s="679"/>
      <c r="EC32" s="680"/>
    </row>
    <row r="33" spans="2:133" ht="11.25" customHeight="1">
      <c r="B33" s="642" t="s">
        <v>316</v>
      </c>
      <c r="C33" s="643"/>
      <c r="D33" s="643"/>
      <c r="E33" s="643"/>
      <c r="F33" s="643"/>
      <c r="G33" s="643"/>
      <c r="H33" s="643"/>
      <c r="I33" s="643"/>
      <c r="J33" s="643"/>
      <c r="K33" s="643"/>
      <c r="L33" s="643"/>
      <c r="M33" s="643"/>
      <c r="N33" s="643"/>
      <c r="O33" s="643"/>
      <c r="P33" s="643"/>
      <c r="Q33" s="644"/>
      <c r="R33" s="645">
        <v>21383132</v>
      </c>
      <c r="S33" s="646"/>
      <c r="T33" s="646"/>
      <c r="U33" s="646"/>
      <c r="V33" s="646"/>
      <c r="W33" s="646"/>
      <c r="X33" s="646"/>
      <c r="Y33" s="647"/>
      <c r="Z33" s="648">
        <v>13.4</v>
      </c>
      <c r="AA33" s="648"/>
      <c r="AB33" s="648"/>
      <c r="AC33" s="648"/>
      <c r="AD33" s="649" t="s">
        <v>128</v>
      </c>
      <c r="AE33" s="649"/>
      <c r="AF33" s="649"/>
      <c r="AG33" s="649"/>
      <c r="AH33" s="649"/>
      <c r="AI33" s="649"/>
      <c r="AJ33" s="649"/>
      <c r="AK33" s="649"/>
      <c r="AL33" s="650" t="s">
        <v>128</v>
      </c>
      <c r="AM33" s="651"/>
      <c r="AN33" s="651"/>
      <c r="AO33" s="652"/>
      <c r="AP33" s="706"/>
      <c r="AQ33" s="707"/>
      <c r="AR33" s="707"/>
      <c r="AS33" s="707"/>
      <c r="AT33" s="710"/>
      <c r="AU33" s="232"/>
      <c r="AV33" s="232"/>
      <c r="AW33" s="232"/>
      <c r="AX33" s="695" t="s">
        <v>317</v>
      </c>
      <c r="AY33" s="696"/>
      <c r="AZ33" s="696"/>
      <c r="BA33" s="696"/>
      <c r="BB33" s="696"/>
      <c r="BC33" s="696"/>
      <c r="BD33" s="696"/>
      <c r="BE33" s="696"/>
      <c r="BF33" s="697"/>
      <c r="BG33" s="715">
        <v>99.8</v>
      </c>
      <c r="BH33" s="716"/>
      <c r="BI33" s="716"/>
      <c r="BJ33" s="716"/>
      <c r="BK33" s="716"/>
      <c r="BL33" s="716"/>
      <c r="BM33" s="717">
        <v>99.6</v>
      </c>
      <c r="BN33" s="716"/>
      <c r="BO33" s="716"/>
      <c r="BP33" s="716"/>
      <c r="BQ33" s="718"/>
      <c r="BR33" s="715">
        <v>99.8</v>
      </c>
      <c r="BS33" s="716"/>
      <c r="BT33" s="716"/>
      <c r="BU33" s="716"/>
      <c r="BV33" s="716"/>
      <c r="BW33" s="716"/>
      <c r="BX33" s="717">
        <v>99.6</v>
      </c>
      <c r="BY33" s="716"/>
      <c r="BZ33" s="716"/>
      <c r="CA33" s="716"/>
      <c r="CB33" s="718"/>
      <c r="CD33" s="660" t="s">
        <v>318</v>
      </c>
      <c r="CE33" s="661"/>
      <c r="CF33" s="661"/>
      <c r="CG33" s="661"/>
      <c r="CH33" s="661"/>
      <c r="CI33" s="661"/>
      <c r="CJ33" s="661"/>
      <c r="CK33" s="661"/>
      <c r="CL33" s="661"/>
      <c r="CM33" s="661"/>
      <c r="CN33" s="661"/>
      <c r="CO33" s="661"/>
      <c r="CP33" s="661"/>
      <c r="CQ33" s="662"/>
      <c r="CR33" s="645">
        <v>57956152</v>
      </c>
      <c r="CS33" s="681"/>
      <c r="CT33" s="681"/>
      <c r="CU33" s="681"/>
      <c r="CV33" s="681"/>
      <c r="CW33" s="681"/>
      <c r="CX33" s="681"/>
      <c r="CY33" s="682"/>
      <c r="CZ33" s="650">
        <v>37.6</v>
      </c>
      <c r="DA33" s="679"/>
      <c r="DB33" s="679"/>
      <c r="DC33" s="683"/>
      <c r="DD33" s="654">
        <v>44303531</v>
      </c>
      <c r="DE33" s="681"/>
      <c r="DF33" s="681"/>
      <c r="DG33" s="681"/>
      <c r="DH33" s="681"/>
      <c r="DI33" s="681"/>
      <c r="DJ33" s="681"/>
      <c r="DK33" s="682"/>
      <c r="DL33" s="654">
        <v>34093857</v>
      </c>
      <c r="DM33" s="681"/>
      <c r="DN33" s="681"/>
      <c r="DO33" s="681"/>
      <c r="DP33" s="681"/>
      <c r="DQ33" s="681"/>
      <c r="DR33" s="681"/>
      <c r="DS33" s="681"/>
      <c r="DT33" s="681"/>
      <c r="DU33" s="681"/>
      <c r="DV33" s="682"/>
      <c r="DW33" s="650">
        <v>42.5</v>
      </c>
      <c r="DX33" s="679"/>
      <c r="DY33" s="679"/>
      <c r="DZ33" s="679"/>
      <c r="EA33" s="679"/>
      <c r="EB33" s="679"/>
      <c r="EC33" s="680"/>
    </row>
    <row r="34" spans="2:133" ht="11.25" customHeight="1">
      <c r="B34" s="642" t="s">
        <v>319</v>
      </c>
      <c r="C34" s="643"/>
      <c r="D34" s="643"/>
      <c r="E34" s="643"/>
      <c r="F34" s="643"/>
      <c r="G34" s="643"/>
      <c r="H34" s="643"/>
      <c r="I34" s="643"/>
      <c r="J34" s="643"/>
      <c r="K34" s="643"/>
      <c r="L34" s="643"/>
      <c r="M34" s="643"/>
      <c r="N34" s="643"/>
      <c r="O34" s="643"/>
      <c r="P34" s="643"/>
      <c r="Q34" s="644"/>
      <c r="R34" s="645">
        <v>385748</v>
      </c>
      <c r="S34" s="646"/>
      <c r="T34" s="646"/>
      <c r="U34" s="646"/>
      <c r="V34" s="646"/>
      <c r="W34" s="646"/>
      <c r="X34" s="646"/>
      <c r="Y34" s="647"/>
      <c r="Z34" s="648">
        <v>0.2</v>
      </c>
      <c r="AA34" s="648"/>
      <c r="AB34" s="648"/>
      <c r="AC34" s="648"/>
      <c r="AD34" s="649">
        <v>148606</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21373098</v>
      </c>
      <c r="CS34" s="646"/>
      <c r="CT34" s="646"/>
      <c r="CU34" s="646"/>
      <c r="CV34" s="646"/>
      <c r="CW34" s="646"/>
      <c r="CX34" s="646"/>
      <c r="CY34" s="647"/>
      <c r="CZ34" s="650">
        <v>13.8</v>
      </c>
      <c r="DA34" s="679"/>
      <c r="DB34" s="679"/>
      <c r="DC34" s="683"/>
      <c r="DD34" s="654">
        <v>15572681</v>
      </c>
      <c r="DE34" s="646"/>
      <c r="DF34" s="646"/>
      <c r="DG34" s="646"/>
      <c r="DH34" s="646"/>
      <c r="DI34" s="646"/>
      <c r="DJ34" s="646"/>
      <c r="DK34" s="647"/>
      <c r="DL34" s="654">
        <v>13598017</v>
      </c>
      <c r="DM34" s="646"/>
      <c r="DN34" s="646"/>
      <c r="DO34" s="646"/>
      <c r="DP34" s="646"/>
      <c r="DQ34" s="646"/>
      <c r="DR34" s="646"/>
      <c r="DS34" s="646"/>
      <c r="DT34" s="646"/>
      <c r="DU34" s="646"/>
      <c r="DV34" s="647"/>
      <c r="DW34" s="650">
        <v>16.899999999999999</v>
      </c>
      <c r="DX34" s="679"/>
      <c r="DY34" s="679"/>
      <c r="DZ34" s="679"/>
      <c r="EA34" s="679"/>
      <c r="EB34" s="679"/>
      <c r="EC34" s="680"/>
    </row>
    <row r="35" spans="2:133" ht="11.25" customHeight="1">
      <c r="B35" s="642" t="s">
        <v>321</v>
      </c>
      <c r="C35" s="643"/>
      <c r="D35" s="643"/>
      <c r="E35" s="643"/>
      <c r="F35" s="643"/>
      <c r="G35" s="643"/>
      <c r="H35" s="643"/>
      <c r="I35" s="643"/>
      <c r="J35" s="643"/>
      <c r="K35" s="643"/>
      <c r="L35" s="643"/>
      <c r="M35" s="643"/>
      <c r="N35" s="643"/>
      <c r="O35" s="643"/>
      <c r="P35" s="643"/>
      <c r="Q35" s="644"/>
      <c r="R35" s="645">
        <v>66034</v>
      </c>
      <c r="S35" s="646"/>
      <c r="T35" s="646"/>
      <c r="U35" s="646"/>
      <c r="V35" s="646"/>
      <c r="W35" s="646"/>
      <c r="X35" s="646"/>
      <c r="Y35" s="647"/>
      <c r="Z35" s="648">
        <v>0</v>
      </c>
      <c r="AA35" s="648"/>
      <c r="AB35" s="648"/>
      <c r="AC35" s="648"/>
      <c r="AD35" s="649" t="s">
        <v>128</v>
      </c>
      <c r="AE35" s="649"/>
      <c r="AF35" s="649"/>
      <c r="AG35" s="649"/>
      <c r="AH35" s="649"/>
      <c r="AI35" s="649"/>
      <c r="AJ35" s="649"/>
      <c r="AK35" s="649"/>
      <c r="AL35" s="650" t="s">
        <v>128</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1278538</v>
      </c>
      <c r="CS35" s="681"/>
      <c r="CT35" s="681"/>
      <c r="CU35" s="681"/>
      <c r="CV35" s="681"/>
      <c r="CW35" s="681"/>
      <c r="CX35" s="681"/>
      <c r="CY35" s="682"/>
      <c r="CZ35" s="650">
        <v>0.8</v>
      </c>
      <c r="DA35" s="679"/>
      <c r="DB35" s="679"/>
      <c r="DC35" s="683"/>
      <c r="DD35" s="654">
        <v>1159348</v>
      </c>
      <c r="DE35" s="681"/>
      <c r="DF35" s="681"/>
      <c r="DG35" s="681"/>
      <c r="DH35" s="681"/>
      <c r="DI35" s="681"/>
      <c r="DJ35" s="681"/>
      <c r="DK35" s="682"/>
      <c r="DL35" s="654">
        <v>1159348</v>
      </c>
      <c r="DM35" s="681"/>
      <c r="DN35" s="681"/>
      <c r="DO35" s="681"/>
      <c r="DP35" s="681"/>
      <c r="DQ35" s="681"/>
      <c r="DR35" s="681"/>
      <c r="DS35" s="681"/>
      <c r="DT35" s="681"/>
      <c r="DU35" s="681"/>
      <c r="DV35" s="682"/>
      <c r="DW35" s="650">
        <v>1.4</v>
      </c>
      <c r="DX35" s="679"/>
      <c r="DY35" s="679"/>
      <c r="DZ35" s="679"/>
      <c r="EA35" s="679"/>
      <c r="EB35" s="679"/>
      <c r="EC35" s="680"/>
    </row>
    <row r="36" spans="2:133" ht="11.25" customHeight="1">
      <c r="B36" s="642" t="s">
        <v>325</v>
      </c>
      <c r="C36" s="643"/>
      <c r="D36" s="643"/>
      <c r="E36" s="643"/>
      <c r="F36" s="643"/>
      <c r="G36" s="643"/>
      <c r="H36" s="643"/>
      <c r="I36" s="643"/>
      <c r="J36" s="643"/>
      <c r="K36" s="643"/>
      <c r="L36" s="643"/>
      <c r="M36" s="643"/>
      <c r="N36" s="643"/>
      <c r="O36" s="643"/>
      <c r="P36" s="643"/>
      <c r="Q36" s="644"/>
      <c r="R36" s="645">
        <v>7226058</v>
      </c>
      <c r="S36" s="646"/>
      <c r="T36" s="646"/>
      <c r="U36" s="646"/>
      <c r="V36" s="646"/>
      <c r="W36" s="646"/>
      <c r="X36" s="646"/>
      <c r="Y36" s="647"/>
      <c r="Z36" s="648">
        <v>4.5</v>
      </c>
      <c r="AA36" s="648"/>
      <c r="AB36" s="648"/>
      <c r="AC36" s="648"/>
      <c r="AD36" s="649" t="s">
        <v>128</v>
      </c>
      <c r="AE36" s="649"/>
      <c r="AF36" s="649"/>
      <c r="AG36" s="649"/>
      <c r="AH36" s="649"/>
      <c r="AI36" s="649"/>
      <c r="AJ36" s="649"/>
      <c r="AK36" s="649"/>
      <c r="AL36" s="650" t="s">
        <v>128</v>
      </c>
      <c r="AM36" s="651"/>
      <c r="AN36" s="651"/>
      <c r="AO36" s="652"/>
      <c r="AP36" s="235"/>
      <c r="AQ36" s="719" t="s">
        <v>326</v>
      </c>
      <c r="AR36" s="720"/>
      <c r="AS36" s="720"/>
      <c r="AT36" s="720"/>
      <c r="AU36" s="720"/>
      <c r="AV36" s="720"/>
      <c r="AW36" s="720"/>
      <c r="AX36" s="720"/>
      <c r="AY36" s="721"/>
      <c r="AZ36" s="634">
        <v>18211152</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656833</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14308058</v>
      </c>
      <c r="CS36" s="646"/>
      <c r="CT36" s="646"/>
      <c r="CU36" s="646"/>
      <c r="CV36" s="646"/>
      <c r="CW36" s="646"/>
      <c r="CX36" s="646"/>
      <c r="CY36" s="647"/>
      <c r="CZ36" s="650">
        <v>9.3000000000000007</v>
      </c>
      <c r="DA36" s="679"/>
      <c r="DB36" s="679"/>
      <c r="DC36" s="683"/>
      <c r="DD36" s="654">
        <v>9398402</v>
      </c>
      <c r="DE36" s="646"/>
      <c r="DF36" s="646"/>
      <c r="DG36" s="646"/>
      <c r="DH36" s="646"/>
      <c r="DI36" s="646"/>
      <c r="DJ36" s="646"/>
      <c r="DK36" s="647"/>
      <c r="DL36" s="654">
        <v>8067556</v>
      </c>
      <c r="DM36" s="646"/>
      <c r="DN36" s="646"/>
      <c r="DO36" s="646"/>
      <c r="DP36" s="646"/>
      <c r="DQ36" s="646"/>
      <c r="DR36" s="646"/>
      <c r="DS36" s="646"/>
      <c r="DT36" s="646"/>
      <c r="DU36" s="646"/>
      <c r="DV36" s="647"/>
      <c r="DW36" s="650">
        <v>10.1</v>
      </c>
      <c r="DX36" s="679"/>
      <c r="DY36" s="679"/>
      <c r="DZ36" s="679"/>
      <c r="EA36" s="679"/>
      <c r="EB36" s="679"/>
      <c r="EC36" s="680"/>
    </row>
    <row r="37" spans="2:133" ht="11.25" customHeight="1">
      <c r="B37" s="642" t="s">
        <v>329</v>
      </c>
      <c r="C37" s="643"/>
      <c r="D37" s="643"/>
      <c r="E37" s="643"/>
      <c r="F37" s="643"/>
      <c r="G37" s="643"/>
      <c r="H37" s="643"/>
      <c r="I37" s="643"/>
      <c r="J37" s="643"/>
      <c r="K37" s="643"/>
      <c r="L37" s="643"/>
      <c r="M37" s="643"/>
      <c r="N37" s="643"/>
      <c r="O37" s="643"/>
      <c r="P37" s="643"/>
      <c r="Q37" s="644"/>
      <c r="R37" s="645">
        <v>2505602</v>
      </c>
      <c r="S37" s="646"/>
      <c r="T37" s="646"/>
      <c r="U37" s="646"/>
      <c r="V37" s="646"/>
      <c r="W37" s="646"/>
      <c r="X37" s="646"/>
      <c r="Y37" s="647"/>
      <c r="Z37" s="648">
        <v>1.6</v>
      </c>
      <c r="AA37" s="648"/>
      <c r="AB37" s="648"/>
      <c r="AC37" s="648"/>
      <c r="AD37" s="649" t="s">
        <v>128</v>
      </c>
      <c r="AE37" s="649"/>
      <c r="AF37" s="649"/>
      <c r="AG37" s="649"/>
      <c r="AH37" s="649"/>
      <c r="AI37" s="649"/>
      <c r="AJ37" s="649"/>
      <c r="AK37" s="649"/>
      <c r="AL37" s="650" t="s">
        <v>128</v>
      </c>
      <c r="AM37" s="651"/>
      <c r="AN37" s="651"/>
      <c r="AO37" s="652"/>
      <c r="AQ37" s="723" t="s">
        <v>330</v>
      </c>
      <c r="AR37" s="724"/>
      <c r="AS37" s="724"/>
      <c r="AT37" s="724"/>
      <c r="AU37" s="724"/>
      <c r="AV37" s="724"/>
      <c r="AW37" s="724"/>
      <c r="AX37" s="724"/>
      <c r="AY37" s="725"/>
      <c r="AZ37" s="645">
        <v>2048575</v>
      </c>
      <c r="BA37" s="646"/>
      <c r="BB37" s="646"/>
      <c r="BC37" s="646"/>
      <c r="BD37" s="681"/>
      <c r="BE37" s="681"/>
      <c r="BF37" s="712"/>
      <c r="BG37" s="660" t="s">
        <v>331</v>
      </c>
      <c r="BH37" s="661"/>
      <c r="BI37" s="661"/>
      <c r="BJ37" s="661"/>
      <c r="BK37" s="661"/>
      <c r="BL37" s="661"/>
      <c r="BM37" s="661"/>
      <c r="BN37" s="661"/>
      <c r="BO37" s="661"/>
      <c r="BP37" s="661"/>
      <c r="BQ37" s="661"/>
      <c r="BR37" s="661"/>
      <c r="BS37" s="661"/>
      <c r="BT37" s="661"/>
      <c r="BU37" s="662"/>
      <c r="BV37" s="645">
        <v>-1147421</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1082435</v>
      </c>
      <c r="CS37" s="681"/>
      <c r="CT37" s="681"/>
      <c r="CU37" s="681"/>
      <c r="CV37" s="681"/>
      <c r="CW37" s="681"/>
      <c r="CX37" s="681"/>
      <c r="CY37" s="682"/>
      <c r="CZ37" s="650">
        <v>0.7</v>
      </c>
      <c r="DA37" s="679"/>
      <c r="DB37" s="679"/>
      <c r="DC37" s="683"/>
      <c r="DD37" s="654">
        <v>796435</v>
      </c>
      <c r="DE37" s="681"/>
      <c r="DF37" s="681"/>
      <c r="DG37" s="681"/>
      <c r="DH37" s="681"/>
      <c r="DI37" s="681"/>
      <c r="DJ37" s="681"/>
      <c r="DK37" s="682"/>
      <c r="DL37" s="654">
        <v>784592</v>
      </c>
      <c r="DM37" s="681"/>
      <c r="DN37" s="681"/>
      <c r="DO37" s="681"/>
      <c r="DP37" s="681"/>
      <c r="DQ37" s="681"/>
      <c r="DR37" s="681"/>
      <c r="DS37" s="681"/>
      <c r="DT37" s="681"/>
      <c r="DU37" s="681"/>
      <c r="DV37" s="682"/>
      <c r="DW37" s="650">
        <v>1</v>
      </c>
      <c r="DX37" s="679"/>
      <c r="DY37" s="679"/>
      <c r="DZ37" s="679"/>
      <c r="EA37" s="679"/>
      <c r="EB37" s="679"/>
      <c r="EC37" s="680"/>
    </row>
    <row r="38" spans="2:133" ht="11.25" customHeight="1">
      <c r="B38" s="642" t="s">
        <v>333</v>
      </c>
      <c r="C38" s="643"/>
      <c r="D38" s="643"/>
      <c r="E38" s="643"/>
      <c r="F38" s="643"/>
      <c r="G38" s="643"/>
      <c r="H38" s="643"/>
      <c r="I38" s="643"/>
      <c r="J38" s="643"/>
      <c r="K38" s="643"/>
      <c r="L38" s="643"/>
      <c r="M38" s="643"/>
      <c r="N38" s="643"/>
      <c r="O38" s="643"/>
      <c r="P38" s="643"/>
      <c r="Q38" s="644"/>
      <c r="R38" s="645">
        <v>1441789</v>
      </c>
      <c r="S38" s="646"/>
      <c r="T38" s="646"/>
      <c r="U38" s="646"/>
      <c r="V38" s="646"/>
      <c r="W38" s="646"/>
      <c r="X38" s="646"/>
      <c r="Y38" s="647"/>
      <c r="Z38" s="648">
        <v>0.9</v>
      </c>
      <c r="AA38" s="648"/>
      <c r="AB38" s="648"/>
      <c r="AC38" s="648"/>
      <c r="AD38" s="649">
        <v>4064</v>
      </c>
      <c r="AE38" s="649"/>
      <c r="AF38" s="649"/>
      <c r="AG38" s="649"/>
      <c r="AH38" s="649"/>
      <c r="AI38" s="649"/>
      <c r="AJ38" s="649"/>
      <c r="AK38" s="649"/>
      <c r="AL38" s="650">
        <v>0</v>
      </c>
      <c r="AM38" s="651"/>
      <c r="AN38" s="651"/>
      <c r="AO38" s="652"/>
      <c r="AQ38" s="723" t="s">
        <v>334</v>
      </c>
      <c r="AR38" s="724"/>
      <c r="AS38" s="724"/>
      <c r="AT38" s="724"/>
      <c r="AU38" s="724"/>
      <c r="AV38" s="724"/>
      <c r="AW38" s="724"/>
      <c r="AX38" s="724"/>
      <c r="AY38" s="725"/>
      <c r="AZ38" s="645">
        <v>1098000</v>
      </c>
      <c r="BA38" s="646"/>
      <c r="BB38" s="646"/>
      <c r="BC38" s="646"/>
      <c r="BD38" s="681"/>
      <c r="BE38" s="681"/>
      <c r="BF38" s="712"/>
      <c r="BG38" s="660" t="s">
        <v>335</v>
      </c>
      <c r="BH38" s="661"/>
      <c r="BI38" s="661"/>
      <c r="BJ38" s="661"/>
      <c r="BK38" s="661"/>
      <c r="BL38" s="661"/>
      <c r="BM38" s="661"/>
      <c r="BN38" s="661"/>
      <c r="BO38" s="661"/>
      <c r="BP38" s="661"/>
      <c r="BQ38" s="661"/>
      <c r="BR38" s="661"/>
      <c r="BS38" s="661"/>
      <c r="BT38" s="661"/>
      <c r="BU38" s="662"/>
      <c r="BV38" s="645">
        <v>57959</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17113152</v>
      </c>
      <c r="CS38" s="646"/>
      <c r="CT38" s="646"/>
      <c r="CU38" s="646"/>
      <c r="CV38" s="646"/>
      <c r="CW38" s="646"/>
      <c r="CX38" s="646"/>
      <c r="CY38" s="647"/>
      <c r="CZ38" s="650">
        <v>11.1</v>
      </c>
      <c r="DA38" s="679"/>
      <c r="DB38" s="679"/>
      <c r="DC38" s="683"/>
      <c r="DD38" s="654">
        <v>14910669</v>
      </c>
      <c r="DE38" s="646"/>
      <c r="DF38" s="646"/>
      <c r="DG38" s="646"/>
      <c r="DH38" s="646"/>
      <c r="DI38" s="646"/>
      <c r="DJ38" s="646"/>
      <c r="DK38" s="647"/>
      <c r="DL38" s="654">
        <v>11268936</v>
      </c>
      <c r="DM38" s="646"/>
      <c r="DN38" s="646"/>
      <c r="DO38" s="646"/>
      <c r="DP38" s="646"/>
      <c r="DQ38" s="646"/>
      <c r="DR38" s="646"/>
      <c r="DS38" s="646"/>
      <c r="DT38" s="646"/>
      <c r="DU38" s="646"/>
      <c r="DV38" s="647"/>
      <c r="DW38" s="650">
        <v>14</v>
      </c>
      <c r="DX38" s="679"/>
      <c r="DY38" s="679"/>
      <c r="DZ38" s="679"/>
      <c r="EA38" s="679"/>
      <c r="EB38" s="679"/>
      <c r="EC38" s="680"/>
    </row>
    <row r="39" spans="2:133" ht="11.25" customHeight="1">
      <c r="B39" s="642" t="s">
        <v>337</v>
      </c>
      <c r="C39" s="643"/>
      <c r="D39" s="643"/>
      <c r="E39" s="643"/>
      <c r="F39" s="643"/>
      <c r="G39" s="643"/>
      <c r="H39" s="643"/>
      <c r="I39" s="643"/>
      <c r="J39" s="643"/>
      <c r="K39" s="643"/>
      <c r="L39" s="643"/>
      <c r="M39" s="643"/>
      <c r="N39" s="643"/>
      <c r="O39" s="643"/>
      <c r="P39" s="643"/>
      <c r="Q39" s="644"/>
      <c r="R39" s="645">
        <v>10913200</v>
      </c>
      <c r="S39" s="646"/>
      <c r="T39" s="646"/>
      <c r="U39" s="646"/>
      <c r="V39" s="646"/>
      <c r="W39" s="646"/>
      <c r="X39" s="646"/>
      <c r="Y39" s="647"/>
      <c r="Z39" s="648">
        <v>6.8</v>
      </c>
      <c r="AA39" s="648"/>
      <c r="AB39" s="648"/>
      <c r="AC39" s="648"/>
      <c r="AD39" s="649" t="s">
        <v>128</v>
      </c>
      <c r="AE39" s="649"/>
      <c r="AF39" s="649"/>
      <c r="AG39" s="649"/>
      <c r="AH39" s="649"/>
      <c r="AI39" s="649"/>
      <c r="AJ39" s="649"/>
      <c r="AK39" s="649"/>
      <c r="AL39" s="650" t="s">
        <v>128</v>
      </c>
      <c r="AM39" s="651"/>
      <c r="AN39" s="651"/>
      <c r="AO39" s="652"/>
      <c r="AQ39" s="723" t="s">
        <v>338</v>
      </c>
      <c r="AR39" s="724"/>
      <c r="AS39" s="724"/>
      <c r="AT39" s="724"/>
      <c r="AU39" s="724"/>
      <c r="AV39" s="724"/>
      <c r="AW39" s="724"/>
      <c r="AX39" s="724"/>
      <c r="AY39" s="725"/>
      <c r="AZ39" s="645">
        <v>38655</v>
      </c>
      <c r="BA39" s="646"/>
      <c r="BB39" s="646"/>
      <c r="BC39" s="646"/>
      <c r="BD39" s="681"/>
      <c r="BE39" s="681"/>
      <c r="BF39" s="712"/>
      <c r="BG39" s="660" t="s">
        <v>339</v>
      </c>
      <c r="BH39" s="661"/>
      <c r="BI39" s="661"/>
      <c r="BJ39" s="661"/>
      <c r="BK39" s="661"/>
      <c r="BL39" s="661"/>
      <c r="BM39" s="661"/>
      <c r="BN39" s="661"/>
      <c r="BO39" s="661"/>
      <c r="BP39" s="661"/>
      <c r="BQ39" s="661"/>
      <c r="BR39" s="661"/>
      <c r="BS39" s="661"/>
      <c r="BT39" s="661"/>
      <c r="BU39" s="662"/>
      <c r="BV39" s="645">
        <v>88294</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3883306</v>
      </c>
      <c r="CS39" s="681"/>
      <c r="CT39" s="681"/>
      <c r="CU39" s="681"/>
      <c r="CV39" s="681"/>
      <c r="CW39" s="681"/>
      <c r="CX39" s="681"/>
      <c r="CY39" s="682"/>
      <c r="CZ39" s="650">
        <v>2.5</v>
      </c>
      <c r="DA39" s="679"/>
      <c r="DB39" s="679"/>
      <c r="DC39" s="683"/>
      <c r="DD39" s="654">
        <v>3262431</v>
      </c>
      <c r="DE39" s="681"/>
      <c r="DF39" s="681"/>
      <c r="DG39" s="681"/>
      <c r="DH39" s="681"/>
      <c r="DI39" s="681"/>
      <c r="DJ39" s="681"/>
      <c r="DK39" s="682"/>
      <c r="DL39" s="654" t="s">
        <v>128</v>
      </c>
      <c r="DM39" s="681"/>
      <c r="DN39" s="681"/>
      <c r="DO39" s="681"/>
      <c r="DP39" s="681"/>
      <c r="DQ39" s="681"/>
      <c r="DR39" s="681"/>
      <c r="DS39" s="681"/>
      <c r="DT39" s="681"/>
      <c r="DU39" s="681"/>
      <c r="DV39" s="682"/>
      <c r="DW39" s="650" t="s">
        <v>128</v>
      </c>
      <c r="DX39" s="679"/>
      <c r="DY39" s="679"/>
      <c r="DZ39" s="679"/>
      <c r="EA39" s="679"/>
      <c r="EB39" s="679"/>
      <c r="EC39" s="680"/>
    </row>
    <row r="40" spans="2:133" ht="11.25" customHeight="1">
      <c r="B40" s="642" t="s">
        <v>341</v>
      </c>
      <c r="C40" s="643"/>
      <c r="D40" s="643"/>
      <c r="E40" s="643"/>
      <c r="F40" s="643"/>
      <c r="G40" s="643"/>
      <c r="H40" s="643"/>
      <c r="I40" s="643"/>
      <c r="J40" s="643"/>
      <c r="K40" s="643"/>
      <c r="L40" s="643"/>
      <c r="M40" s="643"/>
      <c r="N40" s="643"/>
      <c r="O40" s="643"/>
      <c r="P40" s="643"/>
      <c r="Q40" s="644"/>
      <c r="R40" s="645" t="s">
        <v>128</v>
      </c>
      <c r="S40" s="646"/>
      <c r="T40" s="646"/>
      <c r="U40" s="646"/>
      <c r="V40" s="646"/>
      <c r="W40" s="646"/>
      <c r="X40" s="646"/>
      <c r="Y40" s="647"/>
      <c r="Z40" s="648" t="s">
        <v>128</v>
      </c>
      <c r="AA40" s="648"/>
      <c r="AB40" s="648"/>
      <c r="AC40" s="648"/>
      <c r="AD40" s="649" t="s">
        <v>128</v>
      </c>
      <c r="AE40" s="649"/>
      <c r="AF40" s="649"/>
      <c r="AG40" s="649"/>
      <c r="AH40" s="649"/>
      <c r="AI40" s="649"/>
      <c r="AJ40" s="649"/>
      <c r="AK40" s="649"/>
      <c r="AL40" s="650" t="s">
        <v>128</v>
      </c>
      <c r="AM40" s="651"/>
      <c r="AN40" s="651"/>
      <c r="AO40" s="652"/>
      <c r="AQ40" s="723" t="s">
        <v>342</v>
      </c>
      <c r="AR40" s="724"/>
      <c r="AS40" s="724"/>
      <c r="AT40" s="724"/>
      <c r="AU40" s="724"/>
      <c r="AV40" s="724"/>
      <c r="AW40" s="724"/>
      <c r="AX40" s="724"/>
      <c r="AY40" s="725"/>
      <c r="AZ40" s="645">
        <v>13501</v>
      </c>
      <c r="BA40" s="646"/>
      <c r="BB40" s="646"/>
      <c r="BC40" s="646"/>
      <c r="BD40" s="681"/>
      <c r="BE40" s="681"/>
      <c r="BF40" s="712"/>
      <c r="BG40" s="726" t="s">
        <v>343</v>
      </c>
      <c r="BH40" s="727"/>
      <c r="BI40" s="727"/>
      <c r="BJ40" s="727"/>
      <c r="BK40" s="727"/>
      <c r="BL40" s="236"/>
      <c r="BM40" s="661" t="s">
        <v>344</v>
      </c>
      <c r="BN40" s="661"/>
      <c r="BO40" s="661"/>
      <c r="BP40" s="661"/>
      <c r="BQ40" s="661"/>
      <c r="BR40" s="661"/>
      <c r="BS40" s="661"/>
      <c r="BT40" s="661"/>
      <c r="BU40" s="662"/>
      <c r="BV40" s="645">
        <v>97</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t="s">
        <v>128</v>
      </c>
      <c r="CS40" s="646"/>
      <c r="CT40" s="646"/>
      <c r="CU40" s="646"/>
      <c r="CV40" s="646"/>
      <c r="CW40" s="646"/>
      <c r="CX40" s="646"/>
      <c r="CY40" s="647"/>
      <c r="CZ40" s="650" t="s">
        <v>128</v>
      </c>
      <c r="DA40" s="679"/>
      <c r="DB40" s="679"/>
      <c r="DC40" s="683"/>
      <c r="DD40" s="654" t="s">
        <v>128</v>
      </c>
      <c r="DE40" s="646"/>
      <c r="DF40" s="646"/>
      <c r="DG40" s="646"/>
      <c r="DH40" s="646"/>
      <c r="DI40" s="646"/>
      <c r="DJ40" s="646"/>
      <c r="DK40" s="647"/>
      <c r="DL40" s="654" t="s">
        <v>128</v>
      </c>
      <c r="DM40" s="646"/>
      <c r="DN40" s="646"/>
      <c r="DO40" s="646"/>
      <c r="DP40" s="646"/>
      <c r="DQ40" s="646"/>
      <c r="DR40" s="646"/>
      <c r="DS40" s="646"/>
      <c r="DT40" s="646"/>
      <c r="DU40" s="646"/>
      <c r="DV40" s="647"/>
      <c r="DW40" s="650" t="s">
        <v>128</v>
      </c>
      <c r="DX40" s="679"/>
      <c r="DY40" s="679"/>
      <c r="DZ40" s="679"/>
      <c r="EA40" s="679"/>
      <c r="EB40" s="679"/>
      <c r="EC40" s="680"/>
    </row>
    <row r="41" spans="2:133" ht="11.25" customHeight="1">
      <c r="B41" s="642" t="s">
        <v>346</v>
      </c>
      <c r="C41" s="643"/>
      <c r="D41" s="643"/>
      <c r="E41" s="643"/>
      <c r="F41" s="643"/>
      <c r="G41" s="643"/>
      <c r="H41" s="643"/>
      <c r="I41" s="643"/>
      <c r="J41" s="643"/>
      <c r="K41" s="643"/>
      <c r="L41" s="643"/>
      <c r="M41" s="643"/>
      <c r="N41" s="643"/>
      <c r="O41" s="643"/>
      <c r="P41" s="643"/>
      <c r="Q41" s="644"/>
      <c r="R41" s="645">
        <v>3472000</v>
      </c>
      <c r="S41" s="646"/>
      <c r="T41" s="646"/>
      <c r="U41" s="646"/>
      <c r="V41" s="646"/>
      <c r="W41" s="646"/>
      <c r="X41" s="646"/>
      <c r="Y41" s="647"/>
      <c r="Z41" s="648">
        <v>2.2000000000000002</v>
      </c>
      <c r="AA41" s="648"/>
      <c r="AB41" s="648"/>
      <c r="AC41" s="648"/>
      <c r="AD41" s="649" t="s">
        <v>128</v>
      </c>
      <c r="AE41" s="649"/>
      <c r="AF41" s="649"/>
      <c r="AG41" s="649"/>
      <c r="AH41" s="649"/>
      <c r="AI41" s="649"/>
      <c r="AJ41" s="649"/>
      <c r="AK41" s="649"/>
      <c r="AL41" s="650" t="s">
        <v>128</v>
      </c>
      <c r="AM41" s="651"/>
      <c r="AN41" s="651"/>
      <c r="AO41" s="652"/>
      <c r="AQ41" s="723" t="s">
        <v>347</v>
      </c>
      <c r="AR41" s="724"/>
      <c r="AS41" s="724"/>
      <c r="AT41" s="724"/>
      <c r="AU41" s="724"/>
      <c r="AV41" s="724"/>
      <c r="AW41" s="724"/>
      <c r="AX41" s="724"/>
      <c r="AY41" s="725"/>
      <c r="AZ41" s="645">
        <v>4555971</v>
      </c>
      <c r="BA41" s="646"/>
      <c r="BB41" s="646"/>
      <c r="BC41" s="646"/>
      <c r="BD41" s="681"/>
      <c r="BE41" s="681"/>
      <c r="BF41" s="712"/>
      <c r="BG41" s="726"/>
      <c r="BH41" s="727"/>
      <c r="BI41" s="727"/>
      <c r="BJ41" s="727"/>
      <c r="BK41" s="727"/>
      <c r="BL41" s="236"/>
      <c r="BM41" s="661" t="s">
        <v>348</v>
      </c>
      <c r="BN41" s="661"/>
      <c r="BO41" s="661"/>
      <c r="BP41" s="661"/>
      <c r="BQ41" s="661"/>
      <c r="BR41" s="661"/>
      <c r="BS41" s="661"/>
      <c r="BT41" s="661"/>
      <c r="BU41" s="662"/>
      <c r="BV41" s="645" t="s">
        <v>128</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128</v>
      </c>
      <c r="CS41" s="681"/>
      <c r="CT41" s="681"/>
      <c r="CU41" s="681"/>
      <c r="CV41" s="681"/>
      <c r="CW41" s="681"/>
      <c r="CX41" s="681"/>
      <c r="CY41" s="682"/>
      <c r="CZ41" s="650" t="s">
        <v>128</v>
      </c>
      <c r="DA41" s="679"/>
      <c r="DB41" s="679"/>
      <c r="DC41" s="683"/>
      <c r="DD41" s="654" t="s">
        <v>128</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95" t="s">
        <v>350</v>
      </c>
      <c r="C42" s="696"/>
      <c r="D42" s="696"/>
      <c r="E42" s="696"/>
      <c r="F42" s="696"/>
      <c r="G42" s="696"/>
      <c r="H42" s="696"/>
      <c r="I42" s="696"/>
      <c r="J42" s="696"/>
      <c r="K42" s="696"/>
      <c r="L42" s="696"/>
      <c r="M42" s="696"/>
      <c r="N42" s="696"/>
      <c r="O42" s="696"/>
      <c r="P42" s="696"/>
      <c r="Q42" s="697"/>
      <c r="R42" s="730">
        <v>159397944</v>
      </c>
      <c r="S42" s="731"/>
      <c r="T42" s="731"/>
      <c r="U42" s="731"/>
      <c r="V42" s="731"/>
      <c r="W42" s="731"/>
      <c r="X42" s="731"/>
      <c r="Y42" s="739"/>
      <c r="Z42" s="740">
        <v>100</v>
      </c>
      <c r="AA42" s="740"/>
      <c r="AB42" s="740"/>
      <c r="AC42" s="740"/>
      <c r="AD42" s="741">
        <v>76766119</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0">
        <v>10456450</v>
      </c>
      <c r="BA42" s="731"/>
      <c r="BB42" s="731"/>
      <c r="BC42" s="731"/>
      <c r="BD42" s="716"/>
      <c r="BE42" s="716"/>
      <c r="BF42" s="718"/>
      <c r="BG42" s="728"/>
      <c r="BH42" s="729"/>
      <c r="BI42" s="729"/>
      <c r="BJ42" s="729"/>
      <c r="BK42" s="729"/>
      <c r="BL42" s="237"/>
      <c r="BM42" s="671" t="s">
        <v>352</v>
      </c>
      <c r="BN42" s="671"/>
      <c r="BO42" s="671"/>
      <c r="BP42" s="671"/>
      <c r="BQ42" s="671"/>
      <c r="BR42" s="671"/>
      <c r="BS42" s="671"/>
      <c r="BT42" s="671"/>
      <c r="BU42" s="672"/>
      <c r="BV42" s="730">
        <v>307</v>
      </c>
      <c r="BW42" s="731"/>
      <c r="BX42" s="731"/>
      <c r="BY42" s="731"/>
      <c r="BZ42" s="731"/>
      <c r="CA42" s="731"/>
      <c r="CB42" s="738"/>
      <c r="CD42" s="642" t="s">
        <v>353</v>
      </c>
      <c r="CE42" s="643"/>
      <c r="CF42" s="643"/>
      <c r="CG42" s="643"/>
      <c r="CH42" s="643"/>
      <c r="CI42" s="643"/>
      <c r="CJ42" s="643"/>
      <c r="CK42" s="643"/>
      <c r="CL42" s="643"/>
      <c r="CM42" s="643"/>
      <c r="CN42" s="643"/>
      <c r="CO42" s="643"/>
      <c r="CP42" s="643"/>
      <c r="CQ42" s="644"/>
      <c r="CR42" s="645">
        <v>16264581</v>
      </c>
      <c r="CS42" s="646"/>
      <c r="CT42" s="646"/>
      <c r="CU42" s="646"/>
      <c r="CV42" s="646"/>
      <c r="CW42" s="646"/>
      <c r="CX42" s="646"/>
      <c r="CY42" s="647"/>
      <c r="CZ42" s="650">
        <v>10.5</v>
      </c>
      <c r="DA42" s="651"/>
      <c r="DB42" s="651"/>
      <c r="DC42" s="663"/>
      <c r="DD42" s="654">
        <v>2981934</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437046</v>
      </c>
      <c r="CS43" s="681"/>
      <c r="CT43" s="681"/>
      <c r="CU43" s="681"/>
      <c r="CV43" s="681"/>
      <c r="CW43" s="681"/>
      <c r="CX43" s="681"/>
      <c r="CY43" s="682"/>
      <c r="CZ43" s="650">
        <v>0.3</v>
      </c>
      <c r="DA43" s="679"/>
      <c r="DB43" s="679"/>
      <c r="DC43" s="683"/>
      <c r="DD43" s="654">
        <v>437046</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302</v>
      </c>
      <c r="CE44" s="758"/>
      <c r="CF44" s="642" t="s">
        <v>355</v>
      </c>
      <c r="CG44" s="643"/>
      <c r="CH44" s="643"/>
      <c r="CI44" s="643"/>
      <c r="CJ44" s="643"/>
      <c r="CK44" s="643"/>
      <c r="CL44" s="643"/>
      <c r="CM44" s="643"/>
      <c r="CN44" s="643"/>
      <c r="CO44" s="643"/>
      <c r="CP44" s="643"/>
      <c r="CQ44" s="644"/>
      <c r="CR44" s="645">
        <v>16133435</v>
      </c>
      <c r="CS44" s="646"/>
      <c r="CT44" s="646"/>
      <c r="CU44" s="646"/>
      <c r="CV44" s="646"/>
      <c r="CW44" s="646"/>
      <c r="CX44" s="646"/>
      <c r="CY44" s="647"/>
      <c r="CZ44" s="650">
        <v>10.5</v>
      </c>
      <c r="DA44" s="651"/>
      <c r="DB44" s="651"/>
      <c r="DC44" s="663"/>
      <c r="DD44" s="654">
        <v>2946696</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356</v>
      </c>
      <c r="CG45" s="643"/>
      <c r="CH45" s="643"/>
      <c r="CI45" s="643"/>
      <c r="CJ45" s="643"/>
      <c r="CK45" s="643"/>
      <c r="CL45" s="643"/>
      <c r="CM45" s="643"/>
      <c r="CN45" s="643"/>
      <c r="CO45" s="643"/>
      <c r="CP45" s="643"/>
      <c r="CQ45" s="644"/>
      <c r="CR45" s="645">
        <v>4615950</v>
      </c>
      <c r="CS45" s="681"/>
      <c r="CT45" s="681"/>
      <c r="CU45" s="681"/>
      <c r="CV45" s="681"/>
      <c r="CW45" s="681"/>
      <c r="CX45" s="681"/>
      <c r="CY45" s="682"/>
      <c r="CZ45" s="650">
        <v>3</v>
      </c>
      <c r="DA45" s="679"/>
      <c r="DB45" s="679"/>
      <c r="DC45" s="683"/>
      <c r="DD45" s="654">
        <v>228645</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11517485</v>
      </c>
      <c r="CS46" s="646"/>
      <c r="CT46" s="646"/>
      <c r="CU46" s="646"/>
      <c r="CV46" s="646"/>
      <c r="CW46" s="646"/>
      <c r="CX46" s="646"/>
      <c r="CY46" s="647"/>
      <c r="CZ46" s="650">
        <v>7.5</v>
      </c>
      <c r="DA46" s="651"/>
      <c r="DB46" s="651"/>
      <c r="DC46" s="663"/>
      <c r="DD46" s="654">
        <v>2718051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v>131146</v>
      </c>
      <c r="CS47" s="681"/>
      <c r="CT47" s="681"/>
      <c r="CU47" s="681"/>
      <c r="CV47" s="681"/>
      <c r="CW47" s="681"/>
      <c r="CX47" s="681"/>
      <c r="CY47" s="682"/>
      <c r="CZ47" s="650">
        <v>0.1</v>
      </c>
      <c r="DA47" s="679"/>
      <c r="DB47" s="679"/>
      <c r="DC47" s="683"/>
      <c r="DD47" s="654">
        <v>35238</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c r="B48" s="241" t="s">
        <v>361</v>
      </c>
      <c r="CD48" s="761"/>
      <c r="CE48" s="762"/>
      <c r="CF48" s="642" t="s">
        <v>362</v>
      </c>
      <c r="CG48" s="643"/>
      <c r="CH48" s="643"/>
      <c r="CI48" s="643"/>
      <c r="CJ48" s="643"/>
      <c r="CK48" s="643"/>
      <c r="CL48" s="643"/>
      <c r="CM48" s="643"/>
      <c r="CN48" s="643"/>
      <c r="CO48" s="643"/>
      <c r="CP48" s="643"/>
      <c r="CQ48" s="644"/>
      <c r="CR48" s="645" t="s">
        <v>128</v>
      </c>
      <c r="CS48" s="646"/>
      <c r="CT48" s="646"/>
      <c r="CU48" s="646"/>
      <c r="CV48" s="646"/>
      <c r="CW48" s="646"/>
      <c r="CX48" s="646"/>
      <c r="CY48" s="647"/>
      <c r="CZ48" s="650" t="s">
        <v>128</v>
      </c>
      <c r="DA48" s="651"/>
      <c r="DB48" s="651"/>
      <c r="DC48" s="663"/>
      <c r="DD48" s="654" t="s">
        <v>128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95" t="s">
        <v>363</v>
      </c>
      <c r="CE49" s="696"/>
      <c r="CF49" s="696"/>
      <c r="CG49" s="696"/>
      <c r="CH49" s="696"/>
      <c r="CI49" s="696"/>
      <c r="CJ49" s="696"/>
      <c r="CK49" s="696"/>
      <c r="CL49" s="696"/>
      <c r="CM49" s="696"/>
      <c r="CN49" s="696"/>
      <c r="CO49" s="696"/>
      <c r="CP49" s="696"/>
      <c r="CQ49" s="697"/>
      <c r="CR49" s="730">
        <v>154324046</v>
      </c>
      <c r="CS49" s="716"/>
      <c r="CT49" s="716"/>
      <c r="CU49" s="716"/>
      <c r="CV49" s="716"/>
      <c r="CW49" s="716"/>
      <c r="CX49" s="716"/>
      <c r="CY49" s="747"/>
      <c r="CZ49" s="742">
        <v>100</v>
      </c>
      <c r="DA49" s="748"/>
      <c r="DB49" s="748"/>
      <c r="DC49" s="749"/>
      <c r="DD49" s="750">
        <v>88480942</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wh6tdM3zDFwjd9HyahmEyIpdvZwBmoH2JDJHtlwoMA2du2mAvBcUrq6VQJ+torA/JMUorlJ0ws9Wn/CudhPChg==" saltValue="821zIla//IGoDHTOnCMm2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386</v>
      </c>
      <c r="C7" s="778"/>
      <c r="D7" s="778"/>
      <c r="E7" s="778"/>
      <c r="F7" s="778"/>
      <c r="G7" s="778"/>
      <c r="H7" s="778"/>
      <c r="I7" s="778"/>
      <c r="J7" s="778"/>
      <c r="K7" s="778"/>
      <c r="L7" s="778"/>
      <c r="M7" s="778"/>
      <c r="N7" s="778"/>
      <c r="O7" s="778"/>
      <c r="P7" s="779"/>
      <c r="Q7" s="780">
        <v>159398</v>
      </c>
      <c r="R7" s="781"/>
      <c r="S7" s="781"/>
      <c r="T7" s="781"/>
      <c r="U7" s="781"/>
      <c r="V7" s="781">
        <v>154324</v>
      </c>
      <c r="W7" s="781"/>
      <c r="X7" s="781"/>
      <c r="Y7" s="781"/>
      <c r="Z7" s="781"/>
      <c r="AA7" s="781">
        <v>5074</v>
      </c>
      <c r="AB7" s="781"/>
      <c r="AC7" s="781"/>
      <c r="AD7" s="781"/>
      <c r="AE7" s="782"/>
      <c r="AF7" s="783">
        <v>4498</v>
      </c>
      <c r="AG7" s="784"/>
      <c r="AH7" s="784"/>
      <c r="AI7" s="784"/>
      <c r="AJ7" s="785"/>
      <c r="AK7" s="820">
        <v>7215</v>
      </c>
      <c r="AL7" s="821"/>
      <c r="AM7" s="821"/>
      <c r="AN7" s="821"/>
      <c r="AO7" s="821"/>
      <c r="AP7" s="821">
        <v>79990</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611</v>
      </c>
      <c r="BS7" s="824" t="s">
        <v>584</v>
      </c>
      <c r="BT7" s="825" t="s">
        <v>584</v>
      </c>
      <c r="BU7" s="825" t="s">
        <v>584</v>
      </c>
      <c r="BV7" s="825" t="s">
        <v>584</v>
      </c>
      <c r="BW7" s="825" t="s">
        <v>584</v>
      </c>
      <c r="BX7" s="825" t="s">
        <v>584</v>
      </c>
      <c r="BY7" s="825" t="s">
        <v>584</v>
      </c>
      <c r="BZ7" s="825" t="s">
        <v>584</v>
      </c>
      <c r="CA7" s="825" t="s">
        <v>584</v>
      </c>
      <c r="CB7" s="825" t="s">
        <v>584</v>
      </c>
      <c r="CC7" s="825" t="s">
        <v>584</v>
      </c>
      <c r="CD7" s="825" t="s">
        <v>584</v>
      </c>
      <c r="CE7" s="825" t="s">
        <v>584</v>
      </c>
      <c r="CF7" s="825" t="s">
        <v>584</v>
      </c>
      <c r="CG7" s="826" t="s">
        <v>584</v>
      </c>
      <c r="CH7" s="817">
        <v>-29</v>
      </c>
      <c r="CI7" s="818"/>
      <c r="CJ7" s="818"/>
      <c r="CK7" s="818"/>
      <c r="CL7" s="819"/>
      <c r="CM7" s="817">
        <v>55</v>
      </c>
      <c r="CN7" s="818"/>
      <c r="CO7" s="818"/>
      <c r="CP7" s="818"/>
      <c r="CQ7" s="819"/>
      <c r="CR7" s="817">
        <v>5</v>
      </c>
      <c r="CS7" s="818"/>
      <c r="CT7" s="818"/>
      <c r="CU7" s="818"/>
      <c r="CV7" s="819"/>
      <c r="CW7" s="817" t="s">
        <v>523</v>
      </c>
      <c r="CX7" s="818"/>
      <c r="CY7" s="818"/>
      <c r="CZ7" s="818"/>
      <c r="DA7" s="819"/>
      <c r="DB7" s="817" t="s">
        <v>523</v>
      </c>
      <c r="DC7" s="818"/>
      <c r="DD7" s="818"/>
      <c r="DE7" s="818"/>
      <c r="DF7" s="819"/>
      <c r="DG7" s="817">
        <v>332</v>
      </c>
      <c r="DH7" s="818"/>
      <c r="DI7" s="818"/>
      <c r="DJ7" s="818"/>
      <c r="DK7" s="819"/>
      <c r="DL7" s="817" t="s">
        <v>523</v>
      </c>
      <c r="DM7" s="818"/>
      <c r="DN7" s="818"/>
      <c r="DO7" s="818"/>
      <c r="DP7" s="819"/>
      <c r="DQ7" s="817" t="s">
        <v>523</v>
      </c>
      <c r="DR7" s="818"/>
      <c r="DS7" s="818"/>
      <c r="DT7" s="818"/>
      <c r="DU7" s="819"/>
      <c r="DV7" s="798"/>
      <c r="DW7" s="799"/>
      <c r="DX7" s="799"/>
      <c r="DY7" s="799"/>
      <c r="DZ7" s="800"/>
      <c r="EA7" s="255"/>
    </row>
    <row r="8" spans="1:131" s="256" customFormat="1" ht="26.25" customHeight="1">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585</v>
      </c>
      <c r="BT8" s="815" t="s">
        <v>585</v>
      </c>
      <c r="BU8" s="815" t="s">
        <v>585</v>
      </c>
      <c r="BV8" s="815" t="s">
        <v>585</v>
      </c>
      <c r="BW8" s="815" t="s">
        <v>585</v>
      </c>
      <c r="BX8" s="815" t="s">
        <v>585</v>
      </c>
      <c r="BY8" s="815" t="s">
        <v>585</v>
      </c>
      <c r="BZ8" s="815" t="s">
        <v>585</v>
      </c>
      <c r="CA8" s="815" t="s">
        <v>585</v>
      </c>
      <c r="CB8" s="815" t="s">
        <v>585</v>
      </c>
      <c r="CC8" s="815" t="s">
        <v>585</v>
      </c>
      <c r="CD8" s="815" t="s">
        <v>585</v>
      </c>
      <c r="CE8" s="815" t="s">
        <v>585</v>
      </c>
      <c r="CF8" s="815" t="s">
        <v>585</v>
      </c>
      <c r="CG8" s="816" t="s">
        <v>585</v>
      </c>
      <c r="CH8" s="827">
        <v>51</v>
      </c>
      <c r="CI8" s="828"/>
      <c r="CJ8" s="828"/>
      <c r="CK8" s="828"/>
      <c r="CL8" s="829"/>
      <c r="CM8" s="827">
        <v>4336</v>
      </c>
      <c r="CN8" s="828"/>
      <c r="CO8" s="828"/>
      <c r="CP8" s="828"/>
      <c r="CQ8" s="829"/>
      <c r="CR8" s="827">
        <v>2350</v>
      </c>
      <c r="CS8" s="828"/>
      <c r="CT8" s="828"/>
      <c r="CU8" s="828"/>
      <c r="CV8" s="829"/>
      <c r="CW8" s="827" t="s">
        <v>523</v>
      </c>
      <c r="CX8" s="828"/>
      <c r="CY8" s="828"/>
      <c r="CZ8" s="828"/>
      <c r="DA8" s="829"/>
      <c r="DB8" s="827" t="s">
        <v>523</v>
      </c>
      <c r="DC8" s="828"/>
      <c r="DD8" s="828"/>
      <c r="DE8" s="828"/>
      <c r="DF8" s="829"/>
      <c r="DG8" s="827" t="s">
        <v>523</v>
      </c>
      <c r="DH8" s="828"/>
      <c r="DI8" s="828"/>
      <c r="DJ8" s="828"/>
      <c r="DK8" s="829"/>
      <c r="DL8" s="827" t="s">
        <v>523</v>
      </c>
      <c r="DM8" s="828"/>
      <c r="DN8" s="828"/>
      <c r="DO8" s="828"/>
      <c r="DP8" s="829"/>
      <c r="DQ8" s="827" t="s">
        <v>523</v>
      </c>
      <c r="DR8" s="828"/>
      <c r="DS8" s="828"/>
      <c r="DT8" s="828"/>
      <c r="DU8" s="829"/>
      <c r="DV8" s="830"/>
      <c r="DW8" s="831"/>
      <c r="DX8" s="831"/>
      <c r="DY8" s="831"/>
      <c r="DZ8" s="832"/>
      <c r="EA8" s="255"/>
    </row>
    <row r="9" spans="1:131" s="256" customFormat="1" ht="26.25" customHeight="1">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586</v>
      </c>
      <c r="BT9" s="815" t="s">
        <v>586</v>
      </c>
      <c r="BU9" s="815" t="s">
        <v>586</v>
      </c>
      <c r="BV9" s="815" t="s">
        <v>586</v>
      </c>
      <c r="BW9" s="815" t="s">
        <v>586</v>
      </c>
      <c r="BX9" s="815" t="s">
        <v>586</v>
      </c>
      <c r="BY9" s="815" t="s">
        <v>586</v>
      </c>
      <c r="BZ9" s="815" t="s">
        <v>586</v>
      </c>
      <c r="CA9" s="815" t="s">
        <v>586</v>
      </c>
      <c r="CB9" s="815" t="s">
        <v>586</v>
      </c>
      <c r="CC9" s="815" t="s">
        <v>586</v>
      </c>
      <c r="CD9" s="815" t="s">
        <v>586</v>
      </c>
      <c r="CE9" s="815" t="s">
        <v>586</v>
      </c>
      <c r="CF9" s="815" t="s">
        <v>586</v>
      </c>
      <c r="CG9" s="816" t="s">
        <v>586</v>
      </c>
      <c r="CH9" s="827">
        <v>2</v>
      </c>
      <c r="CI9" s="828"/>
      <c r="CJ9" s="828"/>
      <c r="CK9" s="828"/>
      <c r="CL9" s="829"/>
      <c r="CM9" s="827">
        <v>86</v>
      </c>
      <c r="CN9" s="828"/>
      <c r="CO9" s="828"/>
      <c r="CP9" s="828"/>
      <c r="CQ9" s="829"/>
      <c r="CR9" s="827">
        <v>3</v>
      </c>
      <c r="CS9" s="828"/>
      <c r="CT9" s="828"/>
      <c r="CU9" s="828"/>
      <c r="CV9" s="829"/>
      <c r="CW9" s="827">
        <v>22</v>
      </c>
      <c r="CX9" s="828"/>
      <c r="CY9" s="828"/>
      <c r="CZ9" s="828"/>
      <c r="DA9" s="829"/>
      <c r="DB9" s="827" t="s">
        <v>523</v>
      </c>
      <c r="DC9" s="828"/>
      <c r="DD9" s="828"/>
      <c r="DE9" s="828"/>
      <c r="DF9" s="829"/>
      <c r="DG9" s="827" t="s">
        <v>523</v>
      </c>
      <c r="DH9" s="828"/>
      <c r="DI9" s="828"/>
      <c r="DJ9" s="828"/>
      <c r="DK9" s="829"/>
      <c r="DL9" s="827" t="s">
        <v>523</v>
      </c>
      <c r="DM9" s="828"/>
      <c r="DN9" s="828"/>
      <c r="DO9" s="828"/>
      <c r="DP9" s="829"/>
      <c r="DQ9" s="827" t="s">
        <v>523</v>
      </c>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587</v>
      </c>
      <c r="BT10" s="815" t="s">
        <v>587</v>
      </c>
      <c r="BU10" s="815" t="s">
        <v>587</v>
      </c>
      <c r="BV10" s="815" t="s">
        <v>587</v>
      </c>
      <c r="BW10" s="815" t="s">
        <v>587</v>
      </c>
      <c r="BX10" s="815" t="s">
        <v>587</v>
      </c>
      <c r="BY10" s="815" t="s">
        <v>587</v>
      </c>
      <c r="BZ10" s="815" t="s">
        <v>587</v>
      </c>
      <c r="CA10" s="815" t="s">
        <v>587</v>
      </c>
      <c r="CB10" s="815" t="s">
        <v>587</v>
      </c>
      <c r="CC10" s="815" t="s">
        <v>587</v>
      </c>
      <c r="CD10" s="815" t="s">
        <v>587</v>
      </c>
      <c r="CE10" s="815" t="s">
        <v>587</v>
      </c>
      <c r="CF10" s="815" t="s">
        <v>587</v>
      </c>
      <c r="CG10" s="816" t="s">
        <v>587</v>
      </c>
      <c r="CH10" s="827">
        <v>0</v>
      </c>
      <c r="CI10" s="828"/>
      <c r="CJ10" s="828"/>
      <c r="CK10" s="828"/>
      <c r="CL10" s="829"/>
      <c r="CM10" s="827">
        <v>24</v>
      </c>
      <c r="CN10" s="828"/>
      <c r="CO10" s="828"/>
      <c r="CP10" s="828"/>
      <c r="CQ10" s="829"/>
      <c r="CR10" s="827">
        <v>7</v>
      </c>
      <c r="CS10" s="828"/>
      <c r="CT10" s="828"/>
      <c r="CU10" s="828"/>
      <c r="CV10" s="829"/>
      <c r="CW10" s="827" t="s">
        <v>523</v>
      </c>
      <c r="CX10" s="828"/>
      <c r="CY10" s="828"/>
      <c r="CZ10" s="828"/>
      <c r="DA10" s="829"/>
      <c r="DB10" s="827" t="s">
        <v>523</v>
      </c>
      <c r="DC10" s="828"/>
      <c r="DD10" s="828"/>
      <c r="DE10" s="828"/>
      <c r="DF10" s="829"/>
      <c r="DG10" s="827" t="s">
        <v>523</v>
      </c>
      <c r="DH10" s="828"/>
      <c r="DI10" s="828"/>
      <c r="DJ10" s="828"/>
      <c r="DK10" s="829"/>
      <c r="DL10" s="827" t="s">
        <v>523</v>
      </c>
      <c r="DM10" s="828"/>
      <c r="DN10" s="828"/>
      <c r="DO10" s="828"/>
      <c r="DP10" s="829"/>
      <c r="DQ10" s="827" t="s">
        <v>523</v>
      </c>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588</v>
      </c>
      <c r="BT11" s="815" t="s">
        <v>588</v>
      </c>
      <c r="BU11" s="815" t="s">
        <v>588</v>
      </c>
      <c r="BV11" s="815" t="s">
        <v>588</v>
      </c>
      <c r="BW11" s="815" t="s">
        <v>588</v>
      </c>
      <c r="BX11" s="815" t="s">
        <v>588</v>
      </c>
      <c r="BY11" s="815" t="s">
        <v>588</v>
      </c>
      <c r="BZ11" s="815" t="s">
        <v>588</v>
      </c>
      <c r="CA11" s="815" t="s">
        <v>588</v>
      </c>
      <c r="CB11" s="815" t="s">
        <v>588</v>
      </c>
      <c r="CC11" s="815" t="s">
        <v>588</v>
      </c>
      <c r="CD11" s="815" t="s">
        <v>588</v>
      </c>
      <c r="CE11" s="815" t="s">
        <v>588</v>
      </c>
      <c r="CF11" s="815" t="s">
        <v>588</v>
      </c>
      <c r="CG11" s="816" t="s">
        <v>588</v>
      </c>
      <c r="CH11" s="827">
        <v>2</v>
      </c>
      <c r="CI11" s="828"/>
      <c r="CJ11" s="828"/>
      <c r="CK11" s="828"/>
      <c r="CL11" s="829"/>
      <c r="CM11" s="827">
        <v>24</v>
      </c>
      <c r="CN11" s="828"/>
      <c r="CO11" s="828"/>
      <c r="CP11" s="828"/>
      <c r="CQ11" s="829"/>
      <c r="CR11" s="827">
        <v>3</v>
      </c>
      <c r="CS11" s="828"/>
      <c r="CT11" s="828"/>
      <c r="CU11" s="828"/>
      <c r="CV11" s="829"/>
      <c r="CW11" s="827" t="s">
        <v>523</v>
      </c>
      <c r="CX11" s="828"/>
      <c r="CY11" s="828"/>
      <c r="CZ11" s="828"/>
      <c r="DA11" s="829"/>
      <c r="DB11" s="827" t="s">
        <v>523</v>
      </c>
      <c r="DC11" s="828"/>
      <c r="DD11" s="828"/>
      <c r="DE11" s="828"/>
      <c r="DF11" s="829"/>
      <c r="DG11" s="827" t="s">
        <v>523</v>
      </c>
      <c r="DH11" s="828"/>
      <c r="DI11" s="828"/>
      <c r="DJ11" s="828"/>
      <c r="DK11" s="829"/>
      <c r="DL11" s="827" t="s">
        <v>523</v>
      </c>
      <c r="DM11" s="828"/>
      <c r="DN11" s="828"/>
      <c r="DO11" s="828"/>
      <c r="DP11" s="829"/>
      <c r="DQ11" s="827" t="s">
        <v>523</v>
      </c>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589</v>
      </c>
      <c r="BT12" s="815" t="s">
        <v>589</v>
      </c>
      <c r="BU12" s="815" t="s">
        <v>589</v>
      </c>
      <c r="BV12" s="815" t="s">
        <v>589</v>
      </c>
      <c r="BW12" s="815" t="s">
        <v>589</v>
      </c>
      <c r="BX12" s="815" t="s">
        <v>589</v>
      </c>
      <c r="BY12" s="815" t="s">
        <v>589</v>
      </c>
      <c r="BZ12" s="815" t="s">
        <v>589</v>
      </c>
      <c r="CA12" s="815" t="s">
        <v>589</v>
      </c>
      <c r="CB12" s="815" t="s">
        <v>589</v>
      </c>
      <c r="CC12" s="815" t="s">
        <v>589</v>
      </c>
      <c r="CD12" s="815" t="s">
        <v>589</v>
      </c>
      <c r="CE12" s="815" t="s">
        <v>589</v>
      </c>
      <c r="CF12" s="815" t="s">
        <v>589</v>
      </c>
      <c r="CG12" s="816" t="s">
        <v>589</v>
      </c>
      <c r="CH12" s="827">
        <v>-16</v>
      </c>
      <c r="CI12" s="828"/>
      <c r="CJ12" s="828"/>
      <c r="CK12" s="828"/>
      <c r="CL12" s="829"/>
      <c r="CM12" s="827">
        <v>63</v>
      </c>
      <c r="CN12" s="828"/>
      <c r="CO12" s="828"/>
      <c r="CP12" s="828"/>
      <c r="CQ12" s="829"/>
      <c r="CR12" s="827">
        <v>3</v>
      </c>
      <c r="CS12" s="828"/>
      <c r="CT12" s="828"/>
      <c r="CU12" s="828"/>
      <c r="CV12" s="829"/>
      <c r="CW12" s="827">
        <v>19</v>
      </c>
      <c r="CX12" s="828"/>
      <c r="CY12" s="828"/>
      <c r="CZ12" s="828"/>
      <c r="DA12" s="829"/>
      <c r="DB12" s="827" t="s">
        <v>523</v>
      </c>
      <c r="DC12" s="828"/>
      <c r="DD12" s="828"/>
      <c r="DE12" s="828"/>
      <c r="DF12" s="829"/>
      <c r="DG12" s="827" t="s">
        <v>523</v>
      </c>
      <c r="DH12" s="828"/>
      <c r="DI12" s="828"/>
      <c r="DJ12" s="828"/>
      <c r="DK12" s="829"/>
      <c r="DL12" s="827" t="s">
        <v>523</v>
      </c>
      <c r="DM12" s="828"/>
      <c r="DN12" s="828"/>
      <c r="DO12" s="828"/>
      <c r="DP12" s="829"/>
      <c r="DQ12" s="827" t="s">
        <v>523</v>
      </c>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590</v>
      </c>
      <c r="BT13" s="815" t="s">
        <v>590</v>
      </c>
      <c r="BU13" s="815" t="s">
        <v>590</v>
      </c>
      <c r="BV13" s="815" t="s">
        <v>590</v>
      </c>
      <c r="BW13" s="815" t="s">
        <v>590</v>
      </c>
      <c r="BX13" s="815" t="s">
        <v>590</v>
      </c>
      <c r="BY13" s="815" t="s">
        <v>590</v>
      </c>
      <c r="BZ13" s="815" t="s">
        <v>590</v>
      </c>
      <c r="CA13" s="815" t="s">
        <v>590</v>
      </c>
      <c r="CB13" s="815" t="s">
        <v>590</v>
      </c>
      <c r="CC13" s="815" t="s">
        <v>590</v>
      </c>
      <c r="CD13" s="815" t="s">
        <v>590</v>
      </c>
      <c r="CE13" s="815" t="s">
        <v>590</v>
      </c>
      <c r="CF13" s="815" t="s">
        <v>590</v>
      </c>
      <c r="CG13" s="816" t="s">
        <v>590</v>
      </c>
      <c r="CH13" s="827">
        <v>7</v>
      </c>
      <c r="CI13" s="828"/>
      <c r="CJ13" s="828"/>
      <c r="CK13" s="828"/>
      <c r="CL13" s="829"/>
      <c r="CM13" s="827">
        <v>19</v>
      </c>
      <c r="CN13" s="828"/>
      <c r="CO13" s="828"/>
      <c r="CP13" s="828"/>
      <c r="CQ13" s="829"/>
      <c r="CR13" s="827">
        <v>2</v>
      </c>
      <c r="CS13" s="828"/>
      <c r="CT13" s="828"/>
      <c r="CU13" s="828"/>
      <c r="CV13" s="829"/>
      <c r="CW13" s="827">
        <v>60</v>
      </c>
      <c r="CX13" s="828"/>
      <c r="CY13" s="828"/>
      <c r="CZ13" s="828"/>
      <c r="DA13" s="829"/>
      <c r="DB13" s="827" t="s">
        <v>523</v>
      </c>
      <c r="DC13" s="828"/>
      <c r="DD13" s="828"/>
      <c r="DE13" s="828"/>
      <c r="DF13" s="829"/>
      <c r="DG13" s="827" t="s">
        <v>523</v>
      </c>
      <c r="DH13" s="828"/>
      <c r="DI13" s="828"/>
      <c r="DJ13" s="828"/>
      <c r="DK13" s="829"/>
      <c r="DL13" s="827" t="s">
        <v>523</v>
      </c>
      <c r="DM13" s="828"/>
      <c r="DN13" s="828"/>
      <c r="DO13" s="828"/>
      <c r="DP13" s="829"/>
      <c r="DQ13" s="827" t="s">
        <v>523</v>
      </c>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t="s">
        <v>591</v>
      </c>
      <c r="BT14" s="815" t="s">
        <v>591</v>
      </c>
      <c r="BU14" s="815" t="s">
        <v>591</v>
      </c>
      <c r="BV14" s="815" t="s">
        <v>591</v>
      </c>
      <c r="BW14" s="815" t="s">
        <v>591</v>
      </c>
      <c r="BX14" s="815" t="s">
        <v>591</v>
      </c>
      <c r="BY14" s="815" t="s">
        <v>591</v>
      </c>
      <c r="BZ14" s="815" t="s">
        <v>591</v>
      </c>
      <c r="CA14" s="815" t="s">
        <v>591</v>
      </c>
      <c r="CB14" s="815" t="s">
        <v>591</v>
      </c>
      <c r="CC14" s="815" t="s">
        <v>591</v>
      </c>
      <c r="CD14" s="815" t="s">
        <v>591</v>
      </c>
      <c r="CE14" s="815" t="s">
        <v>591</v>
      </c>
      <c r="CF14" s="815" t="s">
        <v>591</v>
      </c>
      <c r="CG14" s="816" t="s">
        <v>591</v>
      </c>
      <c r="CH14" s="827">
        <v>-4</v>
      </c>
      <c r="CI14" s="828"/>
      <c r="CJ14" s="828"/>
      <c r="CK14" s="828"/>
      <c r="CL14" s="829"/>
      <c r="CM14" s="827">
        <v>68</v>
      </c>
      <c r="CN14" s="828"/>
      <c r="CO14" s="828"/>
      <c r="CP14" s="828"/>
      <c r="CQ14" s="829"/>
      <c r="CR14" s="827">
        <v>3</v>
      </c>
      <c r="CS14" s="828"/>
      <c r="CT14" s="828"/>
      <c r="CU14" s="828"/>
      <c r="CV14" s="829"/>
      <c r="CW14" s="827" t="s">
        <v>523</v>
      </c>
      <c r="CX14" s="828"/>
      <c r="CY14" s="828"/>
      <c r="CZ14" s="828"/>
      <c r="DA14" s="829"/>
      <c r="DB14" s="827" t="s">
        <v>523</v>
      </c>
      <c r="DC14" s="828"/>
      <c r="DD14" s="828"/>
      <c r="DE14" s="828"/>
      <c r="DF14" s="829"/>
      <c r="DG14" s="827" t="s">
        <v>523</v>
      </c>
      <c r="DH14" s="828"/>
      <c r="DI14" s="828"/>
      <c r="DJ14" s="828"/>
      <c r="DK14" s="829"/>
      <c r="DL14" s="827" t="s">
        <v>523</v>
      </c>
      <c r="DM14" s="828"/>
      <c r="DN14" s="828"/>
      <c r="DO14" s="828"/>
      <c r="DP14" s="829"/>
      <c r="DQ14" s="827" t="s">
        <v>523</v>
      </c>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t="s">
        <v>592</v>
      </c>
      <c r="BT15" s="815" t="s">
        <v>592</v>
      </c>
      <c r="BU15" s="815" t="s">
        <v>592</v>
      </c>
      <c r="BV15" s="815" t="s">
        <v>592</v>
      </c>
      <c r="BW15" s="815" t="s">
        <v>592</v>
      </c>
      <c r="BX15" s="815" t="s">
        <v>592</v>
      </c>
      <c r="BY15" s="815" t="s">
        <v>592</v>
      </c>
      <c r="BZ15" s="815" t="s">
        <v>592</v>
      </c>
      <c r="CA15" s="815" t="s">
        <v>592</v>
      </c>
      <c r="CB15" s="815" t="s">
        <v>592</v>
      </c>
      <c r="CC15" s="815" t="s">
        <v>592</v>
      </c>
      <c r="CD15" s="815" t="s">
        <v>592</v>
      </c>
      <c r="CE15" s="815" t="s">
        <v>592</v>
      </c>
      <c r="CF15" s="815" t="s">
        <v>592</v>
      </c>
      <c r="CG15" s="816" t="s">
        <v>592</v>
      </c>
      <c r="CH15" s="827">
        <v>2</v>
      </c>
      <c r="CI15" s="828"/>
      <c r="CJ15" s="828"/>
      <c r="CK15" s="828"/>
      <c r="CL15" s="829"/>
      <c r="CM15" s="827">
        <v>55</v>
      </c>
      <c r="CN15" s="828"/>
      <c r="CO15" s="828"/>
      <c r="CP15" s="828"/>
      <c r="CQ15" s="829"/>
      <c r="CR15" s="827">
        <v>45</v>
      </c>
      <c r="CS15" s="828"/>
      <c r="CT15" s="828"/>
      <c r="CU15" s="828"/>
      <c r="CV15" s="829"/>
      <c r="CW15" s="827">
        <v>12</v>
      </c>
      <c r="CX15" s="828"/>
      <c r="CY15" s="828"/>
      <c r="CZ15" s="828"/>
      <c r="DA15" s="829"/>
      <c r="DB15" s="827" t="s">
        <v>523</v>
      </c>
      <c r="DC15" s="828"/>
      <c r="DD15" s="828"/>
      <c r="DE15" s="828"/>
      <c r="DF15" s="829"/>
      <c r="DG15" s="827" t="s">
        <v>523</v>
      </c>
      <c r="DH15" s="828"/>
      <c r="DI15" s="828"/>
      <c r="DJ15" s="828"/>
      <c r="DK15" s="829"/>
      <c r="DL15" s="827" t="s">
        <v>523</v>
      </c>
      <c r="DM15" s="828"/>
      <c r="DN15" s="828"/>
      <c r="DO15" s="828"/>
      <c r="DP15" s="829"/>
      <c r="DQ15" s="827" t="s">
        <v>523</v>
      </c>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t="s">
        <v>608</v>
      </c>
      <c r="BT16" s="815"/>
      <c r="BU16" s="815"/>
      <c r="BV16" s="815"/>
      <c r="BW16" s="815"/>
      <c r="BX16" s="815"/>
      <c r="BY16" s="815"/>
      <c r="BZ16" s="815"/>
      <c r="CA16" s="815"/>
      <c r="CB16" s="815"/>
      <c r="CC16" s="815"/>
      <c r="CD16" s="815"/>
      <c r="CE16" s="815"/>
      <c r="CF16" s="815"/>
      <c r="CG16" s="816"/>
      <c r="CH16" s="827">
        <v>7</v>
      </c>
      <c r="CI16" s="828"/>
      <c r="CJ16" s="828"/>
      <c r="CK16" s="828"/>
      <c r="CL16" s="829"/>
      <c r="CM16" s="827">
        <v>11</v>
      </c>
      <c r="CN16" s="828"/>
      <c r="CO16" s="828"/>
      <c r="CP16" s="828"/>
      <c r="CQ16" s="829"/>
      <c r="CR16" s="827">
        <v>3</v>
      </c>
      <c r="CS16" s="828"/>
      <c r="CT16" s="828"/>
      <c r="CU16" s="828"/>
      <c r="CV16" s="829"/>
      <c r="CW16" s="827" t="s">
        <v>523</v>
      </c>
      <c r="CX16" s="828"/>
      <c r="CY16" s="828"/>
      <c r="CZ16" s="828"/>
      <c r="DA16" s="829"/>
      <c r="DB16" s="827" t="s">
        <v>523</v>
      </c>
      <c r="DC16" s="828"/>
      <c r="DD16" s="828"/>
      <c r="DE16" s="828"/>
      <c r="DF16" s="829"/>
      <c r="DG16" s="827" t="s">
        <v>523</v>
      </c>
      <c r="DH16" s="828"/>
      <c r="DI16" s="828"/>
      <c r="DJ16" s="828"/>
      <c r="DK16" s="829"/>
      <c r="DL16" s="827" t="s">
        <v>523</v>
      </c>
      <c r="DM16" s="828"/>
      <c r="DN16" s="828"/>
      <c r="DO16" s="828"/>
      <c r="DP16" s="829"/>
      <c r="DQ16" s="827" t="s">
        <v>523</v>
      </c>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387</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388</v>
      </c>
      <c r="B23" s="836" t="s">
        <v>389</v>
      </c>
      <c r="C23" s="837"/>
      <c r="D23" s="837"/>
      <c r="E23" s="837"/>
      <c r="F23" s="837"/>
      <c r="G23" s="837"/>
      <c r="H23" s="837"/>
      <c r="I23" s="837"/>
      <c r="J23" s="837"/>
      <c r="K23" s="837"/>
      <c r="L23" s="837"/>
      <c r="M23" s="837"/>
      <c r="N23" s="837"/>
      <c r="O23" s="837"/>
      <c r="P23" s="838"/>
      <c r="Q23" s="839">
        <v>160362</v>
      </c>
      <c r="R23" s="840"/>
      <c r="S23" s="840"/>
      <c r="T23" s="840"/>
      <c r="U23" s="840"/>
      <c r="V23" s="840">
        <v>155288</v>
      </c>
      <c r="W23" s="840"/>
      <c r="X23" s="840"/>
      <c r="Y23" s="840"/>
      <c r="Z23" s="840"/>
      <c r="AA23" s="840">
        <v>5074</v>
      </c>
      <c r="AB23" s="840"/>
      <c r="AC23" s="840"/>
      <c r="AD23" s="840"/>
      <c r="AE23" s="841"/>
      <c r="AF23" s="842">
        <v>4498</v>
      </c>
      <c r="AG23" s="840"/>
      <c r="AH23" s="840"/>
      <c r="AI23" s="840"/>
      <c r="AJ23" s="843"/>
      <c r="AK23" s="844"/>
      <c r="AL23" s="845"/>
      <c r="AM23" s="845"/>
      <c r="AN23" s="845"/>
      <c r="AO23" s="845"/>
      <c r="AP23" s="840">
        <v>79990</v>
      </c>
      <c r="AQ23" s="840"/>
      <c r="AR23" s="840"/>
      <c r="AS23" s="840"/>
      <c r="AT23" s="840"/>
      <c r="AU23" s="846"/>
      <c r="AV23" s="846"/>
      <c r="AW23" s="846"/>
      <c r="AX23" s="846"/>
      <c r="AY23" s="847"/>
      <c r="AZ23" s="855" t="s">
        <v>390</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369</v>
      </c>
      <c r="B26" s="787"/>
      <c r="C26" s="787"/>
      <c r="D26" s="787"/>
      <c r="E26" s="787"/>
      <c r="F26" s="787"/>
      <c r="G26" s="787"/>
      <c r="H26" s="787"/>
      <c r="I26" s="787"/>
      <c r="J26" s="787"/>
      <c r="K26" s="787"/>
      <c r="L26" s="787"/>
      <c r="M26" s="787"/>
      <c r="N26" s="787"/>
      <c r="O26" s="787"/>
      <c r="P26" s="788"/>
      <c r="Q26" s="763" t="s">
        <v>393</v>
      </c>
      <c r="R26" s="764"/>
      <c r="S26" s="764"/>
      <c r="T26" s="764"/>
      <c r="U26" s="765"/>
      <c r="V26" s="763" t="s">
        <v>394</v>
      </c>
      <c r="W26" s="764"/>
      <c r="X26" s="764"/>
      <c r="Y26" s="764"/>
      <c r="Z26" s="765"/>
      <c r="AA26" s="763" t="s">
        <v>395</v>
      </c>
      <c r="AB26" s="764"/>
      <c r="AC26" s="764"/>
      <c r="AD26" s="764"/>
      <c r="AE26" s="764"/>
      <c r="AF26" s="858" t="s">
        <v>396</v>
      </c>
      <c r="AG26" s="859"/>
      <c r="AH26" s="859"/>
      <c r="AI26" s="859"/>
      <c r="AJ26" s="860"/>
      <c r="AK26" s="764" t="s">
        <v>397</v>
      </c>
      <c r="AL26" s="764"/>
      <c r="AM26" s="764"/>
      <c r="AN26" s="764"/>
      <c r="AO26" s="765"/>
      <c r="AP26" s="763" t="s">
        <v>398</v>
      </c>
      <c r="AQ26" s="764"/>
      <c r="AR26" s="764"/>
      <c r="AS26" s="764"/>
      <c r="AT26" s="765"/>
      <c r="AU26" s="763" t="s">
        <v>399</v>
      </c>
      <c r="AV26" s="764"/>
      <c r="AW26" s="764"/>
      <c r="AX26" s="764"/>
      <c r="AY26" s="765"/>
      <c r="AZ26" s="763" t="s">
        <v>400</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401</v>
      </c>
      <c r="C28" s="778"/>
      <c r="D28" s="778"/>
      <c r="E28" s="778"/>
      <c r="F28" s="778"/>
      <c r="G28" s="778"/>
      <c r="H28" s="778"/>
      <c r="I28" s="778"/>
      <c r="J28" s="778"/>
      <c r="K28" s="778"/>
      <c r="L28" s="778"/>
      <c r="M28" s="778"/>
      <c r="N28" s="778"/>
      <c r="O28" s="778"/>
      <c r="P28" s="779"/>
      <c r="Q28" s="868">
        <v>42311</v>
      </c>
      <c r="R28" s="869"/>
      <c r="S28" s="869"/>
      <c r="T28" s="869"/>
      <c r="U28" s="869"/>
      <c r="V28" s="869">
        <v>41654</v>
      </c>
      <c r="W28" s="869"/>
      <c r="X28" s="869"/>
      <c r="Y28" s="869"/>
      <c r="Z28" s="869"/>
      <c r="AA28" s="869">
        <v>657</v>
      </c>
      <c r="AB28" s="869"/>
      <c r="AC28" s="869"/>
      <c r="AD28" s="869"/>
      <c r="AE28" s="870"/>
      <c r="AF28" s="871">
        <v>657</v>
      </c>
      <c r="AG28" s="869"/>
      <c r="AH28" s="869"/>
      <c r="AI28" s="869"/>
      <c r="AJ28" s="872"/>
      <c r="AK28" s="873">
        <v>4556</v>
      </c>
      <c r="AL28" s="864"/>
      <c r="AM28" s="864"/>
      <c r="AN28" s="864"/>
      <c r="AO28" s="864"/>
      <c r="AP28" s="864" t="s">
        <v>610</v>
      </c>
      <c r="AQ28" s="864"/>
      <c r="AR28" s="864"/>
      <c r="AS28" s="864"/>
      <c r="AT28" s="864"/>
      <c r="AU28" s="864" t="s">
        <v>610</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402</v>
      </c>
      <c r="C29" s="802"/>
      <c r="D29" s="802"/>
      <c r="E29" s="802"/>
      <c r="F29" s="802"/>
      <c r="G29" s="802"/>
      <c r="H29" s="802"/>
      <c r="I29" s="802"/>
      <c r="J29" s="802"/>
      <c r="K29" s="802"/>
      <c r="L29" s="802"/>
      <c r="M29" s="802"/>
      <c r="N29" s="802"/>
      <c r="O29" s="802"/>
      <c r="P29" s="803"/>
      <c r="Q29" s="804">
        <v>34075</v>
      </c>
      <c r="R29" s="805"/>
      <c r="S29" s="805"/>
      <c r="T29" s="805"/>
      <c r="U29" s="805"/>
      <c r="V29" s="805">
        <v>33329</v>
      </c>
      <c r="W29" s="805"/>
      <c r="X29" s="805"/>
      <c r="Y29" s="805"/>
      <c r="Z29" s="805"/>
      <c r="AA29" s="805">
        <v>746</v>
      </c>
      <c r="AB29" s="805"/>
      <c r="AC29" s="805"/>
      <c r="AD29" s="805"/>
      <c r="AE29" s="806"/>
      <c r="AF29" s="807">
        <v>746</v>
      </c>
      <c r="AG29" s="808"/>
      <c r="AH29" s="808"/>
      <c r="AI29" s="808"/>
      <c r="AJ29" s="809"/>
      <c r="AK29" s="876">
        <v>5742</v>
      </c>
      <c r="AL29" s="877"/>
      <c r="AM29" s="877"/>
      <c r="AN29" s="877"/>
      <c r="AO29" s="877"/>
      <c r="AP29" s="877" t="s">
        <v>610</v>
      </c>
      <c r="AQ29" s="877"/>
      <c r="AR29" s="877"/>
      <c r="AS29" s="877"/>
      <c r="AT29" s="877"/>
      <c r="AU29" s="877" t="s">
        <v>610</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403</v>
      </c>
      <c r="C30" s="802"/>
      <c r="D30" s="802"/>
      <c r="E30" s="802"/>
      <c r="F30" s="802"/>
      <c r="G30" s="802"/>
      <c r="H30" s="802"/>
      <c r="I30" s="802"/>
      <c r="J30" s="802"/>
      <c r="K30" s="802"/>
      <c r="L30" s="802"/>
      <c r="M30" s="802"/>
      <c r="N30" s="802"/>
      <c r="O30" s="802"/>
      <c r="P30" s="803"/>
      <c r="Q30" s="804">
        <v>11479</v>
      </c>
      <c r="R30" s="805"/>
      <c r="S30" s="805"/>
      <c r="T30" s="805"/>
      <c r="U30" s="805"/>
      <c r="V30" s="805">
        <v>11367</v>
      </c>
      <c r="W30" s="805"/>
      <c r="X30" s="805"/>
      <c r="Y30" s="805"/>
      <c r="Z30" s="805"/>
      <c r="AA30" s="805">
        <v>112</v>
      </c>
      <c r="AB30" s="805"/>
      <c r="AC30" s="805"/>
      <c r="AD30" s="805"/>
      <c r="AE30" s="806"/>
      <c r="AF30" s="807">
        <v>112</v>
      </c>
      <c r="AG30" s="808"/>
      <c r="AH30" s="808"/>
      <c r="AI30" s="808"/>
      <c r="AJ30" s="809"/>
      <c r="AK30" s="876">
        <v>5234</v>
      </c>
      <c r="AL30" s="877"/>
      <c r="AM30" s="877"/>
      <c r="AN30" s="877"/>
      <c r="AO30" s="877"/>
      <c r="AP30" s="877" t="s">
        <v>610</v>
      </c>
      <c r="AQ30" s="877"/>
      <c r="AR30" s="877"/>
      <c r="AS30" s="877"/>
      <c r="AT30" s="877"/>
      <c r="AU30" s="877" t="s">
        <v>610</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404</v>
      </c>
      <c r="C31" s="802"/>
      <c r="D31" s="802"/>
      <c r="E31" s="802"/>
      <c r="F31" s="802"/>
      <c r="G31" s="802"/>
      <c r="H31" s="802"/>
      <c r="I31" s="802"/>
      <c r="J31" s="802"/>
      <c r="K31" s="802"/>
      <c r="L31" s="802"/>
      <c r="M31" s="802"/>
      <c r="N31" s="802"/>
      <c r="O31" s="802"/>
      <c r="P31" s="803"/>
      <c r="Q31" s="804">
        <v>13582</v>
      </c>
      <c r="R31" s="805"/>
      <c r="S31" s="805"/>
      <c r="T31" s="805"/>
      <c r="U31" s="805"/>
      <c r="V31" s="805">
        <v>13855</v>
      </c>
      <c r="W31" s="805"/>
      <c r="X31" s="805"/>
      <c r="Y31" s="805"/>
      <c r="Z31" s="805"/>
      <c r="AA31" s="805">
        <v>-273</v>
      </c>
      <c r="AB31" s="805"/>
      <c r="AC31" s="805"/>
      <c r="AD31" s="805"/>
      <c r="AE31" s="806"/>
      <c r="AF31" s="807">
        <v>1931</v>
      </c>
      <c r="AG31" s="808"/>
      <c r="AH31" s="808"/>
      <c r="AI31" s="808"/>
      <c r="AJ31" s="809"/>
      <c r="AK31" s="876">
        <v>1098</v>
      </c>
      <c r="AL31" s="877"/>
      <c r="AM31" s="877"/>
      <c r="AN31" s="877"/>
      <c r="AO31" s="877"/>
      <c r="AP31" s="877">
        <v>10566</v>
      </c>
      <c r="AQ31" s="877"/>
      <c r="AR31" s="877"/>
      <c r="AS31" s="877"/>
      <c r="AT31" s="877"/>
      <c r="AU31" s="877">
        <v>6942</v>
      </c>
      <c r="AV31" s="877"/>
      <c r="AW31" s="877"/>
      <c r="AX31" s="877"/>
      <c r="AY31" s="877"/>
      <c r="AZ31" s="878"/>
      <c r="BA31" s="878"/>
      <c r="BB31" s="878"/>
      <c r="BC31" s="878"/>
      <c r="BD31" s="878"/>
      <c r="BE31" s="874" t="s">
        <v>405</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406</v>
      </c>
      <c r="C32" s="802"/>
      <c r="D32" s="802"/>
      <c r="E32" s="802"/>
      <c r="F32" s="802"/>
      <c r="G32" s="802"/>
      <c r="H32" s="802"/>
      <c r="I32" s="802"/>
      <c r="J32" s="802"/>
      <c r="K32" s="802"/>
      <c r="L32" s="802"/>
      <c r="M32" s="802"/>
      <c r="N32" s="802"/>
      <c r="O32" s="802"/>
      <c r="P32" s="803"/>
      <c r="Q32" s="804">
        <v>9350</v>
      </c>
      <c r="R32" s="805"/>
      <c r="S32" s="805"/>
      <c r="T32" s="805"/>
      <c r="U32" s="805"/>
      <c r="V32" s="805">
        <v>8775</v>
      </c>
      <c r="W32" s="805"/>
      <c r="X32" s="805"/>
      <c r="Y32" s="805"/>
      <c r="Z32" s="805"/>
      <c r="AA32" s="805">
        <v>575</v>
      </c>
      <c r="AB32" s="805"/>
      <c r="AC32" s="805"/>
      <c r="AD32" s="805"/>
      <c r="AE32" s="806"/>
      <c r="AF32" s="807">
        <v>560</v>
      </c>
      <c r="AG32" s="808"/>
      <c r="AH32" s="808"/>
      <c r="AI32" s="808"/>
      <c r="AJ32" s="809"/>
      <c r="AK32" s="876">
        <v>2049</v>
      </c>
      <c r="AL32" s="877"/>
      <c r="AM32" s="877"/>
      <c r="AN32" s="877"/>
      <c r="AO32" s="877"/>
      <c r="AP32" s="877">
        <v>45532</v>
      </c>
      <c r="AQ32" s="877"/>
      <c r="AR32" s="877"/>
      <c r="AS32" s="877"/>
      <c r="AT32" s="877"/>
      <c r="AU32" s="877">
        <v>14434</v>
      </c>
      <c r="AV32" s="877"/>
      <c r="AW32" s="877"/>
      <c r="AX32" s="877"/>
      <c r="AY32" s="877"/>
      <c r="AZ32" s="878"/>
      <c r="BA32" s="878"/>
      <c r="BB32" s="878"/>
      <c r="BC32" s="878"/>
      <c r="BD32" s="878"/>
      <c r="BE32" s="874" t="s">
        <v>407</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408</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388</v>
      </c>
      <c r="B63" s="836" t="s">
        <v>409</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4005</v>
      </c>
      <c r="AG63" s="888"/>
      <c r="AH63" s="888"/>
      <c r="AI63" s="888"/>
      <c r="AJ63" s="889"/>
      <c r="AK63" s="890"/>
      <c r="AL63" s="885"/>
      <c r="AM63" s="885"/>
      <c r="AN63" s="885"/>
      <c r="AO63" s="885"/>
      <c r="AP63" s="888">
        <v>56098</v>
      </c>
      <c r="AQ63" s="888"/>
      <c r="AR63" s="888"/>
      <c r="AS63" s="888"/>
      <c r="AT63" s="888"/>
      <c r="AU63" s="888">
        <v>21376</v>
      </c>
      <c r="AV63" s="888"/>
      <c r="AW63" s="888"/>
      <c r="AX63" s="888"/>
      <c r="AY63" s="888"/>
      <c r="AZ63" s="892"/>
      <c r="BA63" s="892"/>
      <c r="BB63" s="892"/>
      <c r="BC63" s="892"/>
      <c r="BD63" s="892"/>
      <c r="BE63" s="893"/>
      <c r="BF63" s="893"/>
      <c r="BG63" s="893"/>
      <c r="BH63" s="893"/>
      <c r="BI63" s="894"/>
      <c r="BJ63" s="895" t="s">
        <v>410</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412</v>
      </c>
      <c r="B66" s="787"/>
      <c r="C66" s="787"/>
      <c r="D66" s="787"/>
      <c r="E66" s="787"/>
      <c r="F66" s="787"/>
      <c r="G66" s="787"/>
      <c r="H66" s="787"/>
      <c r="I66" s="787"/>
      <c r="J66" s="787"/>
      <c r="K66" s="787"/>
      <c r="L66" s="787"/>
      <c r="M66" s="787"/>
      <c r="N66" s="787"/>
      <c r="O66" s="787"/>
      <c r="P66" s="788"/>
      <c r="Q66" s="763" t="s">
        <v>413</v>
      </c>
      <c r="R66" s="764"/>
      <c r="S66" s="764"/>
      <c r="T66" s="764"/>
      <c r="U66" s="765"/>
      <c r="V66" s="763" t="s">
        <v>414</v>
      </c>
      <c r="W66" s="764"/>
      <c r="X66" s="764"/>
      <c r="Y66" s="764"/>
      <c r="Z66" s="765"/>
      <c r="AA66" s="763" t="s">
        <v>415</v>
      </c>
      <c r="AB66" s="764"/>
      <c r="AC66" s="764"/>
      <c r="AD66" s="764"/>
      <c r="AE66" s="765"/>
      <c r="AF66" s="898" t="s">
        <v>416</v>
      </c>
      <c r="AG66" s="859"/>
      <c r="AH66" s="859"/>
      <c r="AI66" s="859"/>
      <c r="AJ66" s="899"/>
      <c r="AK66" s="763" t="s">
        <v>417</v>
      </c>
      <c r="AL66" s="787"/>
      <c r="AM66" s="787"/>
      <c r="AN66" s="787"/>
      <c r="AO66" s="788"/>
      <c r="AP66" s="763" t="s">
        <v>418</v>
      </c>
      <c r="AQ66" s="764"/>
      <c r="AR66" s="764"/>
      <c r="AS66" s="764"/>
      <c r="AT66" s="765"/>
      <c r="AU66" s="763" t="s">
        <v>419</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593</v>
      </c>
      <c r="C68" s="916"/>
      <c r="D68" s="916"/>
      <c r="E68" s="916"/>
      <c r="F68" s="916"/>
      <c r="G68" s="916"/>
      <c r="H68" s="916"/>
      <c r="I68" s="916"/>
      <c r="J68" s="916"/>
      <c r="K68" s="916"/>
      <c r="L68" s="916"/>
      <c r="M68" s="916"/>
      <c r="N68" s="916"/>
      <c r="O68" s="916"/>
      <c r="P68" s="917"/>
      <c r="Q68" s="918">
        <v>6529</v>
      </c>
      <c r="R68" s="912">
        <v>6933</v>
      </c>
      <c r="S68" s="912">
        <v>6933</v>
      </c>
      <c r="T68" s="912">
        <v>6933</v>
      </c>
      <c r="U68" s="912">
        <v>6933</v>
      </c>
      <c r="V68" s="912">
        <v>6443</v>
      </c>
      <c r="W68" s="912">
        <v>6850</v>
      </c>
      <c r="X68" s="912">
        <v>6850</v>
      </c>
      <c r="Y68" s="912">
        <v>6850</v>
      </c>
      <c r="Z68" s="912">
        <v>6850</v>
      </c>
      <c r="AA68" s="912">
        <v>86</v>
      </c>
      <c r="AB68" s="912">
        <v>82</v>
      </c>
      <c r="AC68" s="912">
        <v>82</v>
      </c>
      <c r="AD68" s="912">
        <v>82</v>
      </c>
      <c r="AE68" s="912">
        <v>82</v>
      </c>
      <c r="AF68" s="912">
        <v>86</v>
      </c>
      <c r="AG68" s="912">
        <v>82</v>
      </c>
      <c r="AH68" s="912">
        <v>82</v>
      </c>
      <c r="AI68" s="912">
        <v>82</v>
      </c>
      <c r="AJ68" s="912">
        <v>82</v>
      </c>
      <c r="AK68" s="912">
        <v>1926</v>
      </c>
      <c r="AL68" s="912">
        <v>2485</v>
      </c>
      <c r="AM68" s="912">
        <v>2485</v>
      </c>
      <c r="AN68" s="912">
        <v>2485</v>
      </c>
      <c r="AO68" s="912">
        <v>2485</v>
      </c>
      <c r="AP68" s="912" t="s">
        <v>523</v>
      </c>
      <c r="AQ68" s="912"/>
      <c r="AR68" s="912"/>
      <c r="AS68" s="912"/>
      <c r="AT68" s="912"/>
      <c r="AU68" s="912" t="s">
        <v>523</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594</v>
      </c>
      <c r="C69" s="920"/>
      <c r="D69" s="920"/>
      <c r="E69" s="920"/>
      <c r="F69" s="920"/>
      <c r="G69" s="920"/>
      <c r="H69" s="920"/>
      <c r="I69" s="920"/>
      <c r="J69" s="920"/>
      <c r="K69" s="920"/>
      <c r="L69" s="920"/>
      <c r="M69" s="920"/>
      <c r="N69" s="920"/>
      <c r="O69" s="920"/>
      <c r="P69" s="921"/>
      <c r="Q69" s="922">
        <v>1444184</v>
      </c>
      <c r="R69" s="877">
        <v>1385861</v>
      </c>
      <c r="S69" s="877">
        <v>1385861</v>
      </c>
      <c r="T69" s="877">
        <v>1385861</v>
      </c>
      <c r="U69" s="877">
        <v>1385861</v>
      </c>
      <c r="V69" s="877">
        <v>1404896</v>
      </c>
      <c r="W69" s="877">
        <v>1346246</v>
      </c>
      <c r="X69" s="877">
        <v>1346246</v>
      </c>
      <c r="Y69" s="877">
        <v>1346246</v>
      </c>
      <c r="Z69" s="877">
        <v>1346246</v>
      </c>
      <c r="AA69" s="877">
        <v>39288</v>
      </c>
      <c r="AB69" s="877">
        <v>39615</v>
      </c>
      <c r="AC69" s="877">
        <v>39615</v>
      </c>
      <c r="AD69" s="877">
        <v>39615</v>
      </c>
      <c r="AE69" s="877">
        <v>39615</v>
      </c>
      <c r="AF69" s="877">
        <v>39288</v>
      </c>
      <c r="AG69" s="877">
        <v>39615</v>
      </c>
      <c r="AH69" s="877">
        <v>39615</v>
      </c>
      <c r="AI69" s="877">
        <v>39615</v>
      </c>
      <c r="AJ69" s="877">
        <v>39615</v>
      </c>
      <c r="AK69" s="877">
        <v>16623</v>
      </c>
      <c r="AL69" s="877">
        <v>13582</v>
      </c>
      <c r="AM69" s="877">
        <v>13582</v>
      </c>
      <c r="AN69" s="877">
        <v>13582</v>
      </c>
      <c r="AO69" s="877">
        <v>13582</v>
      </c>
      <c r="AP69" s="877" t="s">
        <v>523</v>
      </c>
      <c r="AQ69" s="877"/>
      <c r="AR69" s="877"/>
      <c r="AS69" s="877"/>
      <c r="AT69" s="877"/>
      <c r="AU69" s="877" t="s">
        <v>523</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595</v>
      </c>
      <c r="C70" s="920"/>
      <c r="D70" s="920"/>
      <c r="E70" s="920"/>
      <c r="F70" s="920"/>
      <c r="G70" s="920"/>
      <c r="H70" s="920"/>
      <c r="I70" s="920"/>
      <c r="J70" s="920"/>
      <c r="K70" s="920"/>
      <c r="L70" s="920"/>
      <c r="M70" s="920"/>
      <c r="N70" s="920"/>
      <c r="O70" s="920"/>
      <c r="P70" s="921"/>
      <c r="Q70" s="922">
        <v>10992</v>
      </c>
      <c r="R70" s="877"/>
      <c r="S70" s="877"/>
      <c r="T70" s="877"/>
      <c r="U70" s="877"/>
      <c r="V70" s="877">
        <v>10500</v>
      </c>
      <c r="W70" s="877"/>
      <c r="X70" s="877"/>
      <c r="Y70" s="877"/>
      <c r="Z70" s="877"/>
      <c r="AA70" s="877">
        <v>491</v>
      </c>
      <c r="AB70" s="877"/>
      <c r="AC70" s="877"/>
      <c r="AD70" s="877"/>
      <c r="AE70" s="877"/>
      <c r="AF70" s="877">
        <v>491</v>
      </c>
      <c r="AG70" s="877"/>
      <c r="AH70" s="877"/>
      <c r="AI70" s="877"/>
      <c r="AJ70" s="877"/>
      <c r="AK70" s="877" t="s">
        <v>602</v>
      </c>
      <c r="AL70" s="877"/>
      <c r="AM70" s="877"/>
      <c r="AN70" s="877"/>
      <c r="AO70" s="877"/>
      <c r="AP70" s="877">
        <v>799</v>
      </c>
      <c r="AQ70" s="877"/>
      <c r="AR70" s="877"/>
      <c r="AS70" s="877"/>
      <c r="AT70" s="877"/>
      <c r="AU70" s="877">
        <v>74</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596</v>
      </c>
      <c r="C71" s="920"/>
      <c r="D71" s="920"/>
      <c r="E71" s="920"/>
      <c r="F71" s="920"/>
      <c r="G71" s="920"/>
      <c r="H71" s="920"/>
      <c r="I71" s="920"/>
      <c r="J71" s="920"/>
      <c r="K71" s="920"/>
      <c r="L71" s="920"/>
      <c r="M71" s="920"/>
      <c r="N71" s="920"/>
      <c r="O71" s="920"/>
      <c r="P71" s="921"/>
      <c r="Q71" s="922">
        <v>1839</v>
      </c>
      <c r="R71" s="877"/>
      <c r="S71" s="877"/>
      <c r="T71" s="877"/>
      <c r="U71" s="877"/>
      <c r="V71" s="877">
        <v>1727</v>
      </c>
      <c r="W71" s="877"/>
      <c r="X71" s="877"/>
      <c r="Y71" s="877"/>
      <c r="Z71" s="877"/>
      <c r="AA71" s="877">
        <v>112</v>
      </c>
      <c r="AB71" s="877"/>
      <c r="AC71" s="877"/>
      <c r="AD71" s="877"/>
      <c r="AE71" s="877"/>
      <c r="AF71" s="877">
        <v>112</v>
      </c>
      <c r="AG71" s="877"/>
      <c r="AH71" s="877"/>
      <c r="AI71" s="877"/>
      <c r="AJ71" s="877"/>
      <c r="AK71" s="877">
        <v>245</v>
      </c>
      <c r="AL71" s="877"/>
      <c r="AM71" s="877"/>
      <c r="AN71" s="877"/>
      <c r="AO71" s="877"/>
      <c r="AP71" s="877" t="s">
        <v>602</v>
      </c>
      <c r="AQ71" s="877"/>
      <c r="AR71" s="877"/>
      <c r="AS71" s="877"/>
      <c r="AT71" s="877"/>
      <c r="AU71" s="877" t="s">
        <v>602</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t="s">
        <v>597</v>
      </c>
      <c r="C72" s="920"/>
      <c r="D72" s="920"/>
      <c r="E72" s="920"/>
      <c r="F72" s="920"/>
      <c r="G72" s="920"/>
      <c r="H72" s="920"/>
      <c r="I72" s="920"/>
      <c r="J72" s="920"/>
      <c r="K72" s="920"/>
      <c r="L72" s="920"/>
      <c r="M72" s="920"/>
      <c r="N72" s="920"/>
      <c r="O72" s="920"/>
      <c r="P72" s="921"/>
      <c r="Q72" s="922">
        <v>312</v>
      </c>
      <c r="R72" s="877"/>
      <c r="S72" s="877"/>
      <c r="T72" s="877"/>
      <c r="U72" s="877"/>
      <c r="V72" s="877">
        <v>297</v>
      </c>
      <c r="W72" s="877"/>
      <c r="X72" s="877"/>
      <c r="Y72" s="877"/>
      <c r="Z72" s="877"/>
      <c r="AA72" s="877">
        <v>15</v>
      </c>
      <c r="AB72" s="877"/>
      <c r="AC72" s="877"/>
      <c r="AD72" s="877"/>
      <c r="AE72" s="877"/>
      <c r="AF72" s="877">
        <v>15</v>
      </c>
      <c r="AG72" s="877"/>
      <c r="AH72" s="877"/>
      <c r="AI72" s="877"/>
      <c r="AJ72" s="877"/>
      <c r="AK72" s="877" t="s">
        <v>602</v>
      </c>
      <c r="AL72" s="877"/>
      <c r="AM72" s="877"/>
      <c r="AN72" s="877"/>
      <c r="AO72" s="877"/>
      <c r="AP72" s="877" t="s">
        <v>602</v>
      </c>
      <c r="AQ72" s="877"/>
      <c r="AR72" s="877"/>
      <c r="AS72" s="877"/>
      <c r="AT72" s="877"/>
      <c r="AU72" s="877" t="s">
        <v>602</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t="s">
        <v>598</v>
      </c>
      <c r="C73" s="920"/>
      <c r="D73" s="920"/>
      <c r="E73" s="920"/>
      <c r="F73" s="920"/>
      <c r="G73" s="920"/>
      <c r="H73" s="920"/>
      <c r="I73" s="920"/>
      <c r="J73" s="920"/>
      <c r="K73" s="920"/>
      <c r="L73" s="920"/>
      <c r="M73" s="920"/>
      <c r="N73" s="920"/>
      <c r="O73" s="920"/>
      <c r="P73" s="921"/>
      <c r="Q73" s="922">
        <v>986</v>
      </c>
      <c r="R73" s="877"/>
      <c r="S73" s="877"/>
      <c r="T73" s="877"/>
      <c r="U73" s="877"/>
      <c r="V73" s="877">
        <v>974</v>
      </c>
      <c r="W73" s="877"/>
      <c r="X73" s="877"/>
      <c r="Y73" s="877"/>
      <c r="Z73" s="877"/>
      <c r="AA73" s="877">
        <v>12</v>
      </c>
      <c r="AB73" s="877"/>
      <c r="AC73" s="877"/>
      <c r="AD73" s="877"/>
      <c r="AE73" s="877"/>
      <c r="AF73" s="877">
        <v>12</v>
      </c>
      <c r="AG73" s="877"/>
      <c r="AH73" s="877"/>
      <c r="AI73" s="877"/>
      <c r="AJ73" s="877"/>
      <c r="AK73" s="877">
        <v>12</v>
      </c>
      <c r="AL73" s="877"/>
      <c r="AM73" s="877"/>
      <c r="AN73" s="877"/>
      <c r="AO73" s="877"/>
      <c r="AP73" s="877" t="s">
        <v>602</v>
      </c>
      <c r="AQ73" s="877"/>
      <c r="AR73" s="877"/>
      <c r="AS73" s="877"/>
      <c r="AT73" s="877"/>
      <c r="AU73" s="925" t="s">
        <v>602</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t="s">
        <v>599</v>
      </c>
      <c r="C74" s="920"/>
      <c r="D74" s="920"/>
      <c r="E74" s="920"/>
      <c r="F74" s="920"/>
      <c r="G74" s="920"/>
      <c r="H74" s="920"/>
      <c r="I74" s="920"/>
      <c r="J74" s="920"/>
      <c r="K74" s="920"/>
      <c r="L74" s="920"/>
      <c r="M74" s="920"/>
      <c r="N74" s="920"/>
      <c r="O74" s="920"/>
      <c r="P74" s="921"/>
      <c r="Q74" s="922">
        <v>288</v>
      </c>
      <c r="R74" s="877"/>
      <c r="S74" s="877"/>
      <c r="T74" s="877"/>
      <c r="U74" s="877"/>
      <c r="V74" s="877">
        <v>206</v>
      </c>
      <c r="W74" s="877"/>
      <c r="X74" s="877"/>
      <c r="Y74" s="877"/>
      <c r="Z74" s="877"/>
      <c r="AA74" s="877">
        <v>82</v>
      </c>
      <c r="AB74" s="877"/>
      <c r="AC74" s="877"/>
      <c r="AD74" s="877"/>
      <c r="AE74" s="877"/>
      <c r="AF74" s="877">
        <v>82</v>
      </c>
      <c r="AG74" s="877"/>
      <c r="AH74" s="877"/>
      <c r="AI74" s="877"/>
      <c r="AJ74" s="877"/>
      <c r="AK74" s="877">
        <v>47</v>
      </c>
      <c r="AL74" s="877"/>
      <c r="AM74" s="877"/>
      <c r="AN74" s="877"/>
      <c r="AO74" s="877"/>
      <c r="AP74" s="877" t="s">
        <v>602</v>
      </c>
      <c r="AQ74" s="877"/>
      <c r="AR74" s="877"/>
      <c r="AS74" s="877"/>
      <c r="AT74" s="877"/>
      <c r="AU74" s="877" t="s">
        <v>602</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t="s">
        <v>600</v>
      </c>
      <c r="C75" s="920"/>
      <c r="D75" s="920"/>
      <c r="E75" s="920"/>
      <c r="F75" s="920"/>
      <c r="G75" s="920"/>
      <c r="H75" s="920"/>
      <c r="I75" s="920"/>
      <c r="J75" s="920"/>
      <c r="K75" s="920"/>
      <c r="L75" s="920"/>
      <c r="M75" s="920"/>
      <c r="N75" s="920"/>
      <c r="O75" s="920"/>
      <c r="P75" s="921"/>
      <c r="Q75" s="926">
        <v>17015</v>
      </c>
      <c r="R75" s="927"/>
      <c r="S75" s="927"/>
      <c r="T75" s="927"/>
      <c r="U75" s="876"/>
      <c r="V75" s="928">
        <v>16873</v>
      </c>
      <c r="W75" s="927"/>
      <c r="X75" s="927"/>
      <c r="Y75" s="927"/>
      <c r="Z75" s="876"/>
      <c r="AA75" s="928">
        <v>142</v>
      </c>
      <c r="AB75" s="927"/>
      <c r="AC75" s="927"/>
      <c r="AD75" s="927"/>
      <c r="AE75" s="876"/>
      <c r="AF75" s="928">
        <v>142</v>
      </c>
      <c r="AG75" s="927"/>
      <c r="AH75" s="927"/>
      <c r="AI75" s="927"/>
      <c r="AJ75" s="876"/>
      <c r="AK75" s="928">
        <v>152</v>
      </c>
      <c r="AL75" s="927"/>
      <c r="AM75" s="927"/>
      <c r="AN75" s="927"/>
      <c r="AO75" s="876"/>
      <c r="AP75" s="928" t="s">
        <v>602</v>
      </c>
      <c r="AQ75" s="927"/>
      <c r="AR75" s="927"/>
      <c r="AS75" s="927"/>
      <c r="AT75" s="876"/>
      <c r="AU75" s="928" t="s">
        <v>602</v>
      </c>
      <c r="AV75" s="927"/>
      <c r="AW75" s="927"/>
      <c r="AX75" s="927"/>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t="s">
        <v>601</v>
      </c>
      <c r="C76" s="920"/>
      <c r="D76" s="920"/>
      <c r="E76" s="920"/>
      <c r="F76" s="920"/>
      <c r="G76" s="920"/>
      <c r="H76" s="920"/>
      <c r="I76" s="920"/>
      <c r="J76" s="920"/>
      <c r="K76" s="920"/>
      <c r="L76" s="920"/>
      <c r="M76" s="920"/>
      <c r="N76" s="920"/>
      <c r="O76" s="920"/>
      <c r="P76" s="921"/>
      <c r="Q76" s="926">
        <v>37954</v>
      </c>
      <c r="R76" s="927"/>
      <c r="S76" s="927"/>
      <c r="T76" s="927"/>
      <c r="U76" s="876"/>
      <c r="V76" s="928">
        <v>37089</v>
      </c>
      <c r="W76" s="927"/>
      <c r="X76" s="927"/>
      <c r="Y76" s="927"/>
      <c r="Z76" s="876"/>
      <c r="AA76" s="928">
        <v>865</v>
      </c>
      <c r="AB76" s="927"/>
      <c r="AC76" s="927"/>
      <c r="AD76" s="927"/>
      <c r="AE76" s="876"/>
      <c r="AF76" s="928">
        <v>865</v>
      </c>
      <c r="AG76" s="927"/>
      <c r="AH76" s="927"/>
      <c r="AI76" s="927"/>
      <c r="AJ76" s="876"/>
      <c r="AK76" s="928" t="s">
        <v>609</v>
      </c>
      <c r="AL76" s="927"/>
      <c r="AM76" s="927"/>
      <c r="AN76" s="927"/>
      <c r="AO76" s="876"/>
      <c r="AP76" s="928" t="s">
        <v>602</v>
      </c>
      <c r="AQ76" s="927"/>
      <c r="AR76" s="927"/>
      <c r="AS76" s="927"/>
      <c r="AT76" s="876"/>
      <c r="AU76" s="928" t="s">
        <v>602</v>
      </c>
      <c r="AV76" s="927"/>
      <c r="AW76" s="927"/>
      <c r="AX76" s="927"/>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c r="C77" s="920"/>
      <c r="D77" s="920"/>
      <c r="E77" s="920"/>
      <c r="F77" s="920"/>
      <c r="G77" s="920"/>
      <c r="H77" s="920"/>
      <c r="I77" s="920"/>
      <c r="J77" s="920"/>
      <c r="K77" s="920"/>
      <c r="L77" s="920"/>
      <c r="M77" s="920"/>
      <c r="N77" s="920"/>
      <c r="O77" s="920"/>
      <c r="P77" s="921"/>
      <c r="Q77" s="926"/>
      <c r="R77" s="927"/>
      <c r="S77" s="927"/>
      <c r="T77" s="927"/>
      <c r="U77" s="876"/>
      <c r="V77" s="928"/>
      <c r="W77" s="927"/>
      <c r="X77" s="927"/>
      <c r="Y77" s="927"/>
      <c r="Z77" s="876"/>
      <c r="AA77" s="928"/>
      <c r="AB77" s="927"/>
      <c r="AC77" s="927"/>
      <c r="AD77" s="927"/>
      <c r="AE77" s="876"/>
      <c r="AF77" s="928"/>
      <c r="AG77" s="927"/>
      <c r="AH77" s="927"/>
      <c r="AI77" s="927"/>
      <c r="AJ77" s="876"/>
      <c r="AK77" s="928"/>
      <c r="AL77" s="927"/>
      <c r="AM77" s="927"/>
      <c r="AN77" s="927"/>
      <c r="AO77" s="876"/>
      <c r="AP77" s="928"/>
      <c r="AQ77" s="927"/>
      <c r="AR77" s="927"/>
      <c r="AS77" s="927"/>
      <c r="AT77" s="876"/>
      <c r="AU77" s="928"/>
      <c r="AV77" s="927"/>
      <c r="AW77" s="927"/>
      <c r="AX77" s="927"/>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388</v>
      </c>
      <c r="B88" s="836" t="s">
        <v>420</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199881</v>
      </c>
      <c r="AG88" s="888"/>
      <c r="AH88" s="888"/>
      <c r="AI88" s="888"/>
      <c r="AJ88" s="888"/>
      <c r="AK88" s="885"/>
      <c r="AL88" s="885"/>
      <c r="AM88" s="885"/>
      <c r="AN88" s="885"/>
      <c r="AO88" s="885"/>
      <c r="AP88" s="888">
        <v>799</v>
      </c>
      <c r="AQ88" s="888"/>
      <c r="AR88" s="888"/>
      <c r="AS88" s="888"/>
      <c r="AT88" s="888"/>
      <c r="AU88" s="888">
        <v>74</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36" t="s">
        <v>421</v>
      </c>
      <c r="BS102" s="837"/>
      <c r="BT102" s="837"/>
      <c r="BU102" s="837"/>
      <c r="BV102" s="837"/>
      <c r="BW102" s="837"/>
      <c r="BX102" s="837"/>
      <c r="BY102" s="837"/>
      <c r="BZ102" s="837"/>
      <c r="CA102" s="837"/>
      <c r="CB102" s="837"/>
      <c r="CC102" s="837"/>
      <c r="CD102" s="837"/>
      <c r="CE102" s="837"/>
      <c r="CF102" s="837"/>
      <c r="CG102" s="838"/>
      <c r="CH102" s="936"/>
      <c r="CI102" s="937"/>
      <c r="CJ102" s="937"/>
      <c r="CK102" s="937"/>
      <c r="CL102" s="938"/>
      <c r="CM102" s="936"/>
      <c r="CN102" s="937"/>
      <c r="CO102" s="937"/>
      <c r="CP102" s="937"/>
      <c r="CQ102" s="938"/>
      <c r="CR102" s="939">
        <v>2424</v>
      </c>
      <c r="CS102" s="896"/>
      <c r="CT102" s="896"/>
      <c r="CU102" s="896"/>
      <c r="CV102" s="940"/>
      <c r="CW102" s="939">
        <v>113</v>
      </c>
      <c r="CX102" s="896"/>
      <c r="CY102" s="896"/>
      <c r="CZ102" s="896"/>
      <c r="DA102" s="940"/>
      <c r="DB102" s="939"/>
      <c r="DC102" s="896"/>
      <c r="DD102" s="896"/>
      <c r="DE102" s="896"/>
      <c r="DF102" s="940"/>
      <c r="DG102" s="939">
        <v>332</v>
      </c>
      <c r="DH102" s="896"/>
      <c r="DI102" s="896"/>
      <c r="DJ102" s="896"/>
      <c r="DK102" s="940"/>
      <c r="DL102" s="939"/>
      <c r="DM102" s="896"/>
      <c r="DN102" s="896"/>
      <c r="DO102" s="896"/>
      <c r="DP102" s="940"/>
      <c r="DQ102" s="939"/>
      <c r="DR102" s="896"/>
      <c r="DS102" s="896"/>
      <c r="DT102" s="896"/>
      <c r="DU102" s="940"/>
      <c r="DV102" s="963"/>
      <c r="DW102" s="964"/>
      <c r="DX102" s="964"/>
      <c r="DY102" s="964"/>
      <c r="DZ102" s="965"/>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6" t="s">
        <v>422</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7" t="s">
        <v>423</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8" t="s">
        <v>426</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427</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7" customFormat="1" ht="26.25" customHeight="1">
      <c r="A109" s="961" t="s">
        <v>428</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429</v>
      </c>
      <c r="AB109" s="942"/>
      <c r="AC109" s="942"/>
      <c r="AD109" s="942"/>
      <c r="AE109" s="943"/>
      <c r="AF109" s="941" t="s">
        <v>306</v>
      </c>
      <c r="AG109" s="942"/>
      <c r="AH109" s="942"/>
      <c r="AI109" s="942"/>
      <c r="AJ109" s="943"/>
      <c r="AK109" s="941" t="s">
        <v>305</v>
      </c>
      <c r="AL109" s="942"/>
      <c r="AM109" s="942"/>
      <c r="AN109" s="942"/>
      <c r="AO109" s="943"/>
      <c r="AP109" s="941" t="s">
        <v>430</v>
      </c>
      <c r="AQ109" s="942"/>
      <c r="AR109" s="942"/>
      <c r="AS109" s="942"/>
      <c r="AT109" s="944"/>
      <c r="AU109" s="961" t="s">
        <v>428</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429</v>
      </c>
      <c r="BR109" s="942"/>
      <c r="BS109" s="942"/>
      <c r="BT109" s="942"/>
      <c r="BU109" s="943"/>
      <c r="BV109" s="941" t="s">
        <v>306</v>
      </c>
      <c r="BW109" s="942"/>
      <c r="BX109" s="942"/>
      <c r="BY109" s="942"/>
      <c r="BZ109" s="943"/>
      <c r="CA109" s="941" t="s">
        <v>305</v>
      </c>
      <c r="CB109" s="942"/>
      <c r="CC109" s="942"/>
      <c r="CD109" s="942"/>
      <c r="CE109" s="943"/>
      <c r="CF109" s="962" t="s">
        <v>430</v>
      </c>
      <c r="CG109" s="962"/>
      <c r="CH109" s="962"/>
      <c r="CI109" s="962"/>
      <c r="CJ109" s="962"/>
      <c r="CK109" s="941" t="s">
        <v>431</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429</v>
      </c>
      <c r="DH109" s="942"/>
      <c r="DI109" s="942"/>
      <c r="DJ109" s="942"/>
      <c r="DK109" s="943"/>
      <c r="DL109" s="941" t="s">
        <v>306</v>
      </c>
      <c r="DM109" s="942"/>
      <c r="DN109" s="942"/>
      <c r="DO109" s="942"/>
      <c r="DP109" s="943"/>
      <c r="DQ109" s="941" t="s">
        <v>305</v>
      </c>
      <c r="DR109" s="942"/>
      <c r="DS109" s="942"/>
      <c r="DT109" s="942"/>
      <c r="DU109" s="943"/>
      <c r="DV109" s="941" t="s">
        <v>430</v>
      </c>
      <c r="DW109" s="942"/>
      <c r="DX109" s="942"/>
      <c r="DY109" s="942"/>
      <c r="DZ109" s="944"/>
    </row>
    <row r="110" spans="1:131" s="247" customFormat="1" ht="26.25" customHeight="1">
      <c r="A110" s="945" t="s">
        <v>432</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6476605</v>
      </c>
      <c r="AB110" s="949"/>
      <c r="AC110" s="949"/>
      <c r="AD110" s="949"/>
      <c r="AE110" s="950"/>
      <c r="AF110" s="951">
        <v>6627024</v>
      </c>
      <c r="AG110" s="949"/>
      <c r="AH110" s="949"/>
      <c r="AI110" s="949"/>
      <c r="AJ110" s="950"/>
      <c r="AK110" s="951">
        <v>6963974</v>
      </c>
      <c r="AL110" s="949"/>
      <c r="AM110" s="949"/>
      <c r="AN110" s="949"/>
      <c r="AO110" s="950"/>
      <c r="AP110" s="952">
        <v>9.6</v>
      </c>
      <c r="AQ110" s="953"/>
      <c r="AR110" s="953"/>
      <c r="AS110" s="953"/>
      <c r="AT110" s="954"/>
      <c r="AU110" s="955" t="s">
        <v>73</v>
      </c>
      <c r="AV110" s="956"/>
      <c r="AW110" s="956"/>
      <c r="AX110" s="956"/>
      <c r="AY110" s="956"/>
      <c r="AZ110" s="997" t="s">
        <v>433</v>
      </c>
      <c r="BA110" s="946"/>
      <c r="BB110" s="946"/>
      <c r="BC110" s="946"/>
      <c r="BD110" s="946"/>
      <c r="BE110" s="946"/>
      <c r="BF110" s="946"/>
      <c r="BG110" s="946"/>
      <c r="BH110" s="946"/>
      <c r="BI110" s="946"/>
      <c r="BJ110" s="946"/>
      <c r="BK110" s="946"/>
      <c r="BL110" s="946"/>
      <c r="BM110" s="946"/>
      <c r="BN110" s="946"/>
      <c r="BO110" s="946"/>
      <c r="BP110" s="947"/>
      <c r="BQ110" s="983">
        <v>74424457</v>
      </c>
      <c r="BR110" s="984"/>
      <c r="BS110" s="984"/>
      <c r="BT110" s="984"/>
      <c r="BU110" s="984"/>
      <c r="BV110" s="984">
        <v>75563026</v>
      </c>
      <c r="BW110" s="984"/>
      <c r="BX110" s="984"/>
      <c r="BY110" s="984"/>
      <c r="BZ110" s="984"/>
      <c r="CA110" s="984">
        <v>79989964</v>
      </c>
      <c r="CB110" s="984"/>
      <c r="CC110" s="984"/>
      <c r="CD110" s="984"/>
      <c r="CE110" s="984"/>
      <c r="CF110" s="998">
        <v>110.2</v>
      </c>
      <c r="CG110" s="999"/>
      <c r="CH110" s="999"/>
      <c r="CI110" s="999"/>
      <c r="CJ110" s="999"/>
      <c r="CK110" s="1000" t="s">
        <v>434</v>
      </c>
      <c r="CL110" s="1001"/>
      <c r="CM110" s="980" t="s">
        <v>435</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436</v>
      </c>
      <c r="DH110" s="984"/>
      <c r="DI110" s="984"/>
      <c r="DJ110" s="984"/>
      <c r="DK110" s="984"/>
      <c r="DL110" s="984" t="s">
        <v>436</v>
      </c>
      <c r="DM110" s="984"/>
      <c r="DN110" s="984"/>
      <c r="DO110" s="984"/>
      <c r="DP110" s="984"/>
      <c r="DQ110" s="984" t="s">
        <v>436</v>
      </c>
      <c r="DR110" s="984"/>
      <c r="DS110" s="984"/>
      <c r="DT110" s="984"/>
      <c r="DU110" s="984"/>
      <c r="DV110" s="985" t="s">
        <v>436</v>
      </c>
      <c r="DW110" s="985"/>
      <c r="DX110" s="985"/>
      <c r="DY110" s="985"/>
      <c r="DZ110" s="986"/>
    </row>
    <row r="111" spans="1:131" s="247" customFormat="1" ht="26.25" customHeight="1">
      <c r="A111" s="987" t="s">
        <v>437</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436</v>
      </c>
      <c r="AB111" s="991"/>
      <c r="AC111" s="991"/>
      <c r="AD111" s="991"/>
      <c r="AE111" s="992"/>
      <c r="AF111" s="993" t="s">
        <v>436</v>
      </c>
      <c r="AG111" s="991"/>
      <c r="AH111" s="991"/>
      <c r="AI111" s="991"/>
      <c r="AJ111" s="992"/>
      <c r="AK111" s="993" t="s">
        <v>436</v>
      </c>
      <c r="AL111" s="991"/>
      <c r="AM111" s="991"/>
      <c r="AN111" s="991"/>
      <c r="AO111" s="992"/>
      <c r="AP111" s="994" t="s">
        <v>436</v>
      </c>
      <c r="AQ111" s="995"/>
      <c r="AR111" s="995"/>
      <c r="AS111" s="995"/>
      <c r="AT111" s="996"/>
      <c r="AU111" s="957"/>
      <c r="AV111" s="958"/>
      <c r="AW111" s="958"/>
      <c r="AX111" s="958"/>
      <c r="AY111" s="958"/>
      <c r="AZ111" s="1006" t="s">
        <v>438</v>
      </c>
      <c r="BA111" s="1007"/>
      <c r="BB111" s="1007"/>
      <c r="BC111" s="1007"/>
      <c r="BD111" s="1007"/>
      <c r="BE111" s="1007"/>
      <c r="BF111" s="1007"/>
      <c r="BG111" s="1007"/>
      <c r="BH111" s="1007"/>
      <c r="BI111" s="1007"/>
      <c r="BJ111" s="1007"/>
      <c r="BK111" s="1007"/>
      <c r="BL111" s="1007"/>
      <c r="BM111" s="1007"/>
      <c r="BN111" s="1007"/>
      <c r="BO111" s="1007"/>
      <c r="BP111" s="1008"/>
      <c r="BQ111" s="976">
        <v>2374429</v>
      </c>
      <c r="BR111" s="977"/>
      <c r="BS111" s="977"/>
      <c r="BT111" s="977"/>
      <c r="BU111" s="977"/>
      <c r="BV111" s="977">
        <v>2283884</v>
      </c>
      <c r="BW111" s="977"/>
      <c r="BX111" s="977"/>
      <c r="BY111" s="977"/>
      <c r="BZ111" s="977"/>
      <c r="CA111" s="977">
        <v>1954246</v>
      </c>
      <c r="CB111" s="977"/>
      <c r="CC111" s="977"/>
      <c r="CD111" s="977"/>
      <c r="CE111" s="977"/>
      <c r="CF111" s="971">
        <v>2.7</v>
      </c>
      <c r="CG111" s="972"/>
      <c r="CH111" s="972"/>
      <c r="CI111" s="972"/>
      <c r="CJ111" s="972"/>
      <c r="CK111" s="1002"/>
      <c r="CL111" s="1003"/>
      <c r="CM111" s="973" t="s">
        <v>439</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440</v>
      </c>
      <c r="DH111" s="977"/>
      <c r="DI111" s="977"/>
      <c r="DJ111" s="977"/>
      <c r="DK111" s="977"/>
      <c r="DL111" s="977" t="s">
        <v>436</v>
      </c>
      <c r="DM111" s="977"/>
      <c r="DN111" s="977"/>
      <c r="DO111" s="977"/>
      <c r="DP111" s="977"/>
      <c r="DQ111" s="977" t="s">
        <v>440</v>
      </c>
      <c r="DR111" s="977"/>
      <c r="DS111" s="977"/>
      <c r="DT111" s="977"/>
      <c r="DU111" s="977"/>
      <c r="DV111" s="978" t="s">
        <v>440</v>
      </c>
      <c r="DW111" s="978"/>
      <c r="DX111" s="978"/>
      <c r="DY111" s="978"/>
      <c r="DZ111" s="979"/>
    </row>
    <row r="112" spans="1:131" s="247" customFormat="1" ht="26.25" customHeight="1">
      <c r="A112" s="1009" t="s">
        <v>441</v>
      </c>
      <c r="B112" s="1010"/>
      <c r="C112" s="1007" t="s">
        <v>442</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436</v>
      </c>
      <c r="AB112" s="1016"/>
      <c r="AC112" s="1016"/>
      <c r="AD112" s="1016"/>
      <c r="AE112" s="1017"/>
      <c r="AF112" s="1018" t="s">
        <v>436</v>
      </c>
      <c r="AG112" s="1016"/>
      <c r="AH112" s="1016"/>
      <c r="AI112" s="1016"/>
      <c r="AJ112" s="1017"/>
      <c r="AK112" s="1018" t="s">
        <v>436</v>
      </c>
      <c r="AL112" s="1016"/>
      <c r="AM112" s="1016"/>
      <c r="AN112" s="1016"/>
      <c r="AO112" s="1017"/>
      <c r="AP112" s="1019" t="s">
        <v>436</v>
      </c>
      <c r="AQ112" s="1020"/>
      <c r="AR112" s="1020"/>
      <c r="AS112" s="1020"/>
      <c r="AT112" s="1021"/>
      <c r="AU112" s="957"/>
      <c r="AV112" s="958"/>
      <c r="AW112" s="958"/>
      <c r="AX112" s="958"/>
      <c r="AY112" s="958"/>
      <c r="AZ112" s="1006" t="s">
        <v>443</v>
      </c>
      <c r="BA112" s="1007"/>
      <c r="BB112" s="1007"/>
      <c r="BC112" s="1007"/>
      <c r="BD112" s="1007"/>
      <c r="BE112" s="1007"/>
      <c r="BF112" s="1007"/>
      <c r="BG112" s="1007"/>
      <c r="BH112" s="1007"/>
      <c r="BI112" s="1007"/>
      <c r="BJ112" s="1007"/>
      <c r="BK112" s="1007"/>
      <c r="BL112" s="1007"/>
      <c r="BM112" s="1007"/>
      <c r="BN112" s="1007"/>
      <c r="BO112" s="1007"/>
      <c r="BP112" s="1008"/>
      <c r="BQ112" s="976">
        <v>26330905</v>
      </c>
      <c r="BR112" s="977"/>
      <c r="BS112" s="977"/>
      <c r="BT112" s="977"/>
      <c r="BU112" s="977"/>
      <c r="BV112" s="977">
        <v>23387954</v>
      </c>
      <c r="BW112" s="977"/>
      <c r="BX112" s="977"/>
      <c r="BY112" s="977"/>
      <c r="BZ112" s="977"/>
      <c r="CA112" s="977">
        <v>21375376</v>
      </c>
      <c r="CB112" s="977"/>
      <c r="CC112" s="977"/>
      <c r="CD112" s="977"/>
      <c r="CE112" s="977"/>
      <c r="CF112" s="971">
        <v>29.4</v>
      </c>
      <c r="CG112" s="972"/>
      <c r="CH112" s="972"/>
      <c r="CI112" s="972"/>
      <c r="CJ112" s="972"/>
      <c r="CK112" s="1002"/>
      <c r="CL112" s="1003"/>
      <c r="CM112" s="973" t="s">
        <v>444</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436</v>
      </c>
      <c r="DH112" s="977"/>
      <c r="DI112" s="977"/>
      <c r="DJ112" s="977"/>
      <c r="DK112" s="977"/>
      <c r="DL112" s="977" t="s">
        <v>436</v>
      </c>
      <c r="DM112" s="977"/>
      <c r="DN112" s="977"/>
      <c r="DO112" s="977"/>
      <c r="DP112" s="977"/>
      <c r="DQ112" s="977" t="s">
        <v>436</v>
      </c>
      <c r="DR112" s="977"/>
      <c r="DS112" s="977"/>
      <c r="DT112" s="977"/>
      <c r="DU112" s="977"/>
      <c r="DV112" s="978" t="s">
        <v>436</v>
      </c>
      <c r="DW112" s="978"/>
      <c r="DX112" s="978"/>
      <c r="DY112" s="978"/>
      <c r="DZ112" s="979"/>
    </row>
    <row r="113" spans="1:130" s="247" customFormat="1" ht="26.25" customHeight="1">
      <c r="A113" s="1011"/>
      <c r="B113" s="1012"/>
      <c r="C113" s="1007" t="s">
        <v>445</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1602279</v>
      </c>
      <c r="AB113" s="991"/>
      <c r="AC113" s="991"/>
      <c r="AD113" s="991"/>
      <c r="AE113" s="992"/>
      <c r="AF113" s="993">
        <v>1171264</v>
      </c>
      <c r="AG113" s="991"/>
      <c r="AH113" s="991"/>
      <c r="AI113" s="991"/>
      <c r="AJ113" s="992"/>
      <c r="AK113" s="993">
        <v>1283161</v>
      </c>
      <c r="AL113" s="991"/>
      <c r="AM113" s="991"/>
      <c r="AN113" s="991"/>
      <c r="AO113" s="992"/>
      <c r="AP113" s="994">
        <v>1.8</v>
      </c>
      <c r="AQ113" s="995"/>
      <c r="AR113" s="995"/>
      <c r="AS113" s="995"/>
      <c r="AT113" s="996"/>
      <c r="AU113" s="957"/>
      <c r="AV113" s="958"/>
      <c r="AW113" s="958"/>
      <c r="AX113" s="958"/>
      <c r="AY113" s="958"/>
      <c r="AZ113" s="1006" t="s">
        <v>446</v>
      </c>
      <c r="BA113" s="1007"/>
      <c r="BB113" s="1007"/>
      <c r="BC113" s="1007"/>
      <c r="BD113" s="1007"/>
      <c r="BE113" s="1007"/>
      <c r="BF113" s="1007"/>
      <c r="BG113" s="1007"/>
      <c r="BH113" s="1007"/>
      <c r="BI113" s="1007"/>
      <c r="BJ113" s="1007"/>
      <c r="BK113" s="1007"/>
      <c r="BL113" s="1007"/>
      <c r="BM113" s="1007"/>
      <c r="BN113" s="1007"/>
      <c r="BO113" s="1007"/>
      <c r="BP113" s="1008"/>
      <c r="BQ113" s="976">
        <v>361254</v>
      </c>
      <c r="BR113" s="977"/>
      <c r="BS113" s="977"/>
      <c r="BT113" s="977"/>
      <c r="BU113" s="977"/>
      <c r="BV113" s="977">
        <v>201806</v>
      </c>
      <c r="BW113" s="977"/>
      <c r="BX113" s="977"/>
      <c r="BY113" s="977"/>
      <c r="BZ113" s="977"/>
      <c r="CA113" s="977">
        <v>74342</v>
      </c>
      <c r="CB113" s="977"/>
      <c r="CC113" s="977"/>
      <c r="CD113" s="977"/>
      <c r="CE113" s="977"/>
      <c r="CF113" s="971">
        <v>0.1</v>
      </c>
      <c r="CG113" s="972"/>
      <c r="CH113" s="972"/>
      <c r="CI113" s="972"/>
      <c r="CJ113" s="972"/>
      <c r="CK113" s="1002"/>
      <c r="CL113" s="1003"/>
      <c r="CM113" s="973" t="s">
        <v>447</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436</v>
      </c>
      <c r="DH113" s="1016"/>
      <c r="DI113" s="1016"/>
      <c r="DJ113" s="1016"/>
      <c r="DK113" s="1017"/>
      <c r="DL113" s="1018" t="s">
        <v>436</v>
      </c>
      <c r="DM113" s="1016"/>
      <c r="DN113" s="1016"/>
      <c r="DO113" s="1016"/>
      <c r="DP113" s="1017"/>
      <c r="DQ113" s="1018" t="s">
        <v>436</v>
      </c>
      <c r="DR113" s="1016"/>
      <c r="DS113" s="1016"/>
      <c r="DT113" s="1016"/>
      <c r="DU113" s="1017"/>
      <c r="DV113" s="1019" t="s">
        <v>436</v>
      </c>
      <c r="DW113" s="1020"/>
      <c r="DX113" s="1020"/>
      <c r="DY113" s="1020"/>
      <c r="DZ113" s="1021"/>
    </row>
    <row r="114" spans="1:130" s="247" customFormat="1" ht="26.25" customHeight="1">
      <c r="A114" s="1011"/>
      <c r="B114" s="1012"/>
      <c r="C114" s="1007" t="s">
        <v>448</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170558</v>
      </c>
      <c r="AB114" s="1016"/>
      <c r="AC114" s="1016"/>
      <c r="AD114" s="1016"/>
      <c r="AE114" s="1017"/>
      <c r="AF114" s="1018">
        <v>148424</v>
      </c>
      <c r="AG114" s="1016"/>
      <c r="AH114" s="1016"/>
      <c r="AI114" s="1016"/>
      <c r="AJ114" s="1017"/>
      <c r="AK114" s="1018">
        <v>114841</v>
      </c>
      <c r="AL114" s="1016"/>
      <c r="AM114" s="1016"/>
      <c r="AN114" s="1016"/>
      <c r="AO114" s="1017"/>
      <c r="AP114" s="1019">
        <v>0.2</v>
      </c>
      <c r="AQ114" s="1020"/>
      <c r="AR114" s="1020"/>
      <c r="AS114" s="1020"/>
      <c r="AT114" s="1021"/>
      <c r="AU114" s="957"/>
      <c r="AV114" s="958"/>
      <c r="AW114" s="958"/>
      <c r="AX114" s="958"/>
      <c r="AY114" s="958"/>
      <c r="AZ114" s="1006" t="s">
        <v>449</v>
      </c>
      <c r="BA114" s="1007"/>
      <c r="BB114" s="1007"/>
      <c r="BC114" s="1007"/>
      <c r="BD114" s="1007"/>
      <c r="BE114" s="1007"/>
      <c r="BF114" s="1007"/>
      <c r="BG114" s="1007"/>
      <c r="BH114" s="1007"/>
      <c r="BI114" s="1007"/>
      <c r="BJ114" s="1007"/>
      <c r="BK114" s="1007"/>
      <c r="BL114" s="1007"/>
      <c r="BM114" s="1007"/>
      <c r="BN114" s="1007"/>
      <c r="BO114" s="1007"/>
      <c r="BP114" s="1008"/>
      <c r="BQ114" s="976">
        <v>13944416</v>
      </c>
      <c r="BR114" s="977"/>
      <c r="BS114" s="977"/>
      <c r="BT114" s="977"/>
      <c r="BU114" s="977"/>
      <c r="BV114" s="977">
        <v>13885835</v>
      </c>
      <c r="BW114" s="977"/>
      <c r="BX114" s="977"/>
      <c r="BY114" s="977"/>
      <c r="BZ114" s="977"/>
      <c r="CA114" s="977">
        <v>13890073</v>
      </c>
      <c r="CB114" s="977"/>
      <c r="CC114" s="977"/>
      <c r="CD114" s="977"/>
      <c r="CE114" s="977"/>
      <c r="CF114" s="971">
        <v>19.100000000000001</v>
      </c>
      <c r="CG114" s="972"/>
      <c r="CH114" s="972"/>
      <c r="CI114" s="972"/>
      <c r="CJ114" s="972"/>
      <c r="CK114" s="1002"/>
      <c r="CL114" s="1003"/>
      <c r="CM114" s="973" t="s">
        <v>450</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436</v>
      </c>
      <c r="DH114" s="1016"/>
      <c r="DI114" s="1016"/>
      <c r="DJ114" s="1016"/>
      <c r="DK114" s="1017"/>
      <c r="DL114" s="1018" t="s">
        <v>436</v>
      </c>
      <c r="DM114" s="1016"/>
      <c r="DN114" s="1016"/>
      <c r="DO114" s="1016"/>
      <c r="DP114" s="1017"/>
      <c r="DQ114" s="1018" t="s">
        <v>436</v>
      </c>
      <c r="DR114" s="1016"/>
      <c r="DS114" s="1016"/>
      <c r="DT114" s="1016"/>
      <c r="DU114" s="1017"/>
      <c r="DV114" s="1019" t="s">
        <v>436</v>
      </c>
      <c r="DW114" s="1020"/>
      <c r="DX114" s="1020"/>
      <c r="DY114" s="1020"/>
      <c r="DZ114" s="1021"/>
    </row>
    <row r="115" spans="1:130" s="247" customFormat="1" ht="26.25" customHeight="1">
      <c r="A115" s="1011"/>
      <c r="B115" s="1012"/>
      <c r="C115" s="1007" t="s">
        <v>451</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v>236378</v>
      </c>
      <c r="AB115" s="991"/>
      <c r="AC115" s="991"/>
      <c r="AD115" s="991"/>
      <c r="AE115" s="992"/>
      <c r="AF115" s="993">
        <v>238585</v>
      </c>
      <c r="AG115" s="991"/>
      <c r="AH115" s="991"/>
      <c r="AI115" s="991"/>
      <c r="AJ115" s="992"/>
      <c r="AK115" s="993">
        <v>238105</v>
      </c>
      <c r="AL115" s="991"/>
      <c r="AM115" s="991"/>
      <c r="AN115" s="991"/>
      <c r="AO115" s="992"/>
      <c r="AP115" s="994">
        <v>0.3</v>
      </c>
      <c r="AQ115" s="995"/>
      <c r="AR115" s="995"/>
      <c r="AS115" s="995"/>
      <c r="AT115" s="996"/>
      <c r="AU115" s="957"/>
      <c r="AV115" s="958"/>
      <c r="AW115" s="958"/>
      <c r="AX115" s="958"/>
      <c r="AY115" s="958"/>
      <c r="AZ115" s="1006" t="s">
        <v>452</v>
      </c>
      <c r="BA115" s="1007"/>
      <c r="BB115" s="1007"/>
      <c r="BC115" s="1007"/>
      <c r="BD115" s="1007"/>
      <c r="BE115" s="1007"/>
      <c r="BF115" s="1007"/>
      <c r="BG115" s="1007"/>
      <c r="BH115" s="1007"/>
      <c r="BI115" s="1007"/>
      <c r="BJ115" s="1007"/>
      <c r="BK115" s="1007"/>
      <c r="BL115" s="1007"/>
      <c r="BM115" s="1007"/>
      <c r="BN115" s="1007"/>
      <c r="BO115" s="1007"/>
      <c r="BP115" s="1008"/>
      <c r="BQ115" s="976" t="s">
        <v>436</v>
      </c>
      <c r="BR115" s="977"/>
      <c r="BS115" s="977"/>
      <c r="BT115" s="977"/>
      <c r="BU115" s="977"/>
      <c r="BV115" s="977" t="s">
        <v>436</v>
      </c>
      <c r="BW115" s="977"/>
      <c r="BX115" s="977"/>
      <c r="BY115" s="977"/>
      <c r="BZ115" s="977"/>
      <c r="CA115" s="977" t="s">
        <v>436</v>
      </c>
      <c r="CB115" s="977"/>
      <c r="CC115" s="977"/>
      <c r="CD115" s="977"/>
      <c r="CE115" s="977"/>
      <c r="CF115" s="971" t="s">
        <v>436</v>
      </c>
      <c r="CG115" s="972"/>
      <c r="CH115" s="972"/>
      <c r="CI115" s="972"/>
      <c r="CJ115" s="972"/>
      <c r="CK115" s="1002"/>
      <c r="CL115" s="1003"/>
      <c r="CM115" s="1006" t="s">
        <v>453</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v>475068</v>
      </c>
      <c r="DH115" s="1016"/>
      <c r="DI115" s="1016"/>
      <c r="DJ115" s="1016"/>
      <c r="DK115" s="1017"/>
      <c r="DL115" s="1018">
        <v>536791</v>
      </c>
      <c r="DM115" s="1016"/>
      <c r="DN115" s="1016"/>
      <c r="DO115" s="1016"/>
      <c r="DP115" s="1017"/>
      <c r="DQ115" s="1018">
        <v>361447</v>
      </c>
      <c r="DR115" s="1016"/>
      <c r="DS115" s="1016"/>
      <c r="DT115" s="1016"/>
      <c r="DU115" s="1017"/>
      <c r="DV115" s="1019">
        <v>0.5</v>
      </c>
      <c r="DW115" s="1020"/>
      <c r="DX115" s="1020"/>
      <c r="DY115" s="1020"/>
      <c r="DZ115" s="1021"/>
    </row>
    <row r="116" spans="1:130" s="247" customFormat="1" ht="26.25" customHeight="1">
      <c r="A116" s="1013"/>
      <c r="B116" s="1014"/>
      <c r="C116" s="1022" t="s">
        <v>454</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t="s">
        <v>436</v>
      </c>
      <c r="AB116" s="1016"/>
      <c r="AC116" s="1016"/>
      <c r="AD116" s="1016"/>
      <c r="AE116" s="1017"/>
      <c r="AF116" s="1018" t="s">
        <v>436</v>
      </c>
      <c r="AG116" s="1016"/>
      <c r="AH116" s="1016"/>
      <c r="AI116" s="1016"/>
      <c r="AJ116" s="1017"/>
      <c r="AK116" s="1018" t="s">
        <v>436</v>
      </c>
      <c r="AL116" s="1016"/>
      <c r="AM116" s="1016"/>
      <c r="AN116" s="1016"/>
      <c r="AO116" s="1017"/>
      <c r="AP116" s="1019" t="s">
        <v>436</v>
      </c>
      <c r="AQ116" s="1020"/>
      <c r="AR116" s="1020"/>
      <c r="AS116" s="1020"/>
      <c r="AT116" s="1021"/>
      <c r="AU116" s="957"/>
      <c r="AV116" s="958"/>
      <c r="AW116" s="958"/>
      <c r="AX116" s="958"/>
      <c r="AY116" s="958"/>
      <c r="AZ116" s="1024" t="s">
        <v>455</v>
      </c>
      <c r="BA116" s="1025"/>
      <c r="BB116" s="1025"/>
      <c r="BC116" s="1025"/>
      <c r="BD116" s="1025"/>
      <c r="BE116" s="1025"/>
      <c r="BF116" s="1025"/>
      <c r="BG116" s="1025"/>
      <c r="BH116" s="1025"/>
      <c r="BI116" s="1025"/>
      <c r="BJ116" s="1025"/>
      <c r="BK116" s="1025"/>
      <c r="BL116" s="1025"/>
      <c r="BM116" s="1025"/>
      <c r="BN116" s="1025"/>
      <c r="BO116" s="1025"/>
      <c r="BP116" s="1026"/>
      <c r="BQ116" s="976" t="s">
        <v>436</v>
      </c>
      <c r="BR116" s="977"/>
      <c r="BS116" s="977"/>
      <c r="BT116" s="977"/>
      <c r="BU116" s="977"/>
      <c r="BV116" s="977" t="s">
        <v>436</v>
      </c>
      <c r="BW116" s="977"/>
      <c r="BX116" s="977"/>
      <c r="BY116" s="977"/>
      <c r="BZ116" s="977"/>
      <c r="CA116" s="977" t="s">
        <v>436</v>
      </c>
      <c r="CB116" s="977"/>
      <c r="CC116" s="977"/>
      <c r="CD116" s="977"/>
      <c r="CE116" s="977"/>
      <c r="CF116" s="971" t="s">
        <v>436</v>
      </c>
      <c r="CG116" s="972"/>
      <c r="CH116" s="972"/>
      <c r="CI116" s="972"/>
      <c r="CJ116" s="972"/>
      <c r="CK116" s="1002"/>
      <c r="CL116" s="1003"/>
      <c r="CM116" s="973" t="s">
        <v>456</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v>1899361</v>
      </c>
      <c r="DH116" s="1016"/>
      <c r="DI116" s="1016"/>
      <c r="DJ116" s="1016"/>
      <c r="DK116" s="1017"/>
      <c r="DL116" s="1018">
        <v>1747093</v>
      </c>
      <c r="DM116" s="1016"/>
      <c r="DN116" s="1016"/>
      <c r="DO116" s="1016"/>
      <c r="DP116" s="1017"/>
      <c r="DQ116" s="1018">
        <v>1592799</v>
      </c>
      <c r="DR116" s="1016"/>
      <c r="DS116" s="1016"/>
      <c r="DT116" s="1016"/>
      <c r="DU116" s="1017"/>
      <c r="DV116" s="1019">
        <v>2.2000000000000002</v>
      </c>
      <c r="DW116" s="1020"/>
      <c r="DX116" s="1020"/>
      <c r="DY116" s="1020"/>
      <c r="DZ116" s="1021"/>
    </row>
    <row r="117" spans="1:130" s="247" customFormat="1" ht="26.25" customHeight="1">
      <c r="A117" s="961" t="s">
        <v>186</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457</v>
      </c>
      <c r="Z117" s="943"/>
      <c r="AA117" s="1033">
        <v>8485820</v>
      </c>
      <c r="AB117" s="1034"/>
      <c r="AC117" s="1034"/>
      <c r="AD117" s="1034"/>
      <c r="AE117" s="1035"/>
      <c r="AF117" s="1036">
        <v>8185297</v>
      </c>
      <c r="AG117" s="1034"/>
      <c r="AH117" s="1034"/>
      <c r="AI117" s="1034"/>
      <c r="AJ117" s="1035"/>
      <c r="AK117" s="1036">
        <v>8600081</v>
      </c>
      <c r="AL117" s="1034"/>
      <c r="AM117" s="1034"/>
      <c r="AN117" s="1034"/>
      <c r="AO117" s="1035"/>
      <c r="AP117" s="1037"/>
      <c r="AQ117" s="1038"/>
      <c r="AR117" s="1038"/>
      <c r="AS117" s="1038"/>
      <c r="AT117" s="1039"/>
      <c r="AU117" s="957"/>
      <c r="AV117" s="958"/>
      <c r="AW117" s="958"/>
      <c r="AX117" s="958"/>
      <c r="AY117" s="958"/>
      <c r="AZ117" s="1024" t="s">
        <v>458</v>
      </c>
      <c r="BA117" s="1025"/>
      <c r="BB117" s="1025"/>
      <c r="BC117" s="1025"/>
      <c r="BD117" s="1025"/>
      <c r="BE117" s="1025"/>
      <c r="BF117" s="1025"/>
      <c r="BG117" s="1025"/>
      <c r="BH117" s="1025"/>
      <c r="BI117" s="1025"/>
      <c r="BJ117" s="1025"/>
      <c r="BK117" s="1025"/>
      <c r="BL117" s="1025"/>
      <c r="BM117" s="1025"/>
      <c r="BN117" s="1025"/>
      <c r="BO117" s="1025"/>
      <c r="BP117" s="1026"/>
      <c r="BQ117" s="976" t="s">
        <v>128</v>
      </c>
      <c r="BR117" s="977"/>
      <c r="BS117" s="977"/>
      <c r="BT117" s="977"/>
      <c r="BU117" s="977"/>
      <c r="BV117" s="977" t="s">
        <v>459</v>
      </c>
      <c r="BW117" s="977"/>
      <c r="BX117" s="977"/>
      <c r="BY117" s="977"/>
      <c r="BZ117" s="977"/>
      <c r="CA117" s="977" t="s">
        <v>460</v>
      </c>
      <c r="CB117" s="977"/>
      <c r="CC117" s="977"/>
      <c r="CD117" s="977"/>
      <c r="CE117" s="977"/>
      <c r="CF117" s="971" t="s">
        <v>459</v>
      </c>
      <c r="CG117" s="972"/>
      <c r="CH117" s="972"/>
      <c r="CI117" s="972"/>
      <c r="CJ117" s="972"/>
      <c r="CK117" s="1002"/>
      <c r="CL117" s="1003"/>
      <c r="CM117" s="973" t="s">
        <v>461</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462</v>
      </c>
      <c r="DH117" s="1016"/>
      <c r="DI117" s="1016"/>
      <c r="DJ117" s="1016"/>
      <c r="DK117" s="1017"/>
      <c r="DL117" s="1018" t="s">
        <v>463</v>
      </c>
      <c r="DM117" s="1016"/>
      <c r="DN117" s="1016"/>
      <c r="DO117" s="1016"/>
      <c r="DP117" s="1017"/>
      <c r="DQ117" s="1018" t="s">
        <v>463</v>
      </c>
      <c r="DR117" s="1016"/>
      <c r="DS117" s="1016"/>
      <c r="DT117" s="1016"/>
      <c r="DU117" s="1017"/>
      <c r="DV117" s="1019" t="s">
        <v>464</v>
      </c>
      <c r="DW117" s="1020"/>
      <c r="DX117" s="1020"/>
      <c r="DY117" s="1020"/>
      <c r="DZ117" s="1021"/>
    </row>
    <row r="118" spans="1:130" s="247" customFormat="1" ht="26.25" customHeight="1">
      <c r="A118" s="961" t="s">
        <v>431</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429</v>
      </c>
      <c r="AB118" s="942"/>
      <c r="AC118" s="942"/>
      <c r="AD118" s="942"/>
      <c r="AE118" s="943"/>
      <c r="AF118" s="941" t="s">
        <v>306</v>
      </c>
      <c r="AG118" s="942"/>
      <c r="AH118" s="942"/>
      <c r="AI118" s="942"/>
      <c r="AJ118" s="943"/>
      <c r="AK118" s="941" t="s">
        <v>305</v>
      </c>
      <c r="AL118" s="942"/>
      <c r="AM118" s="942"/>
      <c r="AN118" s="942"/>
      <c r="AO118" s="943"/>
      <c r="AP118" s="1028" t="s">
        <v>430</v>
      </c>
      <c r="AQ118" s="1029"/>
      <c r="AR118" s="1029"/>
      <c r="AS118" s="1029"/>
      <c r="AT118" s="1030"/>
      <c r="AU118" s="957"/>
      <c r="AV118" s="958"/>
      <c r="AW118" s="958"/>
      <c r="AX118" s="958"/>
      <c r="AY118" s="958"/>
      <c r="AZ118" s="1031" t="s">
        <v>465</v>
      </c>
      <c r="BA118" s="1022"/>
      <c r="BB118" s="1022"/>
      <c r="BC118" s="1022"/>
      <c r="BD118" s="1022"/>
      <c r="BE118" s="1022"/>
      <c r="BF118" s="1022"/>
      <c r="BG118" s="1022"/>
      <c r="BH118" s="1022"/>
      <c r="BI118" s="1022"/>
      <c r="BJ118" s="1022"/>
      <c r="BK118" s="1022"/>
      <c r="BL118" s="1022"/>
      <c r="BM118" s="1022"/>
      <c r="BN118" s="1022"/>
      <c r="BO118" s="1022"/>
      <c r="BP118" s="1023"/>
      <c r="BQ118" s="1054" t="s">
        <v>463</v>
      </c>
      <c r="BR118" s="1055"/>
      <c r="BS118" s="1055"/>
      <c r="BT118" s="1055"/>
      <c r="BU118" s="1055"/>
      <c r="BV118" s="1055" t="s">
        <v>459</v>
      </c>
      <c r="BW118" s="1055"/>
      <c r="BX118" s="1055"/>
      <c r="BY118" s="1055"/>
      <c r="BZ118" s="1055"/>
      <c r="CA118" s="1055" t="s">
        <v>466</v>
      </c>
      <c r="CB118" s="1055"/>
      <c r="CC118" s="1055"/>
      <c r="CD118" s="1055"/>
      <c r="CE118" s="1055"/>
      <c r="CF118" s="971" t="s">
        <v>462</v>
      </c>
      <c r="CG118" s="972"/>
      <c r="CH118" s="972"/>
      <c r="CI118" s="972"/>
      <c r="CJ118" s="972"/>
      <c r="CK118" s="1002"/>
      <c r="CL118" s="1003"/>
      <c r="CM118" s="973" t="s">
        <v>467</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463</v>
      </c>
      <c r="DH118" s="1016"/>
      <c r="DI118" s="1016"/>
      <c r="DJ118" s="1016"/>
      <c r="DK118" s="1017"/>
      <c r="DL118" s="1018" t="s">
        <v>463</v>
      </c>
      <c r="DM118" s="1016"/>
      <c r="DN118" s="1016"/>
      <c r="DO118" s="1016"/>
      <c r="DP118" s="1017"/>
      <c r="DQ118" s="1018" t="s">
        <v>464</v>
      </c>
      <c r="DR118" s="1016"/>
      <c r="DS118" s="1016"/>
      <c r="DT118" s="1016"/>
      <c r="DU118" s="1017"/>
      <c r="DV118" s="1019" t="s">
        <v>464</v>
      </c>
      <c r="DW118" s="1020"/>
      <c r="DX118" s="1020"/>
      <c r="DY118" s="1020"/>
      <c r="DZ118" s="1021"/>
    </row>
    <row r="119" spans="1:130" s="247" customFormat="1" ht="26.25" customHeight="1">
      <c r="A119" s="1115" t="s">
        <v>434</v>
      </c>
      <c r="B119" s="1001"/>
      <c r="C119" s="980" t="s">
        <v>435</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462</v>
      </c>
      <c r="AB119" s="949"/>
      <c r="AC119" s="949"/>
      <c r="AD119" s="949"/>
      <c r="AE119" s="950"/>
      <c r="AF119" s="951" t="s">
        <v>464</v>
      </c>
      <c r="AG119" s="949"/>
      <c r="AH119" s="949"/>
      <c r="AI119" s="949"/>
      <c r="AJ119" s="950"/>
      <c r="AK119" s="951" t="s">
        <v>464</v>
      </c>
      <c r="AL119" s="949"/>
      <c r="AM119" s="949"/>
      <c r="AN119" s="949"/>
      <c r="AO119" s="950"/>
      <c r="AP119" s="952" t="s">
        <v>463</v>
      </c>
      <c r="AQ119" s="953"/>
      <c r="AR119" s="953"/>
      <c r="AS119" s="953"/>
      <c r="AT119" s="954"/>
      <c r="AU119" s="959"/>
      <c r="AV119" s="960"/>
      <c r="AW119" s="960"/>
      <c r="AX119" s="960"/>
      <c r="AY119" s="960"/>
      <c r="AZ119" s="278" t="s">
        <v>186</v>
      </c>
      <c r="BA119" s="278"/>
      <c r="BB119" s="278"/>
      <c r="BC119" s="278"/>
      <c r="BD119" s="278"/>
      <c r="BE119" s="278"/>
      <c r="BF119" s="278"/>
      <c r="BG119" s="278"/>
      <c r="BH119" s="278"/>
      <c r="BI119" s="278"/>
      <c r="BJ119" s="278"/>
      <c r="BK119" s="278"/>
      <c r="BL119" s="278"/>
      <c r="BM119" s="278"/>
      <c r="BN119" s="278"/>
      <c r="BO119" s="1032" t="s">
        <v>468</v>
      </c>
      <c r="BP119" s="1063"/>
      <c r="BQ119" s="1054">
        <v>117435461</v>
      </c>
      <c r="BR119" s="1055"/>
      <c r="BS119" s="1055"/>
      <c r="BT119" s="1055"/>
      <c r="BU119" s="1055"/>
      <c r="BV119" s="1055">
        <v>115322505</v>
      </c>
      <c r="BW119" s="1055"/>
      <c r="BX119" s="1055"/>
      <c r="BY119" s="1055"/>
      <c r="BZ119" s="1055"/>
      <c r="CA119" s="1055">
        <v>117284001</v>
      </c>
      <c r="CB119" s="1055"/>
      <c r="CC119" s="1055"/>
      <c r="CD119" s="1055"/>
      <c r="CE119" s="1055"/>
      <c r="CF119" s="1056"/>
      <c r="CG119" s="1057"/>
      <c r="CH119" s="1057"/>
      <c r="CI119" s="1057"/>
      <c r="CJ119" s="1058"/>
      <c r="CK119" s="1004"/>
      <c r="CL119" s="1005"/>
      <c r="CM119" s="1059" t="s">
        <v>469</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t="s">
        <v>460</v>
      </c>
      <c r="DH119" s="1041"/>
      <c r="DI119" s="1041"/>
      <c r="DJ119" s="1041"/>
      <c r="DK119" s="1042"/>
      <c r="DL119" s="1040" t="s">
        <v>459</v>
      </c>
      <c r="DM119" s="1041"/>
      <c r="DN119" s="1041"/>
      <c r="DO119" s="1041"/>
      <c r="DP119" s="1042"/>
      <c r="DQ119" s="1040" t="s">
        <v>128</v>
      </c>
      <c r="DR119" s="1041"/>
      <c r="DS119" s="1041"/>
      <c r="DT119" s="1041"/>
      <c r="DU119" s="1042"/>
      <c r="DV119" s="1043" t="s">
        <v>470</v>
      </c>
      <c r="DW119" s="1044"/>
      <c r="DX119" s="1044"/>
      <c r="DY119" s="1044"/>
      <c r="DZ119" s="1045"/>
    </row>
    <row r="120" spans="1:130" s="247" customFormat="1" ht="26.25" customHeight="1">
      <c r="A120" s="1116"/>
      <c r="B120" s="1003"/>
      <c r="C120" s="973" t="s">
        <v>439</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471</v>
      </c>
      <c r="AB120" s="1016"/>
      <c r="AC120" s="1016"/>
      <c r="AD120" s="1016"/>
      <c r="AE120" s="1017"/>
      <c r="AF120" s="1018" t="s">
        <v>462</v>
      </c>
      <c r="AG120" s="1016"/>
      <c r="AH120" s="1016"/>
      <c r="AI120" s="1016"/>
      <c r="AJ120" s="1017"/>
      <c r="AK120" s="1018" t="s">
        <v>464</v>
      </c>
      <c r="AL120" s="1016"/>
      <c r="AM120" s="1016"/>
      <c r="AN120" s="1016"/>
      <c r="AO120" s="1017"/>
      <c r="AP120" s="1019" t="s">
        <v>462</v>
      </c>
      <c r="AQ120" s="1020"/>
      <c r="AR120" s="1020"/>
      <c r="AS120" s="1020"/>
      <c r="AT120" s="1021"/>
      <c r="AU120" s="1046" t="s">
        <v>472</v>
      </c>
      <c r="AV120" s="1047"/>
      <c r="AW120" s="1047"/>
      <c r="AX120" s="1047"/>
      <c r="AY120" s="1048"/>
      <c r="AZ120" s="997" t="s">
        <v>473</v>
      </c>
      <c r="BA120" s="946"/>
      <c r="BB120" s="946"/>
      <c r="BC120" s="946"/>
      <c r="BD120" s="946"/>
      <c r="BE120" s="946"/>
      <c r="BF120" s="946"/>
      <c r="BG120" s="946"/>
      <c r="BH120" s="946"/>
      <c r="BI120" s="946"/>
      <c r="BJ120" s="946"/>
      <c r="BK120" s="946"/>
      <c r="BL120" s="946"/>
      <c r="BM120" s="946"/>
      <c r="BN120" s="946"/>
      <c r="BO120" s="946"/>
      <c r="BP120" s="947"/>
      <c r="BQ120" s="983">
        <v>21386134</v>
      </c>
      <c r="BR120" s="984"/>
      <c r="BS120" s="984"/>
      <c r="BT120" s="984"/>
      <c r="BU120" s="984"/>
      <c r="BV120" s="984">
        <v>24611630</v>
      </c>
      <c r="BW120" s="984"/>
      <c r="BX120" s="984"/>
      <c r="BY120" s="984"/>
      <c r="BZ120" s="984"/>
      <c r="CA120" s="984">
        <v>22134766</v>
      </c>
      <c r="CB120" s="984"/>
      <c r="CC120" s="984"/>
      <c r="CD120" s="984"/>
      <c r="CE120" s="984"/>
      <c r="CF120" s="998">
        <v>30.5</v>
      </c>
      <c r="CG120" s="999"/>
      <c r="CH120" s="999"/>
      <c r="CI120" s="999"/>
      <c r="CJ120" s="999"/>
      <c r="CK120" s="1064" t="s">
        <v>474</v>
      </c>
      <c r="CL120" s="1065"/>
      <c r="CM120" s="1065"/>
      <c r="CN120" s="1065"/>
      <c r="CO120" s="1066"/>
      <c r="CP120" s="1072" t="s">
        <v>475</v>
      </c>
      <c r="CQ120" s="1073"/>
      <c r="CR120" s="1073"/>
      <c r="CS120" s="1073"/>
      <c r="CT120" s="1073"/>
      <c r="CU120" s="1073"/>
      <c r="CV120" s="1073"/>
      <c r="CW120" s="1073"/>
      <c r="CX120" s="1073"/>
      <c r="CY120" s="1073"/>
      <c r="CZ120" s="1073"/>
      <c r="DA120" s="1073"/>
      <c r="DB120" s="1073"/>
      <c r="DC120" s="1073"/>
      <c r="DD120" s="1073"/>
      <c r="DE120" s="1073"/>
      <c r="DF120" s="1074"/>
      <c r="DG120" s="983">
        <v>18441684</v>
      </c>
      <c r="DH120" s="984"/>
      <c r="DI120" s="984"/>
      <c r="DJ120" s="984"/>
      <c r="DK120" s="984"/>
      <c r="DL120" s="984">
        <v>15967979</v>
      </c>
      <c r="DM120" s="984"/>
      <c r="DN120" s="984"/>
      <c r="DO120" s="984"/>
      <c r="DP120" s="984"/>
      <c r="DQ120" s="984">
        <v>14433668</v>
      </c>
      <c r="DR120" s="984"/>
      <c r="DS120" s="984"/>
      <c r="DT120" s="984"/>
      <c r="DU120" s="984"/>
      <c r="DV120" s="985">
        <v>19.899999999999999</v>
      </c>
      <c r="DW120" s="985"/>
      <c r="DX120" s="985"/>
      <c r="DY120" s="985"/>
      <c r="DZ120" s="986"/>
    </row>
    <row r="121" spans="1:130" s="247" customFormat="1" ht="26.25" customHeight="1">
      <c r="A121" s="1116"/>
      <c r="B121" s="1003"/>
      <c r="C121" s="1024" t="s">
        <v>476</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463</v>
      </c>
      <c r="AB121" s="1016"/>
      <c r="AC121" s="1016"/>
      <c r="AD121" s="1016"/>
      <c r="AE121" s="1017"/>
      <c r="AF121" s="1018" t="s">
        <v>463</v>
      </c>
      <c r="AG121" s="1016"/>
      <c r="AH121" s="1016"/>
      <c r="AI121" s="1016"/>
      <c r="AJ121" s="1017"/>
      <c r="AK121" s="1018" t="s">
        <v>462</v>
      </c>
      <c r="AL121" s="1016"/>
      <c r="AM121" s="1016"/>
      <c r="AN121" s="1016"/>
      <c r="AO121" s="1017"/>
      <c r="AP121" s="1019" t="s">
        <v>470</v>
      </c>
      <c r="AQ121" s="1020"/>
      <c r="AR121" s="1020"/>
      <c r="AS121" s="1020"/>
      <c r="AT121" s="1021"/>
      <c r="AU121" s="1049"/>
      <c r="AV121" s="1050"/>
      <c r="AW121" s="1050"/>
      <c r="AX121" s="1050"/>
      <c r="AY121" s="1051"/>
      <c r="AZ121" s="1006" t="s">
        <v>477</v>
      </c>
      <c r="BA121" s="1007"/>
      <c r="BB121" s="1007"/>
      <c r="BC121" s="1007"/>
      <c r="BD121" s="1007"/>
      <c r="BE121" s="1007"/>
      <c r="BF121" s="1007"/>
      <c r="BG121" s="1007"/>
      <c r="BH121" s="1007"/>
      <c r="BI121" s="1007"/>
      <c r="BJ121" s="1007"/>
      <c r="BK121" s="1007"/>
      <c r="BL121" s="1007"/>
      <c r="BM121" s="1007"/>
      <c r="BN121" s="1007"/>
      <c r="BO121" s="1007"/>
      <c r="BP121" s="1008"/>
      <c r="BQ121" s="976">
        <v>20061750</v>
      </c>
      <c r="BR121" s="977"/>
      <c r="BS121" s="977"/>
      <c r="BT121" s="977"/>
      <c r="BU121" s="977"/>
      <c r="BV121" s="977">
        <v>18094069</v>
      </c>
      <c r="BW121" s="977"/>
      <c r="BX121" s="977"/>
      <c r="BY121" s="977"/>
      <c r="BZ121" s="977"/>
      <c r="CA121" s="977">
        <v>19494310</v>
      </c>
      <c r="CB121" s="977"/>
      <c r="CC121" s="977"/>
      <c r="CD121" s="977"/>
      <c r="CE121" s="977"/>
      <c r="CF121" s="971">
        <v>26.9</v>
      </c>
      <c r="CG121" s="972"/>
      <c r="CH121" s="972"/>
      <c r="CI121" s="972"/>
      <c r="CJ121" s="972"/>
      <c r="CK121" s="1067"/>
      <c r="CL121" s="1068"/>
      <c r="CM121" s="1068"/>
      <c r="CN121" s="1068"/>
      <c r="CO121" s="1069"/>
      <c r="CP121" s="1077" t="s">
        <v>478</v>
      </c>
      <c r="CQ121" s="1078"/>
      <c r="CR121" s="1078"/>
      <c r="CS121" s="1078"/>
      <c r="CT121" s="1078"/>
      <c r="CU121" s="1078"/>
      <c r="CV121" s="1078"/>
      <c r="CW121" s="1078"/>
      <c r="CX121" s="1078"/>
      <c r="CY121" s="1078"/>
      <c r="CZ121" s="1078"/>
      <c r="DA121" s="1078"/>
      <c r="DB121" s="1078"/>
      <c r="DC121" s="1078"/>
      <c r="DD121" s="1078"/>
      <c r="DE121" s="1078"/>
      <c r="DF121" s="1079"/>
      <c r="DG121" s="976">
        <v>7889221</v>
      </c>
      <c r="DH121" s="977"/>
      <c r="DI121" s="977"/>
      <c r="DJ121" s="977"/>
      <c r="DK121" s="977"/>
      <c r="DL121" s="977">
        <v>7419975</v>
      </c>
      <c r="DM121" s="977"/>
      <c r="DN121" s="977"/>
      <c r="DO121" s="977"/>
      <c r="DP121" s="977"/>
      <c r="DQ121" s="977">
        <v>6941708</v>
      </c>
      <c r="DR121" s="977"/>
      <c r="DS121" s="977"/>
      <c r="DT121" s="977"/>
      <c r="DU121" s="977"/>
      <c r="DV121" s="978">
        <v>9.6</v>
      </c>
      <c r="DW121" s="978"/>
      <c r="DX121" s="978"/>
      <c r="DY121" s="978"/>
      <c r="DZ121" s="979"/>
    </row>
    <row r="122" spans="1:130" s="247" customFormat="1" ht="26.25" customHeight="1">
      <c r="A122" s="1116"/>
      <c r="B122" s="1003"/>
      <c r="C122" s="973" t="s">
        <v>450</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466</v>
      </c>
      <c r="AB122" s="1016"/>
      <c r="AC122" s="1016"/>
      <c r="AD122" s="1016"/>
      <c r="AE122" s="1017"/>
      <c r="AF122" s="1018" t="s">
        <v>470</v>
      </c>
      <c r="AG122" s="1016"/>
      <c r="AH122" s="1016"/>
      <c r="AI122" s="1016"/>
      <c r="AJ122" s="1017"/>
      <c r="AK122" s="1018" t="s">
        <v>463</v>
      </c>
      <c r="AL122" s="1016"/>
      <c r="AM122" s="1016"/>
      <c r="AN122" s="1016"/>
      <c r="AO122" s="1017"/>
      <c r="AP122" s="1019" t="s">
        <v>463</v>
      </c>
      <c r="AQ122" s="1020"/>
      <c r="AR122" s="1020"/>
      <c r="AS122" s="1020"/>
      <c r="AT122" s="1021"/>
      <c r="AU122" s="1049"/>
      <c r="AV122" s="1050"/>
      <c r="AW122" s="1050"/>
      <c r="AX122" s="1050"/>
      <c r="AY122" s="1051"/>
      <c r="AZ122" s="1031" t="s">
        <v>479</v>
      </c>
      <c r="BA122" s="1022"/>
      <c r="BB122" s="1022"/>
      <c r="BC122" s="1022"/>
      <c r="BD122" s="1022"/>
      <c r="BE122" s="1022"/>
      <c r="BF122" s="1022"/>
      <c r="BG122" s="1022"/>
      <c r="BH122" s="1022"/>
      <c r="BI122" s="1022"/>
      <c r="BJ122" s="1022"/>
      <c r="BK122" s="1022"/>
      <c r="BL122" s="1022"/>
      <c r="BM122" s="1022"/>
      <c r="BN122" s="1022"/>
      <c r="BO122" s="1022"/>
      <c r="BP122" s="1023"/>
      <c r="BQ122" s="1054">
        <v>78194161</v>
      </c>
      <c r="BR122" s="1055"/>
      <c r="BS122" s="1055"/>
      <c r="BT122" s="1055"/>
      <c r="BU122" s="1055"/>
      <c r="BV122" s="1055">
        <v>77870388</v>
      </c>
      <c r="BW122" s="1055"/>
      <c r="BX122" s="1055"/>
      <c r="BY122" s="1055"/>
      <c r="BZ122" s="1055"/>
      <c r="CA122" s="1055">
        <v>77351385</v>
      </c>
      <c r="CB122" s="1055"/>
      <c r="CC122" s="1055"/>
      <c r="CD122" s="1055"/>
      <c r="CE122" s="1055"/>
      <c r="CF122" s="1075">
        <v>106.6</v>
      </c>
      <c r="CG122" s="1076"/>
      <c r="CH122" s="1076"/>
      <c r="CI122" s="1076"/>
      <c r="CJ122" s="1076"/>
      <c r="CK122" s="1067"/>
      <c r="CL122" s="1068"/>
      <c r="CM122" s="1068"/>
      <c r="CN122" s="1068"/>
      <c r="CO122" s="1069"/>
      <c r="CP122" s="1077" t="s">
        <v>480</v>
      </c>
      <c r="CQ122" s="1078"/>
      <c r="CR122" s="1078"/>
      <c r="CS122" s="1078"/>
      <c r="CT122" s="1078"/>
      <c r="CU122" s="1078"/>
      <c r="CV122" s="1078"/>
      <c r="CW122" s="1078"/>
      <c r="CX122" s="1078"/>
      <c r="CY122" s="1078"/>
      <c r="CZ122" s="1078"/>
      <c r="DA122" s="1078"/>
      <c r="DB122" s="1078"/>
      <c r="DC122" s="1078"/>
      <c r="DD122" s="1078"/>
      <c r="DE122" s="1078"/>
      <c r="DF122" s="1079"/>
      <c r="DG122" s="976" t="s">
        <v>481</v>
      </c>
      <c r="DH122" s="977"/>
      <c r="DI122" s="977"/>
      <c r="DJ122" s="977"/>
      <c r="DK122" s="977"/>
      <c r="DL122" s="977" t="s">
        <v>464</v>
      </c>
      <c r="DM122" s="977"/>
      <c r="DN122" s="977"/>
      <c r="DO122" s="977"/>
      <c r="DP122" s="977"/>
      <c r="DQ122" s="977" t="s">
        <v>460</v>
      </c>
      <c r="DR122" s="977"/>
      <c r="DS122" s="977"/>
      <c r="DT122" s="977"/>
      <c r="DU122" s="977"/>
      <c r="DV122" s="978" t="s">
        <v>471</v>
      </c>
      <c r="DW122" s="978"/>
      <c r="DX122" s="978"/>
      <c r="DY122" s="978"/>
      <c r="DZ122" s="979"/>
    </row>
    <row r="123" spans="1:130" s="247" customFormat="1" ht="26.25" customHeight="1">
      <c r="A123" s="1116"/>
      <c r="B123" s="1003"/>
      <c r="C123" s="973" t="s">
        <v>456</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v>124616</v>
      </c>
      <c r="AB123" s="1016"/>
      <c r="AC123" s="1016"/>
      <c r="AD123" s="1016"/>
      <c r="AE123" s="1017"/>
      <c r="AF123" s="1018">
        <v>133516</v>
      </c>
      <c r="AG123" s="1016"/>
      <c r="AH123" s="1016"/>
      <c r="AI123" s="1016"/>
      <c r="AJ123" s="1017"/>
      <c r="AK123" s="1018">
        <v>140219</v>
      </c>
      <c r="AL123" s="1016"/>
      <c r="AM123" s="1016"/>
      <c r="AN123" s="1016"/>
      <c r="AO123" s="1017"/>
      <c r="AP123" s="1019">
        <v>0.2</v>
      </c>
      <c r="AQ123" s="1020"/>
      <c r="AR123" s="1020"/>
      <c r="AS123" s="1020"/>
      <c r="AT123" s="1021"/>
      <c r="AU123" s="1052"/>
      <c r="AV123" s="1053"/>
      <c r="AW123" s="1053"/>
      <c r="AX123" s="1053"/>
      <c r="AY123" s="1053"/>
      <c r="AZ123" s="278" t="s">
        <v>186</v>
      </c>
      <c r="BA123" s="278"/>
      <c r="BB123" s="278"/>
      <c r="BC123" s="278"/>
      <c r="BD123" s="278"/>
      <c r="BE123" s="278"/>
      <c r="BF123" s="278"/>
      <c r="BG123" s="278"/>
      <c r="BH123" s="278"/>
      <c r="BI123" s="278"/>
      <c r="BJ123" s="278"/>
      <c r="BK123" s="278"/>
      <c r="BL123" s="278"/>
      <c r="BM123" s="278"/>
      <c r="BN123" s="278"/>
      <c r="BO123" s="1032" t="s">
        <v>482</v>
      </c>
      <c r="BP123" s="1063"/>
      <c r="BQ123" s="1122">
        <v>119642045</v>
      </c>
      <c r="BR123" s="1123"/>
      <c r="BS123" s="1123"/>
      <c r="BT123" s="1123"/>
      <c r="BU123" s="1123"/>
      <c r="BV123" s="1123">
        <v>120576087</v>
      </c>
      <c r="BW123" s="1123"/>
      <c r="BX123" s="1123"/>
      <c r="BY123" s="1123"/>
      <c r="BZ123" s="1123"/>
      <c r="CA123" s="1123">
        <v>118980461</v>
      </c>
      <c r="CB123" s="1123"/>
      <c r="CC123" s="1123"/>
      <c r="CD123" s="1123"/>
      <c r="CE123" s="1123"/>
      <c r="CF123" s="1056"/>
      <c r="CG123" s="1057"/>
      <c r="CH123" s="1057"/>
      <c r="CI123" s="1057"/>
      <c r="CJ123" s="1058"/>
      <c r="CK123" s="1067"/>
      <c r="CL123" s="1068"/>
      <c r="CM123" s="1068"/>
      <c r="CN123" s="1068"/>
      <c r="CO123" s="1069"/>
      <c r="CP123" s="1077" t="s">
        <v>483</v>
      </c>
      <c r="CQ123" s="1078"/>
      <c r="CR123" s="1078"/>
      <c r="CS123" s="1078"/>
      <c r="CT123" s="1078"/>
      <c r="CU123" s="1078"/>
      <c r="CV123" s="1078"/>
      <c r="CW123" s="1078"/>
      <c r="CX123" s="1078"/>
      <c r="CY123" s="1078"/>
      <c r="CZ123" s="1078"/>
      <c r="DA123" s="1078"/>
      <c r="DB123" s="1078"/>
      <c r="DC123" s="1078"/>
      <c r="DD123" s="1078"/>
      <c r="DE123" s="1078"/>
      <c r="DF123" s="1079"/>
      <c r="DG123" s="1015" t="s">
        <v>460</v>
      </c>
      <c r="DH123" s="1016"/>
      <c r="DI123" s="1016"/>
      <c r="DJ123" s="1016"/>
      <c r="DK123" s="1017"/>
      <c r="DL123" s="1018" t="s">
        <v>463</v>
      </c>
      <c r="DM123" s="1016"/>
      <c r="DN123" s="1016"/>
      <c r="DO123" s="1016"/>
      <c r="DP123" s="1017"/>
      <c r="DQ123" s="1018" t="s">
        <v>463</v>
      </c>
      <c r="DR123" s="1016"/>
      <c r="DS123" s="1016"/>
      <c r="DT123" s="1016"/>
      <c r="DU123" s="1017"/>
      <c r="DV123" s="1019" t="s">
        <v>484</v>
      </c>
      <c r="DW123" s="1020"/>
      <c r="DX123" s="1020"/>
      <c r="DY123" s="1020"/>
      <c r="DZ123" s="1021"/>
    </row>
    <row r="124" spans="1:130" s="247" customFormat="1" ht="26.25" customHeight="1" thickBot="1">
      <c r="A124" s="1116"/>
      <c r="B124" s="1003"/>
      <c r="C124" s="973" t="s">
        <v>461</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128</v>
      </c>
      <c r="AB124" s="1016"/>
      <c r="AC124" s="1016"/>
      <c r="AD124" s="1016"/>
      <c r="AE124" s="1017"/>
      <c r="AF124" s="1018" t="s">
        <v>460</v>
      </c>
      <c r="AG124" s="1016"/>
      <c r="AH124" s="1016"/>
      <c r="AI124" s="1016"/>
      <c r="AJ124" s="1017"/>
      <c r="AK124" s="1018" t="s">
        <v>484</v>
      </c>
      <c r="AL124" s="1016"/>
      <c r="AM124" s="1016"/>
      <c r="AN124" s="1016"/>
      <c r="AO124" s="1017"/>
      <c r="AP124" s="1019" t="s">
        <v>470</v>
      </c>
      <c r="AQ124" s="1020"/>
      <c r="AR124" s="1020"/>
      <c r="AS124" s="1020"/>
      <c r="AT124" s="1021"/>
      <c r="AU124" s="1118" t="s">
        <v>485</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t="s">
        <v>471</v>
      </c>
      <c r="BR124" s="1085"/>
      <c r="BS124" s="1085"/>
      <c r="BT124" s="1085"/>
      <c r="BU124" s="1085"/>
      <c r="BV124" s="1085" t="s">
        <v>471</v>
      </c>
      <c r="BW124" s="1085"/>
      <c r="BX124" s="1085"/>
      <c r="BY124" s="1085"/>
      <c r="BZ124" s="1085"/>
      <c r="CA124" s="1085" t="s">
        <v>463</v>
      </c>
      <c r="CB124" s="1085"/>
      <c r="CC124" s="1085"/>
      <c r="CD124" s="1085"/>
      <c r="CE124" s="1085"/>
      <c r="CF124" s="1086"/>
      <c r="CG124" s="1087"/>
      <c r="CH124" s="1087"/>
      <c r="CI124" s="1087"/>
      <c r="CJ124" s="1088"/>
      <c r="CK124" s="1070"/>
      <c r="CL124" s="1070"/>
      <c r="CM124" s="1070"/>
      <c r="CN124" s="1070"/>
      <c r="CO124" s="1071"/>
      <c r="CP124" s="1077" t="s">
        <v>486</v>
      </c>
      <c r="CQ124" s="1078"/>
      <c r="CR124" s="1078"/>
      <c r="CS124" s="1078"/>
      <c r="CT124" s="1078"/>
      <c r="CU124" s="1078"/>
      <c r="CV124" s="1078"/>
      <c r="CW124" s="1078"/>
      <c r="CX124" s="1078"/>
      <c r="CY124" s="1078"/>
      <c r="CZ124" s="1078"/>
      <c r="DA124" s="1078"/>
      <c r="DB124" s="1078"/>
      <c r="DC124" s="1078"/>
      <c r="DD124" s="1078"/>
      <c r="DE124" s="1078"/>
      <c r="DF124" s="1079"/>
      <c r="DG124" s="1062" t="s">
        <v>484</v>
      </c>
      <c r="DH124" s="1041"/>
      <c r="DI124" s="1041"/>
      <c r="DJ124" s="1041"/>
      <c r="DK124" s="1042"/>
      <c r="DL124" s="1040" t="s">
        <v>463</v>
      </c>
      <c r="DM124" s="1041"/>
      <c r="DN124" s="1041"/>
      <c r="DO124" s="1041"/>
      <c r="DP124" s="1042"/>
      <c r="DQ124" s="1040" t="s">
        <v>463</v>
      </c>
      <c r="DR124" s="1041"/>
      <c r="DS124" s="1041"/>
      <c r="DT124" s="1041"/>
      <c r="DU124" s="1042"/>
      <c r="DV124" s="1043" t="s">
        <v>463</v>
      </c>
      <c r="DW124" s="1044"/>
      <c r="DX124" s="1044"/>
      <c r="DY124" s="1044"/>
      <c r="DZ124" s="1045"/>
    </row>
    <row r="125" spans="1:130" s="247" customFormat="1" ht="26.25" customHeight="1">
      <c r="A125" s="1116"/>
      <c r="B125" s="1003"/>
      <c r="C125" s="973" t="s">
        <v>467</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466</v>
      </c>
      <c r="AB125" s="1016"/>
      <c r="AC125" s="1016"/>
      <c r="AD125" s="1016"/>
      <c r="AE125" s="1017"/>
      <c r="AF125" s="1018" t="s">
        <v>460</v>
      </c>
      <c r="AG125" s="1016"/>
      <c r="AH125" s="1016"/>
      <c r="AI125" s="1016"/>
      <c r="AJ125" s="1017"/>
      <c r="AK125" s="1018" t="s">
        <v>463</v>
      </c>
      <c r="AL125" s="1016"/>
      <c r="AM125" s="1016"/>
      <c r="AN125" s="1016"/>
      <c r="AO125" s="1017"/>
      <c r="AP125" s="1019" t="s">
        <v>466</v>
      </c>
      <c r="AQ125" s="1020"/>
      <c r="AR125" s="1020"/>
      <c r="AS125" s="1020"/>
      <c r="AT125" s="102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0" t="s">
        <v>487</v>
      </c>
      <c r="CL125" s="1065"/>
      <c r="CM125" s="1065"/>
      <c r="CN125" s="1065"/>
      <c r="CO125" s="1066"/>
      <c r="CP125" s="997" t="s">
        <v>488</v>
      </c>
      <c r="CQ125" s="946"/>
      <c r="CR125" s="946"/>
      <c r="CS125" s="946"/>
      <c r="CT125" s="946"/>
      <c r="CU125" s="946"/>
      <c r="CV125" s="946"/>
      <c r="CW125" s="946"/>
      <c r="CX125" s="946"/>
      <c r="CY125" s="946"/>
      <c r="CZ125" s="946"/>
      <c r="DA125" s="946"/>
      <c r="DB125" s="946"/>
      <c r="DC125" s="946"/>
      <c r="DD125" s="946"/>
      <c r="DE125" s="946"/>
      <c r="DF125" s="947"/>
      <c r="DG125" s="983" t="s">
        <v>470</v>
      </c>
      <c r="DH125" s="984"/>
      <c r="DI125" s="984"/>
      <c r="DJ125" s="984"/>
      <c r="DK125" s="984"/>
      <c r="DL125" s="984" t="s">
        <v>463</v>
      </c>
      <c r="DM125" s="984"/>
      <c r="DN125" s="984"/>
      <c r="DO125" s="984"/>
      <c r="DP125" s="984"/>
      <c r="DQ125" s="984" t="s">
        <v>128</v>
      </c>
      <c r="DR125" s="984"/>
      <c r="DS125" s="984"/>
      <c r="DT125" s="984"/>
      <c r="DU125" s="984"/>
      <c r="DV125" s="985" t="s">
        <v>463</v>
      </c>
      <c r="DW125" s="985"/>
      <c r="DX125" s="985"/>
      <c r="DY125" s="985"/>
      <c r="DZ125" s="986"/>
    </row>
    <row r="126" spans="1:130" s="247" customFormat="1" ht="26.25" customHeight="1" thickBot="1">
      <c r="A126" s="1116"/>
      <c r="B126" s="1003"/>
      <c r="C126" s="973" t="s">
        <v>469</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v>200</v>
      </c>
      <c r="AB126" s="1016"/>
      <c r="AC126" s="1016"/>
      <c r="AD126" s="1016"/>
      <c r="AE126" s="1017"/>
      <c r="AF126" s="1018" t="s">
        <v>484</v>
      </c>
      <c r="AG126" s="1016"/>
      <c r="AH126" s="1016"/>
      <c r="AI126" s="1016"/>
      <c r="AJ126" s="1017"/>
      <c r="AK126" s="1018" t="s">
        <v>484</v>
      </c>
      <c r="AL126" s="1016"/>
      <c r="AM126" s="1016"/>
      <c r="AN126" s="1016"/>
      <c r="AO126" s="1017"/>
      <c r="AP126" s="1019" t="s">
        <v>462</v>
      </c>
      <c r="AQ126" s="1020"/>
      <c r="AR126" s="1020"/>
      <c r="AS126" s="1020"/>
      <c r="AT126" s="102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1"/>
      <c r="CL126" s="1068"/>
      <c r="CM126" s="1068"/>
      <c r="CN126" s="1068"/>
      <c r="CO126" s="1069"/>
      <c r="CP126" s="1006" t="s">
        <v>489</v>
      </c>
      <c r="CQ126" s="1007"/>
      <c r="CR126" s="1007"/>
      <c r="CS126" s="1007"/>
      <c r="CT126" s="1007"/>
      <c r="CU126" s="1007"/>
      <c r="CV126" s="1007"/>
      <c r="CW126" s="1007"/>
      <c r="CX126" s="1007"/>
      <c r="CY126" s="1007"/>
      <c r="CZ126" s="1007"/>
      <c r="DA126" s="1007"/>
      <c r="DB126" s="1007"/>
      <c r="DC126" s="1007"/>
      <c r="DD126" s="1007"/>
      <c r="DE126" s="1007"/>
      <c r="DF126" s="1008"/>
      <c r="DG126" s="976" t="s">
        <v>470</v>
      </c>
      <c r="DH126" s="977"/>
      <c r="DI126" s="977"/>
      <c r="DJ126" s="977"/>
      <c r="DK126" s="977"/>
      <c r="DL126" s="977" t="s">
        <v>460</v>
      </c>
      <c r="DM126" s="977"/>
      <c r="DN126" s="977"/>
      <c r="DO126" s="977"/>
      <c r="DP126" s="977"/>
      <c r="DQ126" s="977" t="s">
        <v>481</v>
      </c>
      <c r="DR126" s="977"/>
      <c r="DS126" s="977"/>
      <c r="DT126" s="977"/>
      <c r="DU126" s="977"/>
      <c r="DV126" s="978" t="s">
        <v>463</v>
      </c>
      <c r="DW126" s="978"/>
      <c r="DX126" s="978"/>
      <c r="DY126" s="978"/>
      <c r="DZ126" s="979"/>
    </row>
    <row r="127" spans="1:130" s="247" customFormat="1" ht="26.25" customHeight="1">
      <c r="A127" s="1117"/>
      <c r="B127" s="1005"/>
      <c r="C127" s="1059" t="s">
        <v>490</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v>111562</v>
      </c>
      <c r="AB127" s="1016"/>
      <c r="AC127" s="1016"/>
      <c r="AD127" s="1016"/>
      <c r="AE127" s="1017"/>
      <c r="AF127" s="1018">
        <v>105069</v>
      </c>
      <c r="AG127" s="1016"/>
      <c r="AH127" s="1016"/>
      <c r="AI127" s="1016"/>
      <c r="AJ127" s="1017"/>
      <c r="AK127" s="1018">
        <v>97886</v>
      </c>
      <c r="AL127" s="1016"/>
      <c r="AM127" s="1016"/>
      <c r="AN127" s="1016"/>
      <c r="AO127" s="1017"/>
      <c r="AP127" s="1019">
        <v>0.1</v>
      </c>
      <c r="AQ127" s="1020"/>
      <c r="AR127" s="1020"/>
      <c r="AS127" s="1020"/>
      <c r="AT127" s="1021"/>
      <c r="AU127" s="283"/>
      <c r="AV127" s="283"/>
      <c r="AW127" s="283"/>
      <c r="AX127" s="1089" t="s">
        <v>491</v>
      </c>
      <c r="AY127" s="1090"/>
      <c r="AZ127" s="1090"/>
      <c r="BA127" s="1090"/>
      <c r="BB127" s="1090"/>
      <c r="BC127" s="1090"/>
      <c r="BD127" s="1090"/>
      <c r="BE127" s="1091"/>
      <c r="BF127" s="1092" t="s">
        <v>492</v>
      </c>
      <c r="BG127" s="1090"/>
      <c r="BH127" s="1090"/>
      <c r="BI127" s="1090"/>
      <c r="BJ127" s="1090"/>
      <c r="BK127" s="1090"/>
      <c r="BL127" s="1091"/>
      <c r="BM127" s="1092" t="s">
        <v>493</v>
      </c>
      <c r="BN127" s="1090"/>
      <c r="BO127" s="1090"/>
      <c r="BP127" s="1090"/>
      <c r="BQ127" s="1090"/>
      <c r="BR127" s="1090"/>
      <c r="BS127" s="1091"/>
      <c r="BT127" s="1092" t="s">
        <v>494</v>
      </c>
      <c r="BU127" s="1090"/>
      <c r="BV127" s="1090"/>
      <c r="BW127" s="1090"/>
      <c r="BX127" s="1090"/>
      <c r="BY127" s="1090"/>
      <c r="BZ127" s="1114"/>
      <c r="CA127" s="283"/>
      <c r="CB127" s="283"/>
      <c r="CC127" s="283"/>
      <c r="CD127" s="284"/>
      <c r="CE127" s="284"/>
      <c r="CF127" s="284"/>
      <c r="CG127" s="281"/>
      <c r="CH127" s="281"/>
      <c r="CI127" s="281"/>
      <c r="CJ127" s="282"/>
      <c r="CK127" s="1081"/>
      <c r="CL127" s="1068"/>
      <c r="CM127" s="1068"/>
      <c r="CN127" s="1068"/>
      <c r="CO127" s="1069"/>
      <c r="CP127" s="1006" t="s">
        <v>495</v>
      </c>
      <c r="CQ127" s="1007"/>
      <c r="CR127" s="1007"/>
      <c r="CS127" s="1007"/>
      <c r="CT127" s="1007"/>
      <c r="CU127" s="1007"/>
      <c r="CV127" s="1007"/>
      <c r="CW127" s="1007"/>
      <c r="CX127" s="1007"/>
      <c r="CY127" s="1007"/>
      <c r="CZ127" s="1007"/>
      <c r="DA127" s="1007"/>
      <c r="DB127" s="1007"/>
      <c r="DC127" s="1007"/>
      <c r="DD127" s="1007"/>
      <c r="DE127" s="1007"/>
      <c r="DF127" s="1008"/>
      <c r="DG127" s="976" t="s">
        <v>484</v>
      </c>
      <c r="DH127" s="977"/>
      <c r="DI127" s="977"/>
      <c r="DJ127" s="977"/>
      <c r="DK127" s="977"/>
      <c r="DL127" s="977" t="s">
        <v>460</v>
      </c>
      <c r="DM127" s="977"/>
      <c r="DN127" s="977"/>
      <c r="DO127" s="977"/>
      <c r="DP127" s="977"/>
      <c r="DQ127" s="977" t="s">
        <v>463</v>
      </c>
      <c r="DR127" s="977"/>
      <c r="DS127" s="977"/>
      <c r="DT127" s="977"/>
      <c r="DU127" s="977"/>
      <c r="DV127" s="978" t="s">
        <v>463</v>
      </c>
      <c r="DW127" s="978"/>
      <c r="DX127" s="978"/>
      <c r="DY127" s="978"/>
      <c r="DZ127" s="979"/>
    </row>
    <row r="128" spans="1:130" s="247" customFormat="1" ht="26.25" customHeight="1" thickBot="1">
      <c r="A128" s="1100" t="s">
        <v>496</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497</v>
      </c>
      <c r="X128" s="1102"/>
      <c r="Y128" s="1102"/>
      <c r="Z128" s="1103"/>
      <c r="AA128" s="1104">
        <v>1617518</v>
      </c>
      <c r="AB128" s="1105"/>
      <c r="AC128" s="1105"/>
      <c r="AD128" s="1105"/>
      <c r="AE128" s="1106"/>
      <c r="AF128" s="1107">
        <v>1335048</v>
      </c>
      <c r="AG128" s="1105"/>
      <c r="AH128" s="1105"/>
      <c r="AI128" s="1105"/>
      <c r="AJ128" s="1106"/>
      <c r="AK128" s="1107">
        <v>1899356</v>
      </c>
      <c r="AL128" s="1105"/>
      <c r="AM128" s="1105"/>
      <c r="AN128" s="1105"/>
      <c r="AO128" s="1106"/>
      <c r="AP128" s="1108"/>
      <c r="AQ128" s="1109"/>
      <c r="AR128" s="1109"/>
      <c r="AS128" s="1109"/>
      <c r="AT128" s="1110"/>
      <c r="AU128" s="283"/>
      <c r="AV128" s="283"/>
      <c r="AW128" s="283"/>
      <c r="AX128" s="945" t="s">
        <v>498</v>
      </c>
      <c r="AY128" s="946"/>
      <c r="AZ128" s="946"/>
      <c r="BA128" s="946"/>
      <c r="BB128" s="946"/>
      <c r="BC128" s="946"/>
      <c r="BD128" s="946"/>
      <c r="BE128" s="947"/>
      <c r="BF128" s="1111" t="s">
        <v>463</v>
      </c>
      <c r="BG128" s="1112"/>
      <c r="BH128" s="1112"/>
      <c r="BI128" s="1112"/>
      <c r="BJ128" s="1112"/>
      <c r="BK128" s="1112"/>
      <c r="BL128" s="1113"/>
      <c r="BM128" s="1111">
        <v>11.25</v>
      </c>
      <c r="BN128" s="1112"/>
      <c r="BO128" s="1112"/>
      <c r="BP128" s="1112"/>
      <c r="BQ128" s="1112"/>
      <c r="BR128" s="1112"/>
      <c r="BS128" s="1113"/>
      <c r="BT128" s="1111">
        <v>20</v>
      </c>
      <c r="BU128" s="1112"/>
      <c r="BV128" s="1112"/>
      <c r="BW128" s="1112"/>
      <c r="BX128" s="1112"/>
      <c r="BY128" s="1112"/>
      <c r="BZ128" s="1136"/>
      <c r="CA128" s="284"/>
      <c r="CB128" s="284"/>
      <c r="CC128" s="284"/>
      <c r="CD128" s="284"/>
      <c r="CE128" s="284"/>
      <c r="CF128" s="284"/>
      <c r="CG128" s="281"/>
      <c r="CH128" s="281"/>
      <c r="CI128" s="281"/>
      <c r="CJ128" s="282"/>
      <c r="CK128" s="1082"/>
      <c r="CL128" s="1083"/>
      <c r="CM128" s="1083"/>
      <c r="CN128" s="1083"/>
      <c r="CO128" s="1084"/>
      <c r="CP128" s="1093" t="s">
        <v>499</v>
      </c>
      <c r="CQ128" s="1094"/>
      <c r="CR128" s="1094"/>
      <c r="CS128" s="1094"/>
      <c r="CT128" s="1094"/>
      <c r="CU128" s="1094"/>
      <c r="CV128" s="1094"/>
      <c r="CW128" s="1094"/>
      <c r="CX128" s="1094"/>
      <c r="CY128" s="1094"/>
      <c r="CZ128" s="1094"/>
      <c r="DA128" s="1094"/>
      <c r="DB128" s="1094"/>
      <c r="DC128" s="1094"/>
      <c r="DD128" s="1094"/>
      <c r="DE128" s="1094"/>
      <c r="DF128" s="1095"/>
      <c r="DG128" s="1096" t="s">
        <v>463</v>
      </c>
      <c r="DH128" s="1097"/>
      <c r="DI128" s="1097"/>
      <c r="DJ128" s="1097"/>
      <c r="DK128" s="1097"/>
      <c r="DL128" s="1097" t="s">
        <v>463</v>
      </c>
      <c r="DM128" s="1097"/>
      <c r="DN128" s="1097"/>
      <c r="DO128" s="1097"/>
      <c r="DP128" s="1097"/>
      <c r="DQ128" s="1097" t="s">
        <v>460</v>
      </c>
      <c r="DR128" s="1097"/>
      <c r="DS128" s="1097"/>
      <c r="DT128" s="1097"/>
      <c r="DU128" s="1097"/>
      <c r="DV128" s="1098" t="s">
        <v>460</v>
      </c>
      <c r="DW128" s="1098"/>
      <c r="DX128" s="1098"/>
      <c r="DY128" s="1098"/>
      <c r="DZ128" s="1099"/>
    </row>
    <row r="129" spans="1:131" s="247" customFormat="1" ht="26.25" customHeight="1">
      <c r="A129" s="987" t="s">
        <v>108</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500</v>
      </c>
      <c r="X129" s="1131"/>
      <c r="Y129" s="1131"/>
      <c r="Z129" s="1132"/>
      <c r="AA129" s="1015">
        <v>78603966</v>
      </c>
      <c r="AB129" s="1016"/>
      <c r="AC129" s="1016"/>
      <c r="AD129" s="1016"/>
      <c r="AE129" s="1017"/>
      <c r="AF129" s="1018">
        <v>79400416</v>
      </c>
      <c r="AG129" s="1016"/>
      <c r="AH129" s="1016"/>
      <c r="AI129" s="1016"/>
      <c r="AJ129" s="1017"/>
      <c r="AK129" s="1018">
        <v>79102926</v>
      </c>
      <c r="AL129" s="1016"/>
      <c r="AM129" s="1016"/>
      <c r="AN129" s="1016"/>
      <c r="AO129" s="1017"/>
      <c r="AP129" s="1133"/>
      <c r="AQ129" s="1134"/>
      <c r="AR129" s="1134"/>
      <c r="AS129" s="1134"/>
      <c r="AT129" s="1135"/>
      <c r="AU129" s="285"/>
      <c r="AV129" s="285"/>
      <c r="AW129" s="285"/>
      <c r="AX129" s="1124" t="s">
        <v>501</v>
      </c>
      <c r="AY129" s="1007"/>
      <c r="AZ129" s="1007"/>
      <c r="BA129" s="1007"/>
      <c r="BB129" s="1007"/>
      <c r="BC129" s="1007"/>
      <c r="BD129" s="1007"/>
      <c r="BE129" s="1008"/>
      <c r="BF129" s="1125" t="s">
        <v>463</v>
      </c>
      <c r="BG129" s="1126"/>
      <c r="BH129" s="1126"/>
      <c r="BI129" s="1126"/>
      <c r="BJ129" s="1126"/>
      <c r="BK129" s="1126"/>
      <c r="BL129" s="1127"/>
      <c r="BM129" s="1125">
        <v>16.25</v>
      </c>
      <c r="BN129" s="1126"/>
      <c r="BO129" s="1126"/>
      <c r="BP129" s="1126"/>
      <c r="BQ129" s="1126"/>
      <c r="BR129" s="1126"/>
      <c r="BS129" s="1127"/>
      <c r="BT129" s="1125">
        <v>30</v>
      </c>
      <c r="BU129" s="1128"/>
      <c r="BV129" s="1128"/>
      <c r="BW129" s="1128"/>
      <c r="BX129" s="1128"/>
      <c r="BY129" s="1128"/>
      <c r="BZ129" s="112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7" t="s">
        <v>502</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503</v>
      </c>
      <c r="X130" s="1131"/>
      <c r="Y130" s="1131"/>
      <c r="Z130" s="1132"/>
      <c r="AA130" s="1015">
        <v>6889152</v>
      </c>
      <c r="AB130" s="1016"/>
      <c r="AC130" s="1016"/>
      <c r="AD130" s="1016"/>
      <c r="AE130" s="1017"/>
      <c r="AF130" s="1018">
        <v>6859869</v>
      </c>
      <c r="AG130" s="1016"/>
      <c r="AH130" s="1016"/>
      <c r="AI130" s="1016"/>
      <c r="AJ130" s="1017"/>
      <c r="AK130" s="1018">
        <v>6512403</v>
      </c>
      <c r="AL130" s="1016"/>
      <c r="AM130" s="1016"/>
      <c r="AN130" s="1016"/>
      <c r="AO130" s="1017"/>
      <c r="AP130" s="1133"/>
      <c r="AQ130" s="1134"/>
      <c r="AR130" s="1134"/>
      <c r="AS130" s="1134"/>
      <c r="AT130" s="1135"/>
      <c r="AU130" s="285"/>
      <c r="AV130" s="285"/>
      <c r="AW130" s="285"/>
      <c r="AX130" s="1124" t="s">
        <v>504</v>
      </c>
      <c r="AY130" s="1007"/>
      <c r="AZ130" s="1007"/>
      <c r="BA130" s="1007"/>
      <c r="BB130" s="1007"/>
      <c r="BC130" s="1007"/>
      <c r="BD130" s="1007"/>
      <c r="BE130" s="1008"/>
      <c r="BF130" s="1161">
        <v>0</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505</v>
      </c>
      <c r="X131" s="1169"/>
      <c r="Y131" s="1169"/>
      <c r="Z131" s="1170"/>
      <c r="AA131" s="1062">
        <v>71714814</v>
      </c>
      <c r="AB131" s="1041"/>
      <c r="AC131" s="1041"/>
      <c r="AD131" s="1041"/>
      <c r="AE131" s="1042"/>
      <c r="AF131" s="1040">
        <v>72540547</v>
      </c>
      <c r="AG131" s="1041"/>
      <c r="AH131" s="1041"/>
      <c r="AI131" s="1041"/>
      <c r="AJ131" s="1042"/>
      <c r="AK131" s="1040">
        <v>72590523</v>
      </c>
      <c r="AL131" s="1041"/>
      <c r="AM131" s="1041"/>
      <c r="AN131" s="1041"/>
      <c r="AO131" s="1042"/>
      <c r="AP131" s="1171"/>
      <c r="AQ131" s="1172"/>
      <c r="AR131" s="1172"/>
      <c r="AS131" s="1172"/>
      <c r="AT131" s="1173"/>
      <c r="AU131" s="285"/>
      <c r="AV131" s="285"/>
      <c r="AW131" s="285"/>
      <c r="AX131" s="1143" t="s">
        <v>506</v>
      </c>
      <c r="AY131" s="1094"/>
      <c r="AZ131" s="1094"/>
      <c r="BA131" s="1094"/>
      <c r="BB131" s="1094"/>
      <c r="BC131" s="1094"/>
      <c r="BD131" s="1094"/>
      <c r="BE131" s="1095"/>
      <c r="BF131" s="1144" t="s">
        <v>462</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50" t="s">
        <v>507</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508</v>
      </c>
      <c r="W132" s="1154"/>
      <c r="X132" s="1154"/>
      <c r="Y132" s="1154"/>
      <c r="Z132" s="1155"/>
      <c r="AA132" s="1156">
        <v>-2.9073491E-2</v>
      </c>
      <c r="AB132" s="1157"/>
      <c r="AC132" s="1157"/>
      <c r="AD132" s="1157"/>
      <c r="AE132" s="1158"/>
      <c r="AF132" s="1159">
        <v>-1.3261548999999999E-2</v>
      </c>
      <c r="AG132" s="1157"/>
      <c r="AH132" s="1157"/>
      <c r="AI132" s="1157"/>
      <c r="AJ132" s="1158"/>
      <c r="AK132" s="1159">
        <v>0.25943055999999998</v>
      </c>
      <c r="AL132" s="1157"/>
      <c r="AM132" s="1157"/>
      <c r="AN132" s="1157"/>
      <c r="AO132" s="1158"/>
      <c r="AP132" s="1056"/>
      <c r="AQ132" s="1057"/>
      <c r="AR132" s="1057"/>
      <c r="AS132" s="1057"/>
      <c r="AT132" s="116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509</v>
      </c>
      <c r="W133" s="1137"/>
      <c r="X133" s="1137"/>
      <c r="Y133" s="1137"/>
      <c r="Z133" s="1138"/>
      <c r="AA133" s="1139">
        <v>-0.6</v>
      </c>
      <c r="AB133" s="1140"/>
      <c r="AC133" s="1140"/>
      <c r="AD133" s="1140"/>
      <c r="AE133" s="1141"/>
      <c r="AF133" s="1139">
        <v>-0.3</v>
      </c>
      <c r="AG133" s="1140"/>
      <c r="AH133" s="1140"/>
      <c r="AI133" s="1140"/>
      <c r="AJ133" s="1141"/>
      <c r="AK133" s="1139">
        <v>0</v>
      </c>
      <c r="AL133" s="1140"/>
      <c r="AM133" s="1140"/>
      <c r="AN133" s="1140"/>
      <c r="AO133" s="1141"/>
      <c r="AP133" s="1086"/>
      <c r="AQ133" s="1087"/>
      <c r="AR133" s="1087"/>
      <c r="AS133" s="1087"/>
      <c r="AT133" s="114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1hiIAeybTZgfJ3xXArz0Ne5pl6tV6FTZeQuGLlJPtkbmlpVQ3OFmNFXLU/OeThg3UXDTWCHsRbSx7IfpimuiMw==" saltValue="Y3gUAwMMk7VX3XdYHj51v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510</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FqxR+m5mj+Sh/PbO2xH2CDc0wj30Bu6XE2Vl5Oe0TGDMuLpYLHs62pRwyP/G2eWaG9xyZUI8nbFZ0Zxed+vnSA==" saltValue="W5uJeL0SeBJ9KMiioNkJ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suo+4tR7iQaVAmFZuHYaDmpPN5ngPYlvxl5REwXBt2gVsiHwAF/9Gs9kgZEgMIKgc6vIAwlcub4H6RvjfJ7kyA==" saltValue="qQteqrhR7QQQTbiKikjc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513</v>
      </c>
      <c r="AP7" s="304"/>
      <c r="AQ7" s="305" t="s">
        <v>514</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515</v>
      </c>
      <c r="AQ8" s="311" t="s">
        <v>516</v>
      </c>
      <c r="AR8" s="312" t="s">
        <v>517</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9" t="s">
        <v>518</v>
      </c>
      <c r="AL9" s="1180"/>
      <c r="AM9" s="1180"/>
      <c r="AN9" s="1181"/>
      <c r="AO9" s="313">
        <v>21770026</v>
      </c>
      <c r="AP9" s="313">
        <v>50767</v>
      </c>
      <c r="AQ9" s="314">
        <v>56205</v>
      </c>
      <c r="AR9" s="315">
        <v>-9.6999999999999993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9" t="s">
        <v>519</v>
      </c>
      <c r="AL10" s="1180"/>
      <c r="AM10" s="1180"/>
      <c r="AN10" s="1181"/>
      <c r="AO10" s="316">
        <v>473031</v>
      </c>
      <c r="AP10" s="316">
        <v>1103</v>
      </c>
      <c r="AQ10" s="317">
        <v>3535</v>
      </c>
      <c r="AR10" s="318">
        <v>-68.8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9" t="s">
        <v>520</v>
      </c>
      <c r="AL11" s="1180"/>
      <c r="AM11" s="1180"/>
      <c r="AN11" s="1181"/>
      <c r="AO11" s="316">
        <v>106269</v>
      </c>
      <c r="AP11" s="316">
        <v>248</v>
      </c>
      <c r="AQ11" s="317">
        <v>1601</v>
      </c>
      <c r="AR11" s="318">
        <v>-84.5</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9" t="s">
        <v>521</v>
      </c>
      <c r="AL12" s="1180"/>
      <c r="AM12" s="1180"/>
      <c r="AN12" s="1181"/>
      <c r="AO12" s="316">
        <v>393437</v>
      </c>
      <c r="AP12" s="316">
        <v>917</v>
      </c>
      <c r="AQ12" s="317">
        <v>977</v>
      </c>
      <c r="AR12" s="318">
        <v>-6.1</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9" t="s">
        <v>522</v>
      </c>
      <c r="AL13" s="1180"/>
      <c r="AM13" s="1180"/>
      <c r="AN13" s="1181"/>
      <c r="AO13" s="316" t="s">
        <v>523</v>
      </c>
      <c r="AP13" s="316" t="s">
        <v>523</v>
      </c>
      <c r="AQ13" s="317">
        <v>14</v>
      </c>
      <c r="AR13" s="318" t="s">
        <v>523</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9" t="s">
        <v>524</v>
      </c>
      <c r="AL14" s="1180"/>
      <c r="AM14" s="1180"/>
      <c r="AN14" s="1181"/>
      <c r="AO14" s="316">
        <v>693548</v>
      </c>
      <c r="AP14" s="316">
        <v>1617</v>
      </c>
      <c r="AQ14" s="317">
        <v>2086</v>
      </c>
      <c r="AR14" s="318">
        <v>-22.5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9" t="s">
        <v>525</v>
      </c>
      <c r="AL15" s="1180"/>
      <c r="AM15" s="1180"/>
      <c r="AN15" s="1181"/>
      <c r="AO15" s="316">
        <v>437046</v>
      </c>
      <c r="AP15" s="316">
        <v>1019</v>
      </c>
      <c r="AQ15" s="317">
        <v>1354</v>
      </c>
      <c r="AR15" s="318">
        <v>-24.7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2" t="s">
        <v>526</v>
      </c>
      <c r="AL16" s="1183"/>
      <c r="AM16" s="1183"/>
      <c r="AN16" s="1184"/>
      <c r="AO16" s="316">
        <v>-1281478</v>
      </c>
      <c r="AP16" s="316">
        <v>-2988</v>
      </c>
      <c r="AQ16" s="317">
        <v>-3936</v>
      </c>
      <c r="AR16" s="318">
        <v>-24.1</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2" t="s">
        <v>186</v>
      </c>
      <c r="AL17" s="1183"/>
      <c r="AM17" s="1183"/>
      <c r="AN17" s="1184"/>
      <c r="AO17" s="316">
        <v>22591879</v>
      </c>
      <c r="AP17" s="316">
        <v>52684</v>
      </c>
      <c r="AQ17" s="317">
        <v>61836</v>
      </c>
      <c r="AR17" s="318">
        <v>-14.8</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4" t="s">
        <v>531</v>
      </c>
      <c r="AL21" s="1175"/>
      <c r="AM21" s="1175"/>
      <c r="AN21" s="1176"/>
      <c r="AO21" s="328">
        <v>4.9400000000000004</v>
      </c>
      <c r="AP21" s="329">
        <v>6.05</v>
      </c>
      <c r="AQ21" s="330">
        <v>-1.1100000000000001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4" t="s">
        <v>532</v>
      </c>
      <c r="AL22" s="1175"/>
      <c r="AM22" s="1175"/>
      <c r="AN22" s="1176"/>
      <c r="AO22" s="333">
        <v>99.6</v>
      </c>
      <c r="AP22" s="334">
        <v>100</v>
      </c>
      <c r="AQ22" s="335">
        <v>-0.4</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513</v>
      </c>
      <c r="AP30" s="304"/>
      <c r="AQ30" s="305" t="s">
        <v>514</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515</v>
      </c>
      <c r="AQ31" s="311" t="s">
        <v>516</v>
      </c>
      <c r="AR31" s="312" t="s">
        <v>517</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0" t="s">
        <v>536</v>
      </c>
      <c r="AL32" s="1191"/>
      <c r="AM32" s="1191"/>
      <c r="AN32" s="1192"/>
      <c r="AO32" s="343">
        <v>6963974</v>
      </c>
      <c r="AP32" s="343">
        <v>16240</v>
      </c>
      <c r="AQ32" s="344">
        <v>27026</v>
      </c>
      <c r="AR32" s="345">
        <v>-39.9</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0" t="s">
        <v>537</v>
      </c>
      <c r="AL33" s="1191"/>
      <c r="AM33" s="1191"/>
      <c r="AN33" s="1192"/>
      <c r="AO33" s="343" t="s">
        <v>523</v>
      </c>
      <c r="AP33" s="343" t="s">
        <v>523</v>
      </c>
      <c r="AQ33" s="344" t="s">
        <v>523</v>
      </c>
      <c r="AR33" s="345" t="s">
        <v>523</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0" t="s">
        <v>538</v>
      </c>
      <c r="AL34" s="1191"/>
      <c r="AM34" s="1191"/>
      <c r="AN34" s="1192"/>
      <c r="AO34" s="343" t="s">
        <v>523</v>
      </c>
      <c r="AP34" s="343" t="s">
        <v>523</v>
      </c>
      <c r="AQ34" s="344">
        <v>25</v>
      </c>
      <c r="AR34" s="345" t="s">
        <v>523</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0" t="s">
        <v>539</v>
      </c>
      <c r="AL35" s="1191"/>
      <c r="AM35" s="1191"/>
      <c r="AN35" s="1192"/>
      <c r="AO35" s="343">
        <v>1283161</v>
      </c>
      <c r="AP35" s="343">
        <v>2992</v>
      </c>
      <c r="AQ35" s="344">
        <v>6128</v>
      </c>
      <c r="AR35" s="345">
        <v>-51.2</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0" t="s">
        <v>540</v>
      </c>
      <c r="AL36" s="1191"/>
      <c r="AM36" s="1191"/>
      <c r="AN36" s="1192"/>
      <c r="AO36" s="343">
        <v>114841</v>
      </c>
      <c r="AP36" s="343">
        <v>268</v>
      </c>
      <c r="AQ36" s="344">
        <v>667</v>
      </c>
      <c r="AR36" s="345">
        <v>-59.8</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0" t="s">
        <v>541</v>
      </c>
      <c r="AL37" s="1191"/>
      <c r="AM37" s="1191"/>
      <c r="AN37" s="1192"/>
      <c r="AO37" s="343">
        <v>238105</v>
      </c>
      <c r="AP37" s="343">
        <v>555</v>
      </c>
      <c r="AQ37" s="344">
        <v>1499</v>
      </c>
      <c r="AR37" s="345">
        <v>-63</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3" t="s">
        <v>542</v>
      </c>
      <c r="AL38" s="1194"/>
      <c r="AM38" s="1194"/>
      <c r="AN38" s="1195"/>
      <c r="AO38" s="346" t="s">
        <v>523</v>
      </c>
      <c r="AP38" s="346" t="s">
        <v>523</v>
      </c>
      <c r="AQ38" s="347">
        <v>0</v>
      </c>
      <c r="AR38" s="335" t="s">
        <v>523</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3" t="s">
        <v>543</v>
      </c>
      <c r="AL39" s="1194"/>
      <c r="AM39" s="1194"/>
      <c r="AN39" s="1195"/>
      <c r="AO39" s="343">
        <v>-1899356</v>
      </c>
      <c r="AP39" s="343">
        <v>-4429</v>
      </c>
      <c r="AQ39" s="344">
        <v>-7805</v>
      </c>
      <c r="AR39" s="345">
        <v>-43.3</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0" t="s">
        <v>544</v>
      </c>
      <c r="AL40" s="1191"/>
      <c r="AM40" s="1191"/>
      <c r="AN40" s="1192"/>
      <c r="AO40" s="343">
        <v>-6512403</v>
      </c>
      <c r="AP40" s="343">
        <v>-15187</v>
      </c>
      <c r="AQ40" s="344">
        <v>-21058</v>
      </c>
      <c r="AR40" s="345">
        <v>-27.9</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6" t="s">
        <v>297</v>
      </c>
      <c r="AL41" s="1197"/>
      <c r="AM41" s="1197"/>
      <c r="AN41" s="1198"/>
      <c r="AO41" s="343">
        <v>188322</v>
      </c>
      <c r="AP41" s="343">
        <v>439</v>
      </c>
      <c r="AQ41" s="344">
        <v>6483</v>
      </c>
      <c r="AR41" s="345">
        <v>-93.2</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5" t="s">
        <v>513</v>
      </c>
      <c r="AN49" s="1187" t="s">
        <v>548</v>
      </c>
      <c r="AO49" s="1188"/>
      <c r="AP49" s="1188"/>
      <c r="AQ49" s="1188"/>
      <c r="AR49" s="1189"/>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6"/>
      <c r="AN50" s="359" t="s">
        <v>549</v>
      </c>
      <c r="AO50" s="360" t="s">
        <v>550</v>
      </c>
      <c r="AP50" s="361" t="s">
        <v>551</v>
      </c>
      <c r="AQ50" s="362" t="s">
        <v>552</v>
      </c>
      <c r="AR50" s="363" t="s">
        <v>553</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12095477</v>
      </c>
      <c r="AN51" s="365">
        <v>28331</v>
      </c>
      <c r="AO51" s="366">
        <v>-11.3</v>
      </c>
      <c r="AP51" s="367">
        <v>43532</v>
      </c>
      <c r="AQ51" s="368">
        <v>-3.5</v>
      </c>
      <c r="AR51" s="369">
        <v>-7.8</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8212543</v>
      </c>
      <c r="AN52" s="373">
        <v>19236</v>
      </c>
      <c r="AO52" s="374">
        <v>-4.4000000000000004</v>
      </c>
      <c r="AP52" s="375">
        <v>25435</v>
      </c>
      <c r="AQ52" s="376">
        <v>-0.6</v>
      </c>
      <c r="AR52" s="377">
        <v>-3.8</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9010155</v>
      </c>
      <c r="AN53" s="365">
        <v>21024</v>
      </c>
      <c r="AO53" s="366">
        <v>-25.8</v>
      </c>
      <c r="AP53" s="367">
        <v>39893</v>
      </c>
      <c r="AQ53" s="368">
        <v>-8.4</v>
      </c>
      <c r="AR53" s="369">
        <v>-17.399999999999999</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6661168</v>
      </c>
      <c r="AN54" s="373">
        <v>15543</v>
      </c>
      <c r="AO54" s="374">
        <v>-19.2</v>
      </c>
      <c r="AP54" s="375">
        <v>26170</v>
      </c>
      <c r="AQ54" s="376">
        <v>2.9</v>
      </c>
      <c r="AR54" s="377">
        <v>-22.1</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12529169</v>
      </c>
      <c r="AN55" s="365">
        <v>29223</v>
      </c>
      <c r="AO55" s="366">
        <v>39</v>
      </c>
      <c r="AP55" s="367">
        <v>41080</v>
      </c>
      <c r="AQ55" s="368">
        <v>3</v>
      </c>
      <c r="AR55" s="369">
        <v>36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7182692</v>
      </c>
      <c r="AN56" s="373">
        <v>16753</v>
      </c>
      <c r="AO56" s="374">
        <v>7.8</v>
      </c>
      <c r="AP56" s="375">
        <v>27265</v>
      </c>
      <c r="AQ56" s="376">
        <v>4.2</v>
      </c>
      <c r="AR56" s="377">
        <v>3.6</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15262199</v>
      </c>
      <c r="AN57" s="365">
        <v>35602</v>
      </c>
      <c r="AO57" s="366">
        <v>21.8</v>
      </c>
      <c r="AP57" s="367">
        <v>33173</v>
      </c>
      <c r="AQ57" s="368">
        <v>-19.2</v>
      </c>
      <c r="AR57" s="369">
        <v>41</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9491918</v>
      </c>
      <c r="AN58" s="373">
        <v>22142</v>
      </c>
      <c r="AO58" s="374">
        <v>32.200000000000003</v>
      </c>
      <c r="AP58" s="375">
        <v>20353</v>
      </c>
      <c r="AQ58" s="376">
        <v>-25.4</v>
      </c>
      <c r="AR58" s="377">
        <v>57.6</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16133435</v>
      </c>
      <c r="AN59" s="365">
        <v>37623</v>
      </c>
      <c r="AO59" s="366">
        <v>5.7</v>
      </c>
      <c r="AP59" s="367">
        <v>37644</v>
      </c>
      <c r="AQ59" s="368">
        <v>13.5</v>
      </c>
      <c r="AR59" s="369">
        <v>-7.8</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11517485</v>
      </c>
      <c r="AN60" s="373">
        <v>26858</v>
      </c>
      <c r="AO60" s="374">
        <v>21.3</v>
      </c>
      <c r="AP60" s="375">
        <v>24939</v>
      </c>
      <c r="AQ60" s="376">
        <v>22.5</v>
      </c>
      <c r="AR60" s="377">
        <v>-1.2</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13006087</v>
      </c>
      <c r="AN61" s="380">
        <v>30361</v>
      </c>
      <c r="AO61" s="381">
        <v>5.9</v>
      </c>
      <c r="AP61" s="382">
        <v>39064</v>
      </c>
      <c r="AQ61" s="383">
        <v>-2.9</v>
      </c>
      <c r="AR61" s="369">
        <v>8.8000000000000007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8613161</v>
      </c>
      <c r="AN62" s="373">
        <v>20106</v>
      </c>
      <c r="AO62" s="374">
        <v>7.5</v>
      </c>
      <c r="AP62" s="375">
        <v>24832</v>
      </c>
      <c r="AQ62" s="376">
        <v>0.7</v>
      </c>
      <c r="AR62" s="377">
        <v>6.8</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5lnurtAgE3PONTHnQAPOSbKfIQ5AGBHpsdp1NdQyLqQIhZJPi379YpzXXzQQfjcD7fBZ8OelcHjERXtDGfzeAA==" saltValue="JGWeWJhS2m1qcxzIuvjP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562</v>
      </c>
    </row>
    <row r="120" spans="125:125" ht="13.5" hidden="1" customHeight="1"/>
    <row r="121" spans="125:125" ht="13.5" hidden="1" customHeight="1">
      <c r="DU121" s="291"/>
    </row>
  </sheetData>
  <sheetProtection algorithmName="SHA-512" hashValue="+VBQQiZTS4Grqb4ias4D7x2Y29sX4c40V8clOx7T6ZucrBrUP0BPN4hhD60cKorwhTy8G9low4nfbRspyBudIg==" saltValue="cX9YnRxV4QhSEOifEmg2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563</v>
      </c>
    </row>
  </sheetData>
  <sheetProtection algorithmName="SHA-512" hashValue="rRsTO+VSvXwpijoRJ210z2WZnfea30ue9yI7mfSE3SLwQ6yLVYUHpcXNA+id9xlQ+gPu4gq7YY6KMGhR4pUCTg==" saltValue="xkJh17Hm9KGRuJiAw3qY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199" t="s">
        <v>3</v>
      </c>
      <c r="D47" s="1199"/>
      <c r="E47" s="1200"/>
      <c r="F47" s="11">
        <v>8.77</v>
      </c>
      <c r="G47" s="12">
        <v>9.75</v>
      </c>
      <c r="H47" s="12">
        <v>12.34</v>
      </c>
      <c r="I47" s="12">
        <v>11.99</v>
      </c>
      <c r="J47" s="13">
        <v>9.9600000000000009</v>
      </c>
    </row>
    <row r="48" spans="2:10" ht="57.75" customHeight="1">
      <c r="B48" s="14"/>
      <c r="C48" s="1201" t="s">
        <v>4</v>
      </c>
      <c r="D48" s="1201"/>
      <c r="E48" s="1202"/>
      <c r="F48" s="15">
        <v>5.98</v>
      </c>
      <c r="G48" s="16">
        <v>5.65</v>
      </c>
      <c r="H48" s="16">
        <v>5.86</v>
      </c>
      <c r="I48" s="16">
        <v>3.02</v>
      </c>
      <c r="J48" s="17">
        <v>5.69</v>
      </c>
    </row>
    <row r="49" spans="2:10" ht="57.75" customHeight="1" thickBot="1">
      <c r="B49" s="18"/>
      <c r="C49" s="1203" t="s">
        <v>5</v>
      </c>
      <c r="D49" s="1203"/>
      <c r="E49" s="1204"/>
      <c r="F49" s="19">
        <v>2.1800000000000002</v>
      </c>
      <c r="G49" s="20">
        <v>0.76</v>
      </c>
      <c r="H49" s="20">
        <v>3.08</v>
      </c>
      <c r="I49" s="20" t="s">
        <v>569</v>
      </c>
      <c r="J49" s="21">
        <v>0.56999999999999995</v>
      </c>
    </row>
    <row r="50" spans="2:10" ht="13.5" customHeight="1"/>
  </sheetData>
  <sheetProtection algorithmName="SHA-512" hashValue="Jn3cn4rZ6nYNWQSGO6KCB6vqIzI2Weac9RMkkt8c9oOPvRJITyH50upQLwWlG4ayMoS0IdQDgmLQMVCFnu43Dw==" saltValue="KX1x+BgGatPu+NyfLtuu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11" t="s">
        <v>570</v>
      </c>
      <c r="D34" s="1211"/>
      <c r="E34" s="1212"/>
      <c r="F34" s="32">
        <v>5.97</v>
      </c>
      <c r="G34" s="33">
        <v>5.64</v>
      </c>
      <c r="H34" s="33">
        <v>5.86</v>
      </c>
      <c r="I34" s="33">
        <v>3.02</v>
      </c>
      <c r="J34" s="34">
        <v>5.68</v>
      </c>
      <c r="K34" s="22"/>
      <c r="L34" s="22"/>
      <c r="M34" s="22"/>
      <c r="N34" s="22"/>
      <c r="O34" s="22"/>
      <c r="P34" s="22"/>
    </row>
    <row r="35" spans="1:16" ht="39" customHeight="1">
      <c r="A35" s="22"/>
      <c r="B35" s="35"/>
      <c r="C35" s="1205" t="s">
        <v>571</v>
      </c>
      <c r="D35" s="1206"/>
      <c r="E35" s="1207"/>
      <c r="F35" s="36">
        <v>3.1</v>
      </c>
      <c r="G35" s="37">
        <v>3.95</v>
      </c>
      <c r="H35" s="37">
        <v>2.63</v>
      </c>
      <c r="I35" s="37">
        <v>2.63</v>
      </c>
      <c r="J35" s="38">
        <v>2.44</v>
      </c>
      <c r="K35" s="22"/>
      <c r="L35" s="22"/>
      <c r="M35" s="22"/>
      <c r="N35" s="22"/>
      <c r="O35" s="22"/>
      <c r="P35" s="22"/>
    </row>
    <row r="36" spans="1:16" ht="39" customHeight="1">
      <c r="A36" s="22"/>
      <c r="B36" s="35"/>
      <c r="C36" s="1205" t="s">
        <v>572</v>
      </c>
      <c r="D36" s="1206"/>
      <c r="E36" s="1207"/>
      <c r="F36" s="36">
        <v>0.93</v>
      </c>
      <c r="G36" s="37">
        <v>1.26</v>
      </c>
      <c r="H36" s="37">
        <v>1.55</v>
      </c>
      <c r="I36" s="37">
        <v>1.08</v>
      </c>
      <c r="J36" s="38">
        <v>0.94</v>
      </c>
      <c r="K36" s="22"/>
      <c r="L36" s="22"/>
      <c r="M36" s="22"/>
      <c r="N36" s="22"/>
      <c r="O36" s="22"/>
      <c r="P36" s="22"/>
    </row>
    <row r="37" spans="1:16" ht="39" customHeight="1">
      <c r="A37" s="22"/>
      <c r="B37" s="35"/>
      <c r="C37" s="1205" t="s">
        <v>573</v>
      </c>
      <c r="D37" s="1206"/>
      <c r="E37" s="1207"/>
      <c r="F37" s="36">
        <v>1.46</v>
      </c>
      <c r="G37" s="37">
        <v>2</v>
      </c>
      <c r="H37" s="37">
        <v>2.66</v>
      </c>
      <c r="I37" s="37">
        <v>1.1000000000000001</v>
      </c>
      <c r="J37" s="38">
        <v>0.83</v>
      </c>
      <c r="K37" s="22"/>
      <c r="L37" s="22"/>
      <c r="M37" s="22"/>
      <c r="N37" s="22"/>
      <c r="O37" s="22"/>
      <c r="P37" s="22"/>
    </row>
    <row r="38" spans="1:16" ht="39" customHeight="1">
      <c r="A38" s="22"/>
      <c r="B38" s="35"/>
      <c r="C38" s="1205" t="s">
        <v>574</v>
      </c>
      <c r="D38" s="1206"/>
      <c r="E38" s="1207"/>
      <c r="F38" s="36">
        <v>0.39</v>
      </c>
      <c r="G38" s="37">
        <v>0.23</v>
      </c>
      <c r="H38" s="37">
        <v>0.21</v>
      </c>
      <c r="I38" s="37">
        <v>0.13</v>
      </c>
      <c r="J38" s="38">
        <v>0.7</v>
      </c>
      <c r="K38" s="22"/>
      <c r="L38" s="22"/>
      <c r="M38" s="22"/>
      <c r="N38" s="22"/>
      <c r="O38" s="22"/>
      <c r="P38" s="22"/>
    </row>
    <row r="39" spans="1:16" ht="39" customHeight="1">
      <c r="A39" s="22"/>
      <c r="B39" s="35"/>
      <c r="C39" s="1205" t="s">
        <v>575</v>
      </c>
      <c r="D39" s="1206"/>
      <c r="E39" s="1207"/>
      <c r="F39" s="36">
        <v>7.0000000000000007E-2</v>
      </c>
      <c r="G39" s="37">
        <v>0.09</v>
      </c>
      <c r="H39" s="37">
        <v>0.06</v>
      </c>
      <c r="I39" s="37">
        <v>0.09</v>
      </c>
      <c r="J39" s="38">
        <v>0.14000000000000001</v>
      </c>
      <c r="K39" s="22"/>
      <c r="L39" s="22"/>
      <c r="M39" s="22"/>
      <c r="N39" s="22"/>
      <c r="O39" s="22"/>
      <c r="P39" s="22"/>
    </row>
    <row r="40" spans="1:16" ht="39" customHeight="1">
      <c r="A40" s="22"/>
      <c r="B40" s="35"/>
      <c r="C40" s="1205"/>
      <c r="D40" s="1206"/>
      <c r="E40" s="1207"/>
      <c r="F40" s="36"/>
      <c r="G40" s="37"/>
      <c r="H40" s="37"/>
      <c r="I40" s="37"/>
      <c r="J40" s="38"/>
      <c r="K40" s="22"/>
      <c r="L40" s="22"/>
      <c r="M40" s="22"/>
      <c r="N40" s="22"/>
      <c r="O40" s="22"/>
      <c r="P40" s="22"/>
    </row>
    <row r="41" spans="1:16" ht="39" customHeight="1">
      <c r="A41" s="22"/>
      <c r="B41" s="35"/>
      <c r="C41" s="1205"/>
      <c r="D41" s="1206"/>
      <c r="E41" s="1207"/>
      <c r="F41" s="36"/>
      <c r="G41" s="37"/>
      <c r="H41" s="37"/>
      <c r="I41" s="37"/>
      <c r="J41" s="38"/>
      <c r="K41" s="22"/>
      <c r="L41" s="22"/>
      <c r="M41" s="22"/>
      <c r="N41" s="22"/>
      <c r="O41" s="22"/>
      <c r="P41" s="22"/>
    </row>
    <row r="42" spans="1:16" ht="39" customHeight="1">
      <c r="A42" s="22"/>
      <c r="B42" s="39"/>
      <c r="C42" s="1205" t="s">
        <v>576</v>
      </c>
      <c r="D42" s="1206"/>
      <c r="E42" s="1207"/>
      <c r="F42" s="36" t="s">
        <v>523</v>
      </c>
      <c r="G42" s="37" t="s">
        <v>523</v>
      </c>
      <c r="H42" s="37" t="s">
        <v>523</v>
      </c>
      <c r="I42" s="37" t="s">
        <v>523</v>
      </c>
      <c r="J42" s="38" t="s">
        <v>523</v>
      </c>
      <c r="K42" s="22"/>
      <c r="L42" s="22"/>
      <c r="M42" s="22"/>
      <c r="N42" s="22"/>
      <c r="O42" s="22"/>
      <c r="P42" s="22"/>
    </row>
    <row r="43" spans="1:16" ht="39" customHeight="1" thickBot="1">
      <c r="A43" s="22"/>
      <c r="B43" s="40"/>
      <c r="C43" s="1208" t="s">
        <v>577</v>
      </c>
      <c r="D43" s="1209"/>
      <c r="E43" s="1210"/>
      <c r="F43" s="41" t="s">
        <v>523</v>
      </c>
      <c r="G43" s="42" t="s">
        <v>523</v>
      </c>
      <c r="H43" s="42" t="s">
        <v>523</v>
      </c>
      <c r="I43" s="42" t="s">
        <v>523</v>
      </c>
      <c r="J43" s="43" t="s">
        <v>523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JoFK6UbAkk/CB0gjX5V0S0w3G3jkBzlHqs2oD+rkYd72QC/TuOr/yKU87ysBoQfHwD1vSYEcBNTZ+Nw6GG3ww==" saltValue="lhrWnE8OhCcdeB6oMLKH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13" t="s">
        <v>11</v>
      </c>
      <c r="C45" s="1214"/>
      <c r="D45" s="58"/>
      <c r="E45" s="1219" t="s">
        <v>12</v>
      </c>
      <c r="F45" s="1219"/>
      <c r="G45" s="1219"/>
      <c r="H45" s="1219"/>
      <c r="I45" s="1219"/>
      <c r="J45" s="1220"/>
      <c r="K45" s="59">
        <v>6052</v>
      </c>
      <c r="L45" s="60">
        <v>6261</v>
      </c>
      <c r="M45" s="60">
        <v>6477</v>
      </c>
      <c r="N45" s="60">
        <v>6627</v>
      </c>
      <c r="O45" s="61">
        <v>6964</v>
      </c>
      <c r="P45" s="48"/>
      <c r="Q45" s="48"/>
      <c r="R45" s="48"/>
      <c r="S45" s="48"/>
      <c r="T45" s="48"/>
      <c r="U45" s="48"/>
    </row>
    <row r="46" spans="1:21" ht="30.75" customHeight="1">
      <c r="A46" s="48"/>
      <c r="B46" s="1215"/>
      <c r="C46" s="1216"/>
      <c r="D46" s="62"/>
      <c r="E46" s="1221" t="s">
        <v>13</v>
      </c>
      <c r="F46" s="1221"/>
      <c r="G46" s="1221"/>
      <c r="H46" s="1221"/>
      <c r="I46" s="1221"/>
      <c r="J46" s="1222"/>
      <c r="K46" s="63" t="s">
        <v>523</v>
      </c>
      <c r="L46" s="64" t="s">
        <v>523</v>
      </c>
      <c r="M46" s="64" t="s">
        <v>523</v>
      </c>
      <c r="N46" s="64" t="s">
        <v>523</v>
      </c>
      <c r="O46" s="65" t="s">
        <v>523</v>
      </c>
      <c r="P46" s="48"/>
      <c r="Q46" s="48"/>
      <c r="R46" s="48"/>
      <c r="S46" s="48"/>
      <c r="T46" s="48"/>
      <c r="U46" s="48"/>
    </row>
    <row r="47" spans="1:21" ht="30.75" customHeight="1">
      <c r="A47" s="48"/>
      <c r="B47" s="1215"/>
      <c r="C47" s="1216"/>
      <c r="D47" s="62"/>
      <c r="E47" s="1221" t="s">
        <v>14</v>
      </c>
      <c r="F47" s="1221"/>
      <c r="G47" s="1221"/>
      <c r="H47" s="1221"/>
      <c r="I47" s="1221"/>
      <c r="J47" s="1222"/>
      <c r="K47" s="63" t="s">
        <v>523</v>
      </c>
      <c r="L47" s="64" t="s">
        <v>523</v>
      </c>
      <c r="M47" s="64" t="s">
        <v>523</v>
      </c>
      <c r="N47" s="64" t="s">
        <v>523</v>
      </c>
      <c r="O47" s="65" t="s">
        <v>523</v>
      </c>
      <c r="P47" s="48"/>
      <c r="Q47" s="48"/>
      <c r="R47" s="48"/>
      <c r="S47" s="48"/>
      <c r="T47" s="48"/>
      <c r="U47" s="48"/>
    </row>
    <row r="48" spans="1:21" ht="30.75" customHeight="1">
      <c r="A48" s="48"/>
      <c r="B48" s="1215"/>
      <c r="C48" s="1216"/>
      <c r="D48" s="62"/>
      <c r="E48" s="1221" t="s">
        <v>15</v>
      </c>
      <c r="F48" s="1221"/>
      <c r="G48" s="1221"/>
      <c r="H48" s="1221"/>
      <c r="I48" s="1221"/>
      <c r="J48" s="1222"/>
      <c r="K48" s="63">
        <v>1631</v>
      </c>
      <c r="L48" s="64">
        <v>1591</v>
      </c>
      <c r="M48" s="64">
        <v>1602</v>
      </c>
      <c r="N48" s="64">
        <v>1171</v>
      </c>
      <c r="O48" s="65">
        <v>1283</v>
      </c>
      <c r="P48" s="48"/>
      <c r="Q48" s="48"/>
      <c r="R48" s="48"/>
      <c r="S48" s="48"/>
      <c r="T48" s="48"/>
      <c r="U48" s="48"/>
    </row>
    <row r="49" spans="1:21" ht="30.75" customHeight="1">
      <c r="A49" s="48"/>
      <c r="B49" s="1215"/>
      <c r="C49" s="1216"/>
      <c r="D49" s="62"/>
      <c r="E49" s="1221" t="s">
        <v>16</v>
      </c>
      <c r="F49" s="1221"/>
      <c r="G49" s="1221"/>
      <c r="H49" s="1221"/>
      <c r="I49" s="1221"/>
      <c r="J49" s="1222"/>
      <c r="K49" s="63">
        <v>202</v>
      </c>
      <c r="L49" s="64">
        <v>190</v>
      </c>
      <c r="M49" s="64">
        <v>171</v>
      </c>
      <c r="N49" s="64">
        <v>148</v>
      </c>
      <c r="O49" s="65">
        <v>115</v>
      </c>
      <c r="P49" s="48"/>
      <c r="Q49" s="48"/>
      <c r="R49" s="48"/>
      <c r="S49" s="48"/>
      <c r="T49" s="48"/>
      <c r="U49" s="48"/>
    </row>
    <row r="50" spans="1:21" ht="30.75" customHeight="1">
      <c r="A50" s="48"/>
      <c r="B50" s="1215"/>
      <c r="C50" s="1216"/>
      <c r="D50" s="62"/>
      <c r="E50" s="1221" t="s">
        <v>17</v>
      </c>
      <c r="F50" s="1221"/>
      <c r="G50" s="1221"/>
      <c r="H50" s="1221"/>
      <c r="I50" s="1221"/>
      <c r="J50" s="1222"/>
      <c r="K50" s="63">
        <v>327</v>
      </c>
      <c r="L50" s="64">
        <v>244</v>
      </c>
      <c r="M50" s="64">
        <v>236</v>
      </c>
      <c r="N50" s="64">
        <v>239</v>
      </c>
      <c r="O50" s="65">
        <v>238</v>
      </c>
      <c r="P50" s="48"/>
      <c r="Q50" s="48"/>
      <c r="R50" s="48"/>
      <c r="S50" s="48"/>
      <c r="T50" s="48"/>
      <c r="U50" s="48"/>
    </row>
    <row r="51" spans="1:21" ht="30.75" customHeight="1">
      <c r="A51" s="48"/>
      <c r="B51" s="1217"/>
      <c r="C51" s="1218"/>
      <c r="D51" s="66"/>
      <c r="E51" s="1221" t="s">
        <v>18</v>
      </c>
      <c r="F51" s="1221"/>
      <c r="G51" s="1221"/>
      <c r="H51" s="1221"/>
      <c r="I51" s="1221"/>
      <c r="J51" s="1222"/>
      <c r="K51" s="63" t="s">
        <v>523</v>
      </c>
      <c r="L51" s="64" t="s">
        <v>523</v>
      </c>
      <c r="M51" s="64" t="s">
        <v>523</v>
      </c>
      <c r="N51" s="64" t="s">
        <v>523</v>
      </c>
      <c r="O51" s="65" t="s">
        <v>523</v>
      </c>
      <c r="P51" s="48"/>
      <c r="Q51" s="48"/>
      <c r="R51" s="48"/>
      <c r="S51" s="48"/>
      <c r="T51" s="48"/>
      <c r="U51" s="48"/>
    </row>
    <row r="52" spans="1:21" ht="30.75" customHeight="1">
      <c r="A52" s="48"/>
      <c r="B52" s="1223" t="s">
        <v>19</v>
      </c>
      <c r="C52" s="1224"/>
      <c r="D52" s="66"/>
      <c r="E52" s="1221" t="s">
        <v>20</v>
      </c>
      <c r="F52" s="1221"/>
      <c r="G52" s="1221"/>
      <c r="H52" s="1221"/>
      <c r="I52" s="1221"/>
      <c r="J52" s="1222"/>
      <c r="K52" s="63">
        <v>8909</v>
      </c>
      <c r="L52" s="64">
        <v>8939</v>
      </c>
      <c r="M52" s="64">
        <v>8507</v>
      </c>
      <c r="N52" s="64">
        <v>8195</v>
      </c>
      <c r="O52" s="65">
        <v>8412</v>
      </c>
      <c r="P52" s="48"/>
      <c r="Q52" s="48"/>
      <c r="R52" s="48"/>
      <c r="S52" s="48"/>
      <c r="T52" s="48"/>
      <c r="U52" s="48"/>
    </row>
    <row r="53" spans="1:21" ht="30.75" customHeight="1" thickBot="1">
      <c r="A53" s="48"/>
      <c r="B53" s="1225" t="s">
        <v>21</v>
      </c>
      <c r="C53" s="1226"/>
      <c r="D53" s="67"/>
      <c r="E53" s="1227" t="s">
        <v>22</v>
      </c>
      <c r="F53" s="1227"/>
      <c r="G53" s="1227"/>
      <c r="H53" s="1227"/>
      <c r="I53" s="1227"/>
      <c r="J53" s="1228"/>
      <c r="K53" s="68">
        <v>-697</v>
      </c>
      <c r="L53" s="69">
        <v>-653</v>
      </c>
      <c r="M53" s="69">
        <v>-21</v>
      </c>
      <c r="N53" s="69">
        <v>-10</v>
      </c>
      <c r="O53" s="70">
        <v>188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c r="B57" s="1229" t="s">
        <v>25</v>
      </c>
      <c r="C57" s="1230"/>
      <c r="D57" s="1233" t="s">
        <v>26</v>
      </c>
      <c r="E57" s="1234"/>
      <c r="F57" s="1234"/>
      <c r="G57" s="1234"/>
      <c r="H57" s="1234"/>
      <c r="I57" s="1234"/>
      <c r="J57" s="1235"/>
      <c r="K57" s="83"/>
      <c r="L57" s="84"/>
      <c r="M57" s="84"/>
      <c r="N57" s="84"/>
      <c r="O57" s="85"/>
    </row>
    <row r="58" spans="1:21" ht="31.5" customHeight="1" thickBot="1">
      <c r="B58" s="1231"/>
      <c r="C58" s="1232"/>
      <c r="D58" s="1236" t="s">
        <v>27</v>
      </c>
      <c r="E58" s="1237"/>
      <c r="F58" s="1237"/>
      <c r="G58" s="1237"/>
      <c r="H58" s="1237"/>
      <c r="I58" s="1237"/>
      <c r="J58" s="1238"/>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f4Gpc431e89r/Bh2hiaNNmkKee+oUoSWaY2PVlPnp0TYKvsFvw+ugDkqeEBmK1F1F0NBkac5EV8rZXjCApCTg==" saltValue="S8pu6cMJywW+ZolK8fM0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564</v>
      </c>
      <c r="J40" s="100" t="s">
        <v>565</v>
      </c>
      <c r="K40" s="100" t="s">
        <v>566</v>
      </c>
      <c r="L40" s="100" t="s">
        <v>567</v>
      </c>
      <c r="M40" s="101" t="s">
        <v>568</v>
      </c>
    </row>
    <row r="41" spans="2:13" ht="27.75" customHeight="1">
      <c r="B41" s="1239" t="s">
        <v>30</v>
      </c>
      <c r="C41" s="1240"/>
      <c r="D41" s="102"/>
      <c r="E41" s="1245" t="s">
        <v>31</v>
      </c>
      <c r="F41" s="1245"/>
      <c r="G41" s="1245"/>
      <c r="H41" s="1246"/>
      <c r="I41" s="103">
        <v>75194</v>
      </c>
      <c r="J41" s="104">
        <v>74361</v>
      </c>
      <c r="K41" s="104">
        <v>74424</v>
      </c>
      <c r="L41" s="104">
        <v>75563</v>
      </c>
      <c r="M41" s="105">
        <v>79990</v>
      </c>
    </row>
    <row r="42" spans="2:13" ht="27.75" customHeight="1">
      <c r="B42" s="1241"/>
      <c r="C42" s="1242"/>
      <c r="D42" s="106"/>
      <c r="E42" s="1247" t="s">
        <v>32</v>
      </c>
      <c r="F42" s="1247"/>
      <c r="G42" s="1247"/>
      <c r="H42" s="1248"/>
      <c r="I42" s="107">
        <v>2594</v>
      </c>
      <c r="J42" s="108">
        <v>2283</v>
      </c>
      <c r="K42" s="108">
        <v>2374</v>
      </c>
      <c r="L42" s="108">
        <v>2284</v>
      </c>
      <c r="M42" s="109">
        <v>1954</v>
      </c>
    </row>
    <row r="43" spans="2:13" ht="27.75" customHeight="1">
      <c r="B43" s="1241"/>
      <c r="C43" s="1242"/>
      <c r="D43" s="106"/>
      <c r="E43" s="1247" t="s">
        <v>33</v>
      </c>
      <c r="F43" s="1247"/>
      <c r="G43" s="1247"/>
      <c r="H43" s="1248"/>
      <c r="I43" s="107">
        <v>28742</v>
      </c>
      <c r="J43" s="108">
        <v>27463</v>
      </c>
      <c r="K43" s="108">
        <v>26331</v>
      </c>
      <c r="L43" s="108">
        <v>23388</v>
      </c>
      <c r="M43" s="109">
        <v>21375</v>
      </c>
    </row>
    <row r="44" spans="2:13" ht="27.75" customHeight="1">
      <c r="B44" s="1241"/>
      <c r="C44" s="1242"/>
      <c r="D44" s="106"/>
      <c r="E44" s="1247" t="s">
        <v>34</v>
      </c>
      <c r="F44" s="1247"/>
      <c r="G44" s="1247"/>
      <c r="H44" s="1248"/>
      <c r="I44" s="107">
        <v>729</v>
      </c>
      <c r="J44" s="108">
        <v>536</v>
      </c>
      <c r="K44" s="108">
        <v>361</v>
      </c>
      <c r="L44" s="108">
        <v>202</v>
      </c>
      <c r="M44" s="109">
        <v>74</v>
      </c>
    </row>
    <row r="45" spans="2:13" ht="27.75" customHeight="1">
      <c r="B45" s="1241"/>
      <c r="C45" s="1242"/>
      <c r="D45" s="106"/>
      <c r="E45" s="1247" t="s">
        <v>35</v>
      </c>
      <c r="F45" s="1247"/>
      <c r="G45" s="1247"/>
      <c r="H45" s="1248"/>
      <c r="I45" s="107">
        <v>14347</v>
      </c>
      <c r="J45" s="108">
        <v>14057</v>
      </c>
      <c r="K45" s="108">
        <v>13944</v>
      </c>
      <c r="L45" s="108">
        <v>13886</v>
      </c>
      <c r="M45" s="109">
        <v>13890</v>
      </c>
    </row>
    <row r="46" spans="2:13" ht="27.75" customHeight="1">
      <c r="B46" s="1241"/>
      <c r="C46" s="1242"/>
      <c r="D46" s="110"/>
      <c r="E46" s="1247" t="s">
        <v>36</v>
      </c>
      <c r="F46" s="1247"/>
      <c r="G46" s="1247"/>
      <c r="H46" s="1248"/>
      <c r="I46" s="107" t="s">
        <v>523</v>
      </c>
      <c r="J46" s="108">
        <v>196</v>
      </c>
      <c r="K46" s="108" t="s">
        <v>523</v>
      </c>
      <c r="L46" s="108" t="s">
        <v>523</v>
      </c>
      <c r="M46" s="109" t="s">
        <v>523</v>
      </c>
    </row>
    <row r="47" spans="2:13" ht="27.75" customHeight="1">
      <c r="B47" s="1241"/>
      <c r="C47" s="1242"/>
      <c r="D47" s="111"/>
      <c r="E47" s="1249" t="s">
        <v>37</v>
      </c>
      <c r="F47" s="1250"/>
      <c r="G47" s="1250"/>
      <c r="H47" s="1251"/>
      <c r="I47" s="107" t="s">
        <v>523</v>
      </c>
      <c r="J47" s="108" t="s">
        <v>523</v>
      </c>
      <c r="K47" s="108" t="s">
        <v>523</v>
      </c>
      <c r="L47" s="108" t="s">
        <v>523</v>
      </c>
      <c r="M47" s="109" t="s">
        <v>523</v>
      </c>
    </row>
    <row r="48" spans="2:13" ht="27.75" customHeight="1">
      <c r="B48" s="1241"/>
      <c r="C48" s="1242"/>
      <c r="D48" s="106"/>
      <c r="E48" s="1247" t="s">
        <v>38</v>
      </c>
      <c r="F48" s="1247"/>
      <c r="G48" s="1247"/>
      <c r="H48" s="1248"/>
      <c r="I48" s="107" t="s">
        <v>523</v>
      </c>
      <c r="J48" s="108" t="s">
        <v>523</v>
      </c>
      <c r="K48" s="108" t="s">
        <v>523</v>
      </c>
      <c r="L48" s="108" t="s">
        <v>523</v>
      </c>
      <c r="M48" s="109" t="s">
        <v>523</v>
      </c>
    </row>
    <row r="49" spans="2:13" ht="27.75" customHeight="1">
      <c r="B49" s="1243"/>
      <c r="C49" s="1244"/>
      <c r="D49" s="106"/>
      <c r="E49" s="1247" t="s">
        <v>39</v>
      </c>
      <c r="F49" s="1247"/>
      <c r="G49" s="1247"/>
      <c r="H49" s="1248"/>
      <c r="I49" s="107" t="s">
        <v>523</v>
      </c>
      <c r="J49" s="108" t="s">
        <v>523</v>
      </c>
      <c r="K49" s="108" t="s">
        <v>523</v>
      </c>
      <c r="L49" s="108" t="s">
        <v>523</v>
      </c>
      <c r="M49" s="109" t="s">
        <v>523</v>
      </c>
    </row>
    <row r="50" spans="2:13" ht="27.75" customHeight="1">
      <c r="B50" s="1252" t="s">
        <v>40</v>
      </c>
      <c r="C50" s="1253"/>
      <c r="D50" s="112"/>
      <c r="E50" s="1247" t="s">
        <v>41</v>
      </c>
      <c r="F50" s="1247"/>
      <c r="G50" s="1247"/>
      <c r="H50" s="1248"/>
      <c r="I50" s="107">
        <v>16343</v>
      </c>
      <c r="J50" s="108">
        <v>18443</v>
      </c>
      <c r="K50" s="108">
        <v>21386</v>
      </c>
      <c r="L50" s="108">
        <v>24612</v>
      </c>
      <c r="M50" s="109">
        <v>22135</v>
      </c>
    </row>
    <row r="51" spans="2:13" ht="27.75" customHeight="1">
      <c r="B51" s="1241"/>
      <c r="C51" s="1242"/>
      <c r="D51" s="106"/>
      <c r="E51" s="1247" t="s">
        <v>42</v>
      </c>
      <c r="F51" s="1247"/>
      <c r="G51" s="1247"/>
      <c r="H51" s="1248"/>
      <c r="I51" s="107">
        <v>25519</v>
      </c>
      <c r="J51" s="108">
        <v>22852</v>
      </c>
      <c r="K51" s="108">
        <v>20062</v>
      </c>
      <c r="L51" s="108">
        <v>18094</v>
      </c>
      <c r="M51" s="109">
        <v>19494</v>
      </c>
    </row>
    <row r="52" spans="2:13" ht="27.75" customHeight="1">
      <c r="B52" s="1243"/>
      <c r="C52" s="1244"/>
      <c r="D52" s="106"/>
      <c r="E52" s="1247" t="s">
        <v>43</v>
      </c>
      <c r="F52" s="1247"/>
      <c r="G52" s="1247"/>
      <c r="H52" s="1248"/>
      <c r="I52" s="107">
        <v>80885</v>
      </c>
      <c r="J52" s="108">
        <v>79120</v>
      </c>
      <c r="K52" s="108">
        <v>78194</v>
      </c>
      <c r="L52" s="108">
        <v>77870</v>
      </c>
      <c r="M52" s="109">
        <v>77351</v>
      </c>
    </row>
    <row r="53" spans="2:13" ht="27.75" customHeight="1" thickBot="1">
      <c r="B53" s="1254" t="s">
        <v>44</v>
      </c>
      <c r="C53" s="1255"/>
      <c r="D53" s="113"/>
      <c r="E53" s="1256" t="s">
        <v>45</v>
      </c>
      <c r="F53" s="1256"/>
      <c r="G53" s="1256"/>
      <c r="H53" s="1257"/>
      <c r="I53" s="114">
        <v>-1140</v>
      </c>
      <c r="J53" s="115">
        <v>-1520</v>
      </c>
      <c r="K53" s="115">
        <v>-2207</v>
      </c>
      <c r="L53" s="115">
        <v>-5254</v>
      </c>
      <c r="M53" s="116">
        <v>-1696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lc+hvbqmwpgbSK4jhL8oSC5oV+rFrhBVbJk7CwFSujMecXiWv99M8ferKsbtPBbUxwzgsnRGamO5tSS1qZjGA==" saltValue="slXfULQv6bSUPEuWfJ6i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566</v>
      </c>
      <c r="G54" s="125" t="s">
        <v>567</v>
      </c>
      <c r="H54" s="126" t="s">
        <v>568</v>
      </c>
    </row>
    <row r="55" spans="2:8" ht="52.5" customHeight="1">
      <c r="B55" s="127"/>
      <c r="C55" s="1266" t="s">
        <v>48</v>
      </c>
      <c r="D55" s="1266"/>
      <c r="E55" s="1267"/>
      <c r="F55" s="128">
        <v>9699</v>
      </c>
      <c r="G55" s="128">
        <v>9524</v>
      </c>
      <c r="H55" s="129">
        <v>7876</v>
      </c>
    </row>
    <row r="56" spans="2:8" ht="52.5" customHeight="1">
      <c r="B56" s="130"/>
      <c r="C56" s="1268" t="s">
        <v>49</v>
      </c>
      <c r="D56" s="1268"/>
      <c r="E56" s="1269"/>
      <c r="F56" s="131" t="s">
        <v>523</v>
      </c>
      <c r="G56" s="131" t="s">
        <v>523</v>
      </c>
      <c r="H56" s="132" t="s">
        <v>523</v>
      </c>
    </row>
    <row r="57" spans="2:8" ht="53.25" customHeight="1">
      <c r="B57" s="130"/>
      <c r="C57" s="1270" t="s">
        <v>50</v>
      </c>
      <c r="D57" s="1270"/>
      <c r="E57" s="1271"/>
      <c r="F57" s="133">
        <v>8876</v>
      </c>
      <c r="G57" s="133">
        <v>12068</v>
      </c>
      <c r="H57" s="134">
        <v>11191</v>
      </c>
    </row>
    <row r="58" spans="2:8" ht="45.75" customHeight="1">
      <c r="B58" s="135"/>
      <c r="C58" s="1258" t="s">
        <v>603</v>
      </c>
      <c r="D58" s="1259"/>
      <c r="E58" s="1260"/>
      <c r="F58" s="136">
        <v>4669</v>
      </c>
      <c r="G58" s="136">
        <v>6951</v>
      </c>
      <c r="H58" s="137">
        <v>5621</v>
      </c>
    </row>
    <row r="59" spans="2:8" ht="45.75" customHeight="1">
      <c r="B59" s="135"/>
      <c r="C59" s="1258" t="s">
        <v>604</v>
      </c>
      <c r="D59" s="1259"/>
      <c r="E59" s="1260"/>
      <c r="F59" s="136">
        <v>1833</v>
      </c>
      <c r="G59" s="136">
        <v>1992</v>
      </c>
      <c r="H59" s="137">
        <v>2031</v>
      </c>
    </row>
    <row r="60" spans="2:8" ht="45.75" customHeight="1">
      <c r="B60" s="135"/>
      <c r="C60" s="1258" t="s">
        <v>605</v>
      </c>
      <c r="D60" s="1259"/>
      <c r="E60" s="1260"/>
      <c r="F60" s="136">
        <v>1776</v>
      </c>
      <c r="G60" s="136">
        <v>1680</v>
      </c>
      <c r="H60" s="137">
        <v>1560</v>
      </c>
    </row>
    <row r="61" spans="2:8" ht="45.75" customHeight="1">
      <c r="B61" s="135"/>
      <c r="C61" s="1258" t="s">
        <v>606</v>
      </c>
      <c r="D61" s="1259"/>
      <c r="E61" s="1260"/>
      <c r="F61" s="136">
        <v>427</v>
      </c>
      <c r="G61" s="136">
        <v>998</v>
      </c>
      <c r="H61" s="137">
        <v>1297</v>
      </c>
    </row>
    <row r="62" spans="2:8" ht="45.75" customHeight="1" thickBot="1">
      <c r="B62" s="138"/>
      <c r="C62" s="1261" t="s">
        <v>607</v>
      </c>
      <c r="D62" s="1262"/>
      <c r="E62" s="1263"/>
      <c r="F62" s="139">
        <v>0</v>
      </c>
      <c r="G62" s="139">
        <v>250</v>
      </c>
      <c r="H62" s="140">
        <v>500</v>
      </c>
    </row>
    <row r="63" spans="2:8" ht="52.5" customHeight="1" thickBot="1">
      <c r="B63" s="141"/>
      <c r="C63" s="1264" t="s">
        <v>51</v>
      </c>
      <c r="D63" s="1264"/>
      <c r="E63" s="1265"/>
      <c r="F63" s="142">
        <v>18575</v>
      </c>
      <c r="G63" s="142">
        <v>21592</v>
      </c>
      <c r="H63" s="143">
        <v>19067</v>
      </c>
    </row>
    <row r="64" spans="2:8" ht="15" customHeight="1"/>
  </sheetData>
  <sheetProtection algorithmName="SHA-512" hashValue="5Jl8xzjRb7HMlHvIjaM0DGJfJpsikh1KqAFaD2YprUPJ5GJaB9mtxg1btPS2iGFXgOIJkmCWPBqT2+DCcskh8Q==" saltValue="3kl89o4qdh7wPtNG7yQz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561</v>
      </c>
      <c r="G2" s="157"/>
      <c r="H2" s="158"/>
    </row>
    <row r="3" spans="1:8">
      <c r="A3" s="154" t="s">
        <v>554</v>
      </c>
      <c r="B3" s="159"/>
      <c r="C3" s="160"/>
      <c r="D3" s="161">
        <v>28331</v>
      </c>
      <c r="E3" s="162"/>
      <c r="F3" s="163">
        <v>43532</v>
      </c>
      <c r="G3" s="164"/>
      <c r="H3" s="165"/>
    </row>
    <row r="4" spans="1:8">
      <c r="A4" s="166"/>
      <c r="B4" s="167"/>
      <c r="C4" s="168"/>
      <c r="D4" s="169">
        <v>19236</v>
      </c>
      <c r="E4" s="170"/>
      <c r="F4" s="171">
        <v>25435</v>
      </c>
      <c r="G4" s="172"/>
      <c r="H4" s="173"/>
    </row>
    <row r="5" spans="1:8">
      <c r="A5" s="154" t="s">
        <v>556</v>
      </c>
      <c r="B5" s="159"/>
      <c r="C5" s="160"/>
      <c r="D5" s="161">
        <v>21024</v>
      </c>
      <c r="E5" s="162"/>
      <c r="F5" s="163">
        <v>39893</v>
      </c>
      <c r="G5" s="164"/>
      <c r="H5" s="165"/>
    </row>
    <row r="6" spans="1:8">
      <c r="A6" s="166"/>
      <c r="B6" s="167"/>
      <c r="C6" s="168"/>
      <c r="D6" s="169">
        <v>15543</v>
      </c>
      <c r="E6" s="170"/>
      <c r="F6" s="171">
        <v>26170</v>
      </c>
      <c r="G6" s="172"/>
      <c r="H6" s="173"/>
    </row>
    <row r="7" spans="1:8">
      <c r="A7" s="154" t="s">
        <v>557</v>
      </c>
      <c r="B7" s="159"/>
      <c r="C7" s="160"/>
      <c r="D7" s="161">
        <v>29223</v>
      </c>
      <c r="E7" s="162"/>
      <c r="F7" s="163">
        <v>41080</v>
      </c>
      <c r="G7" s="164"/>
      <c r="H7" s="165"/>
    </row>
    <row r="8" spans="1:8">
      <c r="A8" s="166"/>
      <c r="B8" s="167"/>
      <c r="C8" s="168"/>
      <c r="D8" s="169">
        <v>16753</v>
      </c>
      <c r="E8" s="170"/>
      <c r="F8" s="171">
        <v>27265</v>
      </c>
      <c r="G8" s="172"/>
      <c r="H8" s="173"/>
    </row>
    <row r="9" spans="1:8">
      <c r="A9" s="154" t="s">
        <v>558</v>
      </c>
      <c r="B9" s="159"/>
      <c r="C9" s="160"/>
      <c r="D9" s="161">
        <v>35602</v>
      </c>
      <c r="E9" s="162"/>
      <c r="F9" s="163">
        <v>33173</v>
      </c>
      <c r="G9" s="164"/>
      <c r="H9" s="165"/>
    </row>
    <row r="10" spans="1:8">
      <c r="A10" s="166"/>
      <c r="B10" s="167"/>
      <c r="C10" s="168"/>
      <c r="D10" s="169">
        <v>22142</v>
      </c>
      <c r="E10" s="170"/>
      <c r="F10" s="171">
        <v>20353</v>
      </c>
      <c r="G10" s="172"/>
      <c r="H10" s="173"/>
    </row>
    <row r="11" spans="1:8">
      <c r="A11" s="154" t="s">
        <v>559</v>
      </c>
      <c r="B11" s="159"/>
      <c r="C11" s="160"/>
      <c r="D11" s="161">
        <v>37623</v>
      </c>
      <c r="E11" s="162"/>
      <c r="F11" s="163">
        <v>37644</v>
      </c>
      <c r="G11" s="164"/>
      <c r="H11" s="165"/>
    </row>
    <row r="12" spans="1:8">
      <c r="A12" s="166"/>
      <c r="B12" s="167"/>
      <c r="C12" s="174"/>
      <c r="D12" s="169">
        <v>26858</v>
      </c>
      <c r="E12" s="170"/>
      <c r="F12" s="171">
        <v>24939</v>
      </c>
      <c r="G12" s="172"/>
      <c r="H12" s="173"/>
    </row>
    <row r="13" spans="1:8">
      <c r="A13" s="154"/>
      <c r="B13" s="159"/>
      <c r="C13" s="175"/>
      <c r="D13" s="176">
        <v>30361</v>
      </c>
      <c r="E13" s="177"/>
      <c r="F13" s="178">
        <v>39064</v>
      </c>
      <c r="G13" s="179"/>
      <c r="H13" s="165"/>
    </row>
    <row r="14" spans="1:8">
      <c r="A14" s="166"/>
      <c r="B14" s="167"/>
      <c r="C14" s="168"/>
      <c r="D14" s="169">
        <v>20106</v>
      </c>
      <c r="E14" s="170"/>
      <c r="F14" s="171">
        <v>24832</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5.98</v>
      </c>
      <c r="C19" s="180">
        <f>ROUND(VALUE(SUBSTITUTE(実質収支比率等に係る経年分析!G$48,"▲","-")),2)</f>
        <v>5.65</v>
      </c>
      <c r="D19" s="180">
        <f>ROUND(VALUE(SUBSTITUTE(実質収支比率等に係る経年分析!H$48,"▲","-")),2)</f>
        <v>5.86</v>
      </c>
      <c r="E19" s="180">
        <f>ROUND(VALUE(SUBSTITUTE(実質収支比率等に係る経年分析!I$48,"▲","-")),2)</f>
        <v>3.02</v>
      </c>
      <c r="F19" s="180">
        <f>ROUND(VALUE(SUBSTITUTE(実質収支比率等に係る経年分析!J$48,"▲","-")),2)</f>
        <v>5.69</v>
      </c>
    </row>
    <row r="20" spans="1:11">
      <c r="A20" s="180" t="s">
        <v>55</v>
      </c>
      <c r="B20" s="180">
        <f>ROUND(VALUE(SUBSTITUTE(実質収支比率等に係る経年分析!F$47,"▲","-")),2)</f>
        <v>8.77</v>
      </c>
      <c r="C20" s="180">
        <f>ROUND(VALUE(SUBSTITUTE(実質収支比率等に係る経年分析!G$47,"▲","-")),2)</f>
        <v>9.75</v>
      </c>
      <c r="D20" s="180">
        <f>ROUND(VALUE(SUBSTITUTE(実質収支比率等に係る経年分析!H$47,"▲","-")),2)</f>
        <v>12.34</v>
      </c>
      <c r="E20" s="180">
        <f>ROUND(VALUE(SUBSTITUTE(実質収支比率等に係る経年分析!I$47,"▲","-")),2)</f>
        <v>11.99</v>
      </c>
      <c r="F20" s="180">
        <f>ROUND(VALUE(SUBSTITUTE(実質収支比率等に係る経年分析!J$47,"▲","-")),2)</f>
        <v>9.9600000000000009</v>
      </c>
    </row>
    <row r="21" spans="1:11">
      <c r="A21" s="180" t="s">
        <v>56</v>
      </c>
      <c r="B21" s="180">
        <f>IF(ISNUMBER(VALUE(SUBSTITUTE(実質収支比率等に係る経年分析!F$49,"▲","-"))),ROUND(VALUE(SUBSTITUTE(実質収支比率等に係る経年分析!F$49,"▲","-")),2),NA())</f>
        <v>2.1800000000000002</v>
      </c>
      <c r="C21" s="180">
        <f>IF(ISNUMBER(VALUE(SUBSTITUTE(実質収支比率等に係る経年分析!G$49,"▲","-"))),ROUND(VALUE(SUBSTITUTE(実質収支比率等に係る経年分析!G$49,"▲","-")),2),NA())</f>
        <v>0.76</v>
      </c>
      <c r="D21" s="180">
        <f>IF(ISNUMBER(VALUE(SUBSTITUTE(実質収支比率等に係る経年分析!H$49,"▲","-"))),ROUND(VALUE(SUBSTITUTE(実質収支比率等に係る経年分析!H$49,"▲","-")),2),NA())</f>
        <v>3.08</v>
      </c>
      <c r="E21" s="180">
        <f>IF(ISNUMBER(VALUE(SUBSTITUTE(実質収支比率等に係る経年分析!I$49,"▲","-"))),ROUND(VALUE(SUBSTITUTE(実質収支比率等に係る経年分析!I$49,"▲","-")),2),NA())</f>
        <v>-3.01</v>
      </c>
      <c r="F21" s="180">
        <f>IF(ISNUMBER(VALUE(SUBSTITUTE(実質収支比率等に係る経年分析!J$49,"▲","-"))),ROUND(VALUE(SUBSTITUTE(実質収支比率等に係る経年分析!J$49,"▲","-")),2),NA())</f>
        <v>0.56999999999999995</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町田市後期高齢者医療事業会計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c r="A32" s="181" t="str">
        <f>IF(連結実質赤字比率に係る赤字・黒字の構成分析!C$38="",NA(),連結実質赤字比率に係る赤字・黒字の構成分析!C$38)</f>
        <v>町田市下水道事業会計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v>
      </c>
    </row>
    <row r="33" spans="1:16">
      <c r="A33" s="181" t="str">
        <f>IF(連結実質赤字比率に係る赤字・黒字の構成分析!C$37="",NA(),連結実質赤字比率に係る赤字・黒字の構成分析!C$37)</f>
        <v>町田市国民健康保険事業会計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0.83</v>
      </c>
    </row>
    <row r="34" spans="1:16">
      <c r="A34" s="181" t="str">
        <f>IF(連結実質赤字比率に係る赤字・黒字の構成分析!C$36="",NA(),連結実質赤字比率に係る赤字・黒字の構成分析!C$36)</f>
        <v>町田市介護保険事業会計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0.94</v>
      </c>
    </row>
    <row r="35" spans="1:16">
      <c r="A35" s="181" t="str">
        <f>IF(連結実質赤字比率に係る赤字・黒字の構成分析!C$35="",NA(),連結実質赤字比率に係る赤字・黒字の構成分析!C$35)</f>
        <v>町田市病院事業会計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2.44</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5.68</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8909</v>
      </c>
      <c r="E42" s="182"/>
      <c r="F42" s="182"/>
      <c r="G42" s="182">
        <f>'実質公債費比率（分子）の構造'!L$52</f>
        <v>8939</v>
      </c>
      <c r="H42" s="182"/>
      <c r="I42" s="182"/>
      <c r="J42" s="182">
        <f>'実質公債費比率（分子）の構造'!M$52</f>
        <v>8507</v>
      </c>
      <c r="K42" s="182"/>
      <c r="L42" s="182"/>
      <c r="M42" s="182">
        <f>'実質公債費比率（分子）の構造'!N$52</f>
        <v>8195</v>
      </c>
      <c r="N42" s="182"/>
      <c r="O42" s="182"/>
      <c r="P42" s="182">
        <f>'実質公債費比率（分子）の構造'!O$52</f>
        <v>8412</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327</v>
      </c>
      <c r="C44" s="182"/>
      <c r="D44" s="182"/>
      <c r="E44" s="182">
        <f>'実質公債費比率（分子）の構造'!L$50</f>
        <v>244</v>
      </c>
      <c r="F44" s="182"/>
      <c r="G44" s="182"/>
      <c r="H44" s="182">
        <f>'実質公債費比率（分子）の構造'!M$50</f>
        <v>236</v>
      </c>
      <c r="I44" s="182"/>
      <c r="J44" s="182"/>
      <c r="K44" s="182">
        <f>'実質公債費比率（分子）の構造'!N$50</f>
        <v>239</v>
      </c>
      <c r="L44" s="182"/>
      <c r="M44" s="182"/>
      <c r="N44" s="182">
        <f>'実質公債費比率（分子）の構造'!O$50</f>
        <v>238</v>
      </c>
      <c r="O44" s="182"/>
      <c r="P44" s="182"/>
    </row>
    <row r="45" spans="1:16">
      <c r="A45" s="182" t="s">
        <v>66</v>
      </c>
      <c r="B45" s="182">
        <f>'実質公債費比率（分子）の構造'!K$49</f>
        <v>202</v>
      </c>
      <c r="C45" s="182"/>
      <c r="D45" s="182"/>
      <c r="E45" s="182">
        <f>'実質公債費比率（分子）の構造'!L$49</f>
        <v>190</v>
      </c>
      <c r="F45" s="182"/>
      <c r="G45" s="182"/>
      <c r="H45" s="182">
        <f>'実質公債費比率（分子）の構造'!M$49</f>
        <v>171</v>
      </c>
      <c r="I45" s="182"/>
      <c r="J45" s="182"/>
      <c r="K45" s="182">
        <f>'実質公債費比率（分子）の構造'!N$49</f>
        <v>148</v>
      </c>
      <c r="L45" s="182"/>
      <c r="M45" s="182"/>
      <c r="N45" s="182">
        <f>'実質公債費比率（分子）の構造'!O$49</f>
        <v>115</v>
      </c>
      <c r="O45" s="182"/>
      <c r="P45" s="182"/>
    </row>
    <row r="46" spans="1:16">
      <c r="A46" s="182" t="s">
        <v>67</v>
      </c>
      <c r="B46" s="182">
        <f>'実質公債費比率（分子）の構造'!K$48</f>
        <v>1631</v>
      </c>
      <c r="C46" s="182"/>
      <c r="D46" s="182"/>
      <c r="E46" s="182">
        <f>'実質公債費比率（分子）の構造'!L$48</f>
        <v>1591</v>
      </c>
      <c r="F46" s="182"/>
      <c r="G46" s="182"/>
      <c r="H46" s="182">
        <f>'実質公債費比率（分子）の構造'!M$48</f>
        <v>1602</v>
      </c>
      <c r="I46" s="182"/>
      <c r="J46" s="182"/>
      <c r="K46" s="182">
        <f>'実質公債費比率（分子）の構造'!N$48</f>
        <v>1171</v>
      </c>
      <c r="L46" s="182"/>
      <c r="M46" s="182"/>
      <c r="N46" s="182">
        <f>'実質公債費比率（分子）の構造'!O$48</f>
        <v>1283</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6052</v>
      </c>
      <c r="C49" s="182"/>
      <c r="D49" s="182"/>
      <c r="E49" s="182">
        <f>'実質公債費比率（分子）の構造'!L$45</f>
        <v>6261</v>
      </c>
      <c r="F49" s="182"/>
      <c r="G49" s="182"/>
      <c r="H49" s="182">
        <f>'実質公債費比率（分子）の構造'!M$45</f>
        <v>6477</v>
      </c>
      <c r="I49" s="182"/>
      <c r="J49" s="182"/>
      <c r="K49" s="182">
        <f>'実質公債費比率（分子）の構造'!N$45</f>
        <v>6627</v>
      </c>
      <c r="L49" s="182"/>
      <c r="M49" s="182"/>
      <c r="N49" s="182">
        <f>'実質公債費比率（分子）の構造'!O$45</f>
        <v>6964</v>
      </c>
      <c r="O49" s="182"/>
      <c r="P49" s="182"/>
    </row>
    <row r="50" spans="1:16">
      <c r="A50" s="182" t="s">
        <v>71</v>
      </c>
      <c r="B50" s="182" t="e">
        <f>NA()</f>
        <v>#N/A</v>
      </c>
      <c r="C50" s="182">
        <f>IF(ISNUMBER('実質公債費比率（分子）の構造'!K$53),'実質公債費比率（分子）の構造'!K$53,NA())</f>
        <v>-697</v>
      </c>
      <c r="D50" s="182" t="e">
        <f>NA()</f>
        <v>#N/A</v>
      </c>
      <c r="E50" s="182" t="e">
        <f>NA()</f>
        <v>#N/A</v>
      </c>
      <c r="F50" s="182">
        <f>IF(ISNUMBER('実質公債費比率（分子）の構造'!L$53),'実質公債費比率（分子）の構造'!L$53,NA())</f>
        <v>-653</v>
      </c>
      <c r="G50" s="182" t="e">
        <f>NA()</f>
        <v>#N/A</v>
      </c>
      <c r="H50" s="182" t="e">
        <f>NA()</f>
        <v>#N/A</v>
      </c>
      <c r="I50" s="182">
        <f>IF(ISNUMBER('実質公債費比率（分子）の構造'!M$53),'実質公債費比率（分子）の構造'!M$53,NA())</f>
        <v>-21</v>
      </c>
      <c r="J50" s="182" t="e">
        <f>NA()</f>
        <v>#N/A</v>
      </c>
      <c r="K50" s="182" t="e">
        <f>NA()</f>
        <v>#N/A</v>
      </c>
      <c r="L50" s="182">
        <f>IF(ISNUMBER('実質公債費比率（分子）の構造'!N$53),'実質公債費比率（分子）の構造'!N$53,NA())</f>
        <v>-10</v>
      </c>
      <c r="M50" s="182" t="e">
        <f>NA()</f>
        <v>#N/A</v>
      </c>
      <c r="N50" s="182" t="e">
        <f>NA()</f>
        <v>#N/A</v>
      </c>
      <c r="O50" s="182">
        <f>IF(ISNUMBER('実質公債費比率（分子）の構造'!O$53),'実質公債費比率（分子）の構造'!O$53,NA())</f>
        <v>188</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80885</v>
      </c>
      <c r="E56" s="181"/>
      <c r="F56" s="181"/>
      <c r="G56" s="181">
        <f>'将来負担比率（分子）の構造'!J$52</f>
        <v>79120</v>
      </c>
      <c r="H56" s="181"/>
      <c r="I56" s="181"/>
      <c r="J56" s="181">
        <f>'将来負担比率（分子）の構造'!K$52</f>
        <v>78194</v>
      </c>
      <c r="K56" s="181"/>
      <c r="L56" s="181"/>
      <c r="M56" s="181">
        <f>'将来負担比率（分子）の構造'!L$52</f>
        <v>77870</v>
      </c>
      <c r="N56" s="181"/>
      <c r="O56" s="181"/>
      <c r="P56" s="181">
        <f>'将来負担比率（分子）の構造'!M$52</f>
        <v>77351</v>
      </c>
    </row>
    <row r="57" spans="1:16">
      <c r="A57" s="181" t="s">
        <v>42</v>
      </c>
      <c r="B57" s="181"/>
      <c r="C57" s="181"/>
      <c r="D57" s="181">
        <f>'将来負担比率（分子）の構造'!I$51</f>
        <v>25519</v>
      </c>
      <c r="E57" s="181"/>
      <c r="F57" s="181"/>
      <c r="G57" s="181">
        <f>'将来負担比率（分子）の構造'!J$51</f>
        <v>22852</v>
      </c>
      <c r="H57" s="181"/>
      <c r="I57" s="181"/>
      <c r="J57" s="181">
        <f>'将来負担比率（分子）の構造'!K$51</f>
        <v>20062</v>
      </c>
      <c r="K57" s="181"/>
      <c r="L57" s="181"/>
      <c r="M57" s="181">
        <f>'将来負担比率（分子）の構造'!L$51</f>
        <v>18094</v>
      </c>
      <c r="N57" s="181"/>
      <c r="O57" s="181"/>
      <c r="P57" s="181">
        <f>'将来負担比率（分子）の構造'!M$51</f>
        <v>19494</v>
      </c>
    </row>
    <row r="58" spans="1:16">
      <c r="A58" s="181" t="s">
        <v>41</v>
      </c>
      <c r="B58" s="181"/>
      <c r="C58" s="181"/>
      <c r="D58" s="181">
        <f>'将来負担比率（分子）の構造'!I$50</f>
        <v>16343</v>
      </c>
      <c r="E58" s="181"/>
      <c r="F58" s="181"/>
      <c r="G58" s="181">
        <f>'将来負担比率（分子）の構造'!J$50</f>
        <v>18443</v>
      </c>
      <c r="H58" s="181"/>
      <c r="I58" s="181"/>
      <c r="J58" s="181">
        <f>'将来負担比率（分子）の構造'!K$50</f>
        <v>21386</v>
      </c>
      <c r="K58" s="181"/>
      <c r="L58" s="181"/>
      <c r="M58" s="181">
        <f>'将来負担比率（分子）の構造'!L$50</f>
        <v>24612</v>
      </c>
      <c r="N58" s="181"/>
      <c r="O58" s="181"/>
      <c r="P58" s="181">
        <f>'将来負担比率（分子）の構造'!M$50</f>
        <v>22135</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f>'将来負担比率（分子）の構造'!J$46</f>
        <v>196</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14347</v>
      </c>
      <c r="C62" s="181"/>
      <c r="D62" s="181"/>
      <c r="E62" s="181">
        <f>'将来負担比率（分子）の構造'!J$45</f>
        <v>14057</v>
      </c>
      <c r="F62" s="181"/>
      <c r="G62" s="181"/>
      <c r="H62" s="181">
        <f>'将来負担比率（分子）の構造'!K$45</f>
        <v>13944</v>
      </c>
      <c r="I62" s="181"/>
      <c r="J62" s="181"/>
      <c r="K62" s="181">
        <f>'将来負担比率（分子）の構造'!L$45</f>
        <v>13886</v>
      </c>
      <c r="L62" s="181"/>
      <c r="M62" s="181"/>
      <c r="N62" s="181">
        <f>'将来負担比率（分子）の構造'!M$45</f>
        <v>13890</v>
      </c>
      <c r="O62" s="181"/>
      <c r="P62" s="181"/>
    </row>
    <row r="63" spans="1:16">
      <c r="A63" s="181" t="s">
        <v>34</v>
      </c>
      <c r="B63" s="181">
        <f>'将来負担比率（分子）の構造'!I$44</f>
        <v>729</v>
      </c>
      <c r="C63" s="181"/>
      <c r="D63" s="181"/>
      <c r="E63" s="181">
        <f>'将来負担比率（分子）の構造'!J$44</f>
        <v>536</v>
      </c>
      <c r="F63" s="181"/>
      <c r="G63" s="181"/>
      <c r="H63" s="181">
        <f>'将来負担比率（分子）の構造'!K$44</f>
        <v>361</v>
      </c>
      <c r="I63" s="181"/>
      <c r="J63" s="181"/>
      <c r="K63" s="181">
        <f>'将来負担比率（分子）の構造'!L$44</f>
        <v>202</v>
      </c>
      <c r="L63" s="181"/>
      <c r="M63" s="181"/>
      <c r="N63" s="181">
        <f>'将来負担比率（分子）の構造'!M$44</f>
        <v>74</v>
      </c>
      <c r="O63" s="181"/>
      <c r="P63" s="181"/>
    </row>
    <row r="64" spans="1:16">
      <c r="A64" s="181" t="s">
        <v>33</v>
      </c>
      <c r="B64" s="181">
        <f>'将来負担比率（分子）の構造'!I$43</f>
        <v>28742</v>
      </c>
      <c r="C64" s="181"/>
      <c r="D64" s="181"/>
      <c r="E64" s="181">
        <f>'将来負担比率（分子）の構造'!J$43</f>
        <v>27463</v>
      </c>
      <c r="F64" s="181"/>
      <c r="G64" s="181"/>
      <c r="H64" s="181">
        <f>'将来負担比率（分子）の構造'!K$43</f>
        <v>26331</v>
      </c>
      <c r="I64" s="181"/>
      <c r="J64" s="181"/>
      <c r="K64" s="181">
        <f>'将来負担比率（分子）の構造'!L$43</f>
        <v>23388</v>
      </c>
      <c r="L64" s="181"/>
      <c r="M64" s="181"/>
      <c r="N64" s="181">
        <f>'将来負担比率（分子）の構造'!M$43</f>
        <v>21375</v>
      </c>
      <c r="O64" s="181"/>
      <c r="P64" s="181"/>
    </row>
    <row r="65" spans="1:16">
      <c r="A65" s="181" t="s">
        <v>32</v>
      </c>
      <c r="B65" s="181">
        <f>'将来負担比率（分子）の構造'!I$42</f>
        <v>2594</v>
      </c>
      <c r="C65" s="181"/>
      <c r="D65" s="181"/>
      <c r="E65" s="181">
        <f>'将来負担比率（分子）の構造'!J$42</f>
        <v>2283</v>
      </c>
      <c r="F65" s="181"/>
      <c r="G65" s="181"/>
      <c r="H65" s="181">
        <f>'将来負担比率（分子）の構造'!K$42</f>
        <v>2374</v>
      </c>
      <c r="I65" s="181"/>
      <c r="J65" s="181"/>
      <c r="K65" s="181">
        <f>'将来負担比率（分子）の構造'!L$42</f>
        <v>2284</v>
      </c>
      <c r="L65" s="181"/>
      <c r="M65" s="181"/>
      <c r="N65" s="181">
        <f>'将来負担比率（分子）の構造'!M$42</f>
        <v>1954</v>
      </c>
      <c r="O65" s="181"/>
      <c r="P65" s="181"/>
    </row>
    <row r="66" spans="1:16">
      <c r="A66" s="181" t="s">
        <v>31</v>
      </c>
      <c r="B66" s="181">
        <f>'将来負担比率（分子）の構造'!I$41</f>
        <v>75194</v>
      </c>
      <c r="C66" s="181"/>
      <c r="D66" s="181"/>
      <c r="E66" s="181">
        <f>'将来負担比率（分子）の構造'!J$41</f>
        <v>74361</v>
      </c>
      <c r="F66" s="181"/>
      <c r="G66" s="181"/>
      <c r="H66" s="181">
        <f>'将来負担比率（分子）の構造'!K$41</f>
        <v>74424</v>
      </c>
      <c r="I66" s="181"/>
      <c r="J66" s="181"/>
      <c r="K66" s="181">
        <f>'将来負担比率（分子）の構造'!L$41</f>
        <v>75563</v>
      </c>
      <c r="L66" s="181"/>
      <c r="M66" s="181"/>
      <c r="N66" s="181">
        <f>'将来負担比率（分子）の構造'!M$41</f>
        <v>79990</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9699</v>
      </c>
      <c r="C72" s="185">
        <f>基金残高に係る経年分析!G55</f>
        <v>9524</v>
      </c>
      <c r="D72" s="185">
        <f>基金残高に係る経年分析!H55</f>
        <v>7876</v>
      </c>
    </row>
    <row r="73" spans="1:16">
      <c r="A73" s="184" t="s">
        <v>78</v>
      </c>
      <c r="B73" s="185" t="str">
        <f>基金残高に係る経年分析!F56</f>
        <v>-</v>
      </c>
      <c r="C73" s="185" t="str">
        <f>基金残高に係る経年分析!G56</f>
        <v>-</v>
      </c>
      <c r="D73" s="185" t="str">
        <f>基金残高に係る経年分析!H56</f>
        <v>-</v>
      </c>
    </row>
    <row r="74" spans="1:16">
      <c r="A74" s="184" t="s">
        <v>79</v>
      </c>
      <c r="B74" s="185">
        <f>基金残高に係る経年分析!F57</f>
        <v>8876</v>
      </c>
      <c r="C74" s="185">
        <f>基金残高に係る経年分析!G57</f>
        <v>12068</v>
      </c>
      <c r="D74" s="185">
        <f>基金残高に係る経年分析!H57</f>
        <v>11191</v>
      </c>
    </row>
  </sheetData>
  <sheetProtection algorithmName="SHA-512" hashValue="l2ekbbj5K0FSF+Q+mq0dZiGzKX2M0ptz6CkXzp3Ar7Xe5JT3r/k6vEpICL7xzZCFwaBOK3CacXWWRYX36tPtow==" saltValue="b+gmvhewHSREfZKMBwEn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町田市役所</cp:lastModifiedBy>
  <cp:lastPrinted>2021-03-04T01:31:36Z</cp:lastPrinted>
  <dcterms:created xsi:type="dcterms:W3CDTF">2021-02-05T02:02:09Z</dcterms:created>
  <dcterms:modified xsi:type="dcterms:W3CDTF">2021-03-16T09:01:52Z</dcterms:modified>
  <cp:category/>
</cp:coreProperties>
</file>