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ch-fs\fs01_ZAISEI\101 庶務\05 広報\02 ホームページ\02 町田市の財政\02 市の決算状況\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E42" i="10"/>
  <c r="AM42" i="10"/>
  <c r="U42" i="10"/>
  <c r="C42" i="10"/>
  <c r="BE41" i="10"/>
  <c r="AM41" i="10"/>
  <c r="U41" i="10"/>
  <c r="C41"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40" i="10" l="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alcChain>
</file>

<file path=xl/sharedStrings.xml><?xml version="1.0" encoding="utf-8"?>
<sst xmlns="http://schemas.openxmlformats.org/spreadsheetml/2006/main" count="1232" uniqueCount="596">
  <si>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</si>
  <si>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</si>
  <si>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</si>
  <si>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</si>
  <si>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</si>
  <si>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</si>
  <si>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</si>
  <si>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</si>
  <si>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</si>
  <si>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</si>
  <si>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</si>
  <si>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</si>
  <si>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</si>
  <si>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</si>
  <si>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</si>
  <si>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</si>
  <si>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</si>
  <si>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</si>
  <si>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</si>
  <si>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</si>
  <si>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</si>
  <si>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</si>
  <si>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</si>
  <si>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</si>
  <si>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</si>
  <si>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</si>
  <si>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</si>
  <si>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</si>
  <si>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</si>
  <si>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</si>
  <si>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</si>
  <si>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</si>
  <si>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</si>
  <si>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</si>
  <si>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</si>
  <si>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</si>
  <si>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</si>
  <si>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</si>
  <si>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</si>
  <si>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</si>
  <si>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</si>
  <si>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</si>
  <si>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</si>
  <si>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</si>
  <si>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</si>
  <si>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</si>
  <si>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</si>
  <si>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</si>
  <si>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</si>
  <si>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</si>
  <si>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</si>
  <si>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</si>
  <si>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</si>
  <si>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</si>
  <si>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</si>
  <si>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</si>
  <si>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</si>
  <si>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</si>
  <si>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</si>
  <si>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</si>
  <si>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</si>
  <si>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</si>
  <si>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</si>
  <si>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</si>
  <si>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</si>
  <si>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</si>
  <si>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</si>
  <si>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</si>
  <si>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</si>
  <si>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</si>
  <si>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</si>
  <si>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</si>
  <si>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</si>
  <si>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</si>
  <si>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</si>
  <si>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</si>
  <si>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</si>
  <si>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</si>
  <si>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</si>
  <si>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</si>
  <si>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</si>
  <si>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</si>
  <si>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</si>
  <si>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</si>
  <si>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</si>
  <si>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</si>
  <si>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</si>
  <si>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</si>
  <si>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</si>
  <si>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</si>
  <si>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</si>
  <si>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</si>
  <si>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</si>
  <si>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</si>
  <si>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</si>
  <si>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</si>
  <si>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</si>
  <si>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</si>
  <si>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</si>
  <si>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</si>
  <si>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</si>
  <si>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</si>
  <si>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</si>
  <si>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</si>
  <si>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</si>
  <si>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</si>
  <si>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</si>
  <si>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</si>
  <si>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</si>
  <si>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</si>
  <si>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</si>
  <si>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</si>
  <si>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</si>
  <si>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</si>
  <si>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</si>
  <si>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</si>
  <si>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</si>
  <si>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</si>
  <si>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</si>
  <si>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</si>
  <si>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</si>
  <si>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</si>
  <si>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</si>
  <si>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</si>
  <si>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</si>
  <si>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</si>
  <si>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</si>
  <si>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</si>
  <si>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</si>
  <si>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</si>
  <si>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</si>
  <si>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</si>
  <si>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</si>
  <si>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</si>
  <si>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</si>
  <si>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</si>
  <si>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</si>
  <si>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</si>
  <si>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</si>
  <si>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</si>
  <si>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</si>
  <si>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</si>
  <si>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</si>
  <si>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</si>
  <si>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</si>
  <si>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</si>
  <si>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</si>
  <si>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</si>
  <si>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</si>
  <si>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</si>
  <si>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</si>
  <si>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</si>
  <si>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</si>
  <si>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</si>
  <si>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</si>
  <si>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</si>
  <si>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</si>
  <si>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</si>
  <si>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</si>
  <si>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</si>
  <si>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</si>
  <si>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</si>
  <si>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</si>
  <si>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</si>
  <si>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</si>
  <si>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</si>
  <si>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</si>
  <si>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</si>
  <si>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</si>
  <si>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</si>
  <si>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</si>
  <si>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</si>
  <si>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</si>
  <si>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</si>
  <si>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</si>
  <si>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</si>
  <si>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</si>
  <si>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</si>
  <si>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</si>
  <si>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</si>
  <si>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</si>
  <si>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</si>
  <si>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</si>
  <si>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</si>
  <si>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</si>
  <si>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</si>
  <si>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</si>
  <si>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</si>
  <si>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</si>
  <si>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</si>
  <si>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</si>
  <si>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</si>
  <si>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</si>
  <si>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</si>
  <si>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</si>
  <si>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</si>
  <si>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</si>
  <si>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</si>
  <si>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</si>
  <si>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</si>
  <si>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</si>
  <si>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</si>
  <si>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</si>
  <si>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</si>
  <si>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</si>
  <si>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</si>
  <si>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</si>
  <si>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</si>
  <si>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</si>
  <si>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</si>
  <si>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</si>
  <si>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</si>
  <si>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</si>
  <si>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</si>
  <si>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</si>
  <si>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</si>
  <si>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</si>
  <si>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東京都町田市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</si>
  <si>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</si>
  <si>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</si>
  <si>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</si>
  <si>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</si>
  <si>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</si>
  <si>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</si>
  <si>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</si>
  <si>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</si>
  <si>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</si>
  <si>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</si>
  <si>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</si>
  <si>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</si>
  <si>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</si>
  <si>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</si>
  <si>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</si>
  <si>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</si>
  <si>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</si>
  <si>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</si>
  <si>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</si>
  <si>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</si>
  <si>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</si>
  <si>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</si>
  <si>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</si>
  <si>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</si>
  <si>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</si>
  <si>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</si>
  <si>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</si>
  <si>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</si>
  <si>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</si>
  <si>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</si>
  <si>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</si>
  <si>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</si>
  <si>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</si>
  <si>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</si>
  <si>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</si>
  <si>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</si>
  <si>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</si>
  <si>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</si>
  <si>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</si>
  <si>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</si>
  <si>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</si>
  <si>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</si>
  <si>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</si>
  <si>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</si>
  <si>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</si>
  <si>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</si>
  <si>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</si>
  <si>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</si>
  <si>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</si>
  <si>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</si>
  <si>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</si>
  <si>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</si>
  <si>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</si>
  <si>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</si>
  <si>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</si>
  <si>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</si>
  <si>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</si>
  <si>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</si>
  <si>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</si>
  <si>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</si>
  <si>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</si>
  <si>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</si>
  <si>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</si>
  <si>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</si>
  <si>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</si>
  <si>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</si>
  <si>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</si>
  <si>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</si>
  <si>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</si>
  <si>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</si>
  <si>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</si>
  <si>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</si>
  <si>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</si>
  <si>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</si>
  <si>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</si>
  <si>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</si>
  <si>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</si>
  <si>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</si>
  <si>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</si>
  <si>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</si>
  <si>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</si>
  <si>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</si>
  <si>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</si>
  <si>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</si>
  <si>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</si>
  <si>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</si>
  <si>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</si>
  <si>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</si>
  <si>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</si>
  <si>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</si>
  <si>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</si>
  <si>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</si>
  <si>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</si>
  <si>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</si>
  <si>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</si>
  <si>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</si>
  <si>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</si>
  <si>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</si>
  <si>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</si>
  <si>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</si>
  <si>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</si>
  <si>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</si>
  <si>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</si>
  <si>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</si>
  <si>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</si>
  <si>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</si>
  <si>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</si>
  <si>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</si>
  <si>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</si>
  <si>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</si>
  <si>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</si>
  <si>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</si>
  <si>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</si>
  <si>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</si>
  <si>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</si>
  <si>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</si>
  <si>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</si>
  <si>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</si>
  <si>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</si>
  <si>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</si>
  <si>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</si>
  <si>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</si>
  <si>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</si>
  <si>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</si>
  <si>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</si>
  <si>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</si>
  <si>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</si>
  <si>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</si>
  <si>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</si>
  <si>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</si>
  <si>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</si>
  <si>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</si>
  <si>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</si>
  <si>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</si>
  <si>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</si>
  <si>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</si>
  <si>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</si>
  <si>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</si>
  <si>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</si>
  <si>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</si>
  <si>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</si>
  <si>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</si>
  <si>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</si>
  <si>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</si>
  <si>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</si>
  <si>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</si>
  <si>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</si>
  <si>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</si>
  <si>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東京都町田市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</si>
  <si>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</si>
  <si>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</si>
  <si>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</si>
  <si>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</si>
  <si>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</si>
  <si>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</si>
  <si>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</si>
  <si>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</si>
  <si>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</si>
  <si>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</si>
  <si>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</si>
  <si>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</si>
  <si>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</si>
  <si>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</si>
  <si>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</si>
  <si>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</si>
  <si>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</si>
  <si>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</si>
  <si>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</si>
  <si>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</si>
  <si>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</si>
  <si>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</si>
  <si>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</si>
  <si>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</si>
  <si>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</si>
  <si>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</si>
  <si>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</si>
  <si>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</si>
  <si>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</si>
  <si>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</si>
  <si>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</si>
  <si>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</si>
  <si>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</si>
  <si>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</si>
  <si>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</si>
  <si>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</si>
  <si>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</si>
  <si>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</si>
  <si>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</si>
  <si>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</si>
  <si>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</si>
  <si>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</si>
  <si>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</si>
  <si>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</si>
  <si>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</si>
  <si>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</si>
  <si>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</si>
  <si>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</si>
  <si>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</si>
  <si>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</si>
  <si>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</si>
  <si>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</si>
  <si>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</si>
  <si>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</si>
  <si>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</si>
  <si>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</si>
  <si>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</si>
  <si>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</si>
  <si>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</si>
  <si>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</si>
  <si>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</si>
  <si>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</si>
  <si>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</si>
  <si>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</si>
  <si>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</si>
  <si>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</si>
  <si>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</si>
  <si>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</si>
  <si>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</si>
  <si>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</si>
  <si>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</si>
  <si>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</si>
  <si>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</si>
  <si>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</si>
  <si>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</si>
  <si>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</si>
  <si>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</si>
  <si>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</si>
  <si>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</si>
  <si>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</si>
  <si>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</si>
  <si>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</si>
  <si>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</si>
  <si>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</si>
  <si>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</si>
  <si>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</si>
  <si>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</si>
  <si>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</si>
  <si>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</si>
  <si>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</si>
  <si>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</si>
  <si>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</si>
  <si>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</si>
  <si>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</si>
  <si>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町田市下水道事業会計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</si>
  <si>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</si>
  <si>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</si>
  <si>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町田市病院事業会計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</si>
  <si>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</si>
  <si>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</si>
  <si>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</si>
  <si>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</si>
  <si>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</si>
  <si>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</si>
  <si>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</si>
  <si>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</si>
  <si>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</si>
  <si>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</si>
  <si>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</si>
  <si>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</si>
  <si>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</si>
  <si>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</si>
  <si>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</si>
  <si>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</si>
  <si>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</si>
  <si>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</si>
  <si>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</si>
  <si>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</si>
  <si>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</si>
  <si>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</si>
  <si>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</si>
  <si>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</si>
  <si>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</si>
  <si>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</si>
  <si>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</si>
  <si>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</si>
  <si>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</si>
  <si>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</si>
  <si>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</si>
  <si>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</si>
  <si>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</si>
  <si>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</si>
  <si>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</si>
  <si>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</si>
  <si>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</si>
  <si>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</si>
  <si>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</si>
  <si>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</si>
  <si>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</si>
  <si>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</si>
  <si>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</si>
  <si>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</si>
  <si>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</si>
  <si>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</si>
  <si>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</si>
  <si>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</si>
  <si>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</si>
  <si>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</si>
  <si>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</si>
  <si>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</si>
  <si>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</si>
  <si>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</si>
  <si>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</si>
  <si>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</si>
  <si>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</si>
  <si>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</si>
  <si>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</si>
  <si>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</si>
  <si>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</si>
  <si>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</si>
  <si>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</si>
  <si>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</si>
  <si>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</si>
  <si>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</si>
  <si>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</si>
  <si>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</si>
  <si>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</si>
  <si>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</si>
  <si>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</si>
  <si>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</si>
  <si>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</si>
  <si>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</si>
  <si>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</si>
  <si>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</si>
  <si>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</si>
  <si>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</si>
  <si>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</si>
  <si>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</si>
  <si>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</si>
  <si>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</si>
  <si>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</si>
  <si>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</si>
  <si>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</si>
  <si>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</si>
  <si>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1.23</t>
  </si>
  <si>
    <t>▲ 3.01</t>
  </si>
  <si>
    <t>一般会計</t>
  </si>
  <si>
    <t>町田市病院事業会計</t>
  </si>
  <si>
    <t>町田市国民健康保険事業会計</t>
  </si>
  <si>
    <t>町田市介護保険事業会計</t>
  </si>
  <si>
    <t>町田市下水道事業会計</t>
  </si>
  <si>
    <t>町田市後期高齢者医療事業会計</t>
  </si>
  <si>
    <t>その他会計（赤字）</t>
  </si>
  <si>
    <t>その他会計（黒字）</t>
  </si>
  <si>
    <t>H25末</t>
    <phoneticPr fontId="5"/>
  </si>
  <si>
    <t>H26末</t>
    <phoneticPr fontId="5"/>
  </si>
  <si>
    <t>H27末</t>
    <phoneticPr fontId="5"/>
  </si>
  <si>
    <t>H28末</t>
    <phoneticPr fontId="5"/>
  </si>
  <si>
    <t>H29末</t>
    <phoneticPr fontId="5"/>
  </si>
  <si>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</si>
  <si>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</si>
  <si>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</si>
  <si>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</si>
  <si>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</si>
  <si>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1">
      <t>ミナミ</t>
    </rPh>
    <rPh sb="1" eb="3">
      <t>タマ</t>
    </rPh>
    <rPh sb="3" eb="5">
      <t>サイジョウ</t>
    </rPh>
    <rPh sb="5" eb="7">
      <t>クミアイ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</si>
  <si>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</si>
  <si>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</si>
  <si>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</si>
  <si>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t>
    <phoneticPr fontId="2"/>
  </si>
  <si>
    <t>-</t>
    <phoneticPr fontId="2"/>
  </si>
  <si>
    <t>-</t>
    <phoneticPr fontId="2"/>
  </si>
  <si>
    <t>町田市土地開発公社</t>
  </si>
  <si>
    <t>町田まちづくり公社</t>
  </si>
  <si>
    <t>町田市勤労者福祉サービスセンター</t>
  </si>
  <si>
    <t>エルム・スリー管理</t>
  </si>
  <si>
    <t>町田センタービル</t>
  </si>
  <si>
    <t>町田市文化・国際交流財団</t>
  </si>
  <si>
    <t>町田市観光コンベンション協会</t>
  </si>
  <si>
    <t>まちだエコライフ推進公社</t>
  </si>
  <si>
    <t>町田新産業創造センター</t>
  </si>
  <si>
    <t>町田市公共施設整備等基金</t>
    <rPh sb="0" eb="3">
      <t>マチダシ</t>
    </rPh>
    <rPh sb="3" eb="5">
      <t>コウキョウ</t>
    </rPh>
    <rPh sb="5" eb="7">
      <t>シセツ</t>
    </rPh>
    <rPh sb="7" eb="9">
      <t>セイビ</t>
    </rPh>
    <rPh sb="9" eb="10">
      <t>トウ</t>
    </rPh>
    <rPh sb="10" eb="12">
      <t>キキン</t>
    </rPh>
    <phoneticPr fontId="2"/>
  </si>
  <si>
    <t>町田市廃棄物減量再資源化等推進整備基金</t>
    <rPh sb="0" eb="3">
      <t>マチダシ</t>
    </rPh>
    <rPh sb="3" eb="6">
      <t>ハイキブツ</t>
    </rPh>
    <rPh sb="6" eb="8">
      <t>ゲンリョウ</t>
    </rPh>
    <rPh sb="8" eb="11">
      <t>サイシゲン</t>
    </rPh>
    <rPh sb="11" eb="12">
      <t>カ</t>
    </rPh>
    <rPh sb="12" eb="13">
      <t>トウ</t>
    </rPh>
    <rPh sb="13" eb="15">
      <t>スイシン</t>
    </rPh>
    <rPh sb="15" eb="17">
      <t>セイビ</t>
    </rPh>
    <rPh sb="17" eb="19">
      <t>キキン</t>
    </rPh>
    <phoneticPr fontId="2"/>
  </si>
  <si>
    <t>町田市緑地保全基金</t>
    <rPh sb="0" eb="3">
      <t>マチダシ</t>
    </rPh>
    <rPh sb="3" eb="5">
      <t>リョクチ</t>
    </rPh>
    <rPh sb="5" eb="7">
      <t>ホゼン</t>
    </rPh>
    <rPh sb="7" eb="9">
      <t>キキン</t>
    </rPh>
    <phoneticPr fontId="2"/>
  </si>
  <si>
    <t>町田市職員退職手当基金</t>
    <rPh sb="0" eb="3">
      <t>マチダシ</t>
    </rPh>
    <rPh sb="3" eb="5">
      <t>ショクイン</t>
    </rPh>
    <rPh sb="5" eb="7">
      <t>タイショク</t>
    </rPh>
    <rPh sb="7" eb="9">
      <t>テアテ</t>
    </rPh>
    <rPh sb="9" eb="11">
      <t>キキン</t>
    </rPh>
    <phoneticPr fontId="2"/>
  </si>
  <si>
    <t>-</t>
    <phoneticPr fontId="2"/>
  </si>
  <si>
    <t>町田市多摩都市モノレール基金</t>
    <rPh sb="0" eb="3">
      <t>マチダシ</t>
    </rPh>
    <rPh sb="3" eb="5">
      <t>タマ</t>
    </rPh>
    <rPh sb="5" eb="7">
      <t>トシ</t>
    </rPh>
    <rPh sb="12" eb="14">
      <t>キキン</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</si>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</sst>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A3E8-4E1F-A7E0-CC84A04AF3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31931</c:v>
                </c:pt>
                <c:pt idx="1">
                  <c:v>28331</c:v>
                </c:pt>
                <c:pt idx="2">
                  <c:v>21024</c:v>
                </c:pt>
                <c:pt idx="3">
                  <c:v>29223</c:v>
                </c:pt>
                <c:pt idx="4">
                  <c:v>35602</c:v>
                </c:pt>
              </c:numCache>
            </c:numRef>
          </c:val>
          <c:smooth val="0"/>
          <c:extLst xmlns:c16r2="http://schemas.microsoft.com/office/drawing/2015/06/chart">
            <c:ext xmlns:c16="http://schemas.microsoft.com/office/drawing/2014/chart" uri="{C3380CC4-5D6E-409C-BE32-E72D297353CC}">
              <c16:uniqueId val="{00000001-A3E8-4E1F-A7E0-CC84A04AF343}"/>
            </c:ext>
          </c:extLst>
        </c:ser>
        <c:dLbls>
          <c:showLegendKey val="0"/>
          <c:showVal val="0"/>
          <c:showCatName val="0"/>
          <c:showSerName val="0"/>
          <c:showPercent val="0"/>
          <c:showBubbleSize val="0"/>
        </c:dLbls>
        <c:marker val="1"/>
        <c:smooth val="0"/>
        <c:axId val="339013168"/>
        <c:axId val="116119360"/>
      </c:lineChart>
      <c:catAx>
        <c:axId val="339013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19360"/>
        <c:crosses val="autoZero"/>
        <c:auto val="1"/>
        <c:lblAlgn val="ctr"/>
        <c:lblOffset val="100"/>
        <c:tickLblSkip val="1"/>
        <c:tickMarkSkip val="1"/>
        <c:noMultiLvlLbl val="0"/>
      </c:catAx>
      <c:valAx>
        <c:axId val="11611936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013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5.62</c:v>
                </c:pt>
                <c:pt idx="1">
                  <c:v>5.98</c:v>
                </c:pt>
                <c:pt idx="2">
                  <c:v>5.65</c:v>
                </c:pt>
                <c:pt idx="3">
                  <c:v>5.86</c:v>
                </c:pt>
                <c:pt idx="4">
                  <c:v>3.02</c:v>
                </c:pt>
              </c:numCache>
            </c:numRef>
          </c:val>
          <c:extLst xmlns:c16r2="http://schemas.microsoft.com/office/drawing/2015/06/chart">
            <c:ext xmlns:c16="http://schemas.microsoft.com/office/drawing/2014/chart" uri="{C3380CC4-5D6E-409C-BE32-E72D297353CC}">
              <c16:uniqueId val="{00000000-7E8C-4B10-A34C-5626615882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7.07</c:v>
                </c:pt>
                <c:pt idx="1">
                  <c:v>8.77</c:v>
                </c:pt>
                <c:pt idx="2">
                  <c:v>9.75</c:v>
                </c:pt>
                <c:pt idx="3">
                  <c:v>12.34</c:v>
                </c:pt>
                <c:pt idx="4">
                  <c:v>11.99</c:v>
                </c:pt>
              </c:numCache>
            </c:numRef>
          </c:val>
          <c:extLst xmlns:c16r2="http://schemas.microsoft.com/office/drawing/2015/06/chart">
            <c:ext xmlns:c16="http://schemas.microsoft.com/office/drawing/2014/chart" uri="{C3380CC4-5D6E-409C-BE32-E72D297353CC}">
              <c16:uniqueId val="{00000001-7E8C-4B10-A34C-562661588242}"/>
            </c:ext>
          </c:extLst>
        </c:ser>
        <c:dLbls>
          <c:showLegendKey val="0"/>
          <c:showVal val="0"/>
          <c:showCatName val="0"/>
          <c:showSerName val="0"/>
          <c:showPercent val="0"/>
          <c:showBubbleSize val="0"/>
        </c:dLbls>
        <c:gapWidth val="250"/>
        <c:overlap val="100"/>
        <c:axId val="343448712"/>
        <c:axId val="343449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-1.23</c:v>
                </c:pt>
                <c:pt idx="1">
                  <c:v>2.1800000000000002</c:v>
                </c:pt>
                <c:pt idx="2">
                  <c:v>0.76</c:v>
                </c:pt>
                <c:pt idx="3">
                  <c:v>3.08</c:v>
                </c:pt>
                <c:pt idx="4">
                  <c:v>-3.01</c:v>
                </c:pt>
              </c:numCache>
            </c:numRef>
          </c:val>
          <c:smooth val="0"/>
          <c:extLst xmlns:c16r2="http://schemas.microsoft.com/office/drawing/2015/06/chart">
            <c:ext xmlns:c16="http://schemas.microsoft.com/office/drawing/2014/chart" uri="{C3380CC4-5D6E-409C-BE32-E72D297353CC}">
              <c16:uniqueId val="{00000002-7E8C-4B10-A34C-562661588242}"/>
            </c:ext>
          </c:extLst>
        </c:ser>
        <c:dLbls>
          <c:showLegendKey val="0"/>
          <c:showVal val="0"/>
          <c:showCatName val="0"/>
          <c:showSerName val="0"/>
          <c:showPercent val="0"/>
          <c:showBubbleSize val="0"/>
        </c:dLbls>
        <c:marker val="1"/>
        <c:smooth val="0"/>
        <c:axId val="343448712"/>
        <c:axId val="343449096"/>
      </c:lineChart>
      <c:catAx>
        <c:axId val="34344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449096"/>
        <c:crosses val="autoZero"/>
        <c:auto val="1"/>
        <c:lblAlgn val="ctr"/>
        <c:lblOffset val="100"/>
        <c:tickLblSkip val="1"/>
        <c:tickMarkSkip val="1"/>
        <c:noMultiLvlLbl val="0"/>
      </c:catAx>
      <c:valAx>
        <c:axId val="343449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44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D38-4C92-992B-5F5BEFC367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38-4C92-992B-5F5BEFC367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D38-4C92-992B-5F5BEFC3676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D38-4C92-992B-5F5BEFC3676D}"/>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4-CD38-4C92-992B-5F5BEFC3676D}"/>
            </c:ext>
          </c:extLst>
        </c:ser>
        <c:ser>
          <c:idx val="5"/>
          <c:order val="5"/>
          <c:tx>
            <c:strRef>
              <c:f>データシート!$A$32</c:f>
              <c:strCache>
                <c:ptCount val="1"/>
                <c:pt idx="0">
                  <c:v>町田市下水道事業会計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0.48</c:v>
                </c:pt>
                <c:pt idx="2">
                  <c:v>#N/A</c:v>
                </c:pt>
                <c:pt idx="3">
                  <c:v>0.39</c:v>
                </c:pt>
                <c:pt idx="4">
                  <c:v>#N/A</c:v>
                </c:pt>
                <c:pt idx="5">
                  <c:v>0.23</c:v>
                </c:pt>
                <c:pt idx="6">
                  <c:v>#N/A</c:v>
                </c:pt>
                <c:pt idx="7">
                  <c:v>0.21</c:v>
                </c:pt>
                <c:pt idx="8">
                  <c:v>#N/A</c:v>
                </c:pt>
                <c:pt idx="9">
                  <c:v>0.13</c:v>
                </c:pt>
              </c:numCache>
            </c:numRef>
          </c:val>
          <c:extLst xmlns:c16r2="http://schemas.microsoft.com/office/drawing/2015/06/chart">
            <c:ext xmlns:c16="http://schemas.microsoft.com/office/drawing/2014/chart" uri="{C3380CC4-5D6E-409C-BE32-E72D297353CC}">
              <c16:uniqueId val="{00000005-CD38-4C92-992B-5F5BEFC3676D}"/>
            </c:ext>
          </c:extLst>
        </c:ser>
        <c:ser>
          <c:idx val="6"/>
          <c:order val="6"/>
          <c:tx>
            <c:strRef>
              <c:f>データシート!$A$33</c:f>
              <c:strCache>
                <c:ptCount val="1"/>
                <c:pt idx="0">
                  <c:v>町田市介護保険事業会計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0.66</c:v>
                </c:pt>
                <c:pt idx="2">
                  <c:v>#N/A</c:v>
                </c:pt>
                <c:pt idx="3">
                  <c:v>0.93</c:v>
                </c:pt>
                <c:pt idx="4">
                  <c:v>#N/A</c:v>
                </c:pt>
                <c:pt idx="5">
                  <c:v>1.26</c:v>
                </c:pt>
                <c:pt idx="6">
                  <c:v>#N/A</c:v>
                </c:pt>
                <c:pt idx="7">
                  <c:v>1.55</c:v>
                </c:pt>
                <c:pt idx="8">
                  <c:v>#N/A</c:v>
                </c:pt>
                <c:pt idx="9">
                  <c:v>1.08</c:v>
                </c:pt>
              </c:numCache>
            </c:numRef>
          </c:val>
          <c:extLst xmlns:c16r2="http://schemas.microsoft.com/office/drawing/2015/06/chart">
            <c:ext xmlns:c16="http://schemas.microsoft.com/office/drawing/2014/chart" uri="{C3380CC4-5D6E-409C-BE32-E72D297353CC}">
              <c16:uniqueId val="{00000006-CD38-4C92-992B-5F5BEFC3676D}"/>
            </c:ext>
          </c:extLst>
        </c:ser>
        <c:ser>
          <c:idx val="7"/>
          <c:order val="7"/>
          <c:tx>
            <c:strRef>
              <c:f>データシート!$A$34</c:f>
              <c:strCache>
                <c:ptCount val="1"/>
                <c:pt idx="0">
                  <c:v>町田市国民健康保険事業会計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0.47</c:v>
                </c:pt>
                <c:pt idx="2">
                  <c:v>#N/A</c:v>
                </c:pt>
                <c:pt idx="3">
                  <c:v>1.46</c:v>
                </c:pt>
                <c:pt idx="4">
                  <c:v>#N/A</c:v>
                </c:pt>
                <c:pt idx="5">
                  <c:v>2</c:v>
                </c:pt>
                <c:pt idx="6">
                  <c:v>#N/A</c:v>
                </c:pt>
                <c:pt idx="7">
                  <c:v>2.66</c:v>
                </c:pt>
                <c:pt idx="8">
                  <c:v>#N/A</c:v>
                </c:pt>
                <c:pt idx="9">
                  <c:v>1.1000000000000001</c:v>
                </c:pt>
              </c:numCache>
            </c:numRef>
          </c:val>
          <c:extLst xmlns:c16r2="http://schemas.microsoft.com/office/drawing/2015/06/chart">
            <c:ext xmlns:c16="http://schemas.microsoft.com/office/drawing/2014/chart" uri="{C3380CC4-5D6E-409C-BE32-E72D297353CC}">
              <c16:uniqueId val="{00000007-CD38-4C92-992B-5F5BEFC3676D}"/>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4.38</c:v>
                </c:pt>
                <c:pt idx="2">
                  <c:v>#N/A</c:v>
                </c:pt>
                <c:pt idx="3">
                  <c:v>3.1</c:v>
                </c:pt>
                <c:pt idx="4">
                  <c:v>#N/A</c:v>
                </c:pt>
                <c:pt idx="5">
                  <c:v>3.95</c:v>
                </c:pt>
                <c:pt idx="6">
                  <c:v>#N/A</c:v>
                </c:pt>
                <c:pt idx="7">
                  <c:v>2.63</c:v>
                </c:pt>
                <c:pt idx="8">
                  <c:v>#N/A</c:v>
                </c:pt>
                <c:pt idx="9">
                  <c:v>2.63</c:v>
                </c:pt>
              </c:numCache>
            </c:numRef>
          </c:val>
          <c:extLst xmlns:c16r2="http://schemas.microsoft.com/office/drawing/2015/06/chart">
            <c:ext xmlns:c16="http://schemas.microsoft.com/office/drawing/2014/chart" uri="{C3380CC4-5D6E-409C-BE32-E72D297353CC}">
              <c16:uniqueId val="{00000008-CD38-4C92-992B-5F5BEFC367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5.62</c:v>
                </c:pt>
                <c:pt idx="2">
                  <c:v>#N/A</c:v>
                </c:pt>
                <c:pt idx="3">
                  <c:v>5.97</c:v>
                </c:pt>
                <c:pt idx="4">
                  <c:v>#N/A</c:v>
                </c:pt>
                <c:pt idx="5">
                  <c:v>5.64</c:v>
                </c:pt>
                <c:pt idx="6">
                  <c:v>#N/A</c:v>
                </c:pt>
                <c:pt idx="7">
                  <c:v>5.86</c:v>
                </c:pt>
                <c:pt idx="8">
                  <c:v>#N/A</c:v>
                </c:pt>
                <c:pt idx="9">
                  <c:v>3.02</c:v>
                </c:pt>
              </c:numCache>
            </c:numRef>
          </c:val>
          <c:extLst xmlns:c16r2="http://schemas.microsoft.com/office/drawing/2015/06/chart">
            <c:ext xmlns:c16="http://schemas.microsoft.com/office/drawing/2014/chart" uri="{C3380CC4-5D6E-409C-BE32-E72D297353CC}">
              <c16:uniqueId val="{00000009-CD38-4C92-992B-5F5BEFC3676D}"/>
            </c:ext>
          </c:extLst>
        </c:ser>
        <c:dLbls>
          <c:showLegendKey val="0"/>
          <c:showVal val="0"/>
          <c:showCatName val="0"/>
          <c:showSerName val="0"/>
          <c:showPercent val="0"/>
          <c:showBubbleSize val="0"/>
        </c:dLbls>
        <c:gapWidth val="150"/>
        <c:overlap val="100"/>
        <c:axId val="337140392"/>
        <c:axId val="337138824"/>
      </c:barChart>
      <c:catAx>
        <c:axId val="33714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138824"/>
        <c:crosses val="autoZero"/>
        <c:auto val="1"/>
        <c:lblAlgn val="ctr"/>
        <c:lblOffset val="100"/>
        <c:tickLblSkip val="1"/>
        <c:tickMarkSkip val="1"/>
        <c:noMultiLvlLbl val="0"/>
      </c:catAx>
      <c:valAx>
        <c:axId val="337138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40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9793</c:v>
                </c:pt>
                <c:pt idx="5">
                  <c:v>8909</c:v>
                </c:pt>
                <c:pt idx="8">
                  <c:v>8939</c:v>
                </c:pt>
                <c:pt idx="11">
                  <c:v>8507</c:v>
                </c:pt>
                <c:pt idx="14">
                  <c:v>8195</c:v>
                </c:pt>
              </c:numCache>
            </c:numRef>
          </c:val>
          <c:extLst xmlns:c16r2="http://schemas.microsoft.com/office/drawing/2015/06/chart">
            <c:ext xmlns:c16="http://schemas.microsoft.com/office/drawing/2014/chart" uri="{C3380CC4-5D6E-409C-BE32-E72D297353CC}">
              <c16:uniqueId val="{00000000-0CD7-4D41-B1AA-6C06787E24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CD7-4D41-B1AA-6C06787E24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391</c:v>
                </c:pt>
                <c:pt idx="3">
                  <c:v>327</c:v>
                </c:pt>
                <c:pt idx="6">
                  <c:v>244</c:v>
                </c:pt>
                <c:pt idx="9">
                  <c:v>236</c:v>
                </c:pt>
                <c:pt idx="12">
                  <c:v>239</c:v>
                </c:pt>
              </c:numCache>
            </c:numRef>
          </c:val>
          <c:extLst xmlns:c16r2="http://schemas.microsoft.com/office/drawing/2015/06/chart">
            <c:ext xmlns:c16="http://schemas.microsoft.com/office/drawing/2014/chart" uri="{C3380CC4-5D6E-409C-BE32-E72D297353CC}">
              <c16:uniqueId val="{00000002-0CD7-4D41-B1AA-6C06787E24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203</c:v>
                </c:pt>
                <c:pt idx="3">
                  <c:v>202</c:v>
                </c:pt>
                <c:pt idx="6">
                  <c:v>190</c:v>
                </c:pt>
                <c:pt idx="9">
                  <c:v>171</c:v>
                </c:pt>
                <c:pt idx="12">
                  <c:v>148</c:v>
                </c:pt>
              </c:numCache>
            </c:numRef>
          </c:val>
          <c:extLst xmlns:c16r2="http://schemas.microsoft.com/office/drawing/2015/06/chart">
            <c:ext xmlns:c16="http://schemas.microsoft.com/office/drawing/2014/chart" uri="{C3380CC4-5D6E-409C-BE32-E72D297353CC}">
              <c16:uniqueId val="{00000003-0CD7-4D41-B1AA-6C06787E24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1687</c:v>
                </c:pt>
                <c:pt idx="3">
                  <c:v>1631</c:v>
                </c:pt>
                <c:pt idx="6">
                  <c:v>1591</c:v>
                </c:pt>
                <c:pt idx="9">
                  <c:v>1602</c:v>
                </c:pt>
                <c:pt idx="12">
                  <c:v>1171</c:v>
                </c:pt>
              </c:numCache>
            </c:numRef>
          </c:val>
          <c:extLst xmlns:c16r2="http://schemas.microsoft.com/office/drawing/2015/06/chart">
            <c:ext xmlns:c16="http://schemas.microsoft.com/office/drawing/2014/chart" uri="{C3380CC4-5D6E-409C-BE32-E72D297353CC}">
              <c16:uniqueId val="{00000004-0CD7-4D41-B1AA-6C06787E24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D7-4D41-B1AA-6C06787E24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CD7-4D41-B1AA-6C06787E24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6072</c:v>
                </c:pt>
                <c:pt idx="3">
                  <c:v>6052</c:v>
                </c:pt>
                <c:pt idx="6">
                  <c:v>6261</c:v>
                </c:pt>
                <c:pt idx="9">
                  <c:v>6477</c:v>
                </c:pt>
                <c:pt idx="12">
                  <c:v>6627</c:v>
                </c:pt>
              </c:numCache>
            </c:numRef>
          </c:val>
          <c:extLst xmlns:c16r2="http://schemas.microsoft.com/office/drawing/2015/06/chart">
            <c:ext xmlns:c16="http://schemas.microsoft.com/office/drawing/2014/chart" uri="{C3380CC4-5D6E-409C-BE32-E72D297353CC}">
              <c16:uniqueId val="{00000007-0CD7-4D41-B1AA-6C06787E2431}"/>
            </c:ext>
          </c:extLst>
        </c:ser>
        <c:dLbls>
          <c:showLegendKey val="0"/>
          <c:showVal val="0"/>
          <c:showCatName val="0"/>
          <c:showSerName val="0"/>
          <c:showPercent val="0"/>
          <c:showBubbleSize val="0"/>
        </c:dLbls>
        <c:gapWidth val="100"/>
        <c:overlap val="100"/>
        <c:axId val="350483744"/>
        <c:axId val="35048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-1440</c:v>
                </c:pt>
                <c:pt idx="2">
                  <c:v>#N/A</c:v>
                </c:pt>
                <c:pt idx="3">
                  <c:v>#N/A</c:v>
                </c:pt>
                <c:pt idx="4">
                  <c:v>-697</c:v>
                </c:pt>
                <c:pt idx="5">
                  <c:v>#N/A</c:v>
                </c:pt>
                <c:pt idx="6">
                  <c:v>#N/A</c:v>
                </c:pt>
                <c:pt idx="7">
                  <c:v>-653</c:v>
                </c:pt>
                <c:pt idx="8">
                  <c:v>#N/A</c:v>
                </c:pt>
                <c:pt idx="9">
                  <c:v>#N/A</c:v>
                </c:pt>
                <c:pt idx="10">
                  <c:v>-21</c:v>
                </c:pt>
                <c:pt idx="11">
                  <c:v>#N/A</c:v>
                </c:pt>
                <c:pt idx="12">
                  <c:v>#N/A</c:v>
                </c:pt>
                <c:pt idx="13">
                  <c:v>-10</c:v>
                </c:pt>
                <c:pt idx="14">
                  <c:v>#N/A</c:v>
                </c:pt>
              </c:numCache>
            </c:numRef>
          </c:val>
          <c:smooth val="0"/>
          <c:extLst xmlns:c16r2="http://schemas.microsoft.com/office/drawing/2015/06/chart">
            <c:ext xmlns:c16="http://schemas.microsoft.com/office/drawing/2014/chart" uri="{C3380CC4-5D6E-409C-BE32-E72D297353CC}">
              <c16:uniqueId val="{00000008-0CD7-4D41-B1AA-6C06787E2431}"/>
            </c:ext>
          </c:extLst>
        </c:ser>
        <c:dLbls>
          <c:showLegendKey val="0"/>
          <c:showVal val="0"/>
          <c:showCatName val="0"/>
          <c:showSerName val="0"/>
          <c:showPercent val="0"/>
          <c:showBubbleSize val="0"/>
        </c:dLbls>
        <c:marker val="1"/>
        <c:smooth val="0"/>
        <c:axId val="350483744"/>
        <c:axId val="350486096"/>
      </c:lineChart>
      <c:catAx>
        <c:axId val="35048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86096"/>
        <c:crosses val="autoZero"/>
        <c:auto val="1"/>
        <c:lblAlgn val="ctr"/>
        <c:lblOffset val="100"/>
        <c:tickLblSkip val="1"/>
        <c:tickMarkSkip val="1"/>
        <c:noMultiLvlLbl val="0"/>
      </c:catAx>
      <c:valAx>
        <c:axId val="35048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8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82649</c:v>
                </c:pt>
                <c:pt idx="5">
                  <c:v>80885</c:v>
                </c:pt>
                <c:pt idx="8">
                  <c:v>79120</c:v>
                </c:pt>
                <c:pt idx="11">
                  <c:v>78194</c:v>
                </c:pt>
                <c:pt idx="14">
                  <c:v>77870</c:v>
                </c:pt>
              </c:numCache>
            </c:numRef>
          </c:val>
          <c:extLst xmlns:c16r2="http://schemas.microsoft.com/office/drawing/2015/06/chart">
            <c:ext xmlns:c16="http://schemas.microsoft.com/office/drawing/2014/chart" uri="{C3380CC4-5D6E-409C-BE32-E72D297353CC}">
              <c16:uniqueId val="{00000000-9FCD-41AA-8E02-3DDDA67809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25843</c:v>
                </c:pt>
                <c:pt idx="5">
                  <c:v>25519</c:v>
                </c:pt>
                <c:pt idx="8">
                  <c:v>22852</c:v>
                </c:pt>
                <c:pt idx="11">
                  <c:v>20062</c:v>
                </c:pt>
                <c:pt idx="14">
                  <c:v>18094</c:v>
                </c:pt>
              </c:numCache>
            </c:numRef>
          </c:val>
          <c:extLst xmlns:c16r2="http://schemas.microsoft.com/office/drawing/2015/06/chart">
            <c:ext xmlns:c16="http://schemas.microsoft.com/office/drawing/2014/chart" uri="{C3380CC4-5D6E-409C-BE32-E72D297353CC}">
              <c16:uniqueId val="{00000001-9FCD-41AA-8E02-3DDDA67809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14212</c:v>
                </c:pt>
                <c:pt idx="5">
                  <c:v>16343</c:v>
                </c:pt>
                <c:pt idx="8">
                  <c:v>18443</c:v>
                </c:pt>
                <c:pt idx="11">
                  <c:v>21386</c:v>
                </c:pt>
                <c:pt idx="14">
                  <c:v>24612</c:v>
                </c:pt>
              </c:numCache>
            </c:numRef>
          </c:val>
          <c:extLst xmlns:c16r2="http://schemas.microsoft.com/office/drawing/2015/06/chart">
            <c:ext xmlns:c16="http://schemas.microsoft.com/office/drawing/2014/chart" uri="{C3380CC4-5D6E-409C-BE32-E72D297353CC}">
              <c16:uniqueId val="{00000002-9FCD-41AA-8E02-3DDDA67809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CD-41AA-8E02-3DDDA67809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CD-41AA-8E02-3DDDA67809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196</c:v>
                </c:pt>
                <c:pt idx="9">
                  <c:v>0</c:v>
                </c:pt>
                <c:pt idx="12">
                  <c:v>0</c:v>
                </c:pt>
              </c:numCache>
            </c:numRef>
          </c:val>
          <c:extLst xmlns:c16r2="http://schemas.microsoft.com/office/drawing/2015/06/chart">
            <c:ext xmlns:c16="http://schemas.microsoft.com/office/drawing/2014/chart" uri="{C3380CC4-5D6E-409C-BE32-E72D297353CC}">
              <c16:uniqueId val="{00000005-9FCD-41AA-8E02-3DDDA67809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14378</c:v>
                </c:pt>
                <c:pt idx="3">
                  <c:v>14347</c:v>
                </c:pt>
                <c:pt idx="6">
                  <c:v>14057</c:v>
                </c:pt>
                <c:pt idx="9">
                  <c:v>13944</c:v>
                </c:pt>
                <c:pt idx="12">
                  <c:v>13886</c:v>
                </c:pt>
              </c:numCache>
            </c:numRef>
          </c:val>
          <c:extLst xmlns:c16r2="http://schemas.microsoft.com/office/drawing/2015/06/chart">
            <c:ext xmlns:c16="http://schemas.microsoft.com/office/drawing/2014/chart" uri="{C3380CC4-5D6E-409C-BE32-E72D297353CC}">
              <c16:uniqueId val="{00000006-9FCD-41AA-8E02-3DDDA67809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909</c:v>
                </c:pt>
                <c:pt idx="3">
                  <c:v>729</c:v>
                </c:pt>
                <c:pt idx="6">
                  <c:v>536</c:v>
                </c:pt>
                <c:pt idx="9">
                  <c:v>361</c:v>
                </c:pt>
                <c:pt idx="12">
                  <c:v>202</c:v>
                </c:pt>
              </c:numCache>
            </c:numRef>
          </c:val>
          <c:extLst xmlns:c16r2="http://schemas.microsoft.com/office/drawing/2015/06/chart">
            <c:ext xmlns:c16="http://schemas.microsoft.com/office/drawing/2014/chart" uri="{C3380CC4-5D6E-409C-BE32-E72D297353CC}">
              <c16:uniqueId val="{00000007-9FCD-41AA-8E02-3DDDA67809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29189</c:v>
                </c:pt>
                <c:pt idx="3">
                  <c:v>28742</c:v>
                </c:pt>
                <c:pt idx="6">
                  <c:v>27463</c:v>
                </c:pt>
                <c:pt idx="9">
                  <c:v>26331</c:v>
                </c:pt>
                <c:pt idx="12">
                  <c:v>23388</c:v>
                </c:pt>
              </c:numCache>
            </c:numRef>
          </c:val>
          <c:extLst xmlns:c16r2="http://schemas.microsoft.com/office/drawing/2015/06/chart">
            <c:ext xmlns:c16="http://schemas.microsoft.com/office/drawing/2014/chart" uri="{C3380CC4-5D6E-409C-BE32-E72D297353CC}">
              <c16:uniqueId val="{00000008-9FCD-41AA-8E02-3DDDA67809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2799</c:v>
                </c:pt>
                <c:pt idx="3">
                  <c:v>2594</c:v>
                </c:pt>
                <c:pt idx="6">
                  <c:v>2283</c:v>
                </c:pt>
                <c:pt idx="9">
                  <c:v>2374</c:v>
                </c:pt>
                <c:pt idx="12">
                  <c:v>2284</c:v>
                </c:pt>
              </c:numCache>
            </c:numRef>
          </c:val>
          <c:extLst xmlns:c16r2="http://schemas.microsoft.com/office/drawing/2015/06/chart">
            <c:ext xmlns:c16="http://schemas.microsoft.com/office/drawing/2014/chart" uri="{C3380CC4-5D6E-409C-BE32-E72D297353CC}">
              <c16:uniqueId val="{00000009-9FCD-41AA-8E02-3DDDA67809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73810</c:v>
                </c:pt>
                <c:pt idx="3">
                  <c:v>75194</c:v>
                </c:pt>
                <c:pt idx="6">
                  <c:v>74361</c:v>
                </c:pt>
                <c:pt idx="9">
                  <c:v>74424</c:v>
                </c:pt>
                <c:pt idx="12">
                  <c:v>75563</c:v>
                </c:pt>
              </c:numCache>
            </c:numRef>
          </c:val>
          <c:extLst xmlns:c16r2="http://schemas.microsoft.com/office/drawing/2015/06/chart">
            <c:ext xmlns:c16="http://schemas.microsoft.com/office/drawing/2014/chart" uri="{C3380CC4-5D6E-409C-BE32-E72D297353CC}">
              <c16:uniqueId val="{0000000A-9FCD-41AA-8E02-3DDDA6780984}"/>
            </c:ext>
          </c:extLst>
        </c:ser>
        <c:dLbls>
          <c:showLegendKey val="0"/>
          <c:showVal val="0"/>
          <c:showCatName val="0"/>
          <c:showSerName val="0"/>
          <c:showPercent val="0"/>
          <c:showBubbleSize val="0"/>
        </c:dLbls>
        <c:gapWidth val="100"/>
        <c:overlap val="100"/>
        <c:axId val="350482960"/>
        <c:axId val="350489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FCD-41AA-8E02-3DDDA6780984}"/>
            </c:ext>
          </c:extLst>
        </c:ser>
        <c:dLbls>
          <c:showLegendKey val="0"/>
          <c:showVal val="0"/>
          <c:showCatName val="0"/>
          <c:showSerName val="0"/>
          <c:showPercent val="0"/>
          <c:showBubbleSize val="0"/>
        </c:dLbls>
        <c:marker val="1"/>
        <c:smooth val="0"/>
        <c:axId val="350482960"/>
        <c:axId val="350489624"/>
      </c:lineChart>
      <c:catAx>
        <c:axId val="35048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0489624"/>
        <c:crosses val="autoZero"/>
        <c:auto val="1"/>
        <c:lblAlgn val="ctr"/>
        <c:lblOffset val="100"/>
        <c:tickLblSkip val="1"/>
        <c:tickMarkSkip val="1"/>
        <c:noMultiLvlLbl val="0"/>
      </c:catAx>
      <c:valAx>
        <c:axId val="350489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8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7529</c:v>
                </c:pt>
                <c:pt idx="1">
                  <c:v>9699</c:v>
                </c:pt>
                <c:pt idx="2">
                  <c:v>9524</c:v>
                </c:pt>
              </c:numCache>
            </c:numRef>
          </c:val>
          <c:extLst xmlns:c16r2="http://schemas.microsoft.com/office/drawing/2015/06/chart">
            <c:ext xmlns:c16="http://schemas.microsoft.com/office/drawing/2014/chart" uri="{C3380CC4-5D6E-409C-BE32-E72D297353CC}">
              <c16:uniqueId val="{00000000-B643-42BB-B722-1601412E17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643-42BB-B722-1601412E17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5991</c:v>
                </c:pt>
                <c:pt idx="1">
                  <c:v>8876</c:v>
                </c:pt>
                <c:pt idx="2">
                  <c:v>12068</c:v>
                </c:pt>
              </c:numCache>
            </c:numRef>
          </c:val>
          <c:extLst xmlns:c16r2="http://schemas.microsoft.com/office/drawing/2015/06/chart">
            <c:ext xmlns:c16="http://schemas.microsoft.com/office/drawing/2014/chart" uri="{C3380CC4-5D6E-409C-BE32-E72D297353CC}">
              <c16:uniqueId val="{00000002-B643-42BB-B722-1601412E17F9}"/>
            </c:ext>
          </c:extLst>
        </c:ser>
        <c:dLbls>
          <c:showLegendKey val="0"/>
          <c:showVal val="0"/>
          <c:showCatName val="0"/>
          <c:showSerName val="0"/>
          <c:showPercent val="0"/>
          <c:showBubbleSize val="0"/>
        </c:dLbls>
        <c:gapWidth val="120"/>
        <c:overlap val="100"/>
        <c:axId val="350483352"/>
        <c:axId val="350484920"/>
      </c:barChart>
      <c:catAx>
        <c:axId val="35048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0484920"/>
        <c:crosses val="autoZero"/>
        <c:auto val="1"/>
        <c:lblAlgn val="ctr"/>
        <c:lblOffset val="100"/>
        <c:tickLblSkip val="1"/>
        <c:tickMarkSkip val="1"/>
        <c:noMultiLvlLbl val="0"/>
      </c:catAx>
      <c:valAx>
        <c:axId val="350484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048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町田市における平成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年度の財政力指数は</a:t>
          </a:r>
          <a:r>
            <a:rPr lang="en-US" altLang="ja-JP" sz="1100">
              <a:solidFill>
                <a:schemeClr val="dk1"/>
              </a:solidFill>
              <a:effectLst/>
              <a:latin typeface="+mn-lt"/>
              <a:ea typeface="+mn-ea"/>
              <a:cs typeface="+mn-cs"/>
            </a:rPr>
            <a:t>0.979</a:t>
          </a:r>
          <a:r>
            <a:rPr lang="ja-JP" altLang="en-US" sz="1100">
              <a:solidFill>
                <a:schemeClr val="dk1"/>
              </a:solidFill>
              <a:effectLst/>
              <a:latin typeface="+mn-lt"/>
              <a:ea typeface="+mn-ea"/>
              <a:cs typeface="+mn-cs"/>
            </a:rPr>
            <a:t>であった。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か年平均の財政力指数は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を上回っていたが、平成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年度以降は単年度及び</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か年平均ともに財政力指数が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を下回っており、平成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年度も</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を下回</a:t>
          </a:r>
          <a:r>
            <a:rPr lang="ja-JP" altLang="en-US" sz="1100">
              <a:solidFill>
                <a:schemeClr val="dk1"/>
              </a:solidFill>
              <a:effectLst/>
              <a:latin typeface="+mn-lt"/>
              <a:ea typeface="+mn-ea"/>
              <a:cs typeface="+mn-cs"/>
            </a:rPr>
            <a:t>っ</a:t>
          </a:r>
          <a:r>
            <a:rPr lang="ja-JP" altLang="ja-JP" sz="1100">
              <a:solidFill>
                <a:schemeClr val="dk1"/>
              </a:solidFill>
              <a:effectLst/>
              <a:latin typeface="+mn-lt"/>
              <a:ea typeface="+mn-ea"/>
              <a:cs typeface="+mn-cs"/>
            </a:rPr>
            <a:t>た。</a:t>
          </a: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年度単年度で見ると基準財政収入額が基準財政需要額を下回り</a:t>
          </a:r>
          <a:r>
            <a:rPr lang="en-US" altLang="ja-JP" sz="1100">
              <a:solidFill>
                <a:schemeClr val="dk1"/>
              </a:solidFill>
              <a:effectLst/>
              <a:latin typeface="+mn-lt"/>
              <a:ea typeface="+mn-ea"/>
              <a:cs typeface="+mn-cs"/>
            </a:rPr>
            <a:t>0.969</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あっ</a:t>
          </a:r>
          <a:r>
            <a:rPr lang="ja-JP" altLang="ja-JP" sz="1100">
              <a:solidFill>
                <a:schemeClr val="dk1"/>
              </a:solidFill>
              <a:effectLst/>
              <a:latin typeface="+mn-lt"/>
              <a:ea typeface="+mn-ea"/>
              <a:cs typeface="+mn-cs"/>
            </a:rPr>
            <a:t>た。地方消費税交付金の減などにより基準財政収入額が前年度に比べ減少したこと</a:t>
          </a:r>
          <a:r>
            <a:rPr lang="ja-JP" altLang="en-US" sz="1100">
              <a:solidFill>
                <a:schemeClr val="dk1"/>
              </a:solidFill>
              <a:effectLst/>
              <a:latin typeface="+mn-lt"/>
              <a:ea typeface="+mn-ea"/>
              <a:cs typeface="+mn-cs"/>
            </a:rPr>
            <a:t>が主な要因である。</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xdr:cNvCxnSpPr/>
      </xdr:nvCxnSpPr>
      <xdr:spPr>
        <a:xfrm flipV="1">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年度の町田市の経常収支比率は</a:t>
          </a:r>
          <a:r>
            <a:rPr lang="en-US" altLang="ja-JP" sz="1000">
              <a:solidFill>
                <a:schemeClr val="dk1"/>
              </a:solidFill>
              <a:effectLst/>
              <a:latin typeface="+mn-lt"/>
              <a:ea typeface="+mn-ea"/>
              <a:cs typeface="+mn-cs"/>
            </a:rPr>
            <a:t>91.3</a:t>
          </a:r>
          <a:r>
            <a:rPr lang="ja-JP" altLang="ja-JP" sz="1000">
              <a:solidFill>
                <a:schemeClr val="dk1"/>
              </a:solidFill>
              <a:effectLst/>
              <a:latin typeface="+mn-lt"/>
              <a:ea typeface="+mn-ea"/>
              <a:cs typeface="+mn-cs"/>
            </a:rPr>
            <a:t>％となり、前年度の</a:t>
          </a:r>
          <a:r>
            <a:rPr lang="en-US" altLang="ja-JP" sz="1000">
              <a:solidFill>
                <a:schemeClr val="dk1"/>
              </a:solidFill>
              <a:effectLst/>
              <a:latin typeface="+mn-lt"/>
              <a:ea typeface="+mn-ea"/>
              <a:cs typeface="+mn-cs"/>
            </a:rPr>
            <a:t>90.5</a:t>
          </a:r>
          <a:r>
            <a:rPr lang="ja-JP" altLang="ja-JP" sz="1000">
              <a:solidFill>
                <a:schemeClr val="dk1"/>
              </a:solidFill>
              <a:effectLst/>
              <a:latin typeface="+mn-lt"/>
              <a:ea typeface="+mn-ea"/>
              <a:cs typeface="+mn-cs"/>
            </a:rPr>
            <a:t>％から</a:t>
          </a:r>
          <a:r>
            <a:rPr lang="en-US" altLang="ja-JP" sz="1000">
              <a:solidFill>
                <a:schemeClr val="dk1"/>
              </a:solidFill>
              <a:effectLst/>
              <a:latin typeface="+mn-lt"/>
              <a:ea typeface="+mn-ea"/>
              <a:cs typeface="+mn-cs"/>
            </a:rPr>
            <a:t>0.8</a:t>
          </a:r>
          <a:r>
            <a:rPr lang="ja-JP" altLang="ja-JP" sz="1000">
              <a:solidFill>
                <a:schemeClr val="dk1"/>
              </a:solidFill>
              <a:effectLst/>
              <a:latin typeface="+mn-lt"/>
              <a:ea typeface="+mn-ea"/>
              <a:cs typeface="+mn-cs"/>
            </a:rPr>
            <a:t>ポイント増加した。これは、分子である人件費、物件費等が増加したことが主な要因</a:t>
          </a:r>
          <a:r>
            <a:rPr lang="ja-JP" altLang="en-US" sz="1000">
              <a:solidFill>
                <a:schemeClr val="dk1"/>
              </a:solidFill>
              <a:effectLst/>
              <a:latin typeface="+mn-lt"/>
              <a:ea typeface="+mn-ea"/>
              <a:cs typeface="+mn-cs"/>
            </a:rPr>
            <a:t>である。</a:t>
          </a:r>
          <a:r>
            <a:rPr lang="ja-JP" altLang="ja-JP" sz="1000">
              <a:solidFill>
                <a:schemeClr val="dk1"/>
              </a:solidFill>
              <a:effectLst/>
              <a:latin typeface="+mn-lt"/>
              <a:ea typeface="+mn-ea"/>
              <a:cs typeface="+mn-cs"/>
            </a:rPr>
            <a:t>経常収支比率は、景気の低迷により市税増収を大きくは期待できない一方で、障がい者自立支援給付費などの扶助費が年々増加している状況などから、依然厳しい状況が続いてい</a:t>
          </a:r>
          <a:r>
            <a:rPr lang="ja-JP" altLang="en-US" sz="1000">
              <a:solidFill>
                <a:schemeClr val="dk1"/>
              </a:solidFill>
              <a:effectLst/>
              <a:latin typeface="+mn-lt"/>
              <a:ea typeface="+mn-ea"/>
              <a:cs typeface="+mn-cs"/>
            </a:rPr>
            <a:t>る</a:t>
          </a:r>
          <a:r>
            <a:rPr lang="ja-JP" altLang="ja-JP" sz="1000">
              <a:solidFill>
                <a:schemeClr val="dk1"/>
              </a:solidFill>
              <a:effectLst/>
              <a:latin typeface="+mn-lt"/>
              <a:ea typeface="+mn-ea"/>
              <a:cs typeface="+mn-cs"/>
            </a:rPr>
            <a:t>。</a:t>
          </a:r>
        </a:p>
        <a:p>
          <a:r>
            <a:rPr lang="ja-JP" altLang="ja-JP" sz="1000">
              <a:solidFill>
                <a:schemeClr val="dk1"/>
              </a:solidFill>
              <a:effectLst/>
              <a:latin typeface="+mn-lt"/>
              <a:ea typeface="+mn-ea"/>
              <a:cs typeface="+mn-cs"/>
            </a:rPr>
            <a:t>将来に向けて、様々な市民要望に柔軟に対応していくためにも、市税増収に向けた徴収強化の取組に加え、さらなる経常経費の抑制、行政経営改革を継続する必要があ</a:t>
          </a:r>
          <a:r>
            <a:rPr lang="ja-JP" altLang="en-US" sz="1000">
              <a:solidFill>
                <a:schemeClr val="dk1"/>
              </a:solidFill>
              <a:effectLst/>
              <a:latin typeface="+mn-lt"/>
              <a:ea typeface="+mn-ea"/>
              <a:cs typeface="+mn-cs"/>
            </a:rPr>
            <a:t>る。</a:t>
          </a:r>
          <a:endParaRPr lang="en-US" altLang="ja-JP" sz="10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49276</xdr:rowOff>
    </xdr:to>
    <xdr:cxnSp macro="">
      <xdr:nvCxnSpPr>
        <xdr:cNvPr id="130" name="直線コネクタ 129"/>
        <xdr:cNvCxnSpPr/>
      </xdr:nvCxnSpPr>
      <xdr:spPr>
        <a:xfrm>
          <a:off x="4114800" y="1060196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109474</xdr:rowOff>
    </xdr:to>
    <xdr:cxnSp macro="">
      <xdr:nvCxnSpPr>
        <xdr:cNvPr id="133" name="直線コネクタ 132"/>
        <xdr:cNvCxnSpPr/>
      </xdr:nvCxnSpPr>
      <xdr:spPr>
        <a:xfrm flipV="1">
          <a:off x="3225800" y="10601960"/>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63</xdr:row>
      <xdr:rowOff>109474</xdr:rowOff>
    </xdr:to>
    <xdr:cxnSp macro="">
      <xdr:nvCxnSpPr>
        <xdr:cNvPr id="136" name="直線コネクタ 135"/>
        <xdr:cNvCxnSpPr/>
      </xdr:nvCxnSpPr>
      <xdr:spPr>
        <a:xfrm>
          <a:off x="2336800" y="1058265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63</xdr:row>
      <xdr:rowOff>32258</xdr:rowOff>
    </xdr:to>
    <xdr:cxnSp macro="">
      <xdr:nvCxnSpPr>
        <xdr:cNvPr id="139" name="直線コネクタ 138"/>
        <xdr:cNvCxnSpPr/>
      </xdr:nvCxnSpPr>
      <xdr:spPr>
        <a:xfrm flipV="1">
          <a:off x="1447800" y="1058265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40" name="フローチャート: 判断 139"/>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41" name="テキスト ボックス 140"/>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9" name="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0"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5" name="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159783</xdr:rowOff>
    </xdr:from>
    <xdr:ext cx="762000" cy="259045"/>
    <xdr:sp macro="" textlink="">
      <xdr:nvSpPr>
        <xdr:cNvPr id="156" name="テキスト ボックス 155"/>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年度の人件費の決算額は</a:t>
          </a:r>
          <a:r>
            <a:rPr lang="en-US" altLang="ja-JP" sz="1100">
              <a:solidFill>
                <a:schemeClr val="dk1"/>
              </a:solidFill>
              <a:effectLst/>
              <a:latin typeface="+mn-lt"/>
              <a:ea typeface="+mn-ea"/>
              <a:cs typeface="+mn-cs"/>
            </a:rPr>
            <a:t>217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千万円で、前年度と比較して</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千万円増加した。職員給（一般職員の給与・諸手当）は</a:t>
          </a:r>
          <a:r>
            <a:rPr lang="en-US" altLang="ja-JP" sz="1100">
              <a:solidFill>
                <a:schemeClr val="dk1"/>
              </a:solidFill>
              <a:effectLst/>
              <a:latin typeface="+mn-lt"/>
              <a:ea typeface="+mn-ea"/>
              <a:cs typeface="+mn-cs"/>
            </a:rPr>
            <a:t>142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千万円で、最も職員給の多かった平成</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184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千万円）に比べ</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千万円の減少となり、職員数についても平成</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2,341</a:t>
          </a:r>
          <a:r>
            <a:rPr lang="ja-JP" altLang="ja-JP" sz="1100">
              <a:solidFill>
                <a:schemeClr val="dk1"/>
              </a:solidFill>
              <a:effectLst/>
              <a:latin typeface="+mn-lt"/>
              <a:ea typeface="+mn-ea"/>
              <a:cs typeface="+mn-cs"/>
            </a:rPr>
            <a:t>人）のピーク時に比べ、</a:t>
          </a:r>
          <a:r>
            <a:rPr lang="en-US" altLang="ja-JP" sz="1100">
              <a:solidFill>
                <a:schemeClr val="dk1"/>
              </a:solidFill>
              <a:effectLst/>
              <a:latin typeface="+mn-lt"/>
              <a:ea typeface="+mn-ea"/>
              <a:cs typeface="+mn-cs"/>
            </a:rPr>
            <a:t>213</a:t>
          </a:r>
          <a:r>
            <a:rPr lang="ja-JP" altLang="ja-JP" sz="1100">
              <a:solidFill>
                <a:schemeClr val="dk1"/>
              </a:solidFill>
              <a:effectLst/>
              <a:latin typeface="+mn-lt"/>
              <a:ea typeface="+mn-ea"/>
              <a:cs typeface="+mn-cs"/>
            </a:rPr>
            <a:t>人の削減となってい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。現在は、「町田市５ヵ年計画１７－２１」の「行政経営改革プラン」にて改革項目として職員定数削減を掲げ、効率的な執行体制の構築を図ってい</a:t>
          </a:r>
          <a:r>
            <a:rPr lang="ja-JP" altLang="en-US" sz="1100">
              <a:solidFill>
                <a:schemeClr val="dk1"/>
              </a:solidFill>
              <a:effectLst/>
              <a:latin typeface="+mn-lt"/>
              <a:ea typeface="+mn-ea"/>
              <a:cs typeface="+mn-cs"/>
            </a:rPr>
            <a:t>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物件費の決算額は</a:t>
          </a:r>
          <a:r>
            <a:rPr kumimoji="1" lang="en-US" altLang="ja-JP" sz="1100">
              <a:solidFill>
                <a:schemeClr val="dk1"/>
              </a:solidFill>
              <a:effectLst/>
              <a:latin typeface="+mn-lt"/>
              <a:ea typeface="+mn-ea"/>
              <a:cs typeface="+mn-cs"/>
            </a:rPr>
            <a:t>196</a:t>
          </a:r>
          <a:r>
            <a:rPr kumimoji="1" lang="ja-JP" altLang="en-US" sz="1100">
              <a:solidFill>
                <a:schemeClr val="dk1"/>
              </a:solidFill>
              <a:effectLst/>
              <a:latin typeface="+mn-lt"/>
              <a:ea typeface="+mn-ea"/>
              <a:cs typeface="+mn-cs"/>
            </a:rPr>
            <a:t>億円となり、平成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89537</xdr:rowOff>
    </xdr:from>
    <xdr:to>
      <xdr:col>23</xdr:col>
      <xdr:colOff>133350</xdr:colOff>
      <xdr:row>82</xdr:row>
      <xdr:rowOff>112759</xdr:rowOff>
    </xdr:to>
    <xdr:cxnSp macro="">
      <xdr:nvCxnSpPr>
        <xdr:cNvPr id="195" name="直線コネクタ 194"/>
        <xdr:cNvCxnSpPr/>
      </xdr:nvCxnSpPr>
      <xdr:spPr>
        <a:xfrm>
          <a:off x="4114800" y="14148437"/>
          <a:ext cx="8382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89537</xdr:rowOff>
    </xdr:from>
    <xdr:to>
      <xdr:col>19</xdr:col>
      <xdr:colOff>133350</xdr:colOff>
      <xdr:row>82</xdr:row>
      <xdr:rowOff>93456</xdr:rowOff>
    </xdr:to>
    <xdr:cxnSp macro="">
      <xdr:nvCxnSpPr>
        <xdr:cNvPr id="198" name="直線コネクタ 197"/>
        <xdr:cNvCxnSpPr/>
      </xdr:nvCxnSpPr>
      <xdr:spPr>
        <a:xfrm flipV="1">
          <a:off x="3225800" y="1414843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89492</xdr:rowOff>
    </xdr:from>
    <xdr:to>
      <xdr:col>15</xdr:col>
      <xdr:colOff>82550</xdr:colOff>
      <xdr:row>82</xdr:row>
      <xdr:rowOff>93456</xdr:rowOff>
    </xdr:to>
    <xdr:cxnSp macro="">
      <xdr:nvCxnSpPr>
        <xdr:cNvPr id="201" name="直線コネクタ 200"/>
        <xdr:cNvCxnSpPr/>
      </xdr:nvCxnSpPr>
      <xdr:spPr>
        <a:xfrm>
          <a:off x="2336800" y="14148392"/>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89492</xdr:rowOff>
    </xdr:from>
    <xdr:to>
      <xdr:col>11</xdr:col>
      <xdr:colOff>31750</xdr:colOff>
      <xdr:row>82</xdr:row>
      <xdr:rowOff>117103</xdr:rowOff>
    </xdr:to>
    <xdr:cxnSp macro="">
      <xdr:nvCxnSpPr>
        <xdr:cNvPr id="204" name="直線コネクタ 203"/>
        <xdr:cNvCxnSpPr/>
      </xdr:nvCxnSpPr>
      <xdr:spPr>
        <a:xfrm flipV="1">
          <a:off x="1447800" y="1414839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27270</xdr:rowOff>
    </xdr:from>
    <xdr:to>
      <xdr:col>11</xdr:col>
      <xdr:colOff>82550</xdr:colOff>
      <xdr:row>83</xdr:row>
      <xdr:rowOff>128870</xdr:rowOff>
    </xdr:to>
    <xdr:sp macro="" textlink="">
      <xdr:nvSpPr>
        <xdr:cNvPr id="205" name="フローチャート: 判断 204"/>
        <xdr:cNvSpPr/>
      </xdr:nvSpPr>
      <xdr:spPr>
        <a:xfrm>
          <a:off x="2286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113647</xdr:rowOff>
    </xdr:from>
    <xdr:ext cx="762000" cy="259045"/>
    <xdr:sp macro="" textlink="">
      <xdr:nvSpPr>
        <xdr:cNvPr id="206" name="テキスト ボックス 205"/>
        <xdr:cNvSpPr txBox="1"/>
      </xdr:nvSpPr>
      <xdr:spPr>
        <a:xfrm>
          <a:off x="1955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61959</xdr:rowOff>
    </xdr:from>
    <xdr:to>
      <xdr:col>23</xdr:col>
      <xdr:colOff>184150</xdr:colOff>
      <xdr:row>82</xdr:row>
      <xdr:rowOff>163559</xdr:rowOff>
    </xdr:to>
    <xdr:sp macro="" textlink="">
      <xdr:nvSpPr>
        <xdr:cNvPr id="214" name="楕円 213"/>
        <xdr:cNvSpPr/>
      </xdr:nvSpPr>
      <xdr:spPr>
        <a:xfrm>
          <a:off x="4902200" y="141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78486</xdr:rowOff>
    </xdr:from>
    <xdr:ext cx="762000" cy="259045"/>
    <xdr:sp macro="" textlink="">
      <xdr:nvSpPr>
        <xdr:cNvPr id="215" name="人件費・物件費等の状況該当値テキスト"/>
        <xdr:cNvSpPr txBox="1"/>
      </xdr:nvSpPr>
      <xdr:spPr>
        <a:xfrm>
          <a:off x="5041900" y="1396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38737</xdr:rowOff>
    </xdr:from>
    <xdr:to>
      <xdr:col>19</xdr:col>
      <xdr:colOff>184150</xdr:colOff>
      <xdr:row>82</xdr:row>
      <xdr:rowOff>140337</xdr:rowOff>
    </xdr:to>
    <xdr:sp macro="" textlink="">
      <xdr:nvSpPr>
        <xdr:cNvPr id="216" name="楕円 215"/>
        <xdr:cNvSpPr/>
      </xdr:nvSpPr>
      <xdr:spPr>
        <a:xfrm>
          <a:off x="4064000" y="140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150514</xdr:rowOff>
    </xdr:from>
    <xdr:ext cx="736600" cy="259045"/>
    <xdr:sp macro="" textlink="">
      <xdr:nvSpPr>
        <xdr:cNvPr id="217" name="テキスト ボックス 216"/>
        <xdr:cNvSpPr txBox="1"/>
      </xdr:nvSpPr>
      <xdr:spPr>
        <a:xfrm>
          <a:off x="3733800" y="138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42656</xdr:rowOff>
    </xdr:from>
    <xdr:to>
      <xdr:col>15</xdr:col>
      <xdr:colOff>133350</xdr:colOff>
      <xdr:row>82</xdr:row>
      <xdr:rowOff>144256</xdr:rowOff>
    </xdr:to>
    <xdr:sp macro="" textlink="">
      <xdr:nvSpPr>
        <xdr:cNvPr id="218" name="楕円 217"/>
        <xdr:cNvSpPr/>
      </xdr:nvSpPr>
      <xdr:spPr>
        <a:xfrm>
          <a:off x="3175000" y="141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154433</xdr:rowOff>
    </xdr:from>
    <xdr:ext cx="762000" cy="259045"/>
    <xdr:sp macro="" textlink="">
      <xdr:nvSpPr>
        <xdr:cNvPr id="219" name="テキスト ボックス 218"/>
        <xdr:cNvSpPr txBox="1"/>
      </xdr:nvSpPr>
      <xdr:spPr>
        <a:xfrm>
          <a:off x="2844800" y="138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38692</xdr:rowOff>
    </xdr:from>
    <xdr:to>
      <xdr:col>11</xdr:col>
      <xdr:colOff>82550</xdr:colOff>
      <xdr:row>82</xdr:row>
      <xdr:rowOff>140292</xdr:rowOff>
    </xdr:to>
    <xdr:sp macro="" textlink="">
      <xdr:nvSpPr>
        <xdr:cNvPr id="220" name="楕円 219"/>
        <xdr:cNvSpPr/>
      </xdr:nvSpPr>
      <xdr:spPr>
        <a:xfrm>
          <a:off x="2286000" y="140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150469</xdr:rowOff>
    </xdr:from>
    <xdr:ext cx="762000" cy="259045"/>
    <xdr:sp macro="" textlink="">
      <xdr:nvSpPr>
        <xdr:cNvPr id="221" name="テキスト ボックス 220"/>
        <xdr:cNvSpPr txBox="1"/>
      </xdr:nvSpPr>
      <xdr:spPr>
        <a:xfrm>
          <a:off x="1955800" y="1386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66303</xdr:rowOff>
    </xdr:from>
    <xdr:to>
      <xdr:col>7</xdr:col>
      <xdr:colOff>31750</xdr:colOff>
      <xdr:row>82</xdr:row>
      <xdr:rowOff>167903</xdr:rowOff>
    </xdr:to>
    <xdr:sp macro="" textlink="">
      <xdr:nvSpPr>
        <xdr:cNvPr id="222" name="楕円 221"/>
        <xdr:cNvSpPr/>
      </xdr:nvSpPr>
      <xdr:spPr>
        <a:xfrm>
          <a:off x="1397000" y="141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6630</xdr:rowOff>
    </xdr:from>
    <xdr:ext cx="762000" cy="259045"/>
    <xdr:sp macro="" textlink="">
      <xdr:nvSpPr>
        <xdr:cNvPr id="223" name="テキスト ボックス 222"/>
        <xdr:cNvSpPr txBox="1"/>
      </xdr:nvSpPr>
      <xdr:spPr>
        <a:xfrm>
          <a:off x="1066800" y="138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00" b="0" i="0" baseline="0">
              <a:solidFill>
                <a:schemeClr val="dk1"/>
              </a:solidFill>
              <a:effectLst/>
              <a:latin typeface="+mn-lt"/>
              <a:ea typeface="+mn-ea"/>
              <a:cs typeface="+mn-cs"/>
            </a:rPr>
            <a:t>　</a:t>
          </a:r>
          <a:r>
            <a:rPr lang="ja-JP" altLang="ja-JP" sz="700" b="0" i="0" baseline="0">
              <a:solidFill>
                <a:schemeClr val="dk1"/>
              </a:solidFill>
              <a:effectLst/>
              <a:latin typeface="+mn-lt"/>
              <a:ea typeface="+mn-ea"/>
              <a:cs typeface="+mn-cs"/>
            </a:rPr>
            <a:t>平成23年1月から東京都の給料表を導入しラスパイレス指数が前年度より1.0ポイント改善するなど一定の成果を挙げた。　平成</a:t>
          </a:r>
          <a:r>
            <a:rPr lang="en-US" altLang="ja-JP" sz="700" b="0" i="0" baseline="0">
              <a:solidFill>
                <a:schemeClr val="dk1"/>
              </a:solidFill>
              <a:effectLst/>
              <a:latin typeface="+mn-lt"/>
              <a:ea typeface="+mn-ea"/>
              <a:cs typeface="+mn-cs"/>
            </a:rPr>
            <a:t>24</a:t>
          </a:r>
          <a:r>
            <a:rPr lang="ja-JP" altLang="ja-JP" sz="700" b="0" i="0" baseline="0">
              <a:solidFill>
                <a:schemeClr val="dk1"/>
              </a:solidFill>
              <a:effectLst/>
              <a:latin typeface="+mn-lt"/>
              <a:ea typeface="+mn-ea"/>
              <a:cs typeface="+mn-cs"/>
            </a:rPr>
            <a:t>年度に国が給与減額を実施したため一時的に上昇したが、平成</a:t>
          </a:r>
          <a:r>
            <a:rPr lang="en-US" altLang="ja-JP" sz="700" b="0" i="0" baseline="0">
              <a:solidFill>
                <a:schemeClr val="dk1"/>
              </a:solidFill>
              <a:effectLst/>
              <a:latin typeface="+mn-lt"/>
              <a:ea typeface="+mn-ea"/>
              <a:cs typeface="+mn-cs"/>
            </a:rPr>
            <a:t>25</a:t>
          </a:r>
          <a:r>
            <a:rPr lang="ja-JP" altLang="ja-JP" sz="700" b="0" i="0" baseline="0">
              <a:solidFill>
                <a:schemeClr val="dk1"/>
              </a:solidFill>
              <a:effectLst/>
              <a:latin typeface="+mn-lt"/>
              <a:ea typeface="+mn-ea"/>
              <a:cs typeface="+mn-cs"/>
            </a:rPr>
            <a:t>年度で終了したため、以前の水準に戻った。　平成</a:t>
          </a:r>
          <a:r>
            <a:rPr lang="en-US" altLang="ja-JP" sz="700" b="0" i="0" baseline="0">
              <a:solidFill>
                <a:schemeClr val="dk1"/>
              </a:solidFill>
              <a:effectLst/>
              <a:latin typeface="+mn-lt"/>
              <a:ea typeface="+mn-ea"/>
              <a:cs typeface="+mn-cs"/>
            </a:rPr>
            <a:t>27</a:t>
          </a:r>
          <a:r>
            <a:rPr lang="ja-JP" altLang="ja-JP" sz="700" b="0" i="0" baseline="0">
              <a:solidFill>
                <a:schemeClr val="dk1"/>
              </a:solidFill>
              <a:effectLst/>
              <a:latin typeface="+mn-lt"/>
              <a:ea typeface="+mn-ea"/>
              <a:cs typeface="+mn-cs"/>
            </a:rPr>
            <a:t>年度から実施している「給与制度の総合的見直し」による給料月額の平均△</a:t>
          </a:r>
          <a:r>
            <a:rPr lang="en-US" altLang="ja-JP" sz="700" b="0" i="0" baseline="0">
              <a:solidFill>
                <a:schemeClr val="dk1"/>
              </a:solidFill>
              <a:effectLst/>
              <a:latin typeface="+mn-lt"/>
              <a:ea typeface="+mn-ea"/>
              <a:cs typeface="+mn-cs"/>
            </a:rPr>
            <a:t>1.7</a:t>
          </a:r>
          <a:r>
            <a:rPr lang="ja-JP" altLang="ja-JP" sz="700" b="0" i="0" baseline="0">
              <a:solidFill>
                <a:schemeClr val="dk1"/>
              </a:solidFill>
              <a:effectLst/>
              <a:latin typeface="+mn-lt"/>
              <a:ea typeface="+mn-ea"/>
              <a:cs typeface="+mn-cs"/>
            </a:rPr>
            <a:t>％引下げの実施により、ラスパイレス指数が前年度より</a:t>
          </a:r>
          <a:r>
            <a:rPr lang="en-US" altLang="ja-JP" sz="700" b="0" i="0" baseline="0">
              <a:solidFill>
                <a:schemeClr val="dk1"/>
              </a:solidFill>
              <a:effectLst/>
              <a:latin typeface="+mn-lt"/>
              <a:ea typeface="+mn-ea"/>
              <a:cs typeface="+mn-cs"/>
            </a:rPr>
            <a:t>1.6</a:t>
          </a:r>
          <a:r>
            <a:rPr lang="ja-JP" altLang="ja-JP" sz="700" b="0" i="0" baseline="0">
              <a:solidFill>
                <a:schemeClr val="dk1"/>
              </a:solidFill>
              <a:effectLst/>
              <a:latin typeface="+mn-lt"/>
              <a:ea typeface="+mn-ea"/>
              <a:cs typeface="+mn-cs"/>
            </a:rPr>
            <a:t>ポイント改善した。　以降、東京都人事委員会勧告を参考に給与制度の適正化に向けた取組みを行った結果、着実に成果を挙げている。近年においては、部長級職員の給料の定額化や職員構成の変動、給料表の引上げ率の相違などの要因により、ラスパイレス指数は減少傾向にある。</a:t>
          </a:r>
          <a:endParaRPr lang="ja-JP" altLang="ja-JP" sz="700">
            <a:effectLst/>
          </a:endParaRPr>
        </a:p>
        <a:p>
          <a:pPr rtl="0" eaLnBrk="1" fontAlgn="auto" latinLnBrk="0" hangingPunct="1"/>
          <a:r>
            <a:rPr lang="ja-JP" altLang="ja-JP" sz="700" b="0" i="0" baseline="0">
              <a:solidFill>
                <a:schemeClr val="dk1"/>
              </a:solidFill>
              <a:effectLst/>
              <a:latin typeface="+mn-lt"/>
              <a:ea typeface="+mn-ea"/>
              <a:cs typeface="+mn-cs"/>
            </a:rPr>
            <a:t>　また、平成</a:t>
          </a:r>
          <a:r>
            <a:rPr lang="en-US" altLang="ja-JP" sz="700" b="0" i="0" baseline="0">
              <a:solidFill>
                <a:schemeClr val="dk1"/>
              </a:solidFill>
              <a:effectLst/>
              <a:latin typeface="+mn-lt"/>
              <a:ea typeface="+mn-ea"/>
              <a:cs typeface="+mn-cs"/>
            </a:rPr>
            <a:t>25</a:t>
          </a:r>
          <a:r>
            <a:rPr lang="ja-JP" altLang="ja-JP" sz="700" b="0" i="0" baseline="0">
              <a:solidFill>
                <a:schemeClr val="dk1"/>
              </a:solidFill>
              <a:effectLst/>
              <a:latin typeface="+mn-lt"/>
              <a:ea typeface="+mn-ea"/>
              <a:cs typeface="+mn-cs"/>
            </a:rPr>
            <a:t>年度からは初任給の算定方法の見直しや管理職手当の定額化、住居手当の支給額の見直しなどを実施し、平成</a:t>
          </a:r>
          <a:r>
            <a:rPr lang="en-US" altLang="ja-JP" sz="700" b="0" i="0" baseline="0">
              <a:solidFill>
                <a:schemeClr val="dk1"/>
              </a:solidFill>
              <a:effectLst/>
              <a:latin typeface="+mn-lt"/>
              <a:ea typeface="+mn-ea"/>
              <a:cs typeface="+mn-cs"/>
            </a:rPr>
            <a:t>27</a:t>
          </a:r>
          <a:r>
            <a:rPr lang="ja-JP" altLang="ja-JP" sz="700" b="0" i="0" baseline="0">
              <a:solidFill>
                <a:schemeClr val="dk1"/>
              </a:solidFill>
              <a:effectLst/>
              <a:latin typeface="+mn-lt"/>
              <a:ea typeface="+mn-ea"/>
              <a:cs typeface="+mn-cs"/>
            </a:rPr>
            <a:t>年度からは扶養手当や住居手当、期末勤勉手当の職務加算割合の見直し、平成</a:t>
          </a:r>
          <a:r>
            <a:rPr lang="en-US" altLang="ja-JP" sz="700" b="0" i="0" baseline="0">
              <a:solidFill>
                <a:schemeClr val="dk1"/>
              </a:solidFill>
              <a:effectLst/>
              <a:latin typeface="+mn-lt"/>
              <a:ea typeface="+mn-ea"/>
              <a:cs typeface="+mn-cs"/>
            </a:rPr>
            <a:t>29</a:t>
          </a:r>
          <a:r>
            <a:rPr lang="ja-JP" altLang="ja-JP" sz="700" b="0" i="0" baseline="0">
              <a:solidFill>
                <a:schemeClr val="dk1"/>
              </a:solidFill>
              <a:effectLst/>
              <a:latin typeface="+mn-lt"/>
              <a:ea typeface="+mn-ea"/>
              <a:cs typeface="+mn-cs"/>
            </a:rPr>
            <a:t>年度からは勤勉手当支給時の扶養手当の原資化及び退職手当の見直し、平成</a:t>
          </a:r>
          <a:r>
            <a:rPr lang="en-US" altLang="ja-JP" sz="700" b="0" i="0" baseline="0">
              <a:solidFill>
                <a:schemeClr val="dk1"/>
              </a:solidFill>
              <a:effectLst/>
              <a:latin typeface="+mn-lt"/>
              <a:ea typeface="+mn-ea"/>
              <a:cs typeface="+mn-cs"/>
            </a:rPr>
            <a:t>30</a:t>
          </a:r>
          <a:r>
            <a:rPr lang="ja-JP" altLang="ja-JP" sz="700" b="0" i="0" baseline="0">
              <a:solidFill>
                <a:schemeClr val="dk1"/>
              </a:solidFill>
              <a:effectLst/>
              <a:latin typeface="+mn-lt"/>
              <a:ea typeface="+mn-ea"/>
              <a:cs typeface="+mn-cs"/>
            </a:rPr>
            <a:t>年度からは部長級の給与の見直しを実施しており、今後も東京都を参考にした給与制度の適正化に努める。</a:t>
          </a:r>
          <a:endParaRPr lang="ja-JP" altLang="ja-JP" sz="7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123189</xdr:rowOff>
    </xdr:to>
    <xdr:cxnSp macro="">
      <xdr:nvCxnSpPr>
        <xdr:cNvPr id="255" name="直線コネクタ 254"/>
        <xdr:cNvCxnSpPr/>
      </xdr:nvCxnSpPr>
      <xdr:spPr>
        <a:xfrm flipV="1">
          <a:off x="16179800" y="148945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0</xdr:rowOff>
    </xdr:to>
    <xdr:cxnSp macro="">
      <xdr:nvCxnSpPr>
        <xdr:cNvPr id="258" name="直線コネクタ 257"/>
        <xdr:cNvCxnSpPr/>
      </xdr:nvCxnSpPr>
      <xdr:spPr>
        <a:xfrm flipV="1">
          <a:off x="15290800" y="150393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0</xdr:rowOff>
    </xdr:to>
    <xdr:cxnSp macro="">
      <xdr:nvCxnSpPr>
        <xdr:cNvPr id="261" name="直線コネクタ 260"/>
        <xdr:cNvCxnSpPr/>
      </xdr:nvCxnSpPr>
      <xdr:spPr>
        <a:xfrm>
          <a:off x="14401800" y="1506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0</xdr:rowOff>
    </xdr:to>
    <xdr:cxnSp macro="">
      <xdr:nvCxnSpPr>
        <xdr:cNvPr id="264" name="直線コネクタ 263"/>
        <xdr:cNvCxnSpPr/>
      </xdr:nvCxnSpPr>
      <xdr:spPr>
        <a:xfrm flipV="1">
          <a:off x="13512800" y="1506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6" name="テキスト ボックス 265"/>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4" name="楕円 273"/>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5"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6" name="楕円 275"/>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7" name="テキスト ボックス 276"/>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0" name="楕円 279"/>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1" name="テキスト ボックス 280"/>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31</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月の職員数は、学校用務業務及び学校給食業務の委託、学校事務業務の嘱託職員化等により減員を図る一方で、再任用職員のうちフルタイム職員割合の増加等により、平成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年と比較して普通会計全体で</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人の増となり、人口千人当たり職員数は前年度の値と同数となった。</a:t>
          </a:r>
          <a:endParaRPr lang="ja-JP" altLang="ja-JP" sz="1050">
            <a:effectLst/>
          </a:endParaRPr>
        </a:p>
        <a:p>
          <a:r>
            <a:rPr kumimoji="1" lang="ja-JP" altLang="ja-JP" sz="900">
              <a:solidFill>
                <a:schemeClr val="dk1"/>
              </a:solidFill>
              <a:effectLst/>
              <a:latin typeface="+mn-lt"/>
              <a:ea typeface="+mn-ea"/>
              <a:cs typeface="+mn-cs"/>
            </a:rPr>
            <a:t>定数管理の計画として、町田市定数管理計画（</a:t>
          </a:r>
          <a:r>
            <a:rPr kumimoji="1" lang="en-US" altLang="ja-JP" sz="900">
              <a:solidFill>
                <a:schemeClr val="dk1"/>
              </a:solidFill>
              <a:effectLst/>
              <a:latin typeface="+mn-lt"/>
              <a:ea typeface="+mn-ea"/>
              <a:cs typeface="+mn-cs"/>
            </a:rPr>
            <a:t>2017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2021</a:t>
          </a:r>
          <a:r>
            <a:rPr kumimoji="1" lang="ja-JP" altLang="ja-JP" sz="900">
              <a:solidFill>
                <a:schemeClr val="dk1"/>
              </a:solidFill>
              <a:effectLst/>
              <a:latin typeface="+mn-lt"/>
              <a:ea typeface="+mn-ea"/>
              <a:cs typeface="+mn-cs"/>
            </a:rPr>
            <a:t>年度）を平成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年度中に策定した。この計画では、「市の事務を執行するために必要な職員の数」と定義した</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定数</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について、平成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年度定数</a:t>
          </a:r>
          <a:r>
            <a:rPr kumimoji="1" lang="en-US" altLang="ja-JP" sz="900">
              <a:solidFill>
                <a:schemeClr val="dk1"/>
              </a:solidFill>
              <a:effectLst/>
              <a:latin typeface="+mn-lt"/>
              <a:ea typeface="+mn-ea"/>
              <a:cs typeface="+mn-cs"/>
            </a:rPr>
            <a:t>2195</a:t>
          </a:r>
          <a:r>
            <a:rPr kumimoji="1" lang="ja-JP" altLang="ja-JP" sz="900">
              <a:solidFill>
                <a:schemeClr val="dk1"/>
              </a:solidFill>
              <a:effectLst/>
              <a:latin typeface="+mn-lt"/>
              <a:ea typeface="+mn-ea"/>
              <a:cs typeface="+mn-cs"/>
            </a:rPr>
            <a:t>人に対して、平成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年度から令和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年度までの年度別目標値を定め、令和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年度定数を</a:t>
          </a:r>
          <a:r>
            <a:rPr kumimoji="1" lang="en-US" altLang="ja-JP" sz="900">
              <a:solidFill>
                <a:schemeClr val="dk1"/>
              </a:solidFill>
              <a:effectLst/>
              <a:latin typeface="+mn-lt"/>
              <a:ea typeface="+mn-ea"/>
              <a:cs typeface="+mn-cs"/>
            </a:rPr>
            <a:t>2065</a:t>
          </a:r>
          <a:r>
            <a:rPr kumimoji="1" lang="ja-JP" altLang="ja-JP" sz="900">
              <a:solidFill>
                <a:schemeClr val="dk1"/>
              </a:solidFill>
              <a:effectLst/>
              <a:latin typeface="+mn-lt"/>
              <a:ea typeface="+mn-ea"/>
              <a:cs typeface="+mn-cs"/>
            </a:rPr>
            <a:t>人にすることを定めている。平成</a:t>
          </a:r>
          <a:r>
            <a:rPr kumimoji="1" lang="en-US" altLang="ja-JP" sz="900">
              <a:solidFill>
                <a:schemeClr val="dk1"/>
              </a:solidFill>
              <a:effectLst/>
              <a:latin typeface="+mn-lt"/>
              <a:ea typeface="+mn-ea"/>
              <a:cs typeface="+mn-cs"/>
            </a:rPr>
            <a:t>31</a:t>
          </a:r>
          <a:r>
            <a:rPr kumimoji="1" lang="ja-JP" altLang="ja-JP" sz="900">
              <a:solidFill>
                <a:schemeClr val="dk1"/>
              </a:solidFill>
              <a:effectLst/>
              <a:latin typeface="+mn-lt"/>
              <a:ea typeface="+mn-ea"/>
              <a:cs typeface="+mn-cs"/>
            </a:rPr>
            <a:t>年度の定数は年度別目標値である</a:t>
          </a:r>
          <a:r>
            <a:rPr kumimoji="1" lang="en-US" altLang="ja-JP" sz="900">
              <a:solidFill>
                <a:schemeClr val="dk1"/>
              </a:solidFill>
              <a:effectLst/>
              <a:latin typeface="+mn-lt"/>
              <a:ea typeface="+mn-ea"/>
              <a:cs typeface="+mn-cs"/>
            </a:rPr>
            <a:t>2146</a:t>
          </a:r>
          <a:r>
            <a:rPr kumimoji="1" lang="ja-JP" altLang="ja-JP" sz="900">
              <a:solidFill>
                <a:schemeClr val="dk1"/>
              </a:solidFill>
              <a:effectLst/>
              <a:latin typeface="+mn-lt"/>
              <a:ea typeface="+mn-ea"/>
              <a:cs typeface="+mn-cs"/>
            </a:rPr>
            <a:t>人より</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人少ない</a:t>
          </a:r>
          <a:r>
            <a:rPr kumimoji="1" lang="en-US" altLang="ja-JP" sz="900">
              <a:solidFill>
                <a:schemeClr val="dk1"/>
              </a:solidFill>
              <a:effectLst/>
              <a:latin typeface="+mn-lt"/>
              <a:ea typeface="+mn-ea"/>
              <a:cs typeface="+mn-cs"/>
            </a:rPr>
            <a:t>2137</a:t>
          </a:r>
          <a:r>
            <a:rPr kumimoji="1" lang="ja-JP" altLang="ja-JP" sz="900">
              <a:solidFill>
                <a:schemeClr val="dk1"/>
              </a:solidFill>
              <a:effectLst/>
              <a:latin typeface="+mn-lt"/>
              <a:ea typeface="+mn-ea"/>
              <a:cs typeface="+mn-cs"/>
            </a:rPr>
            <a:t>人であり、より効率的な執行体制を構築した。今後も社会情勢等の環境変化を踏まえ、市職員の役割の再整理及び業務の簡素化・効率化を推進し、適切な定数管理に努める。</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148590</xdr:rowOff>
    </xdr:to>
    <xdr:cxnSp macro="">
      <xdr:nvCxnSpPr>
        <xdr:cNvPr id="320" name="直線コネクタ 319"/>
        <xdr:cNvCxnSpPr/>
      </xdr:nvCxnSpPr>
      <xdr:spPr>
        <a:xfrm>
          <a:off x="16179800" y="1026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148590</xdr:rowOff>
    </xdr:to>
    <xdr:cxnSp macro="">
      <xdr:nvCxnSpPr>
        <xdr:cNvPr id="323" name="直線コネクタ 322"/>
        <xdr:cNvCxnSpPr/>
      </xdr:nvCxnSpPr>
      <xdr:spPr>
        <a:xfrm>
          <a:off x="15290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124460</xdr:rowOff>
    </xdr:to>
    <xdr:cxnSp macro="">
      <xdr:nvCxnSpPr>
        <xdr:cNvPr id="326" name="直線コネクタ 325"/>
        <xdr:cNvCxnSpPr/>
      </xdr:nvCxnSpPr>
      <xdr:spPr>
        <a:xfrm>
          <a:off x="14401800" y="102365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134801</xdr:rowOff>
    </xdr:to>
    <xdr:cxnSp macro="">
      <xdr:nvCxnSpPr>
        <xdr:cNvPr id="329" name="直線コネクタ 328"/>
        <xdr:cNvCxnSpPr/>
      </xdr:nvCxnSpPr>
      <xdr:spPr>
        <a:xfrm flipV="1">
          <a:off x="13512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65133</xdr:rowOff>
    </xdr:from>
    <xdr:to>
      <xdr:col>68</xdr:col>
      <xdr:colOff>203200</xdr:colOff>
      <xdr:row>61</xdr:row>
      <xdr:rowOff>166733</xdr:rowOff>
    </xdr:to>
    <xdr:sp macro="" textlink="">
      <xdr:nvSpPr>
        <xdr:cNvPr id="330" name="フローチャート: 判断 329"/>
        <xdr:cNvSpPr/>
      </xdr:nvSpPr>
      <xdr:spPr>
        <a:xfrm>
          <a:off x="14351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31" name="テキスト ボックス 330"/>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97790</xdr:rowOff>
    </xdr:from>
    <xdr:to>
      <xdr:col>81</xdr:col>
      <xdr:colOff>95250</xdr:colOff>
      <xdr:row>60</xdr:row>
      <xdr:rowOff>27940</xdr:rowOff>
    </xdr:to>
    <xdr:sp macro="" textlink="">
      <xdr:nvSpPr>
        <xdr:cNvPr id="339" name="楕円 338"/>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114317</xdr:rowOff>
    </xdr:from>
    <xdr:ext cx="762000" cy="259045"/>
    <xdr:sp macro="" textlink="">
      <xdr:nvSpPr>
        <xdr:cNvPr id="340" name="定員管理の状況該当値テキスト"/>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1" name="楕円 340"/>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2" name="テキスト ボックス 341"/>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3" name="楕円 342"/>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4" name="テキスト ボックス 343"/>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45" name="楕円 344"/>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46" name="テキスト ボックス 345"/>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84001</xdr:rowOff>
    </xdr:from>
    <xdr:to>
      <xdr:col>64</xdr:col>
      <xdr:colOff>152400</xdr:colOff>
      <xdr:row>60</xdr:row>
      <xdr:rowOff>14151</xdr:rowOff>
    </xdr:to>
    <xdr:sp macro="" textlink="">
      <xdr:nvSpPr>
        <xdr:cNvPr id="347" name="楕円 346"/>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24328</xdr:rowOff>
    </xdr:from>
    <xdr:ext cx="762000" cy="259045"/>
    <xdr:sp macro="" textlink="">
      <xdr:nvSpPr>
        <xdr:cNvPr id="348" name="テキスト ボックス 347"/>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平成</a:t>
          </a:r>
          <a:r>
            <a:rPr kumimoji="1" lang="en-US" altLang="ja-JP" sz="1200">
              <a:latin typeface="+mn-ea"/>
              <a:ea typeface="+mn-ea"/>
            </a:rPr>
            <a:t>29</a:t>
          </a:r>
          <a:r>
            <a:rPr kumimoji="1" lang="ja-JP" altLang="en-US" sz="1200">
              <a:latin typeface="+mn-ea"/>
              <a:ea typeface="+mn-ea"/>
            </a:rPr>
            <a:t>年度と比較して</a:t>
          </a:r>
          <a:r>
            <a:rPr kumimoji="1" lang="en-US" altLang="ja-JP" sz="1200">
              <a:latin typeface="+mn-ea"/>
              <a:ea typeface="+mn-ea"/>
            </a:rPr>
            <a:t>0.3</a:t>
          </a:r>
          <a:r>
            <a:rPr kumimoji="1" lang="ja-JP" altLang="en-US" sz="1200">
              <a:latin typeface="+mn-ea"/>
              <a:ea typeface="+mn-ea"/>
            </a:rPr>
            <a:t>ポイント上昇したものの、類似団体においては</a:t>
          </a:r>
          <a:r>
            <a:rPr kumimoji="1" lang="en-US" altLang="ja-JP" sz="1200">
              <a:latin typeface="+mn-ea"/>
              <a:ea typeface="+mn-ea"/>
            </a:rPr>
            <a:t>2</a:t>
          </a:r>
          <a:r>
            <a:rPr kumimoji="1" lang="ja-JP" altLang="en-US" sz="1200">
              <a:latin typeface="+mn-ea"/>
              <a:ea typeface="+mn-ea"/>
            </a:rPr>
            <a:t>位である。</a:t>
          </a:r>
          <a:endParaRPr kumimoji="1" lang="en-US" altLang="ja-JP" sz="1200">
            <a:latin typeface="+mn-ea"/>
            <a:ea typeface="+mn-ea"/>
          </a:endParaRPr>
        </a:p>
        <a:p>
          <a:r>
            <a:rPr kumimoji="1" lang="ja-JP" altLang="en-US" sz="1200">
              <a:latin typeface="+mn-ea"/>
              <a:ea typeface="+mn-ea"/>
            </a:rPr>
            <a:t>上昇した主な要因としては、臨時財政対策債発行可能額の増加に伴い、実質公債費比率の分母となる標準財政規模が</a:t>
          </a:r>
          <a:r>
            <a:rPr kumimoji="1" lang="en-US" altLang="ja-JP" sz="1200">
              <a:latin typeface="+mn-ea"/>
              <a:ea typeface="+mn-ea"/>
            </a:rPr>
            <a:t>8.0</a:t>
          </a:r>
          <a:r>
            <a:rPr kumimoji="1" lang="ja-JP" altLang="en-US" sz="1200">
              <a:latin typeface="+mn-ea"/>
              <a:ea typeface="+mn-ea"/>
            </a:rPr>
            <a:t>億円増加したためである。</a:t>
          </a:r>
          <a:endParaRPr kumimoji="1" lang="en-US" altLang="ja-JP" sz="1200">
            <a:latin typeface="+mn-ea"/>
            <a:ea typeface="+mn-ea"/>
          </a:endParaRPr>
        </a:p>
        <a:p>
          <a:r>
            <a:rPr kumimoji="1" lang="ja-JP" altLang="en-US" sz="1200">
              <a:latin typeface="+mn-ea"/>
              <a:ea typeface="+mn-ea"/>
            </a:rPr>
            <a:t>今後も適正水準の維持を目指す。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89807</xdr:rowOff>
    </xdr:to>
    <xdr:cxnSp macro="">
      <xdr:nvCxnSpPr>
        <xdr:cNvPr id="383" name="直線コネクタ 382"/>
        <xdr:cNvCxnSpPr/>
      </xdr:nvCxnSpPr>
      <xdr:spPr>
        <a:xfrm>
          <a:off x="16179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146352</xdr:rowOff>
    </xdr:from>
    <xdr:to>
      <xdr:col>77</xdr:col>
      <xdr:colOff>44450</xdr:colOff>
      <xdr:row>37</xdr:row>
      <xdr:rowOff>55336</xdr:rowOff>
    </xdr:to>
    <xdr:cxnSp macro="">
      <xdr:nvCxnSpPr>
        <xdr:cNvPr id="386" name="直線コネクタ 385"/>
        <xdr:cNvCxnSpPr/>
      </xdr:nvCxnSpPr>
      <xdr:spPr>
        <a:xfrm>
          <a:off x="15290800" y="63185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100390</xdr:rowOff>
    </xdr:from>
    <xdr:to>
      <xdr:col>72</xdr:col>
      <xdr:colOff>203200</xdr:colOff>
      <xdr:row>36</xdr:row>
      <xdr:rowOff>146352</xdr:rowOff>
    </xdr:to>
    <xdr:cxnSp macro="">
      <xdr:nvCxnSpPr>
        <xdr:cNvPr id="389" name="直線コネクタ 388"/>
        <xdr:cNvCxnSpPr/>
      </xdr:nvCxnSpPr>
      <xdr:spPr>
        <a:xfrm>
          <a:off x="14401800" y="627259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65919</xdr:rowOff>
    </xdr:from>
    <xdr:to>
      <xdr:col>68</xdr:col>
      <xdr:colOff>152400</xdr:colOff>
      <xdr:row>36</xdr:row>
      <xdr:rowOff>100390</xdr:rowOff>
    </xdr:to>
    <xdr:cxnSp macro="">
      <xdr:nvCxnSpPr>
        <xdr:cNvPr id="392" name="直線コネクタ 391"/>
        <xdr:cNvCxnSpPr/>
      </xdr:nvCxnSpPr>
      <xdr:spPr>
        <a:xfrm>
          <a:off x="13512800" y="623811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3" name="フローチャート: 判断 392"/>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4" name="テキスト ボックス 393"/>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402" name="楕円 401"/>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403"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404" name="楕円 403"/>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405" name="テキスト ボックス 404"/>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95552</xdr:rowOff>
    </xdr:from>
    <xdr:to>
      <xdr:col>73</xdr:col>
      <xdr:colOff>44450</xdr:colOff>
      <xdr:row>37</xdr:row>
      <xdr:rowOff>25702</xdr:rowOff>
    </xdr:to>
    <xdr:sp macro="" textlink="">
      <xdr:nvSpPr>
        <xdr:cNvPr id="406" name="楕円 405"/>
        <xdr:cNvSpPr/>
      </xdr:nvSpPr>
      <xdr:spPr>
        <a:xfrm>
          <a:off x="15240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35879</xdr:rowOff>
    </xdr:from>
    <xdr:ext cx="762000" cy="259045"/>
    <xdr:sp macro="" textlink="">
      <xdr:nvSpPr>
        <xdr:cNvPr id="407" name="テキスト ボックス 406"/>
        <xdr:cNvSpPr txBox="1"/>
      </xdr:nvSpPr>
      <xdr:spPr>
        <a:xfrm>
          <a:off x="14909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49590</xdr:rowOff>
    </xdr:from>
    <xdr:to>
      <xdr:col>68</xdr:col>
      <xdr:colOff>203200</xdr:colOff>
      <xdr:row>36</xdr:row>
      <xdr:rowOff>151190</xdr:rowOff>
    </xdr:to>
    <xdr:sp macro="" textlink="">
      <xdr:nvSpPr>
        <xdr:cNvPr id="408" name="楕円 407"/>
        <xdr:cNvSpPr/>
      </xdr:nvSpPr>
      <xdr:spPr>
        <a:xfrm>
          <a:off x="14351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161367</xdr:rowOff>
    </xdr:from>
    <xdr:ext cx="762000" cy="259045"/>
    <xdr:sp macro="" textlink="">
      <xdr:nvSpPr>
        <xdr:cNvPr id="409" name="テキスト ボックス 408"/>
        <xdr:cNvSpPr txBox="1"/>
      </xdr:nvSpPr>
      <xdr:spPr>
        <a:xfrm>
          <a:off x="14020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15119</xdr:rowOff>
    </xdr:from>
    <xdr:to>
      <xdr:col>64</xdr:col>
      <xdr:colOff>152400</xdr:colOff>
      <xdr:row>36</xdr:row>
      <xdr:rowOff>116719</xdr:rowOff>
    </xdr:to>
    <xdr:sp macro="" textlink="">
      <xdr:nvSpPr>
        <xdr:cNvPr id="410" name="楕円 409"/>
        <xdr:cNvSpPr/>
      </xdr:nvSpPr>
      <xdr:spPr>
        <a:xfrm>
          <a:off x="13462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126896</xdr:rowOff>
    </xdr:from>
    <xdr:ext cx="762000" cy="259045"/>
    <xdr:sp macro="" textlink="">
      <xdr:nvSpPr>
        <xdr:cNvPr id="411" name="テキスト ボックス 410"/>
        <xdr:cNvSpPr txBox="1"/>
      </xdr:nvSpPr>
      <xdr:spPr>
        <a:xfrm>
          <a:off x="13131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30</a:t>
          </a:r>
          <a:r>
            <a:rPr lang="ja-JP" altLang="ja-JP" sz="1100">
              <a:solidFill>
                <a:schemeClr val="dk1"/>
              </a:solidFill>
              <a:effectLst/>
              <a:latin typeface="+mn-ea"/>
              <a:ea typeface="+mn-ea"/>
              <a:cs typeface="+mn-cs"/>
            </a:rPr>
            <a:t>年度は将来負担額</a:t>
          </a:r>
          <a:r>
            <a:rPr lang="en-US" altLang="ja-JP" sz="1100">
              <a:solidFill>
                <a:schemeClr val="dk1"/>
              </a:solidFill>
              <a:effectLst/>
              <a:latin typeface="+mn-ea"/>
              <a:ea typeface="+mn-ea"/>
              <a:cs typeface="+mn-cs"/>
            </a:rPr>
            <a:t>1,153</a:t>
          </a:r>
          <a:r>
            <a:rPr lang="ja-JP" altLang="ja-JP" sz="1100">
              <a:solidFill>
                <a:schemeClr val="dk1"/>
              </a:solidFill>
              <a:effectLst/>
              <a:latin typeface="+mn-ea"/>
              <a:ea typeface="+mn-ea"/>
              <a:cs typeface="+mn-cs"/>
            </a:rPr>
            <a:t>億</a:t>
          </a: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千万円に対し、控除される充当可能財源が</a:t>
          </a:r>
          <a:r>
            <a:rPr lang="en-US" altLang="ja-JP" sz="1100">
              <a:solidFill>
                <a:schemeClr val="dk1"/>
              </a:solidFill>
              <a:effectLst/>
              <a:latin typeface="+mn-ea"/>
              <a:ea typeface="+mn-ea"/>
              <a:cs typeface="+mn-cs"/>
            </a:rPr>
            <a:t>1,205</a:t>
          </a:r>
          <a:r>
            <a:rPr lang="ja-JP" altLang="ja-JP" sz="1100">
              <a:solidFill>
                <a:schemeClr val="dk1"/>
              </a:solidFill>
              <a:effectLst/>
              <a:latin typeface="+mn-ea"/>
              <a:ea typeface="+mn-ea"/>
              <a:cs typeface="+mn-cs"/>
            </a:rPr>
            <a:t>億</a:t>
          </a:r>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千万円あり、差引の結果将来負担額が生じて</a:t>
          </a:r>
          <a:r>
            <a:rPr lang="ja-JP" altLang="en-US" sz="1100">
              <a:solidFill>
                <a:schemeClr val="dk1"/>
              </a:solidFill>
              <a:effectLst/>
              <a:latin typeface="+mn-ea"/>
              <a:ea typeface="+mn-ea"/>
              <a:cs typeface="+mn-cs"/>
            </a:rPr>
            <a:t>いない</a:t>
          </a:r>
          <a:r>
            <a:rPr lang="ja-JP" altLang="ja-JP" sz="1100">
              <a:solidFill>
                <a:schemeClr val="dk1"/>
              </a:solidFill>
              <a:effectLst/>
              <a:latin typeface="+mn-ea"/>
              <a:ea typeface="+mn-ea"/>
              <a:cs typeface="+mn-cs"/>
            </a:rPr>
            <a:t>。</a:t>
          </a:r>
          <a:endParaRPr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また、平成</a:t>
          </a:r>
          <a:r>
            <a:rPr lang="en-US" altLang="ja-JP" sz="1100">
              <a:solidFill>
                <a:schemeClr val="dk1"/>
              </a:solidFill>
              <a:effectLst/>
              <a:latin typeface="+mn-ea"/>
              <a:ea typeface="+mn-ea"/>
              <a:cs typeface="+mn-cs"/>
            </a:rPr>
            <a:t>29</a:t>
          </a:r>
          <a:r>
            <a:rPr lang="ja-JP" altLang="en-US" sz="1100">
              <a:solidFill>
                <a:schemeClr val="dk1"/>
              </a:solidFill>
              <a:effectLst/>
              <a:latin typeface="+mn-ea"/>
              <a:ea typeface="+mn-ea"/>
              <a:cs typeface="+mn-cs"/>
            </a:rPr>
            <a:t>年度と比較して公営企業等繰入見込額が減少し、充当可能特定歳入が減少している。</a:t>
          </a:r>
          <a:endParaRPr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今後も、将来負担の増大を招くことがないよう地方債の管理を徹底する。</a:t>
          </a:r>
          <a:endParaRPr lang="ja-JP" altLang="ja-JP" sz="1100">
            <a:solidFill>
              <a:schemeClr val="dk1"/>
            </a:solidFill>
            <a:effectLst/>
            <a:latin typeface="+mn-ea"/>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5"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6" name="フローチャート: 判断 445"/>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7" name="フローチャート: 判断 446"/>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48" name="テキスト ボックス 447"/>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49" name="フローチャート: 判断 448"/>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0" name="テキスト ボックス 449"/>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32315</xdr:rowOff>
    </xdr:from>
    <xdr:to>
      <xdr:col>68</xdr:col>
      <xdr:colOff>203200</xdr:colOff>
      <xdr:row>15</xdr:row>
      <xdr:rowOff>133915</xdr:rowOff>
    </xdr:to>
    <xdr:sp macro="" textlink="">
      <xdr:nvSpPr>
        <xdr:cNvPr id="451" name="フローチャート: 判断 450"/>
        <xdr:cNvSpPr/>
      </xdr:nvSpPr>
      <xdr:spPr>
        <a:xfrm>
          <a:off x="14351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144092</xdr:rowOff>
    </xdr:from>
    <xdr:ext cx="762000" cy="259045"/>
    <xdr:sp macro="" textlink="">
      <xdr:nvSpPr>
        <xdr:cNvPr id="452" name="テキスト ボックス 451"/>
        <xdr:cNvSpPr txBox="1"/>
      </xdr:nvSpPr>
      <xdr:spPr>
        <a:xfrm>
          <a:off x="14020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3" name="フローチャート: 判断 452"/>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4" name="テキスト ボックス 453"/>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経常収支比率は、類似団体平均値を下回っている。人口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人あたりの、職員給料決算額については</a:t>
          </a:r>
          <a:r>
            <a:rPr kumimoji="1" lang="en-US" altLang="ja-JP" sz="1300">
              <a:latin typeface="ＭＳ Ｐゴシック" panose="020B0600070205080204" pitchFamily="50" charset="-128"/>
              <a:ea typeface="ＭＳ Ｐゴシック" panose="020B0600070205080204" pitchFamily="50" charset="-128"/>
            </a:rPr>
            <a:t>18,348</a:t>
          </a:r>
          <a:r>
            <a:rPr kumimoji="1" lang="ja-JP" altLang="en-US" sz="1300">
              <a:latin typeface="ＭＳ Ｐゴシック" panose="020B0600070205080204" pitchFamily="50" charset="-128"/>
              <a:ea typeface="ＭＳ Ｐゴシック" panose="020B0600070205080204" pitchFamily="50" charset="-128"/>
            </a:rPr>
            <a:t>円となっており、類似団体平均値</a:t>
          </a:r>
          <a:r>
            <a:rPr kumimoji="1" lang="en-US" altLang="ja-JP" sz="1300">
              <a:latin typeface="ＭＳ Ｐゴシック" panose="020B0600070205080204" pitchFamily="50" charset="-128"/>
              <a:ea typeface="ＭＳ Ｐゴシック" panose="020B0600070205080204" pitchFamily="50" charset="-128"/>
            </a:rPr>
            <a:t>22,303</a:t>
          </a:r>
          <a:r>
            <a:rPr kumimoji="1" lang="ja-JP" altLang="en-US" sz="1300">
              <a:latin typeface="ＭＳ Ｐゴシック" panose="020B0600070205080204" pitchFamily="50" charset="-128"/>
              <a:ea typeface="ＭＳ Ｐゴシック" panose="020B0600070205080204" pitchFamily="50" charset="-128"/>
            </a:rPr>
            <a:t>円や全国市町村平均値</a:t>
          </a:r>
          <a:r>
            <a:rPr kumimoji="1" lang="en-US" altLang="ja-JP" sz="1300">
              <a:latin typeface="ＭＳ Ｐゴシック" panose="020B0600070205080204" pitchFamily="50" charset="-128"/>
              <a:ea typeface="ＭＳ Ｐゴシック" panose="020B0600070205080204" pitchFamily="50" charset="-128"/>
            </a:rPr>
            <a:t>29,589</a:t>
          </a:r>
          <a:r>
            <a:rPr kumimoji="1" lang="ja-JP" altLang="en-US" sz="1300">
              <a:latin typeface="ＭＳ Ｐゴシック" panose="020B0600070205080204" pitchFamily="50" charset="-128"/>
              <a:ea typeface="ＭＳ Ｐゴシック" panose="020B0600070205080204" pitchFamily="50" charset="-128"/>
            </a:rPr>
            <a:t>円と比較して低い基準となっている。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77470</xdr:rowOff>
    </xdr:to>
    <xdr:cxnSp macro="">
      <xdr:nvCxnSpPr>
        <xdr:cNvPr id="66" name="直線コネクタ 65"/>
        <xdr:cNvCxnSpPr/>
      </xdr:nvCxnSpPr>
      <xdr:spPr>
        <a:xfrm>
          <a:off x="3987800" y="639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168910</xdr:rowOff>
    </xdr:to>
    <xdr:cxnSp macro="">
      <xdr:nvCxnSpPr>
        <xdr:cNvPr id="69" name="直線コネクタ 68"/>
        <xdr:cNvCxnSpPr/>
      </xdr:nvCxnSpPr>
      <xdr:spPr>
        <a:xfrm flipV="1">
          <a:off x="3098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5080</xdr:rowOff>
    </xdr:to>
    <xdr:cxnSp macro="">
      <xdr:nvCxnSpPr>
        <xdr:cNvPr id="72" name="直線コネクタ 71"/>
        <xdr:cNvCxnSpPr/>
      </xdr:nvCxnSpPr>
      <xdr:spPr>
        <a:xfrm flipV="1">
          <a:off x="2209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43180</xdr:rowOff>
    </xdr:to>
    <xdr:cxnSp macro="">
      <xdr:nvCxnSpPr>
        <xdr:cNvPr id="75" name="直線コネクタ 74"/>
        <xdr:cNvCxnSpPr/>
      </xdr:nvCxnSpPr>
      <xdr:spPr>
        <a:xfrm flipV="1">
          <a:off x="1320800" y="652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43197</xdr:rowOff>
    </xdr:from>
    <xdr:ext cx="762000" cy="259045"/>
    <xdr:sp macro="" textlink="">
      <xdr:nvSpPr>
        <xdr:cNvPr id="86" name="人件費該当値テキスト"/>
        <xdr:cNvSpPr txBox="1"/>
      </xdr:nvSpPr>
      <xdr:spPr>
        <a:xfrm>
          <a:off x="49149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88" name="テキスト ボックス 87"/>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教育推進のため、プロジェクタ等周辺機器を設置したことなどで物品等購入費が増加したことや校務支援システム導入における委託料が増加したことが主な要因である。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159004</xdr:rowOff>
    </xdr:from>
    <xdr:to>
      <xdr:col>82</xdr:col>
      <xdr:colOff>107950</xdr:colOff>
      <xdr:row>15</xdr:row>
      <xdr:rowOff>28702</xdr:rowOff>
    </xdr:to>
    <xdr:cxnSp macro="">
      <xdr:nvCxnSpPr>
        <xdr:cNvPr id="125" name="直線コネクタ 124"/>
        <xdr:cNvCxnSpPr/>
      </xdr:nvCxnSpPr>
      <xdr:spPr>
        <a:xfrm>
          <a:off x="15671800" y="25593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159004</xdr:rowOff>
    </xdr:from>
    <xdr:to>
      <xdr:col>78</xdr:col>
      <xdr:colOff>69850</xdr:colOff>
      <xdr:row>15</xdr:row>
      <xdr:rowOff>33274</xdr:rowOff>
    </xdr:to>
    <xdr:cxnSp macro="">
      <xdr:nvCxnSpPr>
        <xdr:cNvPr id="128" name="直線コネクタ 127"/>
        <xdr:cNvCxnSpPr/>
      </xdr:nvCxnSpPr>
      <xdr:spPr>
        <a:xfrm flipV="1">
          <a:off x="14782800" y="2559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168148</xdr:rowOff>
    </xdr:from>
    <xdr:to>
      <xdr:col>73</xdr:col>
      <xdr:colOff>180975</xdr:colOff>
      <xdr:row>15</xdr:row>
      <xdr:rowOff>33274</xdr:rowOff>
    </xdr:to>
    <xdr:cxnSp macro="">
      <xdr:nvCxnSpPr>
        <xdr:cNvPr id="131" name="直線コネクタ 130"/>
        <xdr:cNvCxnSpPr/>
      </xdr:nvCxnSpPr>
      <xdr:spPr>
        <a:xfrm>
          <a:off x="13893800" y="2568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168148</xdr:rowOff>
    </xdr:from>
    <xdr:to>
      <xdr:col>69</xdr:col>
      <xdr:colOff>92075</xdr:colOff>
      <xdr:row>15</xdr:row>
      <xdr:rowOff>69850</xdr:rowOff>
    </xdr:to>
    <xdr:cxnSp macro="">
      <xdr:nvCxnSpPr>
        <xdr:cNvPr id="134" name="直線コネクタ 133"/>
        <xdr:cNvCxnSpPr/>
      </xdr:nvCxnSpPr>
      <xdr:spPr>
        <a:xfrm flipV="1">
          <a:off x="13004800" y="25684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126492</xdr:rowOff>
    </xdr:from>
    <xdr:to>
      <xdr:col>69</xdr:col>
      <xdr:colOff>142875</xdr:colOff>
      <xdr:row>15</xdr:row>
      <xdr:rowOff>56642</xdr:rowOff>
    </xdr:to>
    <xdr:sp macro="" textlink="">
      <xdr:nvSpPr>
        <xdr:cNvPr id="135" name="フローチャート: 判断 134"/>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41419</xdr:rowOff>
    </xdr:from>
    <xdr:ext cx="762000" cy="259045"/>
    <xdr:sp macro="" textlink="">
      <xdr:nvSpPr>
        <xdr:cNvPr id="136" name="テキスト ボックス 135"/>
        <xdr:cNvSpPr txBox="1"/>
      </xdr:nvSpPr>
      <xdr:spPr>
        <a:xfrm>
          <a:off x="13512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108204</xdr:rowOff>
    </xdr:from>
    <xdr:to>
      <xdr:col>78</xdr:col>
      <xdr:colOff>120650</xdr:colOff>
      <xdr:row>15</xdr:row>
      <xdr:rowOff>38354</xdr:rowOff>
    </xdr:to>
    <xdr:sp macro="" textlink="">
      <xdr:nvSpPr>
        <xdr:cNvPr id="146" name="楕円 145"/>
        <xdr:cNvSpPr/>
      </xdr:nvSpPr>
      <xdr:spPr>
        <a:xfrm>
          <a:off x="15621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48531</xdr:rowOff>
    </xdr:from>
    <xdr:ext cx="736600" cy="259045"/>
    <xdr:sp macro="" textlink="">
      <xdr:nvSpPr>
        <xdr:cNvPr id="147" name="テキスト ボックス 146"/>
        <xdr:cNvSpPr txBox="1"/>
      </xdr:nvSpPr>
      <xdr:spPr>
        <a:xfrm>
          <a:off x="15290800" y="227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153924</xdr:rowOff>
    </xdr:from>
    <xdr:to>
      <xdr:col>74</xdr:col>
      <xdr:colOff>31750</xdr:colOff>
      <xdr:row>15</xdr:row>
      <xdr:rowOff>84074</xdr:rowOff>
    </xdr:to>
    <xdr:sp macro="" textlink="">
      <xdr:nvSpPr>
        <xdr:cNvPr id="148" name="楕円 147"/>
        <xdr:cNvSpPr/>
      </xdr:nvSpPr>
      <xdr:spPr>
        <a:xfrm>
          <a:off x="14732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94251</xdr:rowOff>
    </xdr:from>
    <xdr:ext cx="762000" cy="259045"/>
    <xdr:sp macro="" textlink="">
      <xdr:nvSpPr>
        <xdr:cNvPr id="149" name="テキスト ボックス 148"/>
        <xdr:cNvSpPr txBox="1"/>
      </xdr:nvSpPr>
      <xdr:spPr>
        <a:xfrm>
          <a:off x="14401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117348</xdr:rowOff>
    </xdr:from>
    <xdr:to>
      <xdr:col>69</xdr:col>
      <xdr:colOff>142875</xdr:colOff>
      <xdr:row>15</xdr:row>
      <xdr:rowOff>47498</xdr:rowOff>
    </xdr:to>
    <xdr:sp macro="" textlink="">
      <xdr:nvSpPr>
        <xdr:cNvPr id="150" name="楕円 149"/>
        <xdr:cNvSpPr/>
      </xdr:nvSpPr>
      <xdr:spPr>
        <a:xfrm>
          <a:off x="13843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57675</xdr:rowOff>
    </xdr:from>
    <xdr:ext cx="762000" cy="259045"/>
    <xdr:sp macro="" textlink="">
      <xdr:nvSpPr>
        <xdr:cNvPr id="151" name="テキスト ボックス 150"/>
        <xdr:cNvSpPr txBox="1"/>
      </xdr:nvSpPr>
      <xdr:spPr>
        <a:xfrm>
          <a:off x="13512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3" name="テキスト ボックス 152"/>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社会保障制度の一環として様々な法律、条例に基づいて支出するため、容易に削減、圧縮することができず。障がい者自立支援給付費や児童福祉費における民間等保育所運営費などが年々増加傾向にあることが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59</xdr:row>
      <xdr:rowOff>146050</xdr:rowOff>
    </xdr:to>
    <xdr:cxnSp macro="">
      <xdr:nvCxnSpPr>
        <xdr:cNvPr id="186" name="直線コネクタ 185"/>
        <xdr:cNvCxnSpPr/>
      </xdr:nvCxnSpPr>
      <xdr:spPr>
        <a:xfrm>
          <a:off x="3987800" y="10242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127000</xdr:rowOff>
    </xdr:to>
    <xdr:cxnSp macro="">
      <xdr:nvCxnSpPr>
        <xdr:cNvPr id="189" name="直線コネクタ 188"/>
        <xdr:cNvCxnSpPr/>
      </xdr:nvCxnSpPr>
      <xdr:spPr>
        <a:xfrm>
          <a:off x="3098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69850</xdr:rowOff>
    </xdr:to>
    <xdr:cxnSp macro="">
      <xdr:nvCxnSpPr>
        <xdr:cNvPr id="192" name="直線コネクタ 191"/>
        <xdr:cNvCxnSpPr/>
      </xdr:nvCxnSpPr>
      <xdr:spPr>
        <a:xfrm>
          <a:off x="2209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59</xdr:row>
      <xdr:rowOff>12700</xdr:rowOff>
    </xdr:to>
    <xdr:cxnSp macro="">
      <xdr:nvCxnSpPr>
        <xdr:cNvPr id="195" name="直線コネクタ 194"/>
        <xdr:cNvCxnSpPr/>
      </xdr:nvCxnSpPr>
      <xdr:spPr>
        <a:xfrm>
          <a:off x="1320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5" name="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7" name="楕円 206"/>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8" name="テキスト ボックス 207"/>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9" name="楕円 208"/>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0" name="テキスト ボックス 20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1" name="楕円 210"/>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2" name="テキスト ボックス 211"/>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3" name="楕円 212"/>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4" name="テキスト ボックス 213"/>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介護保険事業会計、後期高齢者医療事業会計、下水道事業会計、国民健康保険事業会計に対する一般会計からの繰出金の占める割合が大きく、各特別会計の健全化を図る必要がある。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116115</xdr:rowOff>
    </xdr:to>
    <xdr:cxnSp macro="">
      <xdr:nvCxnSpPr>
        <xdr:cNvPr id="249" name="直線コネクタ 248"/>
        <xdr:cNvCxnSpPr/>
      </xdr:nvCxnSpPr>
      <xdr:spPr>
        <a:xfrm flipV="1">
          <a:off x="15671800" y="10027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148772</xdr:rowOff>
    </xdr:to>
    <xdr:cxnSp macro="">
      <xdr:nvCxnSpPr>
        <xdr:cNvPr id="252" name="直線コネクタ 251"/>
        <xdr:cNvCxnSpPr/>
      </xdr:nvCxnSpPr>
      <xdr:spPr>
        <a:xfrm flipV="1">
          <a:off x="14782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148772</xdr:rowOff>
    </xdr:to>
    <xdr:cxnSp macro="">
      <xdr:nvCxnSpPr>
        <xdr:cNvPr id="255" name="直線コネクタ 254"/>
        <xdr:cNvCxnSpPr/>
      </xdr:nvCxnSpPr>
      <xdr:spPr>
        <a:xfrm>
          <a:off x="13893800" y="994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7257</xdr:rowOff>
    </xdr:to>
    <xdr:cxnSp macro="">
      <xdr:nvCxnSpPr>
        <xdr:cNvPr id="258" name="直線コネクタ 257"/>
        <xdr:cNvCxnSpPr/>
      </xdr:nvCxnSpPr>
      <xdr:spPr>
        <a:xfrm flipV="1">
          <a:off x="13004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59" name="フローチャート: 判断 258"/>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60" name="テキスト ボックス 259"/>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68" name="楕円 267"/>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69" name="その他該当値テキスト"/>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0" name="楕円 269"/>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1" name="テキスト ボックス 270"/>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2" name="楕円 271"/>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3" name="テキスト ボックス 272"/>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4" name="楕円 273"/>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5" name="テキスト ボックス 274"/>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6" name="楕円 275"/>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7" name="テキスト ボックス 276"/>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補助費等に係る経常収支比率は、平成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年度と比較して</a:t>
          </a:r>
          <a:r>
            <a:rPr lang="en-US" altLang="ja-JP" sz="1300">
              <a:effectLst/>
              <a:latin typeface="ＭＳ Ｐゴシック" panose="020B0600070205080204" pitchFamily="50" charset="-128"/>
              <a:ea typeface="ＭＳ Ｐゴシック" panose="020B0600070205080204" pitchFamily="50" charset="-128"/>
            </a:rPr>
            <a:t>0.3</a:t>
          </a:r>
          <a:r>
            <a:rPr lang="ja-JP" altLang="en-US" sz="1300">
              <a:effectLst/>
              <a:latin typeface="ＭＳ Ｐゴシック" panose="020B0600070205080204" pitchFamily="50" charset="-128"/>
              <a:ea typeface="ＭＳ Ｐゴシック" panose="020B0600070205080204" pitchFamily="50" charset="-128"/>
            </a:rPr>
            <a:t>ポイント改善した。</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常備消防委託料、病院事業会計負担金、東京たま広域資源循環組合負担金や、南多摩斎場組合負担金の占める割合が大きく、各団体での健全化を図る必要がある。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92710</xdr:rowOff>
    </xdr:to>
    <xdr:cxnSp macro="">
      <xdr:nvCxnSpPr>
        <xdr:cNvPr id="309" name="直線コネクタ 308"/>
        <xdr:cNvCxnSpPr/>
      </xdr:nvCxnSpPr>
      <xdr:spPr>
        <a:xfrm flipV="1">
          <a:off x="15671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146050</xdr:rowOff>
    </xdr:to>
    <xdr:cxnSp macro="">
      <xdr:nvCxnSpPr>
        <xdr:cNvPr id="312" name="直線コネクタ 311"/>
        <xdr:cNvCxnSpPr/>
      </xdr:nvCxnSpPr>
      <xdr:spPr>
        <a:xfrm flipV="1">
          <a:off x="14782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146050</xdr:rowOff>
    </xdr:to>
    <xdr:cxnSp macro="">
      <xdr:nvCxnSpPr>
        <xdr:cNvPr id="315" name="直線コネクタ 314"/>
        <xdr:cNvCxnSpPr/>
      </xdr:nvCxnSpPr>
      <xdr:spPr>
        <a:xfrm>
          <a:off x="13893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168910</xdr:rowOff>
    </xdr:to>
    <xdr:cxnSp macro="">
      <xdr:nvCxnSpPr>
        <xdr:cNvPr id="318" name="直線コネクタ 317"/>
        <xdr:cNvCxnSpPr/>
      </xdr:nvCxnSpPr>
      <xdr:spPr>
        <a:xfrm flipV="1">
          <a:off x="13004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2" name="楕円 331"/>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3" name="テキスト ボックス 33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36" name="楕円 335"/>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37" name="テキスト ボックス 336"/>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ポイント上昇したが、類似団体内順位は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過去に発生した債務の支払に要する経費であり、借入れをする時点で将来の財政負担を十分検討する必要がある。今後も適正な管理に努める。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66040</xdr:rowOff>
    </xdr:to>
    <xdr:cxnSp macro="">
      <xdr:nvCxnSpPr>
        <xdr:cNvPr id="370" name="直線コネクタ 369"/>
        <xdr:cNvCxnSpPr/>
      </xdr:nvCxnSpPr>
      <xdr:spPr>
        <a:xfrm>
          <a:off x="3987800" y="12745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58420</xdr:rowOff>
    </xdr:to>
    <xdr:cxnSp macro="">
      <xdr:nvCxnSpPr>
        <xdr:cNvPr id="373" name="直線コネクタ 372"/>
        <xdr:cNvCxnSpPr/>
      </xdr:nvCxnSpPr>
      <xdr:spPr>
        <a:xfrm>
          <a:off x="3098800" y="12745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74</xdr:row>
      <xdr:rowOff>58420</xdr:rowOff>
    </xdr:to>
    <xdr:cxnSp macro="">
      <xdr:nvCxnSpPr>
        <xdr:cNvPr id="376" name="直線コネクタ 375"/>
        <xdr:cNvCxnSpPr/>
      </xdr:nvCxnSpPr>
      <xdr:spPr>
        <a:xfrm>
          <a:off x="2209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74</xdr:row>
      <xdr:rowOff>35560</xdr:rowOff>
    </xdr:to>
    <xdr:cxnSp macro="">
      <xdr:nvCxnSpPr>
        <xdr:cNvPr id="379" name="直線コネクタ 378"/>
        <xdr:cNvCxnSpPr/>
      </xdr:nvCxnSpPr>
      <xdr:spPr>
        <a:xfrm flipV="1">
          <a:off x="1320800" y="12700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xdr:rowOff>
    </xdr:from>
    <xdr:to>
      <xdr:col>24</xdr:col>
      <xdr:colOff>76200</xdr:colOff>
      <xdr:row>74</xdr:row>
      <xdr:rowOff>116840</xdr:rowOff>
    </xdr:to>
    <xdr:sp macro="" textlink="">
      <xdr:nvSpPr>
        <xdr:cNvPr id="389" name="楕円 388"/>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95267</xdr:rowOff>
    </xdr:from>
    <xdr:ext cx="762000" cy="259045"/>
    <xdr:sp macro="" textlink="">
      <xdr:nvSpPr>
        <xdr:cNvPr id="390" name="公債費該当値テキスト"/>
        <xdr:cNvSpPr txBox="1"/>
      </xdr:nvSpPr>
      <xdr:spPr>
        <a:xfrm>
          <a:off x="4914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91" name="楕円 390"/>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92" name="テキスト ボックス 391"/>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3" name="楕円 392"/>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4" name="テキスト ボックス 393"/>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95" name="楕円 394"/>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96" name="テキスト ボックス 395"/>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7" name="楕円 396"/>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98" name="テキスト ボックス 397"/>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公債費以外の支出に係る経常収支比率は、平成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％と比較して依然として高い傾向が続いている。さらなる経常経費の抑制に努める。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134620</xdr:rowOff>
    </xdr:to>
    <xdr:cxnSp macro="">
      <xdr:nvCxnSpPr>
        <xdr:cNvPr id="431" name="直線コネクタ 430"/>
        <xdr:cNvCxnSpPr/>
      </xdr:nvCxnSpPr>
      <xdr:spPr>
        <a:xfrm>
          <a:off x="15671800" y="13454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153670</xdr:rowOff>
    </xdr:to>
    <xdr:cxnSp macro="">
      <xdr:nvCxnSpPr>
        <xdr:cNvPr id="434" name="直線コネクタ 433"/>
        <xdr:cNvCxnSpPr/>
      </xdr:nvCxnSpPr>
      <xdr:spPr>
        <a:xfrm flipV="1">
          <a:off x="14782800" y="13454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153670</xdr:rowOff>
    </xdr:to>
    <xdr:cxnSp macro="">
      <xdr:nvCxnSpPr>
        <xdr:cNvPr id="437" name="直線コネクタ 436"/>
        <xdr:cNvCxnSpPr/>
      </xdr:nvCxnSpPr>
      <xdr:spPr>
        <a:xfrm>
          <a:off x="13893800" y="13484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115570</xdr:rowOff>
    </xdr:to>
    <xdr:cxnSp macro="">
      <xdr:nvCxnSpPr>
        <xdr:cNvPr id="440" name="直線コネクタ 439"/>
        <xdr:cNvCxnSpPr/>
      </xdr:nvCxnSpPr>
      <xdr:spPr>
        <a:xfrm flipV="1">
          <a:off x="13004800" y="134848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1" name="フローチャート: 判断 440"/>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2" name="テキスト ボックス 44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50" name="楕円 449"/>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51"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2" name="楕円 451"/>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3" name="テキスト ボックス 452"/>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54" name="楕円 453"/>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55" name="テキスト ボックス 454"/>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6" name="楕円 455"/>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57" name="テキスト ボックス 456"/>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8" name="楕円 457"/>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9" name="テキスト ボックス 458"/>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40574</xdr:rowOff>
    </xdr:from>
    <xdr:to>
      <xdr:col>29</xdr:col>
      <xdr:colOff>127000</xdr:colOff>
      <xdr:row>19</xdr:row>
      <xdr:rowOff>63114</xdr:rowOff>
    </xdr:to>
    <xdr:cxnSp macro="">
      <xdr:nvCxnSpPr>
        <xdr:cNvPr id="48" name="直線コネクタ 47"/>
        <xdr:cNvCxnSpPr/>
      </xdr:nvCxnSpPr>
      <xdr:spPr bwMode="auto">
        <a:xfrm flipV="1">
          <a:off x="5003800" y="3345749"/>
          <a:ext cx="647700" cy="2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63114</xdr:rowOff>
    </xdr:from>
    <xdr:to>
      <xdr:col>26</xdr:col>
      <xdr:colOff>50800</xdr:colOff>
      <xdr:row>19</xdr:row>
      <xdr:rowOff>66132</xdr:rowOff>
    </xdr:to>
    <xdr:cxnSp macro="">
      <xdr:nvCxnSpPr>
        <xdr:cNvPr id="51" name="直線コネクタ 50"/>
        <xdr:cNvCxnSpPr/>
      </xdr:nvCxnSpPr>
      <xdr:spPr bwMode="auto">
        <a:xfrm flipV="1">
          <a:off x="4305300" y="3368289"/>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166761</xdr:rowOff>
    </xdr:from>
    <xdr:to>
      <xdr:col>22</xdr:col>
      <xdr:colOff>114300</xdr:colOff>
      <xdr:row>19</xdr:row>
      <xdr:rowOff>66132</xdr:rowOff>
    </xdr:to>
    <xdr:cxnSp macro="">
      <xdr:nvCxnSpPr>
        <xdr:cNvPr id="54" name="直線コネクタ 53"/>
        <xdr:cNvCxnSpPr/>
      </xdr:nvCxnSpPr>
      <xdr:spPr bwMode="auto">
        <a:xfrm>
          <a:off x="3606800" y="3300486"/>
          <a:ext cx="698500" cy="7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166761</xdr:rowOff>
    </xdr:from>
    <xdr:to>
      <xdr:col>18</xdr:col>
      <xdr:colOff>177800</xdr:colOff>
      <xdr:row>19</xdr:row>
      <xdr:rowOff>13416</xdr:rowOff>
    </xdr:to>
    <xdr:cxnSp macro="">
      <xdr:nvCxnSpPr>
        <xdr:cNvPr id="57" name="直線コネクタ 56"/>
        <xdr:cNvCxnSpPr/>
      </xdr:nvCxnSpPr>
      <xdr:spPr bwMode="auto">
        <a:xfrm flipV="1">
          <a:off x="2908300" y="3300486"/>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118513</xdr:rowOff>
    </xdr:from>
    <xdr:ext cx="762000" cy="259045"/>
    <xdr:sp macro="" textlink="">
      <xdr:nvSpPr>
        <xdr:cNvPr id="59" name="テキスト ボックス 58"/>
        <xdr:cNvSpPr txBox="1"/>
      </xdr:nvSpPr>
      <xdr:spPr>
        <a:xfrm>
          <a:off x="32258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161224</xdr:rowOff>
    </xdr:from>
    <xdr:to>
      <xdr:col>29</xdr:col>
      <xdr:colOff>177800</xdr:colOff>
      <xdr:row>19</xdr:row>
      <xdr:rowOff>91374</xdr:rowOff>
    </xdr:to>
    <xdr:sp macro="" textlink="">
      <xdr:nvSpPr>
        <xdr:cNvPr id="67" name="楕円 66"/>
        <xdr:cNvSpPr/>
      </xdr:nvSpPr>
      <xdr:spPr bwMode="auto">
        <a:xfrm>
          <a:off x="5600700" y="329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133301</xdr:rowOff>
    </xdr:from>
    <xdr:ext cx="762000" cy="259045"/>
    <xdr:sp macro="" textlink="">
      <xdr:nvSpPr>
        <xdr:cNvPr id="68" name="人口1人当たり決算額の推移該当値テキスト130"/>
        <xdr:cNvSpPr txBox="1"/>
      </xdr:nvSpPr>
      <xdr:spPr>
        <a:xfrm>
          <a:off x="5740400" y="326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12314</xdr:rowOff>
    </xdr:from>
    <xdr:to>
      <xdr:col>26</xdr:col>
      <xdr:colOff>101600</xdr:colOff>
      <xdr:row>19</xdr:row>
      <xdr:rowOff>113914</xdr:rowOff>
    </xdr:to>
    <xdr:sp macro="" textlink="">
      <xdr:nvSpPr>
        <xdr:cNvPr id="69" name="楕円 68"/>
        <xdr:cNvSpPr/>
      </xdr:nvSpPr>
      <xdr:spPr bwMode="auto">
        <a:xfrm>
          <a:off x="4953000" y="331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98691</xdr:rowOff>
    </xdr:from>
    <xdr:ext cx="736600" cy="259045"/>
    <xdr:sp macro="" textlink="">
      <xdr:nvSpPr>
        <xdr:cNvPr id="70" name="テキスト ボックス 69"/>
        <xdr:cNvSpPr txBox="1"/>
      </xdr:nvSpPr>
      <xdr:spPr>
        <a:xfrm>
          <a:off x="4622800" y="340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15332</xdr:rowOff>
    </xdr:from>
    <xdr:to>
      <xdr:col>22</xdr:col>
      <xdr:colOff>165100</xdr:colOff>
      <xdr:row>19</xdr:row>
      <xdr:rowOff>116932</xdr:rowOff>
    </xdr:to>
    <xdr:sp macro="" textlink="">
      <xdr:nvSpPr>
        <xdr:cNvPr id="71" name="楕円 70"/>
        <xdr:cNvSpPr/>
      </xdr:nvSpPr>
      <xdr:spPr bwMode="auto">
        <a:xfrm>
          <a:off x="4254500" y="332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101709</xdr:rowOff>
    </xdr:from>
    <xdr:ext cx="762000" cy="259045"/>
    <xdr:sp macro="" textlink="">
      <xdr:nvSpPr>
        <xdr:cNvPr id="72" name="テキスト ボックス 71"/>
        <xdr:cNvSpPr txBox="1"/>
      </xdr:nvSpPr>
      <xdr:spPr>
        <a:xfrm>
          <a:off x="3924300" y="340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115961</xdr:rowOff>
    </xdr:from>
    <xdr:to>
      <xdr:col>19</xdr:col>
      <xdr:colOff>38100</xdr:colOff>
      <xdr:row>19</xdr:row>
      <xdr:rowOff>46111</xdr:rowOff>
    </xdr:to>
    <xdr:sp macro="" textlink="">
      <xdr:nvSpPr>
        <xdr:cNvPr id="73" name="楕円 72"/>
        <xdr:cNvSpPr/>
      </xdr:nvSpPr>
      <xdr:spPr bwMode="auto">
        <a:xfrm>
          <a:off x="3556000" y="32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30888</xdr:rowOff>
    </xdr:from>
    <xdr:ext cx="762000" cy="259045"/>
    <xdr:sp macro="" textlink="">
      <xdr:nvSpPr>
        <xdr:cNvPr id="74" name="テキスト ボックス 73"/>
        <xdr:cNvSpPr txBox="1"/>
      </xdr:nvSpPr>
      <xdr:spPr>
        <a:xfrm>
          <a:off x="3225800" y="33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134066</xdr:rowOff>
    </xdr:from>
    <xdr:to>
      <xdr:col>15</xdr:col>
      <xdr:colOff>101600</xdr:colOff>
      <xdr:row>19</xdr:row>
      <xdr:rowOff>64216</xdr:rowOff>
    </xdr:to>
    <xdr:sp macro="" textlink="">
      <xdr:nvSpPr>
        <xdr:cNvPr id="75" name="楕円 74"/>
        <xdr:cNvSpPr/>
      </xdr:nvSpPr>
      <xdr:spPr bwMode="auto">
        <a:xfrm>
          <a:off x="2857500" y="326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48993</xdr:rowOff>
    </xdr:from>
    <xdr:ext cx="762000" cy="259045"/>
    <xdr:sp macro="" textlink="">
      <xdr:nvSpPr>
        <xdr:cNvPr id="76" name="テキスト ボックス 75"/>
        <xdr:cNvSpPr txBox="1"/>
      </xdr:nvSpPr>
      <xdr:spPr>
        <a:xfrm>
          <a:off x="2527300" y="335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51638</xdr:rowOff>
    </xdr:from>
    <xdr:to>
      <xdr:col>29</xdr:col>
      <xdr:colOff>127000</xdr:colOff>
      <xdr:row>37</xdr:row>
      <xdr:rowOff>52667</xdr:rowOff>
    </xdr:to>
    <xdr:cxnSp macro="">
      <xdr:nvCxnSpPr>
        <xdr:cNvPr id="109" name="直線コネクタ 108"/>
        <xdr:cNvCxnSpPr/>
      </xdr:nvCxnSpPr>
      <xdr:spPr bwMode="auto">
        <a:xfrm flipV="1">
          <a:off x="5003800" y="7176338"/>
          <a:ext cx="6477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52667</xdr:rowOff>
    </xdr:from>
    <xdr:to>
      <xdr:col>26</xdr:col>
      <xdr:colOff>50800</xdr:colOff>
      <xdr:row>37</xdr:row>
      <xdr:rowOff>108941</xdr:rowOff>
    </xdr:to>
    <xdr:cxnSp macro="">
      <xdr:nvCxnSpPr>
        <xdr:cNvPr id="112" name="直線コネクタ 111"/>
        <xdr:cNvCxnSpPr/>
      </xdr:nvCxnSpPr>
      <xdr:spPr bwMode="auto">
        <a:xfrm flipV="1">
          <a:off x="4305300" y="7177367"/>
          <a:ext cx="698500" cy="5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108941</xdr:rowOff>
    </xdr:from>
    <xdr:to>
      <xdr:col>22</xdr:col>
      <xdr:colOff>114300</xdr:colOff>
      <xdr:row>37</xdr:row>
      <xdr:rowOff>113208</xdr:rowOff>
    </xdr:to>
    <xdr:cxnSp macro="">
      <xdr:nvCxnSpPr>
        <xdr:cNvPr id="115" name="直線コネクタ 114"/>
        <xdr:cNvCxnSpPr/>
      </xdr:nvCxnSpPr>
      <xdr:spPr bwMode="auto">
        <a:xfrm flipV="1">
          <a:off x="3606800" y="7233641"/>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113208</xdr:rowOff>
    </xdr:from>
    <xdr:to>
      <xdr:col>18</xdr:col>
      <xdr:colOff>177800</xdr:colOff>
      <xdr:row>37</xdr:row>
      <xdr:rowOff>179274</xdr:rowOff>
    </xdr:to>
    <xdr:cxnSp macro="">
      <xdr:nvCxnSpPr>
        <xdr:cNvPr id="118" name="直線コネクタ 117"/>
        <xdr:cNvCxnSpPr/>
      </xdr:nvCxnSpPr>
      <xdr:spPr bwMode="auto">
        <a:xfrm flipV="1">
          <a:off x="2908300" y="7237908"/>
          <a:ext cx="698500" cy="6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14622</xdr:rowOff>
    </xdr:from>
    <xdr:ext cx="762000" cy="259045"/>
    <xdr:sp macro="" textlink="">
      <xdr:nvSpPr>
        <xdr:cNvPr id="120" name="テキスト ボックス 119"/>
        <xdr:cNvSpPr txBox="1"/>
      </xdr:nvSpPr>
      <xdr:spPr>
        <a:xfrm>
          <a:off x="32258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838</xdr:rowOff>
    </xdr:from>
    <xdr:to>
      <xdr:col>29</xdr:col>
      <xdr:colOff>177800</xdr:colOff>
      <xdr:row>37</xdr:row>
      <xdr:rowOff>102438</xdr:rowOff>
    </xdr:to>
    <xdr:sp macro="" textlink="">
      <xdr:nvSpPr>
        <xdr:cNvPr id="128" name="楕円 127"/>
        <xdr:cNvSpPr/>
      </xdr:nvSpPr>
      <xdr:spPr bwMode="auto">
        <a:xfrm>
          <a:off x="5600700" y="71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144365</xdr:rowOff>
    </xdr:from>
    <xdr:ext cx="762000" cy="259045"/>
    <xdr:sp macro="" textlink="">
      <xdr:nvSpPr>
        <xdr:cNvPr id="129" name="人口1人当たり決算額の推移該当値テキスト445"/>
        <xdr:cNvSpPr txBox="1"/>
      </xdr:nvSpPr>
      <xdr:spPr>
        <a:xfrm>
          <a:off x="5740400" y="709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1867</xdr:rowOff>
    </xdr:from>
    <xdr:to>
      <xdr:col>26</xdr:col>
      <xdr:colOff>101600</xdr:colOff>
      <xdr:row>37</xdr:row>
      <xdr:rowOff>103467</xdr:rowOff>
    </xdr:to>
    <xdr:sp macro="" textlink="">
      <xdr:nvSpPr>
        <xdr:cNvPr id="130" name="楕円 129"/>
        <xdr:cNvSpPr/>
      </xdr:nvSpPr>
      <xdr:spPr bwMode="auto">
        <a:xfrm>
          <a:off x="4953000" y="712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88244</xdr:rowOff>
    </xdr:from>
    <xdr:ext cx="736600" cy="259045"/>
    <xdr:sp macro="" textlink="">
      <xdr:nvSpPr>
        <xdr:cNvPr id="131" name="テキスト ボックス 130"/>
        <xdr:cNvSpPr txBox="1"/>
      </xdr:nvSpPr>
      <xdr:spPr>
        <a:xfrm>
          <a:off x="4622800" y="7212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58141</xdr:rowOff>
    </xdr:from>
    <xdr:to>
      <xdr:col>22</xdr:col>
      <xdr:colOff>165100</xdr:colOff>
      <xdr:row>37</xdr:row>
      <xdr:rowOff>159741</xdr:rowOff>
    </xdr:to>
    <xdr:sp macro="" textlink="">
      <xdr:nvSpPr>
        <xdr:cNvPr id="132" name="楕円 131"/>
        <xdr:cNvSpPr/>
      </xdr:nvSpPr>
      <xdr:spPr bwMode="auto">
        <a:xfrm>
          <a:off x="4254500" y="718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144518</xdr:rowOff>
    </xdr:from>
    <xdr:ext cx="762000" cy="259045"/>
    <xdr:sp macro="" textlink="">
      <xdr:nvSpPr>
        <xdr:cNvPr id="133" name="テキスト ボックス 132"/>
        <xdr:cNvSpPr txBox="1"/>
      </xdr:nvSpPr>
      <xdr:spPr>
        <a:xfrm>
          <a:off x="3924300" y="726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62408</xdr:rowOff>
    </xdr:from>
    <xdr:to>
      <xdr:col>19</xdr:col>
      <xdr:colOff>38100</xdr:colOff>
      <xdr:row>37</xdr:row>
      <xdr:rowOff>164008</xdr:rowOff>
    </xdr:to>
    <xdr:sp macro="" textlink="">
      <xdr:nvSpPr>
        <xdr:cNvPr id="134" name="楕円 133"/>
        <xdr:cNvSpPr/>
      </xdr:nvSpPr>
      <xdr:spPr bwMode="auto">
        <a:xfrm>
          <a:off x="3556000" y="71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148785</xdr:rowOff>
    </xdr:from>
    <xdr:ext cx="762000" cy="259045"/>
    <xdr:sp macro="" textlink="">
      <xdr:nvSpPr>
        <xdr:cNvPr id="135" name="テキスト ボックス 134"/>
        <xdr:cNvSpPr txBox="1"/>
      </xdr:nvSpPr>
      <xdr:spPr>
        <a:xfrm>
          <a:off x="3225800" y="727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128474</xdr:rowOff>
    </xdr:from>
    <xdr:to>
      <xdr:col>15</xdr:col>
      <xdr:colOff>101600</xdr:colOff>
      <xdr:row>37</xdr:row>
      <xdr:rowOff>230074</xdr:rowOff>
    </xdr:to>
    <xdr:sp macro="" textlink="">
      <xdr:nvSpPr>
        <xdr:cNvPr id="136" name="楕円 135"/>
        <xdr:cNvSpPr/>
      </xdr:nvSpPr>
      <xdr:spPr bwMode="auto">
        <a:xfrm>
          <a:off x="2857500" y="725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214851</xdr:rowOff>
    </xdr:from>
    <xdr:ext cx="762000" cy="259045"/>
    <xdr:sp macro="" textlink="">
      <xdr:nvSpPr>
        <xdr:cNvPr id="137" name="テキスト ボックス 136"/>
        <xdr:cNvSpPr txBox="1"/>
      </xdr:nvSpPr>
      <xdr:spPr>
        <a:xfrm>
          <a:off x="2527300" y="73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153340</xdr:rowOff>
    </xdr:from>
    <xdr:to>
      <xdr:col>24</xdr:col>
      <xdr:colOff>63500</xdr:colOff>
      <xdr:row>37</xdr:row>
      <xdr:rowOff>13208</xdr:rowOff>
    </xdr:to>
    <xdr:cxnSp macro="">
      <xdr:nvCxnSpPr>
        <xdr:cNvPr id="61" name="直線コネクタ 60"/>
        <xdr:cNvCxnSpPr/>
      </xdr:nvCxnSpPr>
      <xdr:spPr>
        <a:xfrm flipV="1">
          <a:off x="3797300" y="6325540"/>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153149</xdr:rowOff>
    </xdr:from>
    <xdr:to>
      <xdr:col>19</xdr:col>
      <xdr:colOff>177800</xdr:colOff>
      <xdr:row>37</xdr:row>
      <xdr:rowOff>13208</xdr:rowOff>
    </xdr:to>
    <xdr:cxnSp macro="">
      <xdr:nvCxnSpPr>
        <xdr:cNvPr id="64" name="直線コネクタ 63"/>
        <xdr:cNvCxnSpPr/>
      </xdr:nvCxnSpPr>
      <xdr:spPr>
        <a:xfrm>
          <a:off x="2908300" y="6325349"/>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74549</xdr:rowOff>
    </xdr:from>
    <xdr:to>
      <xdr:col>15</xdr:col>
      <xdr:colOff>50800</xdr:colOff>
      <xdr:row>36</xdr:row>
      <xdr:rowOff>153149</xdr:rowOff>
    </xdr:to>
    <xdr:cxnSp macro="">
      <xdr:nvCxnSpPr>
        <xdr:cNvPr id="67" name="直線コネクタ 66"/>
        <xdr:cNvCxnSpPr/>
      </xdr:nvCxnSpPr>
      <xdr:spPr>
        <a:xfrm>
          <a:off x="2019300" y="6246749"/>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74549</xdr:rowOff>
    </xdr:from>
    <xdr:to>
      <xdr:col>10</xdr:col>
      <xdr:colOff>114300</xdr:colOff>
      <xdr:row>36</xdr:row>
      <xdr:rowOff>97866</xdr:rowOff>
    </xdr:to>
    <xdr:cxnSp macro="">
      <xdr:nvCxnSpPr>
        <xdr:cNvPr id="70" name="直線コネクタ 69"/>
        <xdr:cNvCxnSpPr/>
      </xdr:nvCxnSpPr>
      <xdr:spPr>
        <a:xfrm flipV="1">
          <a:off x="1130300" y="6246749"/>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119168</xdr:rowOff>
    </xdr:from>
    <xdr:ext cx="534377" cy="259045"/>
    <xdr:sp macro="" textlink="">
      <xdr:nvSpPr>
        <xdr:cNvPr id="72" name="テキスト ボックス 71"/>
        <xdr:cNvSpPr txBox="1"/>
      </xdr:nvSpPr>
      <xdr:spPr>
        <a:xfrm>
          <a:off x="1752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102540</xdr:rowOff>
    </xdr:from>
    <xdr:to>
      <xdr:col>24</xdr:col>
      <xdr:colOff>114300</xdr:colOff>
      <xdr:row>37</xdr:row>
      <xdr:rowOff>32690</xdr:rowOff>
    </xdr:to>
    <xdr:sp macro="" textlink="">
      <xdr:nvSpPr>
        <xdr:cNvPr id="80" name="楕円 79"/>
        <xdr:cNvSpPr/>
      </xdr:nvSpPr>
      <xdr:spPr>
        <a:xfrm>
          <a:off x="4584700" y="62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80967</xdr:rowOff>
    </xdr:from>
    <xdr:ext cx="534377" cy="259045"/>
    <xdr:sp macro="" textlink="">
      <xdr:nvSpPr>
        <xdr:cNvPr id="81" name="人件費該当値テキスト"/>
        <xdr:cNvSpPr txBox="1"/>
      </xdr:nvSpPr>
      <xdr:spPr>
        <a:xfrm>
          <a:off x="4686300" y="62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133858</xdr:rowOff>
    </xdr:from>
    <xdr:to>
      <xdr:col>20</xdr:col>
      <xdr:colOff>38100</xdr:colOff>
      <xdr:row>37</xdr:row>
      <xdr:rowOff>64008</xdr:rowOff>
    </xdr:to>
    <xdr:sp macro="" textlink="">
      <xdr:nvSpPr>
        <xdr:cNvPr id="82" name="楕円 81"/>
        <xdr:cNvSpPr/>
      </xdr:nvSpPr>
      <xdr:spPr>
        <a:xfrm>
          <a:off x="3746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55135</xdr:rowOff>
    </xdr:from>
    <xdr:ext cx="534377" cy="259045"/>
    <xdr:sp macro="" textlink="">
      <xdr:nvSpPr>
        <xdr:cNvPr id="83" name="テキスト ボックス 82"/>
        <xdr:cNvSpPr txBox="1"/>
      </xdr:nvSpPr>
      <xdr:spPr>
        <a:xfrm>
          <a:off x="3530111" y="63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102349</xdr:rowOff>
    </xdr:from>
    <xdr:to>
      <xdr:col>15</xdr:col>
      <xdr:colOff>101600</xdr:colOff>
      <xdr:row>37</xdr:row>
      <xdr:rowOff>32499</xdr:rowOff>
    </xdr:to>
    <xdr:sp macro="" textlink="">
      <xdr:nvSpPr>
        <xdr:cNvPr id="84" name="楕円 83"/>
        <xdr:cNvSpPr/>
      </xdr:nvSpPr>
      <xdr:spPr>
        <a:xfrm>
          <a:off x="2857500" y="62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23626</xdr:rowOff>
    </xdr:from>
    <xdr:ext cx="534377" cy="259045"/>
    <xdr:sp macro="" textlink="">
      <xdr:nvSpPr>
        <xdr:cNvPr id="85" name="テキスト ボックス 84"/>
        <xdr:cNvSpPr txBox="1"/>
      </xdr:nvSpPr>
      <xdr:spPr>
        <a:xfrm>
          <a:off x="2641111" y="63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23749</xdr:rowOff>
    </xdr:from>
    <xdr:to>
      <xdr:col>10</xdr:col>
      <xdr:colOff>165100</xdr:colOff>
      <xdr:row>36</xdr:row>
      <xdr:rowOff>125349</xdr:rowOff>
    </xdr:to>
    <xdr:sp macro="" textlink="">
      <xdr:nvSpPr>
        <xdr:cNvPr id="86" name="楕円 85"/>
        <xdr:cNvSpPr/>
      </xdr:nvSpPr>
      <xdr:spPr>
        <a:xfrm>
          <a:off x="1968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116476</xdr:rowOff>
    </xdr:from>
    <xdr:ext cx="534377" cy="259045"/>
    <xdr:sp macro="" textlink="">
      <xdr:nvSpPr>
        <xdr:cNvPr id="87" name="テキスト ボックス 86"/>
        <xdr:cNvSpPr txBox="1"/>
      </xdr:nvSpPr>
      <xdr:spPr>
        <a:xfrm>
          <a:off x="1752111" y="62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47066</xdr:rowOff>
    </xdr:from>
    <xdr:to>
      <xdr:col>6</xdr:col>
      <xdr:colOff>38100</xdr:colOff>
      <xdr:row>36</xdr:row>
      <xdr:rowOff>148666</xdr:rowOff>
    </xdr:to>
    <xdr:sp macro="" textlink="">
      <xdr:nvSpPr>
        <xdr:cNvPr id="88" name="楕円 87"/>
        <xdr:cNvSpPr/>
      </xdr:nvSpPr>
      <xdr:spPr>
        <a:xfrm>
          <a:off x="1079500" y="62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139793</xdr:rowOff>
    </xdr:from>
    <xdr:ext cx="534377" cy="259045"/>
    <xdr:sp macro="" textlink="">
      <xdr:nvSpPr>
        <xdr:cNvPr id="89" name="テキスト ボックス 88"/>
        <xdr:cNvSpPr txBox="1"/>
      </xdr:nvSpPr>
      <xdr:spPr>
        <a:xfrm>
          <a:off x="863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21758</xdr:rowOff>
    </xdr:from>
    <xdr:to>
      <xdr:col>24</xdr:col>
      <xdr:colOff>63500</xdr:colOff>
      <xdr:row>57</xdr:row>
      <xdr:rowOff>41222</xdr:rowOff>
    </xdr:to>
    <xdr:cxnSp macro="">
      <xdr:nvCxnSpPr>
        <xdr:cNvPr id="121" name="直線コネクタ 120"/>
        <xdr:cNvCxnSpPr/>
      </xdr:nvCxnSpPr>
      <xdr:spPr>
        <a:xfrm flipV="1">
          <a:off x="3797300" y="9794408"/>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40863</xdr:rowOff>
    </xdr:from>
    <xdr:to>
      <xdr:col>19</xdr:col>
      <xdr:colOff>177800</xdr:colOff>
      <xdr:row>57</xdr:row>
      <xdr:rowOff>41222</xdr:rowOff>
    </xdr:to>
    <xdr:cxnSp macro="">
      <xdr:nvCxnSpPr>
        <xdr:cNvPr id="124" name="直線コネクタ 123"/>
        <xdr:cNvCxnSpPr/>
      </xdr:nvCxnSpPr>
      <xdr:spPr>
        <a:xfrm>
          <a:off x="2908300" y="981351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40863</xdr:rowOff>
    </xdr:from>
    <xdr:to>
      <xdr:col>15</xdr:col>
      <xdr:colOff>50800</xdr:colOff>
      <xdr:row>57</xdr:row>
      <xdr:rowOff>55494</xdr:rowOff>
    </xdr:to>
    <xdr:cxnSp macro="">
      <xdr:nvCxnSpPr>
        <xdr:cNvPr id="127" name="直線コネクタ 126"/>
        <xdr:cNvCxnSpPr/>
      </xdr:nvCxnSpPr>
      <xdr:spPr>
        <a:xfrm flipV="1">
          <a:off x="2019300" y="981351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22706</xdr:rowOff>
    </xdr:from>
    <xdr:to>
      <xdr:col>10</xdr:col>
      <xdr:colOff>114300</xdr:colOff>
      <xdr:row>57</xdr:row>
      <xdr:rowOff>55494</xdr:rowOff>
    </xdr:to>
    <xdr:cxnSp macro="">
      <xdr:nvCxnSpPr>
        <xdr:cNvPr id="130" name="直線コネクタ 129"/>
        <xdr:cNvCxnSpPr/>
      </xdr:nvCxnSpPr>
      <xdr:spPr>
        <a:xfrm>
          <a:off x="1130300" y="9795356"/>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38902</xdr:rowOff>
    </xdr:from>
    <xdr:to>
      <xdr:col>10</xdr:col>
      <xdr:colOff>165100</xdr:colOff>
      <xdr:row>56</xdr:row>
      <xdr:rowOff>140502</xdr:rowOff>
    </xdr:to>
    <xdr:sp macro="" textlink="">
      <xdr:nvSpPr>
        <xdr:cNvPr id="131" name="フローチャート: 判断 130"/>
        <xdr:cNvSpPr/>
      </xdr:nvSpPr>
      <xdr:spPr>
        <a:xfrm>
          <a:off x="1968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157029</xdr:rowOff>
    </xdr:from>
    <xdr:ext cx="534377" cy="259045"/>
    <xdr:sp macro="" textlink="">
      <xdr:nvSpPr>
        <xdr:cNvPr id="132" name="テキスト ボックス 131"/>
        <xdr:cNvSpPr txBox="1"/>
      </xdr:nvSpPr>
      <xdr:spPr>
        <a:xfrm>
          <a:off x="1752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142408</xdr:rowOff>
    </xdr:from>
    <xdr:to>
      <xdr:col>24</xdr:col>
      <xdr:colOff>114300</xdr:colOff>
      <xdr:row>57</xdr:row>
      <xdr:rowOff>72558</xdr:rowOff>
    </xdr:to>
    <xdr:sp macro="" textlink="">
      <xdr:nvSpPr>
        <xdr:cNvPr id="140" name="楕円 139"/>
        <xdr:cNvSpPr/>
      </xdr:nvSpPr>
      <xdr:spPr>
        <a:xfrm>
          <a:off x="45847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120835</xdr:rowOff>
    </xdr:from>
    <xdr:ext cx="534377" cy="259045"/>
    <xdr:sp macro="" textlink="">
      <xdr:nvSpPr>
        <xdr:cNvPr id="141" name="物件費該当値テキスト"/>
        <xdr:cNvSpPr txBox="1"/>
      </xdr:nvSpPr>
      <xdr:spPr>
        <a:xfrm>
          <a:off x="4686300" y="97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161872</xdr:rowOff>
    </xdr:from>
    <xdr:to>
      <xdr:col>20</xdr:col>
      <xdr:colOff>38100</xdr:colOff>
      <xdr:row>57</xdr:row>
      <xdr:rowOff>92022</xdr:rowOff>
    </xdr:to>
    <xdr:sp macro="" textlink="">
      <xdr:nvSpPr>
        <xdr:cNvPr id="142" name="楕円 141"/>
        <xdr:cNvSpPr/>
      </xdr:nvSpPr>
      <xdr:spPr>
        <a:xfrm>
          <a:off x="3746500" y="97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83149</xdr:rowOff>
    </xdr:from>
    <xdr:ext cx="534377" cy="259045"/>
    <xdr:sp macro="" textlink="">
      <xdr:nvSpPr>
        <xdr:cNvPr id="143" name="テキスト ボックス 142"/>
        <xdr:cNvSpPr txBox="1"/>
      </xdr:nvSpPr>
      <xdr:spPr>
        <a:xfrm>
          <a:off x="3530111" y="98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161513</xdr:rowOff>
    </xdr:from>
    <xdr:to>
      <xdr:col>15</xdr:col>
      <xdr:colOff>101600</xdr:colOff>
      <xdr:row>57</xdr:row>
      <xdr:rowOff>91663</xdr:rowOff>
    </xdr:to>
    <xdr:sp macro="" textlink="">
      <xdr:nvSpPr>
        <xdr:cNvPr id="144" name="楕円 143"/>
        <xdr:cNvSpPr/>
      </xdr:nvSpPr>
      <xdr:spPr>
        <a:xfrm>
          <a:off x="2857500" y="97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82790</xdr:rowOff>
    </xdr:from>
    <xdr:ext cx="534377" cy="259045"/>
    <xdr:sp macro="" textlink="">
      <xdr:nvSpPr>
        <xdr:cNvPr id="145" name="テキスト ボックス 144"/>
        <xdr:cNvSpPr txBox="1"/>
      </xdr:nvSpPr>
      <xdr:spPr>
        <a:xfrm>
          <a:off x="2641111" y="98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4694</xdr:rowOff>
    </xdr:from>
    <xdr:to>
      <xdr:col>10</xdr:col>
      <xdr:colOff>165100</xdr:colOff>
      <xdr:row>57</xdr:row>
      <xdr:rowOff>106294</xdr:rowOff>
    </xdr:to>
    <xdr:sp macro="" textlink="">
      <xdr:nvSpPr>
        <xdr:cNvPr id="146" name="楕円 145"/>
        <xdr:cNvSpPr/>
      </xdr:nvSpPr>
      <xdr:spPr>
        <a:xfrm>
          <a:off x="1968500" y="97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97421</xdr:rowOff>
    </xdr:from>
    <xdr:ext cx="534377" cy="259045"/>
    <xdr:sp macro="" textlink="">
      <xdr:nvSpPr>
        <xdr:cNvPr id="147" name="テキスト ボックス 146"/>
        <xdr:cNvSpPr txBox="1"/>
      </xdr:nvSpPr>
      <xdr:spPr>
        <a:xfrm>
          <a:off x="1752111" y="987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143356</xdr:rowOff>
    </xdr:from>
    <xdr:to>
      <xdr:col>6</xdr:col>
      <xdr:colOff>38100</xdr:colOff>
      <xdr:row>57</xdr:row>
      <xdr:rowOff>73506</xdr:rowOff>
    </xdr:to>
    <xdr:sp macro="" textlink="">
      <xdr:nvSpPr>
        <xdr:cNvPr id="148" name="楕円 147"/>
        <xdr:cNvSpPr/>
      </xdr:nvSpPr>
      <xdr:spPr>
        <a:xfrm>
          <a:off x="1079500" y="97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64633</xdr:rowOff>
    </xdr:from>
    <xdr:ext cx="534377" cy="259045"/>
    <xdr:sp macro="" textlink="">
      <xdr:nvSpPr>
        <xdr:cNvPr id="149" name="テキスト ボックス 148"/>
        <xdr:cNvSpPr txBox="1"/>
      </xdr:nvSpPr>
      <xdr:spPr>
        <a:xfrm>
          <a:off x="863111" y="98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1524</xdr:rowOff>
    </xdr:from>
    <xdr:to>
      <xdr:col>24</xdr:col>
      <xdr:colOff>63500</xdr:colOff>
      <xdr:row>77</xdr:row>
      <xdr:rowOff>42163</xdr:rowOff>
    </xdr:to>
    <xdr:cxnSp macro="">
      <xdr:nvCxnSpPr>
        <xdr:cNvPr id="178" name="直線コネクタ 177"/>
        <xdr:cNvCxnSpPr/>
      </xdr:nvCxnSpPr>
      <xdr:spPr>
        <a:xfrm flipV="1">
          <a:off x="3797300" y="13203174"/>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12700</xdr:rowOff>
    </xdr:from>
    <xdr:to>
      <xdr:col>19</xdr:col>
      <xdr:colOff>177800</xdr:colOff>
      <xdr:row>77</xdr:row>
      <xdr:rowOff>42163</xdr:rowOff>
    </xdr:to>
    <xdr:cxnSp macro="">
      <xdr:nvCxnSpPr>
        <xdr:cNvPr id="181" name="直線コネクタ 180"/>
        <xdr:cNvCxnSpPr/>
      </xdr:nvCxnSpPr>
      <xdr:spPr>
        <a:xfrm>
          <a:off x="2908300" y="13214350"/>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12700</xdr:rowOff>
    </xdr:from>
    <xdr:to>
      <xdr:col>15</xdr:col>
      <xdr:colOff>50800</xdr:colOff>
      <xdr:row>77</xdr:row>
      <xdr:rowOff>111761</xdr:rowOff>
    </xdr:to>
    <xdr:cxnSp macro="">
      <xdr:nvCxnSpPr>
        <xdr:cNvPr id="184" name="直線コネクタ 183"/>
        <xdr:cNvCxnSpPr/>
      </xdr:nvCxnSpPr>
      <xdr:spPr>
        <a:xfrm flipV="1">
          <a:off x="2019300" y="132143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25273</xdr:rowOff>
    </xdr:from>
    <xdr:to>
      <xdr:col>10</xdr:col>
      <xdr:colOff>114300</xdr:colOff>
      <xdr:row>77</xdr:row>
      <xdr:rowOff>111761</xdr:rowOff>
    </xdr:to>
    <xdr:cxnSp macro="">
      <xdr:nvCxnSpPr>
        <xdr:cNvPr id="187" name="直線コネクタ 186"/>
        <xdr:cNvCxnSpPr/>
      </xdr:nvCxnSpPr>
      <xdr:spPr>
        <a:xfrm>
          <a:off x="1130300" y="13226923"/>
          <a:ext cx="889000"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52960</xdr:rowOff>
    </xdr:from>
    <xdr:to>
      <xdr:col>10</xdr:col>
      <xdr:colOff>165100</xdr:colOff>
      <xdr:row>76</xdr:row>
      <xdr:rowOff>154560</xdr:rowOff>
    </xdr:to>
    <xdr:sp macro="" textlink="">
      <xdr:nvSpPr>
        <xdr:cNvPr id="188" name="フローチャート: 判断 187"/>
        <xdr:cNvSpPr/>
      </xdr:nvSpPr>
      <xdr:spPr>
        <a:xfrm>
          <a:off x="1968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171086</xdr:rowOff>
    </xdr:from>
    <xdr:ext cx="469744" cy="259045"/>
    <xdr:sp macro="" textlink="">
      <xdr:nvSpPr>
        <xdr:cNvPr id="189" name="テキスト ボックス 188"/>
        <xdr:cNvSpPr txBox="1"/>
      </xdr:nvSpPr>
      <xdr:spPr>
        <a:xfrm>
          <a:off x="1784428" y="1285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122174</xdr:rowOff>
    </xdr:from>
    <xdr:to>
      <xdr:col>24</xdr:col>
      <xdr:colOff>114300</xdr:colOff>
      <xdr:row>77</xdr:row>
      <xdr:rowOff>52324</xdr:rowOff>
    </xdr:to>
    <xdr:sp macro="" textlink="">
      <xdr:nvSpPr>
        <xdr:cNvPr id="197" name="楕円 196"/>
        <xdr:cNvSpPr/>
      </xdr:nvSpPr>
      <xdr:spPr>
        <a:xfrm>
          <a:off x="4584700" y="131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145051</xdr:rowOff>
    </xdr:from>
    <xdr:ext cx="469744" cy="259045"/>
    <xdr:sp macro="" textlink="">
      <xdr:nvSpPr>
        <xdr:cNvPr id="198" name="維持補修費該当値テキスト"/>
        <xdr:cNvSpPr txBox="1"/>
      </xdr:nvSpPr>
      <xdr:spPr>
        <a:xfrm>
          <a:off x="4686300" y="130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162813</xdr:rowOff>
    </xdr:from>
    <xdr:to>
      <xdr:col>20</xdr:col>
      <xdr:colOff>38100</xdr:colOff>
      <xdr:row>77</xdr:row>
      <xdr:rowOff>92963</xdr:rowOff>
    </xdr:to>
    <xdr:sp macro="" textlink="">
      <xdr:nvSpPr>
        <xdr:cNvPr id="199" name="楕円 198"/>
        <xdr:cNvSpPr/>
      </xdr:nvSpPr>
      <xdr:spPr>
        <a:xfrm>
          <a:off x="3746500" y="131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84090</xdr:rowOff>
    </xdr:from>
    <xdr:ext cx="469744" cy="259045"/>
    <xdr:sp macro="" textlink="">
      <xdr:nvSpPr>
        <xdr:cNvPr id="200" name="テキスト ボックス 199"/>
        <xdr:cNvSpPr txBox="1"/>
      </xdr:nvSpPr>
      <xdr:spPr>
        <a:xfrm>
          <a:off x="3562428" y="1328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133350</xdr:rowOff>
    </xdr:from>
    <xdr:to>
      <xdr:col>15</xdr:col>
      <xdr:colOff>101600</xdr:colOff>
      <xdr:row>77</xdr:row>
      <xdr:rowOff>63500</xdr:rowOff>
    </xdr:to>
    <xdr:sp macro="" textlink="">
      <xdr:nvSpPr>
        <xdr:cNvPr id="201" name="楕円 200"/>
        <xdr:cNvSpPr/>
      </xdr:nvSpPr>
      <xdr:spPr>
        <a:xfrm>
          <a:off x="2857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54627</xdr:rowOff>
    </xdr:from>
    <xdr:ext cx="469744" cy="259045"/>
    <xdr:sp macro="" textlink="">
      <xdr:nvSpPr>
        <xdr:cNvPr id="202" name="テキスト ボックス 201"/>
        <xdr:cNvSpPr txBox="1"/>
      </xdr:nvSpPr>
      <xdr:spPr>
        <a:xfrm>
          <a:off x="2673428"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60961</xdr:rowOff>
    </xdr:from>
    <xdr:to>
      <xdr:col>10</xdr:col>
      <xdr:colOff>165100</xdr:colOff>
      <xdr:row>77</xdr:row>
      <xdr:rowOff>162561</xdr:rowOff>
    </xdr:to>
    <xdr:sp macro="" textlink="">
      <xdr:nvSpPr>
        <xdr:cNvPr id="203" name="楕円 202"/>
        <xdr:cNvSpPr/>
      </xdr:nvSpPr>
      <xdr:spPr>
        <a:xfrm>
          <a:off x="19685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153688</xdr:rowOff>
    </xdr:from>
    <xdr:ext cx="469744" cy="259045"/>
    <xdr:sp macro="" textlink="">
      <xdr:nvSpPr>
        <xdr:cNvPr id="204" name="テキスト ボックス 203"/>
        <xdr:cNvSpPr txBox="1"/>
      </xdr:nvSpPr>
      <xdr:spPr>
        <a:xfrm>
          <a:off x="1784428" y="133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145923</xdr:rowOff>
    </xdr:from>
    <xdr:to>
      <xdr:col>6</xdr:col>
      <xdr:colOff>38100</xdr:colOff>
      <xdr:row>77</xdr:row>
      <xdr:rowOff>76073</xdr:rowOff>
    </xdr:to>
    <xdr:sp macro="" textlink="">
      <xdr:nvSpPr>
        <xdr:cNvPr id="205" name="楕円 204"/>
        <xdr:cNvSpPr/>
      </xdr:nvSpPr>
      <xdr:spPr>
        <a:xfrm>
          <a:off x="1079500" y="131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67200</xdr:rowOff>
    </xdr:from>
    <xdr:ext cx="469744" cy="259045"/>
    <xdr:sp macro="" textlink="">
      <xdr:nvSpPr>
        <xdr:cNvPr id="206" name="テキスト ボックス 205"/>
        <xdr:cNvSpPr txBox="1"/>
      </xdr:nvSpPr>
      <xdr:spPr>
        <a:xfrm>
          <a:off x="895428" y="132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70647</xdr:rowOff>
    </xdr:from>
    <xdr:to>
      <xdr:col>24</xdr:col>
      <xdr:colOff>63500</xdr:colOff>
      <xdr:row>94</xdr:row>
      <xdr:rowOff>80198</xdr:rowOff>
    </xdr:to>
    <xdr:cxnSp macro="">
      <xdr:nvCxnSpPr>
        <xdr:cNvPr id="238" name="直線コネクタ 237"/>
        <xdr:cNvCxnSpPr/>
      </xdr:nvCxnSpPr>
      <xdr:spPr>
        <a:xfrm flipV="1">
          <a:off x="3797300" y="16186947"/>
          <a:ext cx="8382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80198</xdr:rowOff>
    </xdr:from>
    <xdr:to>
      <xdr:col>19</xdr:col>
      <xdr:colOff>177800</xdr:colOff>
      <xdr:row>94</xdr:row>
      <xdr:rowOff>110863</xdr:rowOff>
    </xdr:to>
    <xdr:cxnSp macro="">
      <xdr:nvCxnSpPr>
        <xdr:cNvPr id="241" name="直線コネクタ 240"/>
        <xdr:cNvCxnSpPr/>
      </xdr:nvCxnSpPr>
      <xdr:spPr>
        <a:xfrm flipV="1">
          <a:off x="2908300" y="16196498"/>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110863</xdr:rowOff>
    </xdr:from>
    <xdr:to>
      <xdr:col>15</xdr:col>
      <xdr:colOff>50800</xdr:colOff>
      <xdr:row>94</xdr:row>
      <xdr:rowOff>171377</xdr:rowOff>
    </xdr:to>
    <xdr:cxnSp macro="">
      <xdr:nvCxnSpPr>
        <xdr:cNvPr id="244" name="直線コネクタ 243"/>
        <xdr:cNvCxnSpPr/>
      </xdr:nvCxnSpPr>
      <xdr:spPr>
        <a:xfrm flipV="1">
          <a:off x="2019300" y="16227163"/>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171377</xdr:rowOff>
    </xdr:from>
    <xdr:to>
      <xdr:col>10</xdr:col>
      <xdr:colOff>114300</xdr:colOff>
      <xdr:row>95</xdr:row>
      <xdr:rowOff>98372</xdr:rowOff>
    </xdr:to>
    <xdr:cxnSp macro="">
      <xdr:nvCxnSpPr>
        <xdr:cNvPr id="247" name="直線コネクタ 246"/>
        <xdr:cNvCxnSpPr/>
      </xdr:nvCxnSpPr>
      <xdr:spPr>
        <a:xfrm flipV="1">
          <a:off x="1130300" y="16287677"/>
          <a:ext cx="889000" cy="9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96656</xdr:rowOff>
    </xdr:from>
    <xdr:to>
      <xdr:col>10</xdr:col>
      <xdr:colOff>165100</xdr:colOff>
      <xdr:row>96</xdr:row>
      <xdr:rowOff>26806</xdr:rowOff>
    </xdr:to>
    <xdr:sp macro="" textlink="">
      <xdr:nvSpPr>
        <xdr:cNvPr id="248" name="フローチャート: 判断 247"/>
        <xdr:cNvSpPr/>
      </xdr:nvSpPr>
      <xdr:spPr>
        <a:xfrm>
          <a:off x="1968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17933</xdr:rowOff>
    </xdr:from>
    <xdr:ext cx="534377" cy="259045"/>
    <xdr:sp macro="" textlink="">
      <xdr:nvSpPr>
        <xdr:cNvPr id="249" name="テキスト ボックス 248"/>
        <xdr:cNvSpPr txBox="1"/>
      </xdr:nvSpPr>
      <xdr:spPr>
        <a:xfrm>
          <a:off x="1752111" y="164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19847</xdr:rowOff>
    </xdr:from>
    <xdr:to>
      <xdr:col>24</xdr:col>
      <xdr:colOff>114300</xdr:colOff>
      <xdr:row>94</xdr:row>
      <xdr:rowOff>121447</xdr:rowOff>
    </xdr:to>
    <xdr:sp macro="" textlink="">
      <xdr:nvSpPr>
        <xdr:cNvPr id="257" name="楕円 256"/>
        <xdr:cNvSpPr/>
      </xdr:nvSpPr>
      <xdr:spPr>
        <a:xfrm>
          <a:off x="4584700" y="1613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42724</xdr:rowOff>
    </xdr:from>
    <xdr:ext cx="599010" cy="259045"/>
    <xdr:sp macro="" textlink="">
      <xdr:nvSpPr>
        <xdr:cNvPr id="258" name="扶助費該当値テキスト"/>
        <xdr:cNvSpPr txBox="1"/>
      </xdr:nvSpPr>
      <xdr:spPr>
        <a:xfrm>
          <a:off x="4686300" y="1598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29398</xdr:rowOff>
    </xdr:from>
    <xdr:to>
      <xdr:col>20</xdr:col>
      <xdr:colOff>38100</xdr:colOff>
      <xdr:row>94</xdr:row>
      <xdr:rowOff>130998</xdr:rowOff>
    </xdr:to>
    <xdr:sp macro="" textlink="">
      <xdr:nvSpPr>
        <xdr:cNvPr id="259" name="楕円 258"/>
        <xdr:cNvSpPr/>
      </xdr:nvSpPr>
      <xdr:spPr>
        <a:xfrm>
          <a:off x="3746500" y="161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147525</xdr:rowOff>
    </xdr:from>
    <xdr:ext cx="599010" cy="259045"/>
    <xdr:sp macro="" textlink="">
      <xdr:nvSpPr>
        <xdr:cNvPr id="260" name="テキスト ボックス 259"/>
        <xdr:cNvSpPr txBox="1"/>
      </xdr:nvSpPr>
      <xdr:spPr>
        <a:xfrm>
          <a:off x="3497795" y="1592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60063</xdr:rowOff>
    </xdr:from>
    <xdr:to>
      <xdr:col>15</xdr:col>
      <xdr:colOff>101600</xdr:colOff>
      <xdr:row>94</xdr:row>
      <xdr:rowOff>161663</xdr:rowOff>
    </xdr:to>
    <xdr:sp macro="" textlink="">
      <xdr:nvSpPr>
        <xdr:cNvPr id="261" name="楕円 260"/>
        <xdr:cNvSpPr/>
      </xdr:nvSpPr>
      <xdr:spPr>
        <a:xfrm>
          <a:off x="2857500" y="161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6740</xdr:rowOff>
    </xdr:from>
    <xdr:ext cx="599010" cy="259045"/>
    <xdr:sp macro="" textlink="">
      <xdr:nvSpPr>
        <xdr:cNvPr id="262" name="テキスト ボックス 261"/>
        <xdr:cNvSpPr txBox="1"/>
      </xdr:nvSpPr>
      <xdr:spPr>
        <a:xfrm>
          <a:off x="2608795" y="159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120577</xdr:rowOff>
    </xdr:from>
    <xdr:to>
      <xdr:col>10</xdr:col>
      <xdr:colOff>165100</xdr:colOff>
      <xdr:row>95</xdr:row>
      <xdr:rowOff>50727</xdr:rowOff>
    </xdr:to>
    <xdr:sp macro="" textlink="">
      <xdr:nvSpPr>
        <xdr:cNvPr id="263" name="楕円 262"/>
        <xdr:cNvSpPr/>
      </xdr:nvSpPr>
      <xdr:spPr>
        <a:xfrm>
          <a:off x="1968500" y="162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67254</xdr:rowOff>
    </xdr:from>
    <xdr:ext cx="599010" cy="259045"/>
    <xdr:sp macro="" textlink="">
      <xdr:nvSpPr>
        <xdr:cNvPr id="264" name="テキスト ボックス 263"/>
        <xdr:cNvSpPr txBox="1"/>
      </xdr:nvSpPr>
      <xdr:spPr>
        <a:xfrm>
          <a:off x="1719795" y="160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47572</xdr:rowOff>
    </xdr:from>
    <xdr:to>
      <xdr:col>6</xdr:col>
      <xdr:colOff>38100</xdr:colOff>
      <xdr:row>95</xdr:row>
      <xdr:rowOff>149172</xdr:rowOff>
    </xdr:to>
    <xdr:sp macro="" textlink="">
      <xdr:nvSpPr>
        <xdr:cNvPr id="265" name="楕円 264"/>
        <xdr:cNvSpPr/>
      </xdr:nvSpPr>
      <xdr:spPr>
        <a:xfrm>
          <a:off x="1079500" y="163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165699</xdr:rowOff>
    </xdr:from>
    <xdr:ext cx="599010" cy="259045"/>
    <xdr:sp macro="" textlink="">
      <xdr:nvSpPr>
        <xdr:cNvPr id="266" name="テキスト ボックス 265"/>
        <xdr:cNvSpPr txBox="1"/>
      </xdr:nvSpPr>
      <xdr:spPr>
        <a:xfrm>
          <a:off x="830795" y="1611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101654</xdr:rowOff>
    </xdr:from>
    <xdr:to>
      <xdr:col>55</xdr:col>
      <xdr:colOff>0</xdr:colOff>
      <xdr:row>37</xdr:row>
      <xdr:rowOff>111245</xdr:rowOff>
    </xdr:to>
    <xdr:cxnSp macro="">
      <xdr:nvCxnSpPr>
        <xdr:cNvPr id="297" name="直線コネクタ 296"/>
        <xdr:cNvCxnSpPr/>
      </xdr:nvCxnSpPr>
      <xdr:spPr>
        <a:xfrm flipV="1">
          <a:off x="9639300" y="6445304"/>
          <a:ext cx="8382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111245</xdr:rowOff>
    </xdr:from>
    <xdr:to>
      <xdr:col>50</xdr:col>
      <xdr:colOff>114300</xdr:colOff>
      <xdr:row>37</xdr:row>
      <xdr:rowOff>112475</xdr:rowOff>
    </xdr:to>
    <xdr:cxnSp macro="">
      <xdr:nvCxnSpPr>
        <xdr:cNvPr id="300" name="直線コネクタ 299"/>
        <xdr:cNvCxnSpPr/>
      </xdr:nvCxnSpPr>
      <xdr:spPr>
        <a:xfrm flipV="1">
          <a:off x="8750300" y="6454895"/>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112475</xdr:rowOff>
    </xdr:from>
    <xdr:to>
      <xdr:col>45</xdr:col>
      <xdr:colOff>177800</xdr:colOff>
      <xdr:row>37</xdr:row>
      <xdr:rowOff>117025</xdr:rowOff>
    </xdr:to>
    <xdr:cxnSp macro="">
      <xdr:nvCxnSpPr>
        <xdr:cNvPr id="303" name="直線コネクタ 302"/>
        <xdr:cNvCxnSpPr/>
      </xdr:nvCxnSpPr>
      <xdr:spPr>
        <a:xfrm flipV="1">
          <a:off x="7861300" y="6456125"/>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117025</xdr:rowOff>
    </xdr:from>
    <xdr:to>
      <xdr:col>41</xdr:col>
      <xdr:colOff>50800</xdr:colOff>
      <xdr:row>37</xdr:row>
      <xdr:rowOff>124939</xdr:rowOff>
    </xdr:to>
    <xdr:cxnSp macro="">
      <xdr:nvCxnSpPr>
        <xdr:cNvPr id="306" name="直線コネクタ 305"/>
        <xdr:cNvCxnSpPr/>
      </xdr:nvCxnSpPr>
      <xdr:spPr>
        <a:xfrm flipV="1">
          <a:off x="6972300" y="6460675"/>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7" name="フローチャート: 判断 306"/>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146829</xdr:rowOff>
    </xdr:from>
    <xdr:ext cx="534377" cy="259045"/>
    <xdr:sp macro="" textlink="">
      <xdr:nvSpPr>
        <xdr:cNvPr id="308" name="テキスト ボックス 307"/>
        <xdr:cNvSpPr txBox="1"/>
      </xdr:nvSpPr>
      <xdr:spPr>
        <a:xfrm>
          <a:off x="7594111" y="61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50854</xdr:rowOff>
    </xdr:from>
    <xdr:to>
      <xdr:col>55</xdr:col>
      <xdr:colOff>50800</xdr:colOff>
      <xdr:row>37</xdr:row>
      <xdr:rowOff>152454</xdr:rowOff>
    </xdr:to>
    <xdr:sp macro="" textlink="">
      <xdr:nvSpPr>
        <xdr:cNvPr id="316" name="楕円 315"/>
        <xdr:cNvSpPr/>
      </xdr:nvSpPr>
      <xdr:spPr>
        <a:xfrm>
          <a:off x="10426700" y="63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73731</xdr:rowOff>
    </xdr:from>
    <xdr:ext cx="534377" cy="259045"/>
    <xdr:sp macro="" textlink="">
      <xdr:nvSpPr>
        <xdr:cNvPr id="317" name="補助費等該当値テキスト"/>
        <xdr:cNvSpPr txBox="1"/>
      </xdr:nvSpPr>
      <xdr:spPr>
        <a:xfrm>
          <a:off x="10528300" y="624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60445</xdr:rowOff>
    </xdr:from>
    <xdr:to>
      <xdr:col>50</xdr:col>
      <xdr:colOff>165100</xdr:colOff>
      <xdr:row>37</xdr:row>
      <xdr:rowOff>162044</xdr:rowOff>
    </xdr:to>
    <xdr:sp macro="" textlink="">
      <xdr:nvSpPr>
        <xdr:cNvPr id="318" name="楕円 317"/>
        <xdr:cNvSpPr/>
      </xdr:nvSpPr>
      <xdr:spPr>
        <a:xfrm>
          <a:off x="9588500" y="6404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7122</xdr:rowOff>
    </xdr:from>
    <xdr:ext cx="534377" cy="259045"/>
    <xdr:sp macro="" textlink="">
      <xdr:nvSpPr>
        <xdr:cNvPr id="319" name="テキスト ボックス 318"/>
        <xdr:cNvSpPr txBox="1"/>
      </xdr:nvSpPr>
      <xdr:spPr>
        <a:xfrm>
          <a:off x="9372111" y="61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61675</xdr:rowOff>
    </xdr:from>
    <xdr:to>
      <xdr:col>46</xdr:col>
      <xdr:colOff>38100</xdr:colOff>
      <xdr:row>37</xdr:row>
      <xdr:rowOff>163275</xdr:rowOff>
    </xdr:to>
    <xdr:sp macro="" textlink="">
      <xdr:nvSpPr>
        <xdr:cNvPr id="320" name="楕円 319"/>
        <xdr:cNvSpPr/>
      </xdr:nvSpPr>
      <xdr:spPr>
        <a:xfrm>
          <a:off x="8699500" y="64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8352</xdr:rowOff>
    </xdr:from>
    <xdr:ext cx="534377" cy="259045"/>
    <xdr:sp macro="" textlink="">
      <xdr:nvSpPr>
        <xdr:cNvPr id="321" name="テキスト ボックス 320"/>
        <xdr:cNvSpPr txBox="1"/>
      </xdr:nvSpPr>
      <xdr:spPr>
        <a:xfrm>
          <a:off x="8483111" y="61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66225</xdr:rowOff>
    </xdr:from>
    <xdr:to>
      <xdr:col>41</xdr:col>
      <xdr:colOff>101600</xdr:colOff>
      <xdr:row>37</xdr:row>
      <xdr:rowOff>167825</xdr:rowOff>
    </xdr:to>
    <xdr:sp macro="" textlink="">
      <xdr:nvSpPr>
        <xdr:cNvPr id="322" name="楕円 321"/>
        <xdr:cNvSpPr/>
      </xdr:nvSpPr>
      <xdr:spPr>
        <a:xfrm>
          <a:off x="7810500" y="64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158952</xdr:rowOff>
    </xdr:from>
    <xdr:ext cx="534377" cy="259045"/>
    <xdr:sp macro="" textlink="">
      <xdr:nvSpPr>
        <xdr:cNvPr id="323" name="テキスト ボックス 322"/>
        <xdr:cNvSpPr txBox="1"/>
      </xdr:nvSpPr>
      <xdr:spPr>
        <a:xfrm>
          <a:off x="7594111" y="65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74139</xdr:rowOff>
    </xdr:from>
    <xdr:to>
      <xdr:col>36</xdr:col>
      <xdr:colOff>165100</xdr:colOff>
      <xdr:row>38</xdr:row>
      <xdr:rowOff>4289</xdr:rowOff>
    </xdr:to>
    <xdr:sp macro="" textlink="">
      <xdr:nvSpPr>
        <xdr:cNvPr id="324" name="楕円 323"/>
        <xdr:cNvSpPr/>
      </xdr:nvSpPr>
      <xdr:spPr>
        <a:xfrm>
          <a:off x="6921500" y="64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20816</xdr:rowOff>
    </xdr:from>
    <xdr:ext cx="534377" cy="259045"/>
    <xdr:sp macro="" textlink="">
      <xdr:nvSpPr>
        <xdr:cNvPr id="325" name="テキスト ボックス 324"/>
        <xdr:cNvSpPr txBox="1"/>
      </xdr:nvSpPr>
      <xdr:spPr>
        <a:xfrm>
          <a:off x="6705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125938</xdr:rowOff>
    </xdr:from>
    <xdr:to>
      <xdr:col>55</xdr:col>
      <xdr:colOff>0</xdr:colOff>
      <xdr:row>57</xdr:row>
      <xdr:rowOff>100312</xdr:rowOff>
    </xdr:to>
    <xdr:cxnSp macro="">
      <xdr:nvCxnSpPr>
        <xdr:cNvPr id="353" name="直線コネクタ 352"/>
        <xdr:cNvCxnSpPr/>
      </xdr:nvCxnSpPr>
      <xdr:spPr>
        <a:xfrm flipV="1">
          <a:off x="9639300" y="9727138"/>
          <a:ext cx="838200" cy="14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100312</xdr:rowOff>
    </xdr:from>
    <xdr:to>
      <xdr:col>50</xdr:col>
      <xdr:colOff>114300</xdr:colOff>
      <xdr:row>58</xdr:row>
      <xdr:rowOff>116291</xdr:rowOff>
    </xdr:to>
    <xdr:cxnSp macro="">
      <xdr:nvCxnSpPr>
        <xdr:cNvPr id="356" name="直線コネクタ 355"/>
        <xdr:cNvCxnSpPr/>
      </xdr:nvCxnSpPr>
      <xdr:spPr>
        <a:xfrm flipV="1">
          <a:off x="8750300" y="9872962"/>
          <a:ext cx="889000" cy="18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120703</xdr:rowOff>
    </xdr:from>
    <xdr:to>
      <xdr:col>45</xdr:col>
      <xdr:colOff>177800</xdr:colOff>
      <xdr:row>58</xdr:row>
      <xdr:rowOff>116291</xdr:rowOff>
    </xdr:to>
    <xdr:cxnSp macro="">
      <xdr:nvCxnSpPr>
        <xdr:cNvPr id="359" name="直線コネクタ 358"/>
        <xdr:cNvCxnSpPr/>
      </xdr:nvCxnSpPr>
      <xdr:spPr>
        <a:xfrm>
          <a:off x="7861300" y="9893353"/>
          <a:ext cx="889000" cy="1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38407</xdr:rowOff>
    </xdr:from>
    <xdr:to>
      <xdr:col>41</xdr:col>
      <xdr:colOff>50800</xdr:colOff>
      <xdr:row>57</xdr:row>
      <xdr:rowOff>120703</xdr:rowOff>
    </xdr:to>
    <xdr:cxnSp macro="">
      <xdr:nvCxnSpPr>
        <xdr:cNvPr id="362" name="直線コネクタ 361"/>
        <xdr:cNvCxnSpPr/>
      </xdr:nvCxnSpPr>
      <xdr:spPr>
        <a:xfrm>
          <a:off x="6972300" y="9811057"/>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65308</xdr:rowOff>
    </xdr:from>
    <xdr:to>
      <xdr:col>41</xdr:col>
      <xdr:colOff>101600</xdr:colOff>
      <xdr:row>55</xdr:row>
      <xdr:rowOff>166908</xdr:rowOff>
    </xdr:to>
    <xdr:sp macro="" textlink="">
      <xdr:nvSpPr>
        <xdr:cNvPr id="363" name="フローチャート: 判断 362"/>
        <xdr:cNvSpPr/>
      </xdr:nvSpPr>
      <xdr:spPr>
        <a:xfrm>
          <a:off x="78105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11985</xdr:rowOff>
    </xdr:from>
    <xdr:ext cx="534377" cy="259045"/>
    <xdr:sp macro="" textlink="">
      <xdr:nvSpPr>
        <xdr:cNvPr id="364" name="テキスト ボックス 363"/>
        <xdr:cNvSpPr txBox="1"/>
      </xdr:nvSpPr>
      <xdr:spPr>
        <a:xfrm>
          <a:off x="7594111" y="92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75138</xdr:rowOff>
    </xdr:from>
    <xdr:to>
      <xdr:col>55</xdr:col>
      <xdr:colOff>50800</xdr:colOff>
      <xdr:row>57</xdr:row>
      <xdr:rowOff>5288</xdr:rowOff>
    </xdr:to>
    <xdr:sp macro="" textlink="">
      <xdr:nvSpPr>
        <xdr:cNvPr id="372" name="楕円 371"/>
        <xdr:cNvSpPr/>
      </xdr:nvSpPr>
      <xdr:spPr>
        <a:xfrm>
          <a:off x="10426700" y="9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98015</xdr:rowOff>
    </xdr:from>
    <xdr:ext cx="534377" cy="259045"/>
    <xdr:sp macro="" textlink="">
      <xdr:nvSpPr>
        <xdr:cNvPr id="373" name="普通建設事業費該当値テキスト"/>
        <xdr:cNvSpPr txBox="1"/>
      </xdr:nvSpPr>
      <xdr:spPr>
        <a:xfrm>
          <a:off x="10528300" y="95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49512</xdr:rowOff>
    </xdr:from>
    <xdr:to>
      <xdr:col>50</xdr:col>
      <xdr:colOff>165100</xdr:colOff>
      <xdr:row>57</xdr:row>
      <xdr:rowOff>151112</xdr:rowOff>
    </xdr:to>
    <xdr:sp macro="" textlink="">
      <xdr:nvSpPr>
        <xdr:cNvPr id="374" name="楕円 373"/>
        <xdr:cNvSpPr/>
      </xdr:nvSpPr>
      <xdr:spPr>
        <a:xfrm>
          <a:off x="9588500" y="98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142239</xdr:rowOff>
    </xdr:from>
    <xdr:ext cx="534377" cy="259045"/>
    <xdr:sp macro="" textlink="">
      <xdr:nvSpPr>
        <xdr:cNvPr id="375" name="テキスト ボックス 374"/>
        <xdr:cNvSpPr txBox="1"/>
      </xdr:nvSpPr>
      <xdr:spPr>
        <a:xfrm>
          <a:off x="9372111" y="99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65491</xdr:rowOff>
    </xdr:from>
    <xdr:to>
      <xdr:col>46</xdr:col>
      <xdr:colOff>38100</xdr:colOff>
      <xdr:row>58</xdr:row>
      <xdr:rowOff>167091</xdr:rowOff>
    </xdr:to>
    <xdr:sp macro="" textlink="">
      <xdr:nvSpPr>
        <xdr:cNvPr id="376" name="楕円 375"/>
        <xdr:cNvSpPr/>
      </xdr:nvSpPr>
      <xdr:spPr>
        <a:xfrm>
          <a:off x="8699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158218</xdr:rowOff>
    </xdr:from>
    <xdr:ext cx="534377" cy="259045"/>
    <xdr:sp macro="" textlink="">
      <xdr:nvSpPr>
        <xdr:cNvPr id="377" name="テキスト ボックス 376"/>
        <xdr:cNvSpPr txBox="1"/>
      </xdr:nvSpPr>
      <xdr:spPr>
        <a:xfrm>
          <a:off x="8483111" y="101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69903</xdr:rowOff>
    </xdr:from>
    <xdr:to>
      <xdr:col>41</xdr:col>
      <xdr:colOff>101600</xdr:colOff>
      <xdr:row>58</xdr:row>
      <xdr:rowOff>53</xdr:rowOff>
    </xdr:to>
    <xdr:sp macro="" textlink="">
      <xdr:nvSpPr>
        <xdr:cNvPr id="378" name="楕円 377"/>
        <xdr:cNvSpPr/>
      </xdr:nvSpPr>
      <xdr:spPr>
        <a:xfrm>
          <a:off x="7810500" y="98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162630</xdr:rowOff>
    </xdr:from>
    <xdr:ext cx="534377" cy="259045"/>
    <xdr:sp macro="" textlink="">
      <xdr:nvSpPr>
        <xdr:cNvPr id="379" name="テキスト ボックス 378"/>
        <xdr:cNvSpPr txBox="1"/>
      </xdr:nvSpPr>
      <xdr:spPr>
        <a:xfrm>
          <a:off x="7594111" y="99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159057</xdr:rowOff>
    </xdr:from>
    <xdr:to>
      <xdr:col>36</xdr:col>
      <xdr:colOff>165100</xdr:colOff>
      <xdr:row>57</xdr:row>
      <xdr:rowOff>89207</xdr:rowOff>
    </xdr:to>
    <xdr:sp macro="" textlink="">
      <xdr:nvSpPr>
        <xdr:cNvPr id="380" name="楕円 379"/>
        <xdr:cNvSpPr/>
      </xdr:nvSpPr>
      <xdr:spPr>
        <a:xfrm>
          <a:off x="6921500" y="97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80334</xdr:rowOff>
    </xdr:from>
    <xdr:ext cx="534377" cy="259045"/>
    <xdr:sp macro="" textlink="">
      <xdr:nvSpPr>
        <xdr:cNvPr id="381" name="テキスト ボックス 380"/>
        <xdr:cNvSpPr txBox="1"/>
      </xdr:nvSpPr>
      <xdr:spPr>
        <a:xfrm>
          <a:off x="6705111" y="98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165029</xdr:rowOff>
    </xdr:from>
    <xdr:to>
      <xdr:col>55</xdr:col>
      <xdr:colOff>0</xdr:colOff>
      <xdr:row>77</xdr:row>
      <xdr:rowOff>127310</xdr:rowOff>
    </xdr:to>
    <xdr:cxnSp macro="">
      <xdr:nvCxnSpPr>
        <xdr:cNvPr id="408" name="直線コネクタ 407"/>
        <xdr:cNvCxnSpPr/>
      </xdr:nvCxnSpPr>
      <xdr:spPr>
        <a:xfrm flipV="1">
          <a:off x="9639300" y="13195229"/>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127310</xdr:rowOff>
    </xdr:from>
    <xdr:to>
      <xdr:col>50</xdr:col>
      <xdr:colOff>114300</xdr:colOff>
      <xdr:row>77</xdr:row>
      <xdr:rowOff>148478</xdr:rowOff>
    </xdr:to>
    <xdr:cxnSp macro="">
      <xdr:nvCxnSpPr>
        <xdr:cNvPr id="411" name="直線コネクタ 410"/>
        <xdr:cNvCxnSpPr/>
      </xdr:nvCxnSpPr>
      <xdr:spPr>
        <a:xfrm flipV="1">
          <a:off x="8750300" y="13328960"/>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162835</xdr:rowOff>
    </xdr:from>
    <xdr:to>
      <xdr:col>45</xdr:col>
      <xdr:colOff>177800</xdr:colOff>
      <xdr:row>77</xdr:row>
      <xdr:rowOff>148478</xdr:rowOff>
    </xdr:to>
    <xdr:cxnSp macro="">
      <xdr:nvCxnSpPr>
        <xdr:cNvPr id="414" name="直線コネクタ 413"/>
        <xdr:cNvCxnSpPr/>
      </xdr:nvCxnSpPr>
      <xdr:spPr>
        <a:xfrm>
          <a:off x="7861300" y="13193035"/>
          <a:ext cx="889000" cy="1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162835</xdr:rowOff>
    </xdr:from>
    <xdr:to>
      <xdr:col>41</xdr:col>
      <xdr:colOff>50800</xdr:colOff>
      <xdr:row>77</xdr:row>
      <xdr:rowOff>74777</xdr:rowOff>
    </xdr:to>
    <xdr:cxnSp macro="">
      <xdr:nvCxnSpPr>
        <xdr:cNvPr id="417" name="直線コネクタ 416"/>
        <xdr:cNvCxnSpPr/>
      </xdr:nvCxnSpPr>
      <xdr:spPr>
        <a:xfrm flipV="1">
          <a:off x="6972300" y="13193035"/>
          <a:ext cx="889000" cy="8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29967</xdr:rowOff>
    </xdr:from>
    <xdr:to>
      <xdr:col>41</xdr:col>
      <xdr:colOff>101600</xdr:colOff>
      <xdr:row>75</xdr:row>
      <xdr:rowOff>131567</xdr:rowOff>
    </xdr:to>
    <xdr:sp macro="" textlink="">
      <xdr:nvSpPr>
        <xdr:cNvPr id="418" name="フローチャート: 判断 417"/>
        <xdr:cNvSpPr/>
      </xdr:nvSpPr>
      <xdr:spPr>
        <a:xfrm>
          <a:off x="7810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148094</xdr:rowOff>
    </xdr:from>
    <xdr:ext cx="534377" cy="259045"/>
    <xdr:sp macro="" textlink="">
      <xdr:nvSpPr>
        <xdr:cNvPr id="419" name="テキスト ボックス 418"/>
        <xdr:cNvSpPr txBox="1"/>
      </xdr:nvSpPr>
      <xdr:spPr>
        <a:xfrm>
          <a:off x="7594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114229</xdr:rowOff>
    </xdr:from>
    <xdr:to>
      <xdr:col>55</xdr:col>
      <xdr:colOff>50800</xdr:colOff>
      <xdr:row>77</xdr:row>
      <xdr:rowOff>44379</xdr:rowOff>
    </xdr:to>
    <xdr:sp macro="" textlink="">
      <xdr:nvSpPr>
        <xdr:cNvPr id="427" name="楕円 426"/>
        <xdr:cNvSpPr/>
      </xdr:nvSpPr>
      <xdr:spPr>
        <a:xfrm>
          <a:off x="10426700" y="131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92656</xdr:rowOff>
    </xdr:from>
    <xdr:ext cx="469744" cy="259045"/>
    <xdr:sp macro="" textlink="">
      <xdr:nvSpPr>
        <xdr:cNvPr id="428" name="普通建設事業費 （ うち新規整備　）該当値テキスト"/>
        <xdr:cNvSpPr txBox="1"/>
      </xdr:nvSpPr>
      <xdr:spPr>
        <a:xfrm>
          <a:off x="10528300" y="131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76510</xdr:rowOff>
    </xdr:from>
    <xdr:to>
      <xdr:col>50</xdr:col>
      <xdr:colOff>165100</xdr:colOff>
      <xdr:row>78</xdr:row>
      <xdr:rowOff>6660</xdr:rowOff>
    </xdr:to>
    <xdr:sp macro="" textlink="">
      <xdr:nvSpPr>
        <xdr:cNvPr id="429" name="楕円 428"/>
        <xdr:cNvSpPr/>
      </xdr:nvSpPr>
      <xdr:spPr>
        <a:xfrm>
          <a:off x="9588500" y="132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169237</xdr:rowOff>
    </xdr:from>
    <xdr:ext cx="469744" cy="259045"/>
    <xdr:sp macro="" textlink="">
      <xdr:nvSpPr>
        <xdr:cNvPr id="430" name="テキスト ボックス 429"/>
        <xdr:cNvSpPr txBox="1"/>
      </xdr:nvSpPr>
      <xdr:spPr>
        <a:xfrm>
          <a:off x="9404428" y="133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97678</xdr:rowOff>
    </xdr:from>
    <xdr:to>
      <xdr:col>46</xdr:col>
      <xdr:colOff>38100</xdr:colOff>
      <xdr:row>78</xdr:row>
      <xdr:rowOff>27828</xdr:rowOff>
    </xdr:to>
    <xdr:sp macro="" textlink="">
      <xdr:nvSpPr>
        <xdr:cNvPr id="431" name="楕円 430"/>
        <xdr:cNvSpPr/>
      </xdr:nvSpPr>
      <xdr:spPr>
        <a:xfrm>
          <a:off x="8699500" y="132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18955</xdr:rowOff>
    </xdr:from>
    <xdr:ext cx="469744" cy="259045"/>
    <xdr:sp macro="" textlink="">
      <xdr:nvSpPr>
        <xdr:cNvPr id="432" name="テキスト ボックス 431"/>
        <xdr:cNvSpPr txBox="1"/>
      </xdr:nvSpPr>
      <xdr:spPr>
        <a:xfrm>
          <a:off x="8515428" y="133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112035</xdr:rowOff>
    </xdr:from>
    <xdr:to>
      <xdr:col>41</xdr:col>
      <xdr:colOff>101600</xdr:colOff>
      <xdr:row>77</xdr:row>
      <xdr:rowOff>42185</xdr:rowOff>
    </xdr:to>
    <xdr:sp macro="" textlink="">
      <xdr:nvSpPr>
        <xdr:cNvPr id="433" name="楕円 432"/>
        <xdr:cNvSpPr/>
      </xdr:nvSpPr>
      <xdr:spPr>
        <a:xfrm>
          <a:off x="7810500" y="131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33312</xdr:rowOff>
    </xdr:from>
    <xdr:ext cx="469744" cy="259045"/>
    <xdr:sp macro="" textlink="">
      <xdr:nvSpPr>
        <xdr:cNvPr id="434" name="テキスト ボックス 433"/>
        <xdr:cNvSpPr txBox="1"/>
      </xdr:nvSpPr>
      <xdr:spPr>
        <a:xfrm>
          <a:off x="7626428" y="1323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23977</xdr:rowOff>
    </xdr:from>
    <xdr:to>
      <xdr:col>36</xdr:col>
      <xdr:colOff>165100</xdr:colOff>
      <xdr:row>77</xdr:row>
      <xdr:rowOff>125577</xdr:rowOff>
    </xdr:to>
    <xdr:sp macro="" textlink="">
      <xdr:nvSpPr>
        <xdr:cNvPr id="435" name="楕円 434"/>
        <xdr:cNvSpPr/>
      </xdr:nvSpPr>
      <xdr:spPr>
        <a:xfrm>
          <a:off x="6921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116704</xdr:rowOff>
    </xdr:from>
    <xdr:ext cx="469744" cy="259045"/>
    <xdr:sp macro="" textlink="">
      <xdr:nvSpPr>
        <xdr:cNvPr id="436" name="テキスト ボックス 435"/>
        <xdr:cNvSpPr txBox="1"/>
      </xdr:nvSpPr>
      <xdr:spPr>
        <a:xfrm>
          <a:off x="6737428" y="133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129837</xdr:rowOff>
    </xdr:from>
    <xdr:to>
      <xdr:col>55</xdr:col>
      <xdr:colOff>0</xdr:colOff>
      <xdr:row>96</xdr:row>
      <xdr:rowOff>74581</xdr:rowOff>
    </xdr:to>
    <xdr:cxnSp macro="">
      <xdr:nvCxnSpPr>
        <xdr:cNvPr id="467" name="直線コネクタ 466"/>
        <xdr:cNvCxnSpPr/>
      </xdr:nvCxnSpPr>
      <xdr:spPr>
        <a:xfrm flipV="1">
          <a:off x="9639300" y="16417587"/>
          <a:ext cx="838200" cy="1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110010</xdr:rowOff>
    </xdr:from>
    <xdr:ext cx="534377" cy="259045"/>
    <xdr:sp macro="" textlink="">
      <xdr:nvSpPr>
        <xdr:cNvPr id="468" name="普通建設事業費 （ うち更新整備　）平均値テキスト"/>
        <xdr:cNvSpPr txBox="1"/>
      </xdr:nvSpPr>
      <xdr:spPr>
        <a:xfrm>
          <a:off x="10528300" y="1639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74581</xdr:rowOff>
    </xdr:from>
    <xdr:to>
      <xdr:col>50</xdr:col>
      <xdr:colOff>114300</xdr:colOff>
      <xdr:row>97</xdr:row>
      <xdr:rowOff>80297</xdr:rowOff>
    </xdr:to>
    <xdr:cxnSp macro="">
      <xdr:nvCxnSpPr>
        <xdr:cNvPr id="470" name="直線コネクタ 469"/>
        <xdr:cNvCxnSpPr/>
      </xdr:nvCxnSpPr>
      <xdr:spPr>
        <a:xfrm flipV="1">
          <a:off x="8750300" y="16533781"/>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108578</xdr:rowOff>
    </xdr:from>
    <xdr:to>
      <xdr:col>45</xdr:col>
      <xdr:colOff>177800</xdr:colOff>
      <xdr:row>97</xdr:row>
      <xdr:rowOff>80297</xdr:rowOff>
    </xdr:to>
    <xdr:cxnSp macro="">
      <xdr:nvCxnSpPr>
        <xdr:cNvPr id="473" name="直線コネクタ 472"/>
        <xdr:cNvCxnSpPr/>
      </xdr:nvCxnSpPr>
      <xdr:spPr>
        <a:xfrm>
          <a:off x="7861300" y="16567778"/>
          <a:ext cx="889000" cy="14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154853</xdr:rowOff>
    </xdr:from>
    <xdr:to>
      <xdr:col>41</xdr:col>
      <xdr:colOff>50800</xdr:colOff>
      <xdr:row>96</xdr:row>
      <xdr:rowOff>108578</xdr:rowOff>
    </xdr:to>
    <xdr:cxnSp macro="">
      <xdr:nvCxnSpPr>
        <xdr:cNvPr id="476" name="直線コネクタ 475"/>
        <xdr:cNvCxnSpPr/>
      </xdr:nvCxnSpPr>
      <xdr:spPr>
        <a:xfrm>
          <a:off x="6972300" y="16442603"/>
          <a:ext cx="889000" cy="1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12254</xdr:rowOff>
    </xdr:from>
    <xdr:to>
      <xdr:col>41</xdr:col>
      <xdr:colOff>101600</xdr:colOff>
      <xdr:row>96</xdr:row>
      <xdr:rowOff>113854</xdr:rowOff>
    </xdr:to>
    <xdr:sp macro="" textlink="">
      <xdr:nvSpPr>
        <xdr:cNvPr id="477" name="フローチャート: 判断 476"/>
        <xdr:cNvSpPr/>
      </xdr:nvSpPr>
      <xdr:spPr>
        <a:xfrm>
          <a:off x="7810500" y="164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130381</xdr:rowOff>
    </xdr:from>
    <xdr:ext cx="534377" cy="259045"/>
    <xdr:sp macro="" textlink="">
      <xdr:nvSpPr>
        <xdr:cNvPr id="478" name="テキスト ボックス 477"/>
        <xdr:cNvSpPr txBox="1"/>
      </xdr:nvSpPr>
      <xdr:spPr>
        <a:xfrm>
          <a:off x="7594111" y="162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79037</xdr:rowOff>
    </xdr:from>
    <xdr:to>
      <xdr:col>55</xdr:col>
      <xdr:colOff>50800</xdr:colOff>
      <xdr:row>96</xdr:row>
      <xdr:rowOff>9187</xdr:rowOff>
    </xdr:to>
    <xdr:sp macro="" textlink="">
      <xdr:nvSpPr>
        <xdr:cNvPr id="486" name="楕円 485"/>
        <xdr:cNvSpPr/>
      </xdr:nvSpPr>
      <xdr:spPr>
        <a:xfrm>
          <a:off x="10426700" y="163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101914</xdr:rowOff>
    </xdr:from>
    <xdr:ext cx="534377" cy="259045"/>
    <xdr:sp macro="" textlink="">
      <xdr:nvSpPr>
        <xdr:cNvPr id="487" name="普通建設事業費 （ うち更新整備　）該当値テキスト"/>
        <xdr:cNvSpPr txBox="1"/>
      </xdr:nvSpPr>
      <xdr:spPr>
        <a:xfrm>
          <a:off x="10528300" y="162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23781</xdr:rowOff>
    </xdr:from>
    <xdr:to>
      <xdr:col>50</xdr:col>
      <xdr:colOff>165100</xdr:colOff>
      <xdr:row>96</xdr:row>
      <xdr:rowOff>125381</xdr:rowOff>
    </xdr:to>
    <xdr:sp macro="" textlink="">
      <xdr:nvSpPr>
        <xdr:cNvPr id="488" name="楕円 487"/>
        <xdr:cNvSpPr/>
      </xdr:nvSpPr>
      <xdr:spPr>
        <a:xfrm>
          <a:off x="9588500" y="164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116508</xdr:rowOff>
    </xdr:from>
    <xdr:ext cx="534377" cy="259045"/>
    <xdr:sp macro="" textlink="">
      <xdr:nvSpPr>
        <xdr:cNvPr id="489" name="テキスト ボックス 488"/>
        <xdr:cNvSpPr txBox="1"/>
      </xdr:nvSpPr>
      <xdr:spPr>
        <a:xfrm>
          <a:off x="9372111" y="165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29497</xdr:rowOff>
    </xdr:from>
    <xdr:to>
      <xdr:col>46</xdr:col>
      <xdr:colOff>38100</xdr:colOff>
      <xdr:row>97</xdr:row>
      <xdr:rowOff>131097</xdr:rowOff>
    </xdr:to>
    <xdr:sp macro="" textlink="">
      <xdr:nvSpPr>
        <xdr:cNvPr id="490" name="楕円 489"/>
        <xdr:cNvSpPr/>
      </xdr:nvSpPr>
      <xdr:spPr>
        <a:xfrm>
          <a:off x="8699500" y="166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122224</xdr:rowOff>
    </xdr:from>
    <xdr:ext cx="534377" cy="259045"/>
    <xdr:sp macro="" textlink="">
      <xdr:nvSpPr>
        <xdr:cNvPr id="491" name="テキスト ボックス 490"/>
        <xdr:cNvSpPr txBox="1"/>
      </xdr:nvSpPr>
      <xdr:spPr>
        <a:xfrm>
          <a:off x="8483111" y="167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57778</xdr:rowOff>
    </xdr:from>
    <xdr:to>
      <xdr:col>41</xdr:col>
      <xdr:colOff>101600</xdr:colOff>
      <xdr:row>96</xdr:row>
      <xdr:rowOff>159378</xdr:rowOff>
    </xdr:to>
    <xdr:sp macro="" textlink="">
      <xdr:nvSpPr>
        <xdr:cNvPr id="492" name="楕円 491"/>
        <xdr:cNvSpPr/>
      </xdr:nvSpPr>
      <xdr:spPr>
        <a:xfrm>
          <a:off x="7810500" y="16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150505</xdr:rowOff>
    </xdr:from>
    <xdr:ext cx="534377" cy="259045"/>
    <xdr:sp macro="" textlink="">
      <xdr:nvSpPr>
        <xdr:cNvPr id="493" name="テキスト ボックス 492"/>
        <xdr:cNvSpPr txBox="1"/>
      </xdr:nvSpPr>
      <xdr:spPr>
        <a:xfrm>
          <a:off x="7594111" y="166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104053</xdr:rowOff>
    </xdr:from>
    <xdr:to>
      <xdr:col>36</xdr:col>
      <xdr:colOff>165100</xdr:colOff>
      <xdr:row>96</xdr:row>
      <xdr:rowOff>34203</xdr:rowOff>
    </xdr:to>
    <xdr:sp macro="" textlink="">
      <xdr:nvSpPr>
        <xdr:cNvPr id="494" name="楕円 493"/>
        <xdr:cNvSpPr/>
      </xdr:nvSpPr>
      <xdr:spPr>
        <a:xfrm>
          <a:off x="6921500" y="163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25330</xdr:rowOff>
    </xdr:from>
    <xdr:ext cx="534377" cy="259045"/>
    <xdr:sp macro="" textlink="">
      <xdr:nvSpPr>
        <xdr:cNvPr id="495" name="テキスト ボックス 494"/>
        <xdr:cNvSpPr txBox="1"/>
      </xdr:nvSpPr>
      <xdr:spPr>
        <a:xfrm>
          <a:off x="6705111" y="164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2" name="フローチャート: 判断 531"/>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22089</xdr:rowOff>
    </xdr:from>
    <xdr:ext cx="378565" cy="259045"/>
    <xdr:sp macro="" textlink="">
      <xdr:nvSpPr>
        <xdr:cNvPr id="533" name="テキスト ボックス 532"/>
        <xdr:cNvSpPr txBox="1"/>
      </xdr:nvSpPr>
      <xdr:spPr>
        <a:xfrm>
          <a:off x="13514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1016</xdr:rowOff>
    </xdr:from>
    <xdr:to>
      <xdr:col>85</xdr:col>
      <xdr:colOff>126364</xdr:colOff>
      <xdr:row>77</xdr:row>
      <xdr:rowOff>94571</xdr:rowOff>
    </xdr:to>
    <xdr:cxnSp macro="">
      <xdr:nvCxnSpPr>
        <xdr:cNvPr id="623" name="直線コネクタ 622"/>
        <xdr:cNvCxnSpPr/>
      </xdr:nvCxnSpPr>
      <xdr:spPr>
        <a:xfrm flipV="1">
          <a:off x="16317595" y="12173966"/>
          <a:ext cx="1269" cy="112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98398</xdr:rowOff>
    </xdr:from>
    <xdr:ext cx="534377" cy="259045"/>
    <xdr:sp macro="" textlink="">
      <xdr:nvSpPr>
        <xdr:cNvPr id="624" name="公債費最小値テキスト"/>
        <xdr:cNvSpPr txBox="1"/>
      </xdr:nvSpPr>
      <xdr:spPr>
        <a:xfrm>
          <a:off x="16370300" y="133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94571</xdr:rowOff>
    </xdr:from>
    <xdr:to>
      <xdr:col>86</xdr:col>
      <xdr:colOff>25400</xdr:colOff>
      <xdr:row>77</xdr:row>
      <xdr:rowOff>94571</xdr:rowOff>
    </xdr:to>
    <xdr:cxnSp macro="">
      <xdr:nvCxnSpPr>
        <xdr:cNvPr id="625" name="直線コネクタ 624"/>
        <xdr:cNvCxnSpPr/>
      </xdr:nvCxnSpPr>
      <xdr:spPr>
        <a:xfrm>
          <a:off x="16230600" y="1329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119143</xdr:rowOff>
    </xdr:from>
    <xdr:ext cx="534377" cy="259045"/>
    <xdr:sp macro="" textlink="">
      <xdr:nvSpPr>
        <xdr:cNvPr id="626" name="公債費最大値テキスト"/>
        <xdr:cNvSpPr txBox="1"/>
      </xdr:nvSpPr>
      <xdr:spPr>
        <a:xfrm>
          <a:off x="16370300" y="1194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1016</xdr:rowOff>
    </xdr:from>
    <xdr:to>
      <xdr:col>86</xdr:col>
      <xdr:colOff>25400</xdr:colOff>
      <xdr:row>71</xdr:row>
      <xdr:rowOff>1016</xdr:rowOff>
    </xdr:to>
    <xdr:cxnSp macro="">
      <xdr:nvCxnSpPr>
        <xdr:cNvPr id="627" name="直線コネクタ 626"/>
        <xdr:cNvCxnSpPr/>
      </xdr:nvCxnSpPr>
      <xdr:spPr>
        <a:xfrm>
          <a:off x="16230600" y="1217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94571</xdr:rowOff>
    </xdr:from>
    <xdr:to>
      <xdr:col>85</xdr:col>
      <xdr:colOff>127000</xdr:colOff>
      <xdr:row>77</xdr:row>
      <xdr:rowOff>101295</xdr:rowOff>
    </xdr:to>
    <xdr:cxnSp macro="">
      <xdr:nvCxnSpPr>
        <xdr:cNvPr id="628" name="直線コネクタ 627"/>
        <xdr:cNvCxnSpPr/>
      </xdr:nvCxnSpPr>
      <xdr:spPr>
        <a:xfrm flipV="1">
          <a:off x="15481300" y="13296221"/>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16851</xdr:rowOff>
    </xdr:from>
    <xdr:ext cx="534377" cy="259045"/>
    <xdr:sp macro="" textlink="">
      <xdr:nvSpPr>
        <xdr:cNvPr id="629" name="公債費平均値テキスト"/>
        <xdr:cNvSpPr txBox="1"/>
      </xdr:nvSpPr>
      <xdr:spPr>
        <a:xfrm>
          <a:off x="16370300" y="1287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165424</xdr:rowOff>
    </xdr:from>
    <xdr:to>
      <xdr:col>85</xdr:col>
      <xdr:colOff>177800</xdr:colOff>
      <xdr:row>76</xdr:row>
      <xdr:rowOff>95574</xdr:rowOff>
    </xdr:to>
    <xdr:sp macro="" textlink="">
      <xdr:nvSpPr>
        <xdr:cNvPr id="630" name="フローチャート: 判断 629"/>
        <xdr:cNvSpPr/>
      </xdr:nvSpPr>
      <xdr:spPr>
        <a:xfrm>
          <a:off x="162687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101295</xdr:rowOff>
    </xdr:from>
    <xdr:to>
      <xdr:col>81</xdr:col>
      <xdr:colOff>50800</xdr:colOff>
      <xdr:row>77</xdr:row>
      <xdr:rowOff>110782</xdr:rowOff>
    </xdr:to>
    <xdr:cxnSp macro="">
      <xdr:nvCxnSpPr>
        <xdr:cNvPr id="631" name="直線コネクタ 630"/>
        <xdr:cNvCxnSpPr/>
      </xdr:nvCxnSpPr>
      <xdr:spPr>
        <a:xfrm flipV="1">
          <a:off x="14592300" y="133029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165348</xdr:rowOff>
    </xdr:from>
    <xdr:to>
      <xdr:col>81</xdr:col>
      <xdr:colOff>101600</xdr:colOff>
      <xdr:row>76</xdr:row>
      <xdr:rowOff>95498</xdr:rowOff>
    </xdr:to>
    <xdr:sp macro="" textlink="">
      <xdr:nvSpPr>
        <xdr:cNvPr id="632" name="フローチャート: 判断 631"/>
        <xdr:cNvSpPr/>
      </xdr:nvSpPr>
      <xdr:spPr>
        <a:xfrm>
          <a:off x="15430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112024</xdr:rowOff>
    </xdr:from>
    <xdr:ext cx="534377" cy="259045"/>
    <xdr:sp macro="" textlink="">
      <xdr:nvSpPr>
        <xdr:cNvPr id="633" name="テキスト ボックス 632"/>
        <xdr:cNvSpPr txBox="1"/>
      </xdr:nvSpPr>
      <xdr:spPr>
        <a:xfrm>
          <a:off x="15214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110782</xdr:rowOff>
    </xdr:from>
    <xdr:to>
      <xdr:col>76</xdr:col>
      <xdr:colOff>114300</xdr:colOff>
      <xdr:row>77</xdr:row>
      <xdr:rowOff>119031</xdr:rowOff>
    </xdr:to>
    <xdr:cxnSp macro="">
      <xdr:nvCxnSpPr>
        <xdr:cNvPr id="634" name="直線コネクタ 633"/>
        <xdr:cNvCxnSpPr/>
      </xdr:nvCxnSpPr>
      <xdr:spPr>
        <a:xfrm flipV="1">
          <a:off x="13703300" y="1331243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166129</xdr:rowOff>
    </xdr:from>
    <xdr:to>
      <xdr:col>76</xdr:col>
      <xdr:colOff>165100</xdr:colOff>
      <xdr:row>76</xdr:row>
      <xdr:rowOff>96279</xdr:rowOff>
    </xdr:to>
    <xdr:sp macro="" textlink="">
      <xdr:nvSpPr>
        <xdr:cNvPr id="635" name="フローチャート: 判断 634"/>
        <xdr:cNvSpPr/>
      </xdr:nvSpPr>
      <xdr:spPr>
        <a:xfrm>
          <a:off x="14541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112806</xdr:rowOff>
    </xdr:from>
    <xdr:ext cx="534377" cy="259045"/>
    <xdr:sp macro="" textlink="">
      <xdr:nvSpPr>
        <xdr:cNvPr id="636" name="テキスト ボックス 635"/>
        <xdr:cNvSpPr txBox="1"/>
      </xdr:nvSpPr>
      <xdr:spPr>
        <a:xfrm>
          <a:off x="14325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117945</xdr:rowOff>
    </xdr:from>
    <xdr:to>
      <xdr:col>71</xdr:col>
      <xdr:colOff>177800</xdr:colOff>
      <xdr:row>77</xdr:row>
      <xdr:rowOff>119031</xdr:rowOff>
    </xdr:to>
    <xdr:cxnSp macro="">
      <xdr:nvCxnSpPr>
        <xdr:cNvPr id="637" name="直線コネクタ 636"/>
        <xdr:cNvCxnSpPr/>
      </xdr:nvCxnSpPr>
      <xdr:spPr>
        <a:xfrm>
          <a:off x="12814300" y="1331959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80251</xdr:rowOff>
    </xdr:from>
    <xdr:to>
      <xdr:col>72</xdr:col>
      <xdr:colOff>38100</xdr:colOff>
      <xdr:row>76</xdr:row>
      <xdr:rowOff>10401</xdr:rowOff>
    </xdr:to>
    <xdr:sp macro="" textlink="">
      <xdr:nvSpPr>
        <xdr:cNvPr id="638" name="フローチャート: 判断 637"/>
        <xdr:cNvSpPr/>
      </xdr:nvSpPr>
      <xdr:spPr>
        <a:xfrm>
          <a:off x="13652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26928</xdr:rowOff>
    </xdr:from>
    <xdr:ext cx="534377" cy="259045"/>
    <xdr:sp macro="" textlink="">
      <xdr:nvSpPr>
        <xdr:cNvPr id="639" name="テキスト ボックス 638"/>
        <xdr:cNvSpPr txBox="1"/>
      </xdr:nvSpPr>
      <xdr:spPr>
        <a:xfrm>
          <a:off x="13436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64612</xdr:rowOff>
    </xdr:from>
    <xdr:to>
      <xdr:col>67</xdr:col>
      <xdr:colOff>101600</xdr:colOff>
      <xdr:row>75</xdr:row>
      <xdr:rowOff>166212</xdr:rowOff>
    </xdr:to>
    <xdr:sp macro="" textlink="">
      <xdr:nvSpPr>
        <xdr:cNvPr id="640" name="フローチャート: 判断 639"/>
        <xdr:cNvSpPr/>
      </xdr:nvSpPr>
      <xdr:spPr>
        <a:xfrm>
          <a:off x="12763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11289</xdr:rowOff>
    </xdr:from>
    <xdr:ext cx="534377" cy="259045"/>
    <xdr:sp macro="" textlink="">
      <xdr:nvSpPr>
        <xdr:cNvPr id="641" name="テキスト ボックス 640"/>
        <xdr:cNvSpPr txBox="1"/>
      </xdr:nvSpPr>
      <xdr:spPr>
        <a:xfrm>
          <a:off x="12547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43771</xdr:rowOff>
    </xdr:from>
    <xdr:to>
      <xdr:col>85</xdr:col>
      <xdr:colOff>177800</xdr:colOff>
      <xdr:row>77</xdr:row>
      <xdr:rowOff>145371</xdr:rowOff>
    </xdr:to>
    <xdr:sp macro="" textlink="">
      <xdr:nvSpPr>
        <xdr:cNvPr id="647" name="楕円 646"/>
        <xdr:cNvSpPr/>
      </xdr:nvSpPr>
      <xdr:spPr>
        <a:xfrm>
          <a:off x="16268700" y="132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130148</xdr:rowOff>
    </xdr:from>
    <xdr:ext cx="534377" cy="259045"/>
    <xdr:sp macro="" textlink="">
      <xdr:nvSpPr>
        <xdr:cNvPr id="648" name="公債費該当値テキスト"/>
        <xdr:cNvSpPr txBox="1"/>
      </xdr:nvSpPr>
      <xdr:spPr>
        <a:xfrm>
          <a:off x="16370300" y="131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50495</xdr:rowOff>
    </xdr:from>
    <xdr:to>
      <xdr:col>81</xdr:col>
      <xdr:colOff>101600</xdr:colOff>
      <xdr:row>77</xdr:row>
      <xdr:rowOff>152095</xdr:rowOff>
    </xdr:to>
    <xdr:sp macro="" textlink="">
      <xdr:nvSpPr>
        <xdr:cNvPr id="649" name="楕円 648"/>
        <xdr:cNvSpPr/>
      </xdr:nvSpPr>
      <xdr:spPr>
        <a:xfrm>
          <a:off x="15430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143222</xdr:rowOff>
    </xdr:from>
    <xdr:ext cx="534377" cy="259045"/>
    <xdr:sp macro="" textlink="">
      <xdr:nvSpPr>
        <xdr:cNvPr id="650" name="テキスト ボックス 649"/>
        <xdr:cNvSpPr txBox="1"/>
      </xdr:nvSpPr>
      <xdr:spPr>
        <a:xfrm>
          <a:off x="15214111"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59982</xdr:rowOff>
    </xdr:from>
    <xdr:to>
      <xdr:col>76</xdr:col>
      <xdr:colOff>165100</xdr:colOff>
      <xdr:row>77</xdr:row>
      <xdr:rowOff>161582</xdr:rowOff>
    </xdr:to>
    <xdr:sp macro="" textlink="">
      <xdr:nvSpPr>
        <xdr:cNvPr id="651" name="楕円 650"/>
        <xdr:cNvSpPr/>
      </xdr:nvSpPr>
      <xdr:spPr>
        <a:xfrm>
          <a:off x="14541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152709</xdr:rowOff>
    </xdr:from>
    <xdr:ext cx="534377" cy="259045"/>
    <xdr:sp macro="" textlink="">
      <xdr:nvSpPr>
        <xdr:cNvPr id="652" name="テキスト ボックス 651"/>
        <xdr:cNvSpPr txBox="1"/>
      </xdr:nvSpPr>
      <xdr:spPr>
        <a:xfrm>
          <a:off x="14325111" y="13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68231</xdr:rowOff>
    </xdr:from>
    <xdr:to>
      <xdr:col>72</xdr:col>
      <xdr:colOff>38100</xdr:colOff>
      <xdr:row>77</xdr:row>
      <xdr:rowOff>169831</xdr:rowOff>
    </xdr:to>
    <xdr:sp macro="" textlink="">
      <xdr:nvSpPr>
        <xdr:cNvPr id="653" name="楕円 652"/>
        <xdr:cNvSpPr/>
      </xdr:nvSpPr>
      <xdr:spPr>
        <a:xfrm>
          <a:off x="13652500" y="132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160958</xdr:rowOff>
    </xdr:from>
    <xdr:ext cx="534377" cy="259045"/>
    <xdr:sp macro="" textlink="">
      <xdr:nvSpPr>
        <xdr:cNvPr id="654" name="テキスト ボックス 653"/>
        <xdr:cNvSpPr txBox="1"/>
      </xdr:nvSpPr>
      <xdr:spPr>
        <a:xfrm>
          <a:off x="13436111" y="133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67145</xdr:rowOff>
    </xdr:from>
    <xdr:to>
      <xdr:col>67</xdr:col>
      <xdr:colOff>101600</xdr:colOff>
      <xdr:row>77</xdr:row>
      <xdr:rowOff>168745</xdr:rowOff>
    </xdr:to>
    <xdr:sp macro="" textlink="">
      <xdr:nvSpPr>
        <xdr:cNvPr id="655" name="楕円 654"/>
        <xdr:cNvSpPr/>
      </xdr:nvSpPr>
      <xdr:spPr>
        <a:xfrm>
          <a:off x="12763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159872</xdr:rowOff>
    </xdr:from>
    <xdr:ext cx="534377" cy="259045"/>
    <xdr:sp macro="" textlink="">
      <xdr:nvSpPr>
        <xdr:cNvPr id="656" name="テキスト ボックス 655"/>
        <xdr:cNvSpPr txBox="1"/>
      </xdr:nvSpPr>
      <xdr:spPr>
        <a:xfrm>
          <a:off x="12547111" y="13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2" name="テキスト ボックス 67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6" name="直線コネクタ 675"/>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7"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8" name="直線コネクタ 677"/>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9"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80" name="直線コネクタ 679"/>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142900</xdr:rowOff>
    </xdr:from>
    <xdr:to>
      <xdr:col>85</xdr:col>
      <xdr:colOff>127000</xdr:colOff>
      <xdr:row>92</xdr:row>
      <xdr:rowOff>45002</xdr:rowOff>
    </xdr:to>
    <xdr:cxnSp macro="">
      <xdr:nvCxnSpPr>
        <xdr:cNvPr id="681" name="直線コネクタ 680"/>
        <xdr:cNvCxnSpPr/>
      </xdr:nvCxnSpPr>
      <xdr:spPr>
        <a:xfrm>
          <a:off x="15481300" y="15573400"/>
          <a:ext cx="838200" cy="2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2"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3" name="フローチャート: 判断 682"/>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142900</xdr:rowOff>
    </xdr:from>
    <xdr:to>
      <xdr:col>81</xdr:col>
      <xdr:colOff>50800</xdr:colOff>
      <xdr:row>94</xdr:row>
      <xdr:rowOff>52088</xdr:rowOff>
    </xdr:to>
    <xdr:cxnSp macro="">
      <xdr:nvCxnSpPr>
        <xdr:cNvPr id="684" name="直線コネクタ 683"/>
        <xdr:cNvCxnSpPr/>
      </xdr:nvCxnSpPr>
      <xdr:spPr>
        <a:xfrm flipV="1">
          <a:off x="14592300" y="15573400"/>
          <a:ext cx="889000" cy="59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5" name="フローチャート: 判断 684"/>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76300</xdr:rowOff>
    </xdr:from>
    <xdr:ext cx="469744" cy="259045"/>
    <xdr:sp macro="" textlink="">
      <xdr:nvSpPr>
        <xdr:cNvPr id="686" name="テキスト ボックス 685"/>
        <xdr:cNvSpPr txBox="1"/>
      </xdr:nvSpPr>
      <xdr:spPr>
        <a:xfrm>
          <a:off x="15246428" y="1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104439</xdr:rowOff>
    </xdr:from>
    <xdr:to>
      <xdr:col>76</xdr:col>
      <xdr:colOff>114300</xdr:colOff>
      <xdr:row>94</xdr:row>
      <xdr:rowOff>52088</xdr:rowOff>
    </xdr:to>
    <xdr:cxnSp macro="">
      <xdr:nvCxnSpPr>
        <xdr:cNvPr id="687" name="直線コネクタ 686"/>
        <xdr:cNvCxnSpPr/>
      </xdr:nvCxnSpPr>
      <xdr:spPr>
        <a:xfrm>
          <a:off x="13703300" y="16049289"/>
          <a:ext cx="889000" cy="1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8" name="フローチャート: 判断 687"/>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9" name="テキスト ボックス 688"/>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104439</xdr:rowOff>
    </xdr:from>
    <xdr:to>
      <xdr:col>71</xdr:col>
      <xdr:colOff>177800</xdr:colOff>
      <xdr:row>95</xdr:row>
      <xdr:rowOff>11570</xdr:rowOff>
    </xdr:to>
    <xdr:cxnSp macro="">
      <xdr:nvCxnSpPr>
        <xdr:cNvPr id="690" name="直線コネクタ 689"/>
        <xdr:cNvCxnSpPr/>
      </xdr:nvCxnSpPr>
      <xdr:spPr>
        <a:xfrm flipV="1">
          <a:off x="12814300" y="16049289"/>
          <a:ext cx="889000" cy="2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11061</xdr:rowOff>
    </xdr:from>
    <xdr:to>
      <xdr:col>72</xdr:col>
      <xdr:colOff>38100</xdr:colOff>
      <xdr:row>94</xdr:row>
      <xdr:rowOff>112661</xdr:rowOff>
    </xdr:to>
    <xdr:sp macro="" textlink="">
      <xdr:nvSpPr>
        <xdr:cNvPr id="691" name="フローチャート: 判断 690"/>
        <xdr:cNvSpPr/>
      </xdr:nvSpPr>
      <xdr:spPr>
        <a:xfrm>
          <a:off x="13652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103788</xdr:rowOff>
    </xdr:from>
    <xdr:ext cx="534377" cy="259045"/>
    <xdr:sp macro="" textlink="">
      <xdr:nvSpPr>
        <xdr:cNvPr id="692" name="テキスト ボックス 691"/>
        <xdr:cNvSpPr txBox="1"/>
      </xdr:nvSpPr>
      <xdr:spPr>
        <a:xfrm>
          <a:off x="13436111" y="162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3" name="フローチャート: 判断 692"/>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4" name="テキスト ボックス 693"/>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165652</xdr:rowOff>
    </xdr:from>
    <xdr:to>
      <xdr:col>85</xdr:col>
      <xdr:colOff>177800</xdr:colOff>
      <xdr:row>92</xdr:row>
      <xdr:rowOff>95802</xdr:rowOff>
    </xdr:to>
    <xdr:sp macro="" textlink="">
      <xdr:nvSpPr>
        <xdr:cNvPr id="700" name="楕円 699"/>
        <xdr:cNvSpPr/>
      </xdr:nvSpPr>
      <xdr:spPr>
        <a:xfrm>
          <a:off x="16268700" y="157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17079</xdr:rowOff>
    </xdr:from>
    <xdr:ext cx="534377" cy="259045"/>
    <xdr:sp macro="" textlink="">
      <xdr:nvSpPr>
        <xdr:cNvPr id="701" name="積立金該当値テキスト"/>
        <xdr:cNvSpPr txBox="1"/>
      </xdr:nvSpPr>
      <xdr:spPr>
        <a:xfrm>
          <a:off x="16370300" y="156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92100</xdr:rowOff>
    </xdr:from>
    <xdr:to>
      <xdr:col>81</xdr:col>
      <xdr:colOff>101600</xdr:colOff>
      <xdr:row>91</xdr:row>
      <xdr:rowOff>22250</xdr:rowOff>
    </xdr:to>
    <xdr:sp macro="" textlink="">
      <xdr:nvSpPr>
        <xdr:cNvPr id="702" name="楕円 701"/>
        <xdr:cNvSpPr/>
      </xdr:nvSpPr>
      <xdr:spPr>
        <a:xfrm>
          <a:off x="15430500" y="155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38777</xdr:rowOff>
    </xdr:from>
    <xdr:ext cx="534377" cy="259045"/>
    <xdr:sp macro="" textlink="">
      <xdr:nvSpPr>
        <xdr:cNvPr id="703" name="テキスト ボックス 702"/>
        <xdr:cNvSpPr txBox="1"/>
      </xdr:nvSpPr>
      <xdr:spPr>
        <a:xfrm>
          <a:off x="15214111" y="152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1288</xdr:rowOff>
    </xdr:from>
    <xdr:to>
      <xdr:col>76</xdr:col>
      <xdr:colOff>165100</xdr:colOff>
      <xdr:row>94</xdr:row>
      <xdr:rowOff>102888</xdr:rowOff>
    </xdr:to>
    <xdr:sp macro="" textlink="">
      <xdr:nvSpPr>
        <xdr:cNvPr id="704" name="楕円 703"/>
        <xdr:cNvSpPr/>
      </xdr:nvSpPr>
      <xdr:spPr>
        <a:xfrm>
          <a:off x="14541500" y="16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119415</xdr:rowOff>
    </xdr:from>
    <xdr:ext cx="534377" cy="259045"/>
    <xdr:sp macro="" textlink="">
      <xdr:nvSpPr>
        <xdr:cNvPr id="705" name="テキスト ボックス 704"/>
        <xdr:cNvSpPr txBox="1"/>
      </xdr:nvSpPr>
      <xdr:spPr>
        <a:xfrm>
          <a:off x="14325111" y="158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53639</xdr:rowOff>
    </xdr:from>
    <xdr:to>
      <xdr:col>72</xdr:col>
      <xdr:colOff>38100</xdr:colOff>
      <xdr:row>93</xdr:row>
      <xdr:rowOff>155239</xdr:rowOff>
    </xdr:to>
    <xdr:sp macro="" textlink="">
      <xdr:nvSpPr>
        <xdr:cNvPr id="706" name="楕円 705"/>
        <xdr:cNvSpPr/>
      </xdr:nvSpPr>
      <xdr:spPr>
        <a:xfrm>
          <a:off x="13652500" y="159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316</xdr:rowOff>
    </xdr:from>
    <xdr:ext cx="534377" cy="259045"/>
    <xdr:sp macro="" textlink="">
      <xdr:nvSpPr>
        <xdr:cNvPr id="707" name="テキスト ボックス 706"/>
        <xdr:cNvSpPr txBox="1"/>
      </xdr:nvSpPr>
      <xdr:spPr>
        <a:xfrm>
          <a:off x="13436111" y="157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132220</xdr:rowOff>
    </xdr:from>
    <xdr:to>
      <xdr:col>67</xdr:col>
      <xdr:colOff>101600</xdr:colOff>
      <xdr:row>95</xdr:row>
      <xdr:rowOff>62370</xdr:rowOff>
    </xdr:to>
    <xdr:sp macro="" textlink="">
      <xdr:nvSpPr>
        <xdr:cNvPr id="708" name="楕円 707"/>
        <xdr:cNvSpPr/>
      </xdr:nvSpPr>
      <xdr:spPr>
        <a:xfrm>
          <a:off x="12763500" y="162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78897</xdr:rowOff>
    </xdr:from>
    <xdr:ext cx="469744" cy="259045"/>
    <xdr:sp macro="" textlink="">
      <xdr:nvSpPr>
        <xdr:cNvPr id="709" name="テキスト ボックス 708"/>
        <xdr:cNvSpPr txBox="1"/>
      </xdr:nvSpPr>
      <xdr:spPr>
        <a:xfrm>
          <a:off x="12579428" y="160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5" name="直線コネクタ 734"/>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8"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9" name="直線コネクタ 738"/>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96593</xdr:rowOff>
    </xdr:from>
    <xdr:to>
      <xdr:col>116</xdr:col>
      <xdr:colOff>63500</xdr:colOff>
      <xdr:row>39</xdr:row>
      <xdr:rowOff>98878</xdr:rowOff>
    </xdr:to>
    <xdr:cxnSp macro="">
      <xdr:nvCxnSpPr>
        <xdr:cNvPr id="740" name="直線コネクタ 739"/>
        <xdr:cNvCxnSpPr/>
      </xdr:nvCxnSpPr>
      <xdr:spPr>
        <a:xfrm flipV="1">
          <a:off x="21323300" y="678314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1"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2" name="フローチャート: 判断 74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4" name="フローチャート: 判断 743"/>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5" name="テキスト ボックス 744"/>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7" name="フローチャート: 判断 746"/>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8" name="テキスト ボックス 747"/>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50" name="フローチャート: 判断 749"/>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51" name="テキスト ボックス 750"/>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2" name="フローチャート: 判断 751"/>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3" name="テキスト ボックス 752"/>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45793</xdr:rowOff>
    </xdr:from>
    <xdr:to>
      <xdr:col>116</xdr:col>
      <xdr:colOff>114300</xdr:colOff>
      <xdr:row>39</xdr:row>
      <xdr:rowOff>147393</xdr:rowOff>
    </xdr:to>
    <xdr:sp macro="" textlink="">
      <xdr:nvSpPr>
        <xdr:cNvPr id="759" name="楕円 758"/>
        <xdr:cNvSpPr/>
      </xdr:nvSpPr>
      <xdr:spPr>
        <a:xfrm>
          <a:off x="22110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132170</xdr:rowOff>
    </xdr:from>
    <xdr:ext cx="249299" cy="259045"/>
    <xdr:sp macro="" textlink="">
      <xdr:nvSpPr>
        <xdr:cNvPr id="760" name="投資及び出資金該当値テキスト"/>
        <xdr:cNvSpPr txBox="1"/>
      </xdr:nvSpPr>
      <xdr:spPr>
        <a:xfrm>
          <a:off x="22212300" y="6647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0" name="直線コネクタ 789"/>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3"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4" name="直線コネクタ 793"/>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139700</xdr:rowOff>
    </xdr:to>
    <xdr:cxnSp macro="">
      <xdr:nvCxnSpPr>
        <xdr:cNvPr id="795" name="直線コネクタ 794"/>
        <xdr:cNvCxnSpPr/>
      </xdr:nvCxnSpPr>
      <xdr:spPr>
        <a:xfrm>
          <a:off x="21323300" y="10082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6"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7" name="フローチャート: 判断 796"/>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138785</xdr:rowOff>
    </xdr:to>
    <xdr:cxnSp macro="">
      <xdr:nvCxnSpPr>
        <xdr:cNvPr id="798" name="直線コネクタ 797"/>
        <xdr:cNvCxnSpPr/>
      </xdr:nvCxnSpPr>
      <xdr:spPr>
        <a:xfrm>
          <a:off x="20434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9" name="フローチャート: 判断 798"/>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0" name="テキスト ボックス 799"/>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138785</xdr:rowOff>
    </xdr:from>
    <xdr:to>
      <xdr:col>107</xdr:col>
      <xdr:colOff>50800</xdr:colOff>
      <xdr:row>58</xdr:row>
      <xdr:rowOff>138785</xdr:rowOff>
    </xdr:to>
    <xdr:cxnSp macro="">
      <xdr:nvCxnSpPr>
        <xdr:cNvPr id="801" name="直線コネクタ 800"/>
        <xdr:cNvCxnSpPr/>
      </xdr:nvCxnSpPr>
      <xdr:spPr>
        <a:xfrm>
          <a:off x="19545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2" name="フローチャート: 判断 801"/>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3" name="テキスト ボックス 802"/>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138785</xdr:rowOff>
    </xdr:from>
    <xdr:to>
      <xdr:col>102</xdr:col>
      <xdr:colOff>114300</xdr:colOff>
      <xdr:row>58</xdr:row>
      <xdr:rowOff>138831</xdr:rowOff>
    </xdr:to>
    <xdr:cxnSp macro="">
      <xdr:nvCxnSpPr>
        <xdr:cNvPr id="804" name="直線コネクタ 803"/>
        <xdr:cNvCxnSpPr/>
      </xdr:nvCxnSpPr>
      <xdr:spPr>
        <a:xfrm flipV="1">
          <a:off x="18656300" y="100828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111897</xdr:rowOff>
    </xdr:from>
    <xdr:to>
      <xdr:col>102</xdr:col>
      <xdr:colOff>165100</xdr:colOff>
      <xdr:row>57</xdr:row>
      <xdr:rowOff>42047</xdr:rowOff>
    </xdr:to>
    <xdr:sp macro="" textlink="">
      <xdr:nvSpPr>
        <xdr:cNvPr id="805" name="フローチャート: 判断 804"/>
        <xdr:cNvSpPr/>
      </xdr:nvSpPr>
      <xdr:spPr>
        <a:xfrm>
          <a:off x="19494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58574</xdr:rowOff>
    </xdr:from>
    <xdr:ext cx="469744" cy="259045"/>
    <xdr:sp macro="" textlink="">
      <xdr:nvSpPr>
        <xdr:cNvPr id="806" name="テキスト ボックス 805"/>
        <xdr:cNvSpPr txBox="1"/>
      </xdr:nvSpPr>
      <xdr:spPr>
        <a:xfrm>
          <a:off x="19310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7" name="フローチャート: 判断 806"/>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8" name="テキスト ボックス 807"/>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16" name="楕円 815"/>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17" name="テキスト ボックス 816"/>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18" name="楕円 817"/>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19" name="テキスト ボックス 818"/>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87985</xdr:rowOff>
    </xdr:from>
    <xdr:to>
      <xdr:col>102</xdr:col>
      <xdr:colOff>165100</xdr:colOff>
      <xdr:row>59</xdr:row>
      <xdr:rowOff>18135</xdr:rowOff>
    </xdr:to>
    <xdr:sp macro="" textlink="">
      <xdr:nvSpPr>
        <xdr:cNvPr id="820" name="楕円 819"/>
        <xdr:cNvSpPr/>
      </xdr:nvSpPr>
      <xdr:spPr>
        <a:xfrm>
          <a:off x="19494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9262</xdr:rowOff>
    </xdr:from>
    <xdr:ext cx="313932" cy="259045"/>
    <xdr:sp macro="" textlink="">
      <xdr:nvSpPr>
        <xdr:cNvPr id="821" name="テキスト ボックス 820"/>
        <xdr:cNvSpPr txBox="1"/>
      </xdr:nvSpPr>
      <xdr:spPr>
        <a:xfrm>
          <a:off x="19388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88031</xdr:rowOff>
    </xdr:from>
    <xdr:to>
      <xdr:col>98</xdr:col>
      <xdr:colOff>38100</xdr:colOff>
      <xdr:row>59</xdr:row>
      <xdr:rowOff>18181</xdr:rowOff>
    </xdr:to>
    <xdr:sp macro="" textlink="">
      <xdr:nvSpPr>
        <xdr:cNvPr id="822" name="楕円 821"/>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9308</xdr:rowOff>
    </xdr:from>
    <xdr:ext cx="313932" cy="259045"/>
    <xdr:sp macro="" textlink="">
      <xdr:nvSpPr>
        <xdr:cNvPr id="823" name="テキスト ボックス 822"/>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6" name="直線コネクタ 845"/>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7"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8" name="直線コネクタ 847"/>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9"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0" name="直線コネクタ 849"/>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151222</xdr:rowOff>
    </xdr:from>
    <xdr:to>
      <xdr:col>116</xdr:col>
      <xdr:colOff>63500</xdr:colOff>
      <xdr:row>73</xdr:row>
      <xdr:rowOff>162834</xdr:rowOff>
    </xdr:to>
    <xdr:cxnSp macro="">
      <xdr:nvCxnSpPr>
        <xdr:cNvPr id="851" name="直線コネクタ 850"/>
        <xdr:cNvCxnSpPr/>
      </xdr:nvCxnSpPr>
      <xdr:spPr>
        <a:xfrm flipV="1">
          <a:off x="21323300" y="12667072"/>
          <a:ext cx="8382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2"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3" name="フローチャート: 判断 852"/>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120452</xdr:rowOff>
    </xdr:from>
    <xdr:to>
      <xdr:col>111</xdr:col>
      <xdr:colOff>177800</xdr:colOff>
      <xdr:row>73</xdr:row>
      <xdr:rowOff>162834</xdr:rowOff>
    </xdr:to>
    <xdr:cxnSp macro="">
      <xdr:nvCxnSpPr>
        <xdr:cNvPr id="854" name="直線コネクタ 853"/>
        <xdr:cNvCxnSpPr/>
      </xdr:nvCxnSpPr>
      <xdr:spPr>
        <a:xfrm>
          <a:off x="20434300" y="12636302"/>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5" name="フローチャート: 判断 854"/>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6" name="テキスト ボックス 855"/>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157119</xdr:rowOff>
    </xdr:from>
    <xdr:to>
      <xdr:col>107</xdr:col>
      <xdr:colOff>50800</xdr:colOff>
      <xdr:row>73</xdr:row>
      <xdr:rowOff>120452</xdr:rowOff>
    </xdr:to>
    <xdr:cxnSp macro="">
      <xdr:nvCxnSpPr>
        <xdr:cNvPr id="857" name="直線コネクタ 856"/>
        <xdr:cNvCxnSpPr/>
      </xdr:nvCxnSpPr>
      <xdr:spPr>
        <a:xfrm>
          <a:off x="19545300" y="12501519"/>
          <a:ext cx="8890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8" name="フローチャート: 判断 857"/>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9" name="テキスト ボックス 858"/>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157119</xdr:rowOff>
    </xdr:from>
    <xdr:to>
      <xdr:col>102</xdr:col>
      <xdr:colOff>114300</xdr:colOff>
      <xdr:row>73</xdr:row>
      <xdr:rowOff>102758</xdr:rowOff>
    </xdr:to>
    <xdr:cxnSp macro="">
      <xdr:nvCxnSpPr>
        <xdr:cNvPr id="860" name="直線コネクタ 859"/>
        <xdr:cNvCxnSpPr/>
      </xdr:nvCxnSpPr>
      <xdr:spPr>
        <a:xfrm flipV="1">
          <a:off x="18656300" y="12501519"/>
          <a:ext cx="889000" cy="1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87209</xdr:rowOff>
    </xdr:from>
    <xdr:to>
      <xdr:col>102</xdr:col>
      <xdr:colOff>165100</xdr:colOff>
      <xdr:row>74</xdr:row>
      <xdr:rowOff>17359</xdr:rowOff>
    </xdr:to>
    <xdr:sp macro="" textlink="">
      <xdr:nvSpPr>
        <xdr:cNvPr id="861" name="フローチャート: 判断 860"/>
        <xdr:cNvSpPr/>
      </xdr:nvSpPr>
      <xdr:spPr>
        <a:xfrm>
          <a:off x="19494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8486</xdr:rowOff>
    </xdr:from>
    <xdr:ext cx="534377" cy="259045"/>
    <xdr:sp macro="" textlink="">
      <xdr:nvSpPr>
        <xdr:cNvPr id="862" name="テキスト ボックス 861"/>
        <xdr:cNvSpPr txBox="1"/>
      </xdr:nvSpPr>
      <xdr:spPr>
        <a:xfrm>
          <a:off x="19278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3" name="フローチャート: 判断 862"/>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4" name="テキスト ボックス 863"/>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100422</xdr:rowOff>
    </xdr:from>
    <xdr:to>
      <xdr:col>116</xdr:col>
      <xdr:colOff>114300</xdr:colOff>
      <xdr:row>74</xdr:row>
      <xdr:rowOff>30572</xdr:rowOff>
    </xdr:to>
    <xdr:sp macro="" textlink="">
      <xdr:nvSpPr>
        <xdr:cNvPr id="870" name="楕円 869"/>
        <xdr:cNvSpPr/>
      </xdr:nvSpPr>
      <xdr:spPr>
        <a:xfrm>
          <a:off x="22110700" y="126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123299</xdr:rowOff>
    </xdr:from>
    <xdr:ext cx="534377" cy="259045"/>
    <xdr:sp macro="" textlink="">
      <xdr:nvSpPr>
        <xdr:cNvPr id="871" name="繰出金該当値テキスト"/>
        <xdr:cNvSpPr txBox="1"/>
      </xdr:nvSpPr>
      <xdr:spPr>
        <a:xfrm>
          <a:off x="22212300" y="1246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112034</xdr:rowOff>
    </xdr:from>
    <xdr:to>
      <xdr:col>112</xdr:col>
      <xdr:colOff>38100</xdr:colOff>
      <xdr:row>74</xdr:row>
      <xdr:rowOff>42184</xdr:rowOff>
    </xdr:to>
    <xdr:sp macro="" textlink="">
      <xdr:nvSpPr>
        <xdr:cNvPr id="872" name="楕円 871"/>
        <xdr:cNvSpPr/>
      </xdr:nvSpPr>
      <xdr:spPr>
        <a:xfrm>
          <a:off x="21272500" y="126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58711</xdr:rowOff>
    </xdr:from>
    <xdr:ext cx="534377" cy="259045"/>
    <xdr:sp macro="" textlink="">
      <xdr:nvSpPr>
        <xdr:cNvPr id="873" name="テキスト ボックス 872"/>
        <xdr:cNvSpPr txBox="1"/>
      </xdr:nvSpPr>
      <xdr:spPr>
        <a:xfrm>
          <a:off x="21056111" y="124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69652</xdr:rowOff>
    </xdr:from>
    <xdr:to>
      <xdr:col>107</xdr:col>
      <xdr:colOff>101600</xdr:colOff>
      <xdr:row>73</xdr:row>
      <xdr:rowOff>171252</xdr:rowOff>
    </xdr:to>
    <xdr:sp macro="" textlink="">
      <xdr:nvSpPr>
        <xdr:cNvPr id="874" name="楕円 873"/>
        <xdr:cNvSpPr/>
      </xdr:nvSpPr>
      <xdr:spPr>
        <a:xfrm>
          <a:off x="20383500" y="125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16329</xdr:rowOff>
    </xdr:from>
    <xdr:ext cx="534377" cy="259045"/>
    <xdr:sp macro="" textlink="">
      <xdr:nvSpPr>
        <xdr:cNvPr id="875" name="テキスト ボックス 874"/>
        <xdr:cNvSpPr txBox="1"/>
      </xdr:nvSpPr>
      <xdr:spPr>
        <a:xfrm>
          <a:off x="20167111" y="123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106319</xdr:rowOff>
    </xdr:from>
    <xdr:to>
      <xdr:col>102</xdr:col>
      <xdr:colOff>165100</xdr:colOff>
      <xdr:row>73</xdr:row>
      <xdr:rowOff>36469</xdr:rowOff>
    </xdr:to>
    <xdr:sp macro="" textlink="">
      <xdr:nvSpPr>
        <xdr:cNvPr id="876" name="楕円 875"/>
        <xdr:cNvSpPr/>
      </xdr:nvSpPr>
      <xdr:spPr>
        <a:xfrm>
          <a:off x="19494500" y="124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52996</xdr:rowOff>
    </xdr:from>
    <xdr:ext cx="534377" cy="259045"/>
    <xdr:sp macro="" textlink="">
      <xdr:nvSpPr>
        <xdr:cNvPr id="877" name="テキスト ボックス 876"/>
        <xdr:cNvSpPr txBox="1"/>
      </xdr:nvSpPr>
      <xdr:spPr>
        <a:xfrm>
          <a:off x="19278111" y="122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51958</xdr:rowOff>
    </xdr:from>
    <xdr:to>
      <xdr:col>98</xdr:col>
      <xdr:colOff>38100</xdr:colOff>
      <xdr:row>73</xdr:row>
      <xdr:rowOff>153558</xdr:rowOff>
    </xdr:to>
    <xdr:sp macro="" textlink="">
      <xdr:nvSpPr>
        <xdr:cNvPr id="878" name="楕円 877"/>
        <xdr:cNvSpPr/>
      </xdr:nvSpPr>
      <xdr:spPr>
        <a:xfrm>
          <a:off x="18605500" y="125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170085</xdr:rowOff>
    </xdr:from>
    <xdr:ext cx="534377" cy="259045"/>
    <xdr:sp macro="" textlink="">
      <xdr:nvSpPr>
        <xdr:cNvPr id="879" name="テキスト ボックス 878"/>
        <xdr:cNvSpPr txBox="1"/>
      </xdr:nvSpPr>
      <xdr:spPr>
        <a:xfrm>
          <a:off x="18389111" y="123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352,010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扶助費及び積立金について、それぞれ住民一人当たり</a:t>
          </a:r>
          <a:r>
            <a:rPr kumimoji="1" lang="en-US" altLang="ja-JP" sz="1300">
              <a:latin typeface="ＭＳ Ｐゴシック" panose="020B0600070205080204" pitchFamily="50" charset="-128"/>
              <a:ea typeface="ＭＳ Ｐゴシック" panose="020B0600070205080204" pitchFamily="50" charset="-128"/>
            </a:rPr>
            <a:t>114,229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17,657</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円となっており、類似団体内平均と比較して一人当たりの金額が高い状況となっている。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扶助費については、障がい者自立支援給付費や民間保育所運営費などの増加が主な要因である。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積立金については、新たに積立を開始した、多摩都市モノレール基金積立金の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千万円などの増要因がある一方で、財政調整基金積立金が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千円の減少となり、決算額は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428,685
422,457
71.55
153,406,933
150,901,331
2,398,845
79,400,416
75,485,197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146050</xdr:rowOff>
    </xdr:from>
    <xdr:to>
      <xdr:col>24</xdr:col>
      <xdr:colOff>63500</xdr:colOff>
      <xdr:row>39</xdr:row>
      <xdr:rowOff>41910</xdr:rowOff>
    </xdr:to>
    <xdr:cxnSp macro="">
      <xdr:nvCxnSpPr>
        <xdr:cNvPr id="61" name="直線コネクタ 60"/>
        <xdr:cNvCxnSpPr/>
      </xdr:nvCxnSpPr>
      <xdr:spPr>
        <a:xfrm flipV="1">
          <a:off x="3797300" y="6661150"/>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143510</xdr:rowOff>
    </xdr:from>
    <xdr:to>
      <xdr:col>19</xdr:col>
      <xdr:colOff>177800</xdr:colOff>
      <xdr:row>39</xdr:row>
      <xdr:rowOff>41910</xdr:rowOff>
    </xdr:to>
    <xdr:cxnSp macro="">
      <xdr:nvCxnSpPr>
        <xdr:cNvPr id="64" name="直線コネクタ 63"/>
        <xdr:cNvCxnSpPr/>
      </xdr:nvCxnSpPr>
      <xdr:spPr>
        <a:xfrm>
          <a:off x="2908300" y="665861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153670</xdr:rowOff>
    </xdr:from>
    <xdr:to>
      <xdr:col>15</xdr:col>
      <xdr:colOff>50800</xdr:colOff>
      <xdr:row>38</xdr:row>
      <xdr:rowOff>143510</xdr:rowOff>
    </xdr:to>
    <xdr:cxnSp macro="">
      <xdr:nvCxnSpPr>
        <xdr:cNvPr id="67" name="直線コネクタ 66"/>
        <xdr:cNvCxnSpPr/>
      </xdr:nvCxnSpPr>
      <xdr:spPr>
        <a:xfrm>
          <a:off x="2019300" y="649732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153670</xdr:rowOff>
    </xdr:from>
    <xdr:to>
      <xdr:col>10</xdr:col>
      <xdr:colOff>114300</xdr:colOff>
      <xdr:row>38</xdr:row>
      <xdr:rowOff>45720</xdr:rowOff>
    </xdr:to>
    <xdr:cxnSp macro="">
      <xdr:nvCxnSpPr>
        <xdr:cNvPr id="70" name="直線コネクタ 69"/>
        <xdr:cNvCxnSpPr/>
      </xdr:nvCxnSpPr>
      <xdr:spPr>
        <a:xfrm flipV="1">
          <a:off x="1130300" y="649732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48260</xdr:rowOff>
    </xdr:from>
    <xdr:to>
      <xdr:col>10</xdr:col>
      <xdr:colOff>165100</xdr:colOff>
      <xdr:row>32</xdr:row>
      <xdr:rowOff>149860</xdr:rowOff>
    </xdr:to>
    <xdr:sp macro="" textlink="">
      <xdr:nvSpPr>
        <xdr:cNvPr id="71" name="フローチャート: 判断 70"/>
        <xdr:cNvSpPr/>
      </xdr:nvSpPr>
      <xdr:spPr>
        <a:xfrm>
          <a:off x="1968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166387</xdr:rowOff>
    </xdr:from>
    <xdr:ext cx="469744" cy="259045"/>
    <xdr:sp macro="" textlink="">
      <xdr:nvSpPr>
        <xdr:cNvPr id="72" name="テキスト ボックス 71"/>
        <xdr:cNvSpPr txBox="1"/>
      </xdr:nvSpPr>
      <xdr:spPr>
        <a:xfrm>
          <a:off x="1784428"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95250</xdr:rowOff>
    </xdr:from>
    <xdr:to>
      <xdr:col>24</xdr:col>
      <xdr:colOff>114300</xdr:colOff>
      <xdr:row>39</xdr:row>
      <xdr:rowOff>25400</xdr:rowOff>
    </xdr:to>
    <xdr:sp macro="" textlink="">
      <xdr:nvSpPr>
        <xdr:cNvPr id="80" name="楕円 79"/>
        <xdr:cNvSpPr/>
      </xdr:nvSpPr>
      <xdr:spPr>
        <a:xfrm>
          <a:off x="45847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469744" cy="259045"/>
    <xdr:sp macro="" textlink="">
      <xdr:nvSpPr>
        <xdr:cNvPr id="81" name="議会費該当値テキスト"/>
        <xdr:cNvSpPr txBox="1"/>
      </xdr:nvSpPr>
      <xdr:spPr>
        <a:xfrm>
          <a:off x="46863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82" name="楕円 81"/>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83837</xdr:rowOff>
    </xdr:from>
    <xdr:ext cx="469744" cy="259045"/>
    <xdr:sp macro="" textlink="">
      <xdr:nvSpPr>
        <xdr:cNvPr id="83" name="テキスト ボックス 82"/>
        <xdr:cNvSpPr txBox="1"/>
      </xdr:nvSpPr>
      <xdr:spPr>
        <a:xfrm>
          <a:off x="3562428"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92710</xdr:rowOff>
    </xdr:from>
    <xdr:to>
      <xdr:col>15</xdr:col>
      <xdr:colOff>101600</xdr:colOff>
      <xdr:row>39</xdr:row>
      <xdr:rowOff>22860</xdr:rowOff>
    </xdr:to>
    <xdr:sp macro="" textlink="">
      <xdr:nvSpPr>
        <xdr:cNvPr id="84" name="楕円 83"/>
        <xdr:cNvSpPr/>
      </xdr:nvSpPr>
      <xdr:spPr>
        <a:xfrm>
          <a:off x="2857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13987</xdr:rowOff>
    </xdr:from>
    <xdr:ext cx="469744" cy="259045"/>
    <xdr:sp macro="" textlink="">
      <xdr:nvSpPr>
        <xdr:cNvPr id="85" name="テキスト ボックス 84"/>
        <xdr:cNvSpPr txBox="1"/>
      </xdr:nvSpPr>
      <xdr:spPr>
        <a:xfrm>
          <a:off x="2673428"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102870</xdr:rowOff>
    </xdr:from>
    <xdr:to>
      <xdr:col>10</xdr:col>
      <xdr:colOff>165100</xdr:colOff>
      <xdr:row>38</xdr:row>
      <xdr:rowOff>33020</xdr:rowOff>
    </xdr:to>
    <xdr:sp macro="" textlink="">
      <xdr:nvSpPr>
        <xdr:cNvPr id="86" name="楕円 85"/>
        <xdr:cNvSpPr/>
      </xdr:nvSpPr>
      <xdr:spPr>
        <a:xfrm>
          <a:off x="1968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24147</xdr:rowOff>
    </xdr:from>
    <xdr:ext cx="469744" cy="259045"/>
    <xdr:sp macro="" textlink="">
      <xdr:nvSpPr>
        <xdr:cNvPr id="87" name="テキスト ボックス 86"/>
        <xdr:cNvSpPr txBox="1"/>
      </xdr:nvSpPr>
      <xdr:spPr>
        <a:xfrm>
          <a:off x="1784428"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166370</xdr:rowOff>
    </xdr:from>
    <xdr:to>
      <xdr:col>6</xdr:col>
      <xdr:colOff>38100</xdr:colOff>
      <xdr:row>38</xdr:row>
      <xdr:rowOff>96520</xdr:rowOff>
    </xdr:to>
    <xdr:sp macro="" textlink="">
      <xdr:nvSpPr>
        <xdr:cNvPr id="88" name="楕円 87"/>
        <xdr:cNvSpPr/>
      </xdr:nvSpPr>
      <xdr:spPr>
        <a:xfrm>
          <a:off x="107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87647</xdr:rowOff>
    </xdr:from>
    <xdr:ext cx="469744" cy="259045"/>
    <xdr:sp macro="" textlink="">
      <xdr:nvSpPr>
        <xdr:cNvPr id="89" name="テキスト ボックス 88"/>
        <xdr:cNvSpPr txBox="1"/>
      </xdr:nvSpPr>
      <xdr:spPr>
        <a:xfrm>
          <a:off x="895428"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36335</xdr:rowOff>
    </xdr:from>
    <xdr:to>
      <xdr:col>24</xdr:col>
      <xdr:colOff>63500</xdr:colOff>
      <xdr:row>54</xdr:row>
      <xdr:rowOff>90627</xdr:rowOff>
    </xdr:to>
    <xdr:cxnSp macro="">
      <xdr:nvCxnSpPr>
        <xdr:cNvPr id="119" name="直線コネクタ 118"/>
        <xdr:cNvCxnSpPr/>
      </xdr:nvCxnSpPr>
      <xdr:spPr>
        <a:xfrm>
          <a:off x="3797300" y="9123185"/>
          <a:ext cx="838200" cy="2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36335</xdr:rowOff>
    </xdr:from>
    <xdr:to>
      <xdr:col>19</xdr:col>
      <xdr:colOff>177800</xdr:colOff>
      <xdr:row>55</xdr:row>
      <xdr:rowOff>77139</xdr:rowOff>
    </xdr:to>
    <xdr:cxnSp macro="">
      <xdr:nvCxnSpPr>
        <xdr:cNvPr id="122" name="直線コネクタ 121"/>
        <xdr:cNvCxnSpPr/>
      </xdr:nvCxnSpPr>
      <xdr:spPr>
        <a:xfrm flipV="1">
          <a:off x="2908300" y="9123185"/>
          <a:ext cx="889000" cy="38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127334</xdr:rowOff>
    </xdr:from>
    <xdr:ext cx="534377" cy="259045"/>
    <xdr:sp macro="" textlink="">
      <xdr:nvSpPr>
        <xdr:cNvPr id="124" name="テキスト ボックス 123"/>
        <xdr:cNvSpPr txBox="1"/>
      </xdr:nvSpPr>
      <xdr:spPr>
        <a:xfrm>
          <a:off x="3530111" y="93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216</xdr:rowOff>
    </xdr:from>
    <xdr:to>
      <xdr:col>15</xdr:col>
      <xdr:colOff>50800</xdr:colOff>
      <xdr:row>55</xdr:row>
      <xdr:rowOff>77139</xdr:rowOff>
    </xdr:to>
    <xdr:cxnSp macro="">
      <xdr:nvCxnSpPr>
        <xdr:cNvPr id="125" name="直線コネクタ 124"/>
        <xdr:cNvCxnSpPr/>
      </xdr:nvCxnSpPr>
      <xdr:spPr>
        <a:xfrm>
          <a:off x="2019300" y="9429966"/>
          <a:ext cx="889000" cy="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216</xdr:rowOff>
    </xdr:from>
    <xdr:to>
      <xdr:col>10</xdr:col>
      <xdr:colOff>114300</xdr:colOff>
      <xdr:row>55</xdr:row>
      <xdr:rowOff>16751</xdr:rowOff>
    </xdr:to>
    <xdr:cxnSp macro="">
      <xdr:nvCxnSpPr>
        <xdr:cNvPr id="128" name="直線コネクタ 127"/>
        <xdr:cNvCxnSpPr/>
      </xdr:nvCxnSpPr>
      <xdr:spPr>
        <a:xfrm flipV="1">
          <a:off x="1130300" y="9429966"/>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73584</xdr:rowOff>
    </xdr:from>
    <xdr:to>
      <xdr:col>10</xdr:col>
      <xdr:colOff>165100</xdr:colOff>
      <xdr:row>54</xdr:row>
      <xdr:rowOff>3734</xdr:rowOff>
    </xdr:to>
    <xdr:sp macro="" textlink="">
      <xdr:nvSpPr>
        <xdr:cNvPr id="129" name="フローチャート: 判断 128"/>
        <xdr:cNvSpPr/>
      </xdr:nvSpPr>
      <xdr:spPr>
        <a:xfrm>
          <a:off x="1968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20261</xdr:rowOff>
    </xdr:from>
    <xdr:ext cx="534377" cy="259045"/>
    <xdr:sp macro="" textlink="">
      <xdr:nvSpPr>
        <xdr:cNvPr id="130" name="テキスト ボックス 129"/>
        <xdr:cNvSpPr txBox="1"/>
      </xdr:nvSpPr>
      <xdr:spPr>
        <a:xfrm>
          <a:off x="1752111" y="8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39827</xdr:rowOff>
    </xdr:from>
    <xdr:to>
      <xdr:col>24</xdr:col>
      <xdr:colOff>114300</xdr:colOff>
      <xdr:row>54</xdr:row>
      <xdr:rowOff>141427</xdr:rowOff>
    </xdr:to>
    <xdr:sp macro="" textlink="">
      <xdr:nvSpPr>
        <xdr:cNvPr id="138" name="楕円 137"/>
        <xdr:cNvSpPr/>
      </xdr:nvSpPr>
      <xdr:spPr>
        <a:xfrm>
          <a:off x="4584700" y="92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62704</xdr:rowOff>
    </xdr:from>
    <xdr:ext cx="534377" cy="259045"/>
    <xdr:sp macro="" textlink="">
      <xdr:nvSpPr>
        <xdr:cNvPr id="139" name="総務費該当値テキスト"/>
        <xdr:cNvSpPr txBox="1"/>
      </xdr:nvSpPr>
      <xdr:spPr>
        <a:xfrm>
          <a:off x="4686300" y="91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156985</xdr:rowOff>
    </xdr:from>
    <xdr:to>
      <xdr:col>20</xdr:col>
      <xdr:colOff>38100</xdr:colOff>
      <xdr:row>53</xdr:row>
      <xdr:rowOff>87135</xdr:rowOff>
    </xdr:to>
    <xdr:sp macro="" textlink="">
      <xdr:nvSpPr>
        <xdr:cNvPr id="140" name="楕円 139"/>
        <xdr:cNvSpPr/>
      </xdr:nvSpPr>
      <xdr:spPr>
        <a:xfrm>
          <a:off x="3746500" y="90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103662</xdr:rowOff>
    </xdr:from>
    <xdr:ext cx="534377" cy="259045"/>
    <xdr:sp macro="" textlink="">
      <xdr:nvSpPr>
        <xdr:cNvPr id="141" name="テキスト ボックス 140"/>
        <xdr:cNvSpPr txBox="1"/>
      </xdr:nvSpPr>
      <xdr:spPr>
        <a:xfrm>
          <a:off x="3530111" y="88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26339</xdr:rowOff>
    </xdr:from>
    <xdr:to>
      <xdr:col>15</xdr:col>
      <xdr:colOff>101600</xdr:colOff>
      <xdr:row>55</xdr:row>
      <xdr:rowOff>127939</xdr:rowOff>
    </xdr:to>
    <xdr:sp macro="" textlink="">
      <xdr:nvSpPr>
        <xdr:cNvPr id="142" name="楕円 141"/>
        <xdr:cNvSpPr/>
      </xdr:nvSpPr>
      <xdr:spPr>
        <a:xfrm>
          <a:off x="28575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119066</xdr:rowOff>
    </xdr:from>
    <xdr:ext cx="534377" cy="259045"/>
    <xdr:sp macro="" textlink="">
      <xdr:nvSpPr>
        <xdr:cNvPr id="143" name="テキスト ボックス 142"/>
        <xdr:cNvSpPr txBox="1"/>
      </xdr:nvSpPr>
      <xdr:spPr>
        <a:xfrm>
          <a:off x="2641111" y="95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120866</xdr:rowOff>
    </xdr:from>
    <xdr:to>
      <xdr:col>10</xdr:col>
      <xdr:colOff>165100</xdr:colOff>
      <xdr:row>55</xdr:row>
      <xdr:rowOff>51016</xdr:rowOff>
    </xdr:to>
    <xdr:sp macro="" textlink="">
      <xdr:nvSpPr>
        <xdr:cNvPr id="144" name="楕円 143"/>
        <xdr:cNvSpPr/>
      </xdr:nvSpPr>
      <xdr:spPr>
        <a:xfrm>
          <a:off x="1968500" y="93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42143</xdr:rowOff>
    </xdr:from>
    <xdr:ext cx="534377" cy="259045"/>
    <xdr:sp macro="" textlink="">
      <xdr:nvSpPr>
        <xdr:cNvPr id="145" name="テキスト ボックス 144"/>
        <xdr:cNvSpPr txBox="1"/>
      </xdr:nvSpPr>
      <xdr:spPr>
        <a:xfrm>
          <a:off x="1752111" y="94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137401</xdr:rowOff>
    </xdr:from>
    <xdr:to>
      <xdr:col>6</xdr:col>
      <xdr:colOff>38100</xdr:colOff>
      <xdr:row>55</xdr:row>
      <xdr:rowOff>67551</xdr:rowOff>
    </xdr:to>
    <xdr:sp macro="" textlink="">
      <xdr:nvSpPr>
        <xdr:cNvPr id="146" name="楕円 145"/>
        <xdr:cNvSpPr/>
      </xdr:nvSpPr>
      <xdr:spPr>
        <a:xfrm>
          <a:off x="1079500" y="93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58678</xdr:rowOff>
    </xdr:from>
    <xdr:ext cx="534377" cy="259045"/>
    <xdr:sp macro="" textlink="">
      <xdr:nvSpPr>
        <xdr:cNvPr id="147" name="テキスト ボックス 146"/>
        <xdr:cNvSpPr txBox="1"/>
      </xdr:nvSpPr>
      <xdr:spPr>
        <a:xfrm>
          <a:off x="863111" y="94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64415</xdr:rowOff>
    </xdr:from>
    <xdr:to>
      <xdr:col>24</xdr:col>
      <xdr:colOff>63500</xdr:colOff>
      <xdr:row>74</xdr:row>
      <xdr:rowOff>92423</xdr:rowOff>
    </xdr:to>
    <xdr:cxnSp macro="">
      <xdr:nvCxnSpPr>
        <xdr:cNvPr id="179" name="直線コネクタ 178"/>
        <xdr:cNvCxnSpPr/>
      </xdr:nvCxnSpPr>
      <xdr:spPr>
        <a:xfrm flipV="1">
          <a:off x="3797300" y="12751715"/>
          <a:ext cx="838200" cy="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73189</xdr:rowOff>
    </xdr:from>
    <xdr:to>
      <xdr:col>19</xdr:col>
      <xdr:colOff>177800</xdr:colOff>
      <xdr:row>74</xdr:row>
      <xdr:rowOff>92423</xdr:rowOff>
    </xdr:to>
    <xdr:cxnSp macro="">
      <xdr:nvCxnSpPr>
        <xdr:cNvPr id="182" name="直線コネクタ 181"/>
        <xdr:cNvCxnSpPr/>
      </xdr:nvCxnSpPr>
      <xdr:spPr>
        <a:xfrm>
          <a:off x="2908300" y="12760489"/>
          <a:ext cx="889000" cy="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73189</xdr:rowOff>
    </xdr:from>
    <xdr:to>
      <xdr:col>15</xdr:col>
      <xdr:colOff>50800</xdr:colOff>
      <xdr:row>74</xdr:row>
      <xdr:rowOff>110330</xdr:rowOff>
    </xdr:to>
    <xdr:cxnSp macro="">
      <xdr:nvCxnSpPr>
        <xdr:cNvPr id="185" name="直線コネクタ 184"/>
        <xdr:cNvCxnSpPr/>
      </xdr:nvCxnSpPr>
      <xdr:spPr>
        <a:xfrm flipV="1">
          <a:off x="2019300" y="12760489"/>
          <a:ext cx="889000" cy="3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110330</xdr:rowOff>
    </xdr:from>
    <xdr:to>
      <xdr:col>10</xdr:col>
      <xdr:colOff>114300</xdr:colOff>
      <xdr:row>75</xdr:row>
      <xdr:rowOff>25269</xdr:rowOff>
    </xdr:to>
    <xdr:cxnSp macro="">
      <xdr:nvCxnSpPr>
        <xdr:cNvPr id="188" name="直線コネクタ 187"/>
        <xdr:cNvCxnSpPr/>
      </xdr:nvCxnSpPr>
      <xdr:spPr>
        <a:xfrm flipV="1">
          <a:off x="1130300" y="12797630"/>
          <a:ext cx="889000" cy="8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145114</xdr:rowOff>
    </xdr:from>
    <xdr:to>
      <xdr:col>10</xdr:col>
      <xdr:colOff>165100</xdr:colOff>
      <xdr:row>75</xdr:row>
      <xdr:rowOff>75264</xdr:rowOff>
    </xdr:to>
    <xdr:sp macro="" textlink="">
      <xdr:nvSpPr>
        <xdr:cNvPr id="189" name="フローチャート: 判断 188"/>
        <xdr:cNvSpPr/>
      </xdr:nvSpPr>
      <xdr:spPr>
        <a:xfrm>
          <a:off x="1968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66391</xdr:rowOff>
    </xdr:from>
    <xdr:ext cx="599010" cy="259045"/>
    <xdr:sp macro="" textlink="">
      <xdr:nvSpPr>
        <xdr:cNvPr id="190" name="テキスト ボックス 189"/>
        <xdr:cNvSpPr txBox="1"/>
      </xdr:nvSpPr>
      <xdr:spPr>
        <a:xfrm>
          <a:off x="1719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13615</xdr:rowOff>
    </xdr:from>
    <xdr:to>
      <xdr:col>24</xdr:col>
      <xdr:colOff>114300</xdr:colOff>
      <xdr:row>74</xdr:row>
      <xdr:rowOff>115215</xdr:rowOff>
    </xdr:to>
    <xdr:sp macro="" textlink="">
      <xdr:nvSpPr>
        <xdr:cNvPr id="198" name="楕円 197"/>
        <xdr:cNvSpPr/>
      </xdr:nvSpPr>
      <xdr:spPr>
        <a:xfrm>
          <a:off x="4584700" y="127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36492</xdr:rowOff>
    </xdr:from>
    <xdr:ext cx="599010" cy="259045"/>
    <xdr:sp macro="" textlink="">
      <xdr:nvSpPr>
        <xdr:cNvPr id="199" name="民生費該当値テキスト"/>
        <xdr:cNvSpPr txBox="1"/>
      </xdr:nvSpPr>
      <xdr:spPr>
        <a:xfrm>
          <a:off x="4686300" y="1255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41623</xdr:rowOff>
    </xdr:from>
    <xdr:to>
      <xdr:col>20</xdr:col>
      <xdr:colOff>38100</xdr:colOff>
      <xdr:row>74</xdr:row>
      <xdr:rowOff>143223</xdr:rowOff>
    </xdr:to>
    <xdr:sp macro="" textlink="">
      <xdr:nvSpPr>
        <xdr:cNvPr id="200" name="楕円 199"/>
        <xdr:cNvSpPr/>
      </xdr:nvSpPr>
      <xdr:spPr>
        <a:xfrm>
          <a:off x="3746500" y="12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159750</xdr:rowOff>
    </xdr:from>
    <xdr:ext cx="599010" cy="259045"/>
    <xdr:sp macro="" textlink="">
      <xdr:nvSpPr>
        <xdr:cNvPr id="201" name="テキスト ボックス 200"/>
        <xdr:cNvSpPr txBox="1"/>
      </xdr:nvSpPr>
      <xdr:spPr>
        <a:xfrm>
          <a:off x="3497795" y="125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22389</xdr:rowOff>
    </xdr:from>
    <xdr:to>
      <xdr:col>15</xdr:col>
      <xdr:colOff>101600</xdr:colOff>
      <xdr:row>74</xdr:row>
      <xdr:rowOff>123989</xdr:rowOff>
    </xdr:to>
    <xdr:sp macro="" textlink="">
      <xdr:nvSpPr>
        <xdr:cNvPr id="202" name="楕円 201"/>
        <xdr:cNvSpPr/>
      </xdr:nvSpPr>
      <xdr:spPr>
        <a:xfrm>
          <a:off x="2857500" y="127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140516</xdr:rowOff>
    </xdr:from>
    <xdr:ext cx="599010" cy="259045"/>
    <xdr:sp macro="" textlink="">
      <xdr:nvSpPr>
        <xdr:cNvPr id="203" name="テキスト ボックス 202"/>
        <xdr:cNvSpPr txBox="1"/>
      </xdr:nvSpPr>
      <xdr:spPr>
        <a:xfrm>
          <a:off x="2608795" y="1248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59530</xdr:rowOff>
    </xdr:from>
    <xdr:to>
      <xdr:col>10</xdr:col>
      <xdr:colOff>165100</xdr:colOff>
      <xdr:row>74</xdr:row>
      <xdr:rowOff>161130</xdr:rowOff>
    </xdr:to>
    <xdr:sp macro="" textlink="">
      <xdr:nvSpPr>
        <xdr:cNvPr id="204" name="楕円 203"/>
        <xdr:cNvSpPr/>
      </xdr:nvSpPr>
      <xdr:spPr>
        <a:xfrm>
          <a:off x="1968500" y="127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6207</xdr:rowOff>
    </xdr:from>
    <xdr:ext cx="599010" cy="259045"/>
    <xdr:sp macro="" textlink="">
      <xdr:nvSpPr>
        <xdr:cNvPr id="205" name="テキスト ボックス 204"/>
        <xdr:cNvSpPr txBox="1"/>
      </xdr:nvSpPr>
      <xdr:spPr>
        <a:xfrm>
          <a:off x="1719795" y="125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145919</xdr:rowOff>
    </xdr:from>
    <xdr:to>
      <xdr:col>6</xdr:col>
      <xdr:colOff>38100</xdr:colOff>
      <xdr:row>75</xdr:row>
      <xdr:rowOff>76069</xdr:rowOff>
    </xdr:to>
    <xdr:sp macro="" textlink="">
      <xdr:nvSpPr>
        <xdr:cNvPr id="206" name="楕円 205"/>
        <xdr:cNvSpPr/>
      </xdr:nvSpPr>
      <xdr:spPr>
        <a:xfrm>
          <a:off x="1079500" y="128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92596</xdr:rowOff>
    </xdr:from>
    <xdr:ext cx="599010" cy="259045"/>
    <xdr:sp macro="" textlink="">
      <xdr:nvSpPr>
        <xdr:cNvPr id="207" name="テキスト ボックス 206"/>
        <xdr:cNvSpPr txBox="1"/>
      </xdr:nvSpPr>
      <xdr:spPr>
        <a:xfrm>
          <a:off x="830795" y="12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38888</xdr:rowOff>
    </xdr:from>
    <xdr:to>
      <xdr:col>24</xdr:col>
      <xdr:colOff>63500</xdr:colOff>
      <xdr:row>95</xdr:row>
      <xdr:rowOff>160046</xdr:rowOff>
    </xdr:to>
    <xdr:cxnSp macro="">
      <xdr:nvCxnSpPr>
        <xdr:cNvPr id="235" name="直線コネクタ 234"/>
        <xdr:cNvCxnSpPr/>
      </xdr:nvCxnSpPr>
      <xdr:spPr>
        <a:xfrm flipV="1">
          <a:off x="3797300" y="16326638"/>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160046</xdr:rowOff>
    </xdr:from>
    <xdr:to>
      <xdr:col>19</xdr:col>
      <xdr:colOff>177800</xdr:colOff>
      <xdr:row>96</xdr:row>
      <xdr:rowOff>47574</xdr:rowOff>
    </xdr:to>
    <xdr:cxnSp macro="">
      <xdr:nvCxnSpPr>
        <xdr:cNvPr id="238" name="直線コネクタ 237"/>
        <xdr:cNvCxnSpPr/>
      </xdr:nvCxnSpPr>
      <xdr:spPr>
        <a:xfrm flipV="1">
          <a:off x="2908300" y="16447796"/>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161874</xdr:rowOff>
    </xdr:from>
    <xdr:to>
      <xdr:col>15</xdr:col>
      <xdr:colOff>50800</xdr:colOff>
      <xdr:row>96</xdr:row>
      <xdr:rowOff>47574</xdr:rowOff>
    </xdr:to>
    <xdr:cxnSp macro="">
      <xdr:nvCxnSpPr>
        <xdr:cNvPr id="241" name="直線コネクタ 240"/>
        <xdr:cNvCxnSpPr/>
      </xdr:nvCxnSpPr>
      <xdr:spPr>
        <a:xfrm>
          <a:off x="2019300" y="164496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161874</xdr:rowOff>
    </xdr:from>
    <xdr:to>
      <xdr:col>10</xdr:col>
      <xdr:colOff>114300</xdr:colOff>
      <xdr:row>96</xdr:row>
      <xdr:rowOff>31069</xdr:rowOff>
    </xdr:to>
    <xdr:cxnSp macro="">
      <xdr:nvCxnSpPr>
        <xdr:cNvPr id="244" name="直線コネクタ 243"/>
        <xdr:cNvCxnSpPr/>
      </xdr:nvCxnSpPr>
      <xdr:spPr>
        <a:xfrm flipV="1">
          <a:off x="1130300" y="16449624"/>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38288</xdr:rowOff>
    </xdr:from>
    <xdr:to>
      <xdr:col>10</xdr:col>
      <xdr:colOff>165100</xdr:colOff>
      <xdr:row>96</xdr:row>
      <xdr:rowOff>139888</xdr:rowOff>
    </xdr:to>
    <xdr:sp macro="" textlink="">
      <xdr:nvSpPr>
        <xdr:cNvPr id="245" name="フローチャート: 判断 244"/>
        <xdr:cNvSpPr/>
      </xdr:nvSpPr>
      <xdr:spPr>
        <a:xfrm>
          <a:off x="1968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131015</xdr:rowOff>
    </xdr:from>
    <xdr:ext cx="534377" cy="259045"/>
    <xdr:sp macro="" textlink="">
      <xdr:nvSpPr>
        <xdr:cNvPr id="246" name="テキスト ボックス 245"/>
        <xdr:cNvSpPr txBox="1"/>
      </xdr:nvSpPr>
      <xdr:spPr>
        <a:xfrm>
          <a:off x="1752111" y="165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159538</xdr:rowOff>
    </xdr:from>
    <xdr:to>
      <xdr:col>24</xdr:col>
      <xdr:colOff>114300</xdr:colOff>
      <xdr:row>95</xdr:row>
      <xdr:rowOff>89688</xdr:rowOff>
    </xdr:to>
    <xdr:sp macro="" textlink="">
      <xdr:nvSpPr>
        <xdr:cNvPr id="254" name="楕円 253"/>
        <xdr:cNvSpPr/>
      </xdr:nvSpPr>
      <xdr:spPr>
        <a:xfrm>
          <a:off x="4584700" y="162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10965</xdr:rowOff>
    </xdr:from>
    <xdr:ext cx="534377" cy="259045"/>
    <xdr:sp macro="" textlink="">
      <xdr:nvSpPr>
        <xdr:cNvPr id="255" name="衛生費該当値テキスト"/>
        <xdr:cNvSpPr txBox="1"/>
      </xdr:nvSpPr>
      <xdr:spPr>
        <a:xfrm>
          <a:off x="4686300" y="16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109246</xdr:rowOff>
    </xdr:from>
    <xdr:to>
      <xdr:col>20</xdr:col>
      <xdr:colOff>38100</xdr:colOff>
      <xdr:row>96</xdr:row>
      <xdr:rowOff>39396</xdr:rowOff>
    </xdr:to>
    <xdr:sp macro="" textlink="">
      <xdr:nvSpPr>
        <xdr:cNvPr id="256" name="楕円 255"/>
        <xdr:cNvSpPr/>
      </xdr:nvSpPr>
      <xdr:spPr>
        <a:xfrm>
          <a:off x="3746500" y="16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55923</xdr:rowOff>
    </xdr:from>
    <xdr:ext cx="534377" cy="259045"/>
    <xdr:sp macro="" textlink="">
      <xdr:nvSpPr>
        <xdr:cNvPr id="257" name="テキスト ボックス 256"/>
        <xdr:cNvSpPr txBox="1"/>
      </xdr:nvSpPr>
      <xdr:spPr>
        <a:xfrm>
          <a:off x="3530111" y="16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168224</xdr:rowOff>
    </xdr:from>
    <xdr:to>
      <xdr:col>15</xdr:col>
      <xdr:colOff>101600</xdr:colOff>
      <xdr:row>96</xdr:row>
      <xdr:rowOff>98374</xdr:rowOff>
    </xdr:to>
    <xdr:sp macro="" textlink="">
      <xdr:nvSpPr>
        <xdr:cNvPr id="258" name="楕円 257"/>
        <xdr:cNvSpPr/>
      </xdr:nvSpPr>
      <xdr:spPr>
        <a:xfrm>
          <a:off x="2857500" y="164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89501</xdr:rowOff>
    </xdr:from>
    <xdr:ext cx="534377" cy="259045"/>
    <xdr:sp macro="" textlink="">
      <xdr:nvSpPr>
        <xdr:cNvPr id="259" name="テキスト ボックス 258"/>
        <xdr:cNvSpPr txBox="1"/>
      </xdr:nvSpPr>
      <xdr:spPr>
        <a:xfrm>
          <a:off x="2641111" y="165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111074</xdr:rowOff>
    </xdr:from>
    <xdr:to>
      <xdr:col>10</xdr:col>
      <xdr:colOff>165100</xdr:colOff>
      <xdr:row>96</xdr:row>
      <xdr:rowOff>41224</xdr:rowOff>
    </xdr:to>
    <xdr:sp macro="" textlink="">
      <xdr:nvSpPr>
        <xdr:cNvPr id="260" name="楕円 259"/>
        <xdr:cNvSpPr/>
      </xdr:nvSpPr>
      <xdr:spPr>
        <a:xfrm>
          <a:off x="1968500" y="163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57751</xdr:rowOff>
    </xdr:from>
    <xdr:ext cx="534377" cy="259045"/>
    <xdr:sp macro="" textlink="">
      <xdr:nvSpPr>
        <xdr:cNvPr id="261" name="テキスト ボックス 260"/>
        <xdr:cNvSpPr txBox="1"/>
      </xdr:nvSpPr>
      <xdr:spPr>
        <a:xfrm>
          <a:off x="1752111" y="161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151719</xdr:rowOff>
    </xdr:from>
    <xdr:to>
      <xdr:col>6</xdr:col>
      <xdr:colOff>38100</xdr:colOff>
      <xdr:row>96</xdr:row>
      <xdr:rowOff>81869</xdr:rowOff>
    </xdr:to>
    <xdr:sp macro="" textlink="">
      <xdr:nvSpPr>
        <xdr:cNvPr id="262" name="楕円 261"/>
        <xdr:cNvSpPr/>
      </xdr:nvSpPr>
      <xdr:spPr>
        <a:xfrm>
          <a:off x="1079500" y="164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72996</xdr:rowOff>
    </xdr:from>
    <xdr:ext cx="534377" cy="259045"/>
    <xdr:sp macro="" textlink="">
      <xdr:nvSpPr>
        <xdr:cNvPr id="263" name="テキスト ボックス 262"/>
        <xdr:cNvSpPr txBox="1"/>
      </xdr:nvSpPr>
      <xdr:spPr>
        <a:xfrm>
          <a:off x="863111" y="1653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66167</xdr:rowOff>
    </xdr:from>
    <xdr:to>
      <xdr:col>55</xdr:col>
      <xdr:colOff>0</xdr:colOff>
      <xdr:row>38</xdr:row>
      <xdr:rowOff>77978</xdr:rowOff>
    </xdr:to>
    <xdr:cxnSp macro="">
      <xdr:nvCxnSpPr>
        <xdr:cNvPr id="292" name="直線コネクタ 291"/>
        <xdr:cNvCxnSpPr/>
      </xdr:nvCxnSpPr>
      <xdr:spPr>
        <a:xfrm flipV="1">
          <a:off x="9639300" y="6581267"/>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74168</xdr:rowOff>
    </xdr:from>
    <xdr:to>
      <xdr:col>50</xdr:col>
      <xdr:colOff>114300</xdr:colOff>
      <xdr:row>38</xdr:row>
      <xdr:rowOff>77978</xdr:rowOff>
    </xdr:to>
    <xdr:cxnSp macro="">
      <xdr:nvCxnSpPr>
        <xdr:cNvPr id="295" name="直線コネクタ 294"/>
        <xdr:cNvCxnSpPr/>
      </xdr:nvCxnSpPr>
      <xdr:spPr>
        <a:xfrm>
          <a:off x="8750300" y="65892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58166</xdr:rowOff>
    </xdr:from>
    <xdr:to>
      <xdr:col>45</xdr:col>
      <xdr:colOff>177800</xdr:colOff>
      <xdr:row>38</xdr:row>
      <xdr:rowOff>74168</xdr:rowOff>
    </xdr:to>
    <xdr:cxnSp macro="">
      <xdr:nvCxnSpPr>
        <xdr:cNvPr id="298" name="直線コネクタ 297"/>
        <xdr:cNvCxnSpPr/>
      </xdr:nvCxnSpPr>
      <xdr:spPr>
        <a:xfrm>
          <a:off x="7861300" y="65732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58166</xdr:rowOff>
    </xdr:from>
    <xdr:to>
      <xdr:col>41</xdr:col>
      <xdr:colOff>50800</xdr:colOff>
      <xdr:row>38</xdr:row>
      <xdr:rowOff>62738</xdr:rowOff>
    </xdr:to>
    <xdr:cxnSp macro="">
      <xdr:nvCxnSpPr>
        <xdr:cNvPr id="301" name="直線コネクタ 300"/>
        <xdr:cNvCxnSpPr/>
      </xdr:nvCxnSpPr>
      <xdr:spPr>
        <a:xfrm flipV="1">
          <a:off x="6972300" y="65732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302" name="フローチャート: 判断 301"/>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303" name="テキスト ボックス 302"/>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15367</xdr:rowOff>
    </xdr:from>
    <xdr:to>
      <xdr:col>55</xdr:col>
      <xdr:colOff>50800</xdr:colOff>
      <xdr:row>38</xdr:row>
      <xdr:rowOff>116967</xdr:rowOff>
    </xdr:to>
    <xdr:sp macro="" textlink="">
      <xdr:nvSpPr>
        <xdr:cNvPr id="311" name="楕円 310"/>
        <xdr:cNvSpPr/>
      </xdr:nvSpPr>
      <xdr:spPr>
        <a:xfrm>
          <a:off x="104267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165244</xdr:rowOff>
    </xdr:from>
    <xdr:ext cx="378565" cy="259045"/>
    <xdr:sp macro="" textlink="">
      <xdr:nvSpPr>
        <xdr:cNvPr id="312" name="労働費該当値テキスト"/>
        <xdr:cNvSpPr txBox="1"/>
      </xdr:nvSpPr>
      <xdr:spPr>
        <a:xfrm>
          <a:off x="10528300"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27178</xdr:rowOff>
    </xdr:from>
    <xdr:to>
      <xdr:col>50</xdr:col>
      <xdr:colOff>165100</xdr:colOff>
      <xdr:row>38</xdr:row>
      <xdr:rowOff>128778</xdr:rowOff>
    </xdr:to>
    <xdr:sp macro="" textlink="">
      <xdr:nvSpPr>
        <xdr:cNvPr id="313" name="楕円 312"/>
        <xdr:cNvSpPr/>
      </xdr:nvSpPr>
      <xdr:spPr>
        <a:xfrm>
          <a:off x="9588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119905</xdr:rowOff>
    </xdr:from>
    <xdr:ext cx="378565" cy="259045"/>
    <xdr:sp macro="" textlink="">
      <xdr:nvSpPr>
        <xdr:cNvPr id="314" name="テキスト ボックス 313"/>
        <xdr:cNvSpPr txBox="1"/>
      </xdr:nvSpPr>
      <xdr:spPr>
        <a:xfrm>
          <a:off x="9450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23368</xdr:rowOff>
    </xdr:from>
    <xdr:to>
      <xdr:col>46</xdr:col>
      <xdr:colOff>38100</xdr:colOff>
      <xdr:row>38</xdr:row>
      <xdr:rowOff>124968</xdr:rowOff>
    </xdr:to>
    <xdr:sp macro="" textlink="">
      <xdr:nvSpPr>
        <xdr:cNvPr id="315" name="楕円 314"/>
        <xdr:cNvSpPr/>
      </xdr:nvSpPr>
      <xdr:spPr>
        <a:xfrm>
          <a:off x="8699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116095</xdr:rowOff>
    </xdr:from>
    <xdr:ext cx="378565" cy="259045"/>
    <xdr:sp macro="" textlink="">
      <xdr:nvSpPr>
        <xdr:cNvPr id="316" name="テキスト ボックス 315"/>
        <xdr:cNvSpPr txBox="1"/>
      </xdr:nvSpPr>
      <xdr:spPr>
        <a:xfrm>
          <a:off x="8561017" y="66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7366</xdr:rowOff>
    </xdr:from>
    <xdr:to>
      <xdr:col>41</xdr:col>
      <xdr:colOff>101600</xdr:colOff>
      <xdr:row>38</xdr:row>
      <xdr:rowOff>108966</xdr:rowOff>
    </xdr:to>
    <xdr:sp macro="" textlink="">
      <xdr:nvSpPr>
        <xdr:cNvPr id="317" name="楕円 316"/>
        <xdr:cNvSpPr/>
      </xdr:nvSpPr>
      <xdr:spPr>
        <a:xfrm>
          <a:off x="7810500" y="65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100093</xdr:rowOff>
    </xdr:from>
    <xdr:ext cx="378565" cy="259045"/>
    <xdr:sp macro="" textlink="">
      <xdr:nvSpPr>
        <xdr:cNvPr id="318" name="テキスト ボックス 317"/>
        <xdr:cNvSpPr txBox="1"/>
      </xdr:nvSpPr>
      <xdr:spPr>
        <a:xfrm>
          <a:off x="7672017"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11938</xdr:rowOff>
    </xdr:from>
    <xdr:to>
      <xdr:col>36</xdr:col>
      <xdr:colOff>165100</xdr:colOff>
      <xdr:row>38</xdr:row>
      <xdr:rowOff>113538</xdr:rowOff>
    </xdr:to>
    <xdr:sp macro="" textlink="">
      <xdr:nvSpPr>
        <xdr:cNvPr id="319" name="楕円 318"/>
        <xdr:cNvSpPr/>
      </xdr:nvSpPr>
      <xdr:spPr>
        <a:xfrm>
          <a:off x="6921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104665</xdr:rowOff>
    </xdr:from>
    <xdr:ext cx="378565" cy="259045"/>
    <xdr:sp macro="" textlink="">
      <xdr:nvSpPr>
        <xdr:cNvPr id="320" name="テキスト ボックス 319"/>
        <xdr:cNvSpPr txBox="1"/>
      </xdr:nvSpPr>
      <xdr:spPr>
        <a:xfrm>
          <a:off x="6783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86116</xdr:rowOff>
    </xdr:from>
    <xdr:to>
      <xdr:col>55</xdr:col>
      <xdr:colOff>0</xdr:colOff>
      <xdr:row>58</xdr:row>
      <xdr:rowOff>91785</xdr:rowOff>
    </xdr:to>
    <xdr:cxnSp macro="">
      <xdr:nvCxnSpPr>
        <xdr:cNvPr id="347" name="直線コネクタ 346"/>
        <xdr:cNvCxnSpPr/>
      </xdr:nvCxnSpPr>
      <xdr:spPr>
        <a:xfrm>
          <a:off x="9639300" y="10030216"/>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77155</xdr:rowOff>
    </xdr:from>
    <xdr:to>
      <xdr:col>50</xdr:col>
      <xdr:colOff>114300</xdr:colOff>
      <xdr:row>58</xdr:row>
      <xdr:rowOff>86116</xdr:rowOff>
    </xdr:to>
    <xdr:cxnSp macro="">
      <xdr:nvCxnSpPr>
        <xdr:cNvPr id="350" name="直線コネクタ 349"/>
        <xdr:cNvCxnSpPr/>
      </xdr:nvCxnSpPr>
      <xdr:spPr>
        <a:xfrm>
          <a:off x="8750300" y="1002125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70572</xdr:rowOff>
    </xdr:from>
    <xdr:to>
      <xdr:col>45</xdr:col>
      <xdr:colOff>177800</xdr:colOff>
      <xdr:row>58</xdr:row>
      <xdr:rowOff>77155</xdr:rowOff>
    </xdr:to>
    <xdr:cxnSp macro="">
      <xdr:nvCxnSpPr>
        <xdr:cNvPr id="353" name="直線コネクタ 352"/>
        <xdr:cNvCxnSpPr/>
      </xdr:nvCxnSpPr>
      <xdr:spPr>
        <a:xfrm>
          <a:off x="7861300" y="10014672"/>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70572</xdr:rowOff>
    </xdr:from>
    <xdr:to>
      <xdr:col>41</xdr:col>
      <xdr:colOff>50800</xdr:colOff>
      <xdr:row>58</xdr:row>
      <xdr:rowOff>81910</xdr:rowOff>
    </xdr:to>
    <xdr:cxnSp macro="">
      <xdr:nvCxnSpPr>
        <xdr:cNvPr id="356" name="直線コネクタ 355"/>
        <xdr:cNvCxnSpPr/>
      </xdr:nvCxnSpPr>
      <xdr:spPr>
        <a:xfrm flipV="1">
          <a:off x="6972300" y="10014672"/>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45924</xdr:rowOff>
    </xdr:from>
    <xdr:to>
      <xdr:col>41</xdr:col>
      <xdr:colOff>101600</xdr:colOff>
      <xdr:row>55</xdr:row>
      <xdr:rowOff>147524</xdr:rowOff>
    </xdr:to>
    <xdr:sp macro="" textlink="">
      <xdr:nvSpPr>
        <xdr:cNvPr id="357" name="フローチャート: 判断 356"/>
        <xdr:cNvSpPr/>
      </xdr:nvSpPr>
      <xdr:spPr>
        <a:xfrm>
          <a:off x="7810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164051</xdr:rowOff>
    </xdr:from>
    <xdr:ext cx="469744" cy="259045"/>
    <xdr:sp macro="" textlink="">
      <xdr:nvSpPr>
        <xdr:cNvPr id="358" name="テキスト ボックス 357"/>
        <xdr:cNvSpPr txBox="1"/>
      </xdr:nvSpPr>
      <xdr:spPr>
        <a:xfrm>
          <a:off x="7626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40985</xdr:rowOff>
    </xdr:from>
    <xdr:to>
      <xdr:col>55</xdr:col>
      <xdr:colOff>50800</xdr:colOff>
      <xdr:row>58</xdr:row>
      <xdr:rowOff>142585</xdr:rowOff>
    </xdr:to>
    <xdr:sp macro="" textlink="">
      <xdr:nvSpPr>
        <xdr:cNvPr id="366" name="楕円 365"/>
        <xdr:cNvSpPr/>
      </xdr:nvSpPr>
      <xdr:spPr>
        <a:xfrm>
          <a:off x="104267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127362</xdr:rowOff>
    </xdr:from>
    <xdr:ext cx="378565" cy="259045"/>
    <xdr:sp macro="" textlink="">
      <xdr:nvSpPr>
        <xdr:cNvPr id="367" name="農林水産業費該当値テキスト"/>
        <xdr:cNvSpPr txBox="1"/>
      </xdr:nvSpPr>
      <xdr:spPr>
        <a:xfrm>
          <a:off x="10528300" y="990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35316</xdr:rowOff>
    </xdr:from>
    <xdr:to>
      <xdr:col>50</xdr:col>
      <xdr:colOff>165100</xdr:colOff>
      <xdr:row>58</xdr:row>
      <xdr:rowOff>136916</xdr:rowOff>
    </xdr:to>
    <xdr:sp macro="" textlink="">
      <xdr:nvSpPr>
        <xdr:cNvPr id="368" name="楕円 367"/>
        <xdr:cNvSpPr/>
      </xdr:nvSpPr>
      <xdr:spPr>
        <a:xfrm>
          <a:off x="95885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128043</xdr:rowOff>
    </xdr:from>
    <xdr:ext cx="378565" cy="259045"/>
    <xdr:sp macro="" textlink="">
      <xdr:nvSpPr>
        <xdr:cNvPr id="369" name="テキスト ボックス 368"/>
        <xdr:cNvSpPr txBox="1"/>
      </xdr:nvSpPr>
      <xdr:spPr>
        <a:xfrm>
          <a:off x="9450017" y="1007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26355</xdr:rowOff>
    </xdr:from>
    <xdr:to>
      <xdr:col>46</xdr:col>
      <xdr:colOff>38100</xdr:colOff>
      <xdr:row>58</xdr:row>
      <xdr:rowOff>127955</xdr:rowOff>
    </xdr:to>
    <xdr:sp macro="" textlink="">
      <xdr:nvSpPr>
        <xdr:cNvPr id="370" name="楕円 369"/>
        <xdr:cNvSpPr/>
      </xdr:nvSpPr>
      <xdr:spPr>
        <a:xfrm>
          <a:off x="8699500" y="9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119082</xdr:rowOff>
    </xdr:from>
    <xdr:ext cx="378565" cy="259045"/>
    <xdr:sp macro="" textlink="">
      <xdr:nvSpPr>
        <xdr:cNvPr id="371" name="テキスト ボックス 370"/>
        <xdr:cNvSpPr txBox="1"/>
      </xdr:nvSpPr>
      <xdr:spPr>
        <a:xfrm>
          <a:off x="8561017" y="1006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19772</xdr:rowOff>
    </xdr:from>
    <xdr:to>
      <xdr:col>41</xdr:col>
      <xdr:colOff>101600</xdr:colOff>
      <xdr:row>58</xdr:row>
      <xdr:rowOff>121372</xdr:rowOff>
    </xdr:to>
    <xdr:sp macro="" textlink="">
      <xdr:nvSpPr>
        <xdr:cNvPr id="372" name="楕円 371"/>
        <xdr:cNvSpPr/>
      </xdr:nvSpPr>
      <xdr:spPr>
        <a:xfrm>
          <a:off x="7810500" y="99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112499</xdr:rowOff>
    </xdr:from>
    <xdr:ext cx="378565" cy="259045"/>
    <xdr:sp macro="" textlink="">
      <xdr:nvSpPr>
        <xdr:cNvPr id="373" name="テキスト ボックス 372"/>
        <xdr:cNvSpPr txBox="1"/>
      </xdr:nvSpPr>
      <xdr:spPr>
        <a:xfrm>
          <a:off x="7672017" y="100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31110</xdr:rowOff>
    </xdr:from>
    <xdr:to>
      <xdr:col>36</xdr:col>
      <xdr:colOff>165100</xdr:colOff>
      <xdr:row>58</xdr:row>
      <xdr:rowOff>132710</xdr:rowOff>
    </xdr:to>
    <xdr:sp macro="" textlink="">
      <xdr:nvSpPr>
        <xdr:cNvPr id="374" name="楕円 373"/>
        <xdr:cNvSpPr/>
      </xdr:nvSpPr>
      <xdr:spPr>
        <a:xfrm>
          <a:off x="69215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123837</xdr:rowOff>
    </xdr:from>
    <xdr:ext cx="378565" cy="259045"/>
    <xdr:sp macro="" textlink="">
      <xdr:nvSpPr>
        <xdr:cNvPr id="375" name="テキスト ボックス 374"/>
        <xdr:cNvSpPr txBox="1"/>
      </xdr:nvSpPr>
      <xdr:spPr>
        <a:xfrm>
          <a:off x="6783017" y="1006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36144</xdr:rowOff>
    </xdr:from>
    <xdr:to>
      <xdr:col>55</xdr:col>
      <xdr:colOff>0</xdr:colOff>
      <xdr:row>78</xdr:row>
      <xdr:rowOff>44557</xdr:rowOff>
    </xdr:to>
    <xdr:cxnSp macro="">
      <xdr:nvCxnSpPr>
        <xdr:cNvPr id="402" name="直線コネクタ 401"/>
        <xdr:cNvCxnSpPr/>
      </xdr:nvCxnSpPr>
      <xdr:spPr>
        <a:xfrm flipV="1">
          <a:off x="9639300" y="13409244"/>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44557</xdr:rowOff>
    </xdr:from>
    <xdr:to>
      <xdr:col>50</xdr:col>
      <xdr:colOff>114300</xdr:colOff>
      <xdr:row>78</xdr:row>
      <xdr:rowOff>55941</xdr:rowOff>
    </xdr:to>
    <xdr:cxnSp macro="">
      <xdr:nvCxnSpPr>
        <xdr:cNvPr id="405" name="直線コネクタ 404"/>
        <xdr:cNvCxnSpPr/>
      </xdr:nvCxnSpPr>
      <xdr:spPr>
        <a:xfrm flipV="1">
          <a:off x="8750300" y="13417657"/>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25994</xdr:rowOff>
    </xdr:from>
    <xdr:to>
      <xdr:col>45</xdr:col>
      <xdr:colOff>177800</xdr:colOff>
      <xdr:row>78</xdr:row>
      <xdr:rowOff>55941</xdr:rowOff>
    </xdr:to>
    <xdr:cxnSp macro="">
      <xdr:nvCxnSpPr>
        <xdr:cNvPr id="408" name="直線コネクタ 407"/>
        <xdr:cNvCxnSpPr/>
      </xdr:nvCxnSpPr>
      <xdr:spPr>
        <a:xfrm>
          <a:off x="7861300" y="1339909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25994</xdr:rowOff>
    </xdr:from>
    <xdr:to>
      <xdr:col>41</xdr:col>
      <xdr:colOff>50800</xdr:colOff>
      <xdr:row>78</xdr:row>
      <xdr:rowOff>47803</xdr:rowOff>
    </xdr:to>
    <xdr:cxnSp macro="">
      <xdr:nvCxnSpPr>
        <xdr:cNvPr id="411" name="直線コネクタ 410"/>
        <xdr:cNvCxnSpPr/>
      </xdr:nvCxnSpPr>
      <xdr:spPr>
        <a:xfrm flipV="1">
          <a:off x="6972300" y="13399094"/>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151947</xdr:rowOff>
    </xdr:from>
    <xdr:to>
      <xdr:col>41</xdr:col>
      <xdr:colOff>101600</xdr:colOff>
      <xdr:row>76</xdr:row>
      <xdr:rowOff>82097</xdr:rowOff>
    </xdr:to>
    <xdr:sp macro="" textlink="">
      <xdr:nvSpPr>
        <xdr:cNvPr id="412" name="フローチャート: 判断 411"/>
        <xdr:cNvSpPr/>
      </xdr:nvSpPr>
      <xdr:spPr>
        <a:xfrm>
          <a:off x="7810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98625</xdr:rowOff>
    </xdr:from>
    <xdr:ext cx="469744" cy="259045"/>
    <xdr:sp macro="" textlink="">
      <xdr:nvSpPr>
        <xdr:cNvPr id="413" name="テキスト ボックス 412"/>
        <xdr:cNvSpPr txBox="1"/>
      </xdr:nvSpPr>
      <xdr:spPr>
        <a:xfrm>
          <a:off x="7626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156794</xdr:rowOff>
    </xdr:from>
    <xdr:to>
      <xdr:col>55</xdr:col>
      <xdr:colOff>50800</xdr:colOff>
      <xdr:row>78</xdr:row>
      <xdr:rowOff>86944</xdr:rowOff>
    </xdr:to>
    <xdr:sp macro="" textlink="">
      <xdr:nvSpPr>
        <xdr:cNvPr id="421" name="楕円 420"/>
        <xdr:cNvSpPr/>
      </xdr:nvSpPr>
      <xdr:spPr>
        <a:xfrm>
          <a:off x="104267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71721</xdr:rowOff>
    </xdr:from>
    <xdr:ext cx="469744" cy="259045"/>
    <xdr:sp macro="" textlink="">
      <xdr:nvSpPr>
        <xdr:cNvPr id="422" name="商工費該当値テキスト"/>
        <xdr:cNvSpPr txBox="1"/>
      </xdr:nvSpPr>
      <xdr:spPr>
        <a:xfrm>
          <a:off x="10528300" y="132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165207</xdr:rowOff>
    </xdr:from>
    <xdr:to>
      <xdr:col>50</xdr:col>
      <xdr:colOff>165100</xdr:colOff>
      <xdr:row>78</xdr:row>
      <xdr:rowOff>95357</xdr:rowOff>
    </xdr:to>
    <xdr:sp macro="" textlink="">
      <xdr:nvSpPr>
        <xdr:cNvPr id="423" name="楕円 422"/>
        <xdr:cNvSpPr/>
      </xdr:nvSpPr>
      <xdr:spPr>
        <a:xfrm>
          <a:off x="9588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86484</xdr:rowOff>
    </xdr:from>
    <xdr:ext cx="469744" cy="259045"/>
    <xdr:sp macro="" textlink="">
      <xdr:nvSpPr>
        <xdr:cNvPr id="424" name="テキスト ボックス 423"/>
        <xdr:cNvSpPr txBox="1"/>
      </xdr:nvSpPr>
      <xdr:spPr>
        <a:xfrm>
          <a:off x="9404428" y="134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5141</xdr:rowOff>
    </xdr:from>
    <xdr:to>
      <xdr:col>46</xdr:col>
      <xdr:colOff>38100</xdr:colOff>
      <xdr:row>78</xdr:row>
      <xdr:rowOff>106741</xdr:rowOff>
    </xdr:to>
    <xdr:sp macro="" textlink="">
      <xdr:nvSpPr>
        <xdr:cNvPr id="425" name="楕円 424"/>
        <xdr:cNvSpPr/>
      </xdr:nvSpPr>
      <xdr:spPr>
        <a:xfrm>
          <a:off x="8699500" y="13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97868</xdr:rowOff>
    </xdr:from>
    <xdr:ext cx="469744" cy="259045"/>
    <xdr:sp macro="" textlink="">
      <xdr:nvSpPr>
        <xdr:cNvPr id="426" name="テキスト ボックス 425"/>
        <xdr:cNvSpPr txBox="1"/>
      </xdr:nvSpPr>
      <xdr:spPr>
        <a:xfrm>
          <a:off x="8515428" y="1347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146644</xdr:rowOff>
    </xdr:from>
    <xdr:to>
      <xdr:col>41</xdr:col>
      <xdr:colOff>101600</xdr:colOff>
      <xdr:row>78</xdr:row>
      <xdr:rowOff>76794</xdr:rowOff>
    </xdr:to>
    <xdr:sp macro="" textlink="">
      <xdr:nvSpPr>
        <xdr:cNvPr id="427" name="楕円 426"/>
        <xdr:cNvSpPr/>
      </xdr:nvSpPr>
      <xdr:spPr>
        <a:xfrm>
          <a:off x="7810500" y="133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67921</xdr:rowOff>
    </xdr:from>
    <xdr:ext cx="469744" cy="259045"/>
    <xdr:sp macro="" textlink="">
      <xdr:nvSpPr>
        <xdr:cNvPr id="428" name="テキスト ボックス 427"/>
        <xdr:cNvSpPr txBox="1"/>
      </xdr:nvSpPr>
      <xdr:spPr>
        <a:xfrm>
          <a:off x="7626428" y="134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168453</xdr:rowOff>
    </xdr:from>
    <xdr:to>
      <xdr:col>36</xdr:col>
      <xdr:colOff>165100</xdr:colOff>
      <xdr:row>78</xdr:row>
      <xdr:rowOff>98603</xdr:rowOff>
    </xdr:to>
    <xdr:sp macro="" textlink="">
      <xdr:nvSpPr>
        <xdr:cNvPr id="429" name="楕円 428"/>
        <xdr:cNvSpPr/>
      </xdr:nvSpPr>
      <xdr:spPr>
        <a:xfrm>
          <a:off x="6921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89730</xdr:rowOff>
    </xdr:from>
    <xdr:ext cx="469744" cy="259045"/>
    <xdr:sp macro="" textlink="">
      <xdr:nvSpPr>
        <xdr:cNvPr id="430" name="テキスト ボックス 429"/>
        <xdr:cNvSpPr txBox="1"/>
      </xdr:nvSpPr>
      <xdr:spPr>
        <a:xfrm>
          <a:off x="6737428" y="134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105203</xdr:rowOff>
    </xdr:from>
    <xdr:to>
      <xdr:col>55</xdr:col>
      <xdr:colOff>0</xdr:colOff>
      <xdr:row>97</xdr:row>
      <xdr:rowOff>165086</xdr:rowOff>
    </xdr:to>
    <xdr:cxnSp macro="">
      <xdr:nvCxnSpPr>
        <xdr:cNvPr id="461" name="直線コネクタ 460"/>
        <xdr:cNvCxnSpPr/>
      </xdr:nvCxnSpPr>
      <xdr:spPr>
        <a:xfrm flipV="1">
          <a:off x="9639300" y="16735853"/>
          <a:ext cx="838200" cy="5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165086</xdr:rowOff>
    </xdr:from>
    <xdr:to>
      <xdr:col>50</xdr:col>
      <xdr:colOff>114300</xdr:colOff>
      <xdr:row>98</xdr:row>
      <xdr:rowOff>19196</xdr:rowOff>
    </xdr:to>
    <xdr:cxnSp macro="">
      <xdr:nvCxnSpPr>
        <xdr:cNvPr id="464" name="直線コネクタ 463"/>
        <xdr:cNvCxnSpPr/>
      </xdr:nvCxnSpPr>
      <xdr:spPr>
        <a:xfrm flipV="1">
          <a:off x="8750300" y="16795736"/>
          <a:ext cx="889000" cy="2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168721</xdr:rowOff>
    </xdr:from>
    <xdr:to>
      <xdr:col>45</xdr:col>
      <xdr:colOff>177800</xdr:colOff>
      <xdr:row>98</xdr:row>
      <xdr:rowOff>19196</xdr:rowOff>
    </xdr:to>
    <xdr:cxnSp macro="">
      <xdr:nvCxnSpPr>
        <xdr:cNvPr id="467" name="直線コネクタ 466"/>
        <xdr:cNvCxnSpPr/>
      </xdr:nvCxnSpPr>
      <xdr:spPr>
        <a:xfrm>
          <a:off x="7861300" y="16799371"/>
          <a:ext cx="889000" cy="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167154</xdr:rowOff>
    </xdr:from>
    <xdr:to>
      <xdr:col>41</xdr:col>
      <xdr:colOff>50800</xdr:colOff>
      <xdr:row>97</xdr:row>
      <xdr:rowOff>168721</xdr:rowOff>
    </xdr:to>
    <xdr:cxnSp macro="">
      <xdr:nvCxnSpPr>
        <xdr:cNvPr id="470" name="直線コネクタ 469"/>
        <xdr:cNvCxnSpPr/>
      </xdr:nvCxnSpPr>
      <xdr:spPr>
        <a:xfrm>
          <a:off x="6972300" y="16797804"/>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149239</xdr:rowOff>
    </xdr:from>
    <xdr:to>
      <xdr:col>41</xdr:col>
      <xdr:colOff>101600</xdr:colOff>
      <xdr:row>97</xdr:row>
      <xdr:rowOff>79389</xdr:rowOff>
    </xdr:to>
    <xdr:sp macro="" textlink="">
      <xdr:nvSpPr>
        <xdr:cNvPr id="471" name="フローチャート: 判断 470"/>
        <xdr:cNvSpPr/>
      </xdr:nvSpPr>
      <xdr:spPr>
        <a:xfrm>
          <a:off x="7810500" y="1660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95916</xdr:rowOff>
    </xdr:from>
    <xdr:ext cx="534377" cy="259045"/>
    <xdr:sp macro="" textlink="">
      <xdr:nvSpPr>
        <xdr:cNvPr id="472" name="テキスト ボックス 471"/>
        <xdr:cNvSpPr txBox="1"/>
      </xdr:nvSpPr>
      <xdr:spPr>
        <a:xfrm>
          <a:off x="7594111" y="1638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54403</xdr:rowOff>
    </xdr:from>
    <xdr:to>
      <xdr:col>55</xdr:col>
      <xdr:colOff>50800</xdr:colOff>
      <xdr:row>97</xdr:row>
      <xdr:rowOff>156003</xdr:rowOff>
    </xdr:to>
    <xdr:sp macro="" textlink="">
      <xdr:nvSpPr>
        <xdr:cNvPr id="480" name="楕円 479"/>
        <xdr:cNvSpPr/>
      </xdr:nvSpPr>
      <xdr:spPr>
        <a:xfrm>
          <a:off x="10426700" y="166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32830</xdr:rowOff>
    </xdr:from>
    <xdr:ext cx="534377" cy="259045"/>
    <xdr:sp macro="" textlink="">
      <xdr:nvSpPr>
        <xdr:cNvPr id="481" name="土木費該当値テキスト"/>
        <xdr:cNvSpPr txBox="1"/>
      </xdr:nvSpPr>
      <xdr:spPr>
        <a:xfrm>
          <a:off x="10528300" y="166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114286</xdr:rowOff>
    </xdr:from>
    <xdr:to>
      <xdr:col>50</xdr:col>
      <xdr:colOff>165100</xdr:colOff>
      <xdr:row>98</xdr:row>
      <xdr:rowOff>44436</xdr:rowOff>
    </xdr:to>
    <xdr:sp macro="" textlink="">
      <xdr:nvSpPr>
        <xdr:cNvPr id="482" name="楕円 481"/>
        <xdr:cNvSpPr/>
      </xdr:nvSpPr>
      <xdr:spPr>
        <a:xfrm>
          <a:off x="9588500" y="167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35563</xdr:rowOff>
    </xdr:from>
    <xdr:ext cx="534377" cy="259045"/>
    <xdr:sp macro="" textlink="">
      <xdr:nvSpPr>
        <xdr:cNvPr id="483" name="テキスト ボックス 482"/>
        <xdr:cNvSpPr txBox="1"/>
      </xdr:nvSpPr>
      <xdr:spPr>
        <a:xfrm>
          <a:off x="9372111" y="168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139846</xdr:rowOff>
    </xdr:from>
    <xdr:to>
      <xdr:col>46</xdr:col>
      <xdr:colOff>38100</xdr:colOff>
      <xdr:row>98</xdr:row>
      <xdr:rowOff>69996</xdr:rowOff>
    </xdr:to>
    <xdr:sp macro="" textlink="">
      <xdr:nvSpPr>
        <xdr:cNvPr id="484" name="楕円 483"/>
        <xdr:cNvSpPr/>
      </xdr:nvSpPr>
      <xdr:spPr>
        <a:xfrm>
          <a:off x="8699500" y="167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61123</xdr:rowOff>
    </xdr:from>
    <xdr:ext cx="534377" cy="259045"/>
    <xdr:sp macro="" textlink="">
      <xdr:nvSpPr>
        <xdr:cNvPr id="485" name="テキスト ボックス 484"/>
        <xdr:cNvSpPr txBox="1"/>
      </xdr:nvSpPr>
      <xdr:spPr>
        <a:xfrm>
          <a:off x="8483111" y="168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117921</xdr:rowOff>
    </xdr:from>
    <xdr:to>
      <xdr:col>41</xdr:col>
      <xdr:colOff>101600</xdr:colOff>
      <xdr:row>98</xdr:row>
      <xdr:rowOff>48071</xdr:rowOff>
    </xdr:to>
    <xdr:sp macro="" textlink="">
      <xdr:nvSpPr>
        <xdr:cNvPr id="486" name="楕円 485"/>
        <xdr:cNvSpPr/>
      </xdr:nvSpPr>
      <xdr:spPr>
        <a:xfrm>
          <a:off x="7810500" y="167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39198</xdr:rowOff>
    </xdr:from>
    <xdr:ext cx="534377" cy="259045"/>
    <xdr:sp macro="" textlink="">
      <xdr:nvSpPr>
        <xdr:cNvPr id="487" name="テキスト ボックス 486"/>
        <xdr:cNvSpPr txBox="1"/>
      </xdr:nvSpPr>
      <xdr:spPr>
        <a:xfrm>
          <a:off x="7594111" y="168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116354</xdr:rowOff>
    </xdr:from>
    <xdr:to>
      <xdr:col>36</xdr:col>
      <xdr:colOff>165100</xdr:colOff>
      <xdr:row>98</xdr:row>
      <xdr:rowOff>46504</xdr:rowOff>
    </xdr:to>
    <xdr:sp macro="" textlink="">
      <xdr:nvSpPr>
        <xdr:cNvPr id="488" name="楕円 487"/>
        <xdr:cNvSpPr/>
      </xdr:nvSpPr>
      <xdr:spPr>
        <a:xfrm>
          <a:off x="6921500" y="167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37631</xdr:rowOff>
    </xdr:from>
    <xdr:ext cx="534377" cy="259045"/>
    <xdr:sp macro="" textlink="">
      <xdr:nvSpPr>
        <xdr:cNvPr id="489" name="テキスト ボックス 488"/>
        <xdr:cNvSpPr txBox="1"/>
      </xdr:nvSpPr>
      <xdr:spPr>
        <a:xfrm>
          <a:off x="6705111" y="168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159784</xdr:rowOff>
    </xdr:from>
    <xdr:to>
      <xdr:col>85</xdr:col>
      <xdr:colOff>127000</xdr:colOff>
      <xdr:row>36</xdr:row>
      <xdr:rowOff>40259</xdr:rowOff>
    </xdr:to>
    <xdr:cxnSp macro="">
      <xdr:nvCxnSpPr>
        <xdr:cNvPr id="521" name="直線コネクタ 520"/>
        <xdr:cNvCxnSpPr/>
      </xdr:nvCxnSpPr>
      <xdr:spPr>
        <a:xfrm>
          <a:off x="15481300" y="6160534"/>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116677</xdr:rowOff>
    </xdr:from>
    <xdr:to>
      <xdr:col>81</xdr:col>
      <xdr:colOff>50800</xdr:colOff>
      <xdr:row>35</xdr:row>
      <xdr:rowOff>159784</xdr:rowOff>
    </xdr:to>
    <xdr:cxnSp macro="">
      <xdr:nvCxnSpPr>
        <xdr:cNvPr id="524" name="直線コネクタ 523"/>
        <xdr:cNvCxnSpPr/>
      </xdr:nvCxnSpPr>
      <xdr:spPr>
        <a:xfrm>
          <a:off x="14592300" y="6117427"/>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116677</xdr:rowOff>
    </xdr:from>
    <xdr:to>
      <xdr:col>76</xdr:col>
      <xdr:colOff>114300</xdr:colOff>
      <xdr:row>36</xdr:row>
      <xdr:rowOff>8908</xdr:rowOff>
    </xdr:to>
    <xdr:cxnSp macro="">
      <xdr:nvCxnSpPr>
        <xdr:cNvPr id="527" name="直線コネクタ 526"/>
        <xdr:cNvCxnSpPr/>
      </xdr:nvCxnSpPr>
      <xdr:spPr>
        <a:xfrm flipV="1">
          <a:off x="13703300" y="611742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110635</xdr:rowOff>
    </xdr:from>
    <xdr:to>
      <xdr:col>71</xdr:col>
      <xdr:colOff>177800</xdr:colOff>
      <xdr:row>36</xdr:row>
      <xdr:rowOff>8908</xdr:rowOff>
    </xdr:to>
    <xdr:cxnSp macro="">
      <xdr:nvCxnSpPr>
        <xdr:cNvPr id="530" name="直線コネクタ 529"/>
        <xdr:cNvCxnSpPr/>
      </xdr:nvCxnSpPr>
      <xdr:spPr>
        <a:xfrm>
          <a:off x="12814300" y="611138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136906</xdr:rowOff>
    </xdr:from>
    <xdr:to>
      <xdr:col>72</xdr:col>
      <xdr:colOff>38100</xdr:colOff>
      <xdr:row>34</xdr:row>
      <xdr:rowOff>67056</xdr:rowOff>
    </xdr:to>
    <xdr:sp macro="" textlink="">
      <xdr:nvSpPr>
        <xdr:cNvPr id="531" name="フローチャート: 判断 530"/>
        <xdr:cNvSpPr/>
      </xdr:nvSpPr>
      <xdr:spPr>
        <a:xfrm>
          <a:off x="13652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83583</xdr:rowOff>
    </xdr:from>
    <xdr:ext cx="534377" cy="259045"/>
    <xdr:sp macro="" textlink="">
      <xdr:nvSpPr>
        <xdr:cNvPr id="532" name="テキスト ボックス 531"/>
        <xdr:cNvSpPr txBox="1"/>
      </xdr:nvSpPr>
      <xdr:spPr>
        <a:xfrm>
          <a:off x="13436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160909</xdr:rowOff>
    </xdr:from>
    <xdr:to>
      <xdr:col>85</xdr:col>
      <xdr:colOff>177800</xdr:colOff>
      <xdr:row>36</xdr:row>
      <xdr:rowOff>91059</xdr:rowOff>
    </xdr:to>
    <xdr:sp macro="" textlink="">
      <xdr:nvSpPr>
        <xdr:cNvPr id="540" name="楕円 539"/>
        <xdr:cNvSpPr/>
      </xdr:nvSpPr>
      <xdr:spPr>
        <a:xfrm>
          <a:off x="162687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139336</xdr:rowOff>
    </xdr:from>
    <xdr:ext cx="534377" cy="259045"/>
    <xdr:sp macro="" textlink="">
      <xdr:nvSpPr>
        <xdr:cNvPr id="541" name="消防費該当値テキスト"/>
        <xdr:cNvSpPr txBox="1"/>
      </xdr:nvSpPr>
      <xdr:spPr>
        <a:xfrm>
          <a:off x="16370300" y="61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108984</xdr:rowOff>
    </xdr:from>
    <xdr:to>
      <xdr:col>81</xdr:col>
      <xdr:colOff>101600</xdr:colOff>
      <xdr:row>36</xdr:row>
      <xdr:rowOff>39134</xdr:rowOff>
    </xdr:to>
    <xdr:sp macro="" textlink="">
      <xdr:nvSpPr>
        <xdr:cNvPr id="542" name="楕円 541"/>
        <xdr:cNvSpPr/>
      </xdr:nvSpPr>
      <xdr:spPr>
        <a:xfrm>
          <a:off x="15430500" y="61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30261</xdr:rowOff>
    </xdr:from>
    <xdr:ext cx="534377" cy="259045"/>
    <xdr:sp macro="" textlink="">
      <xdr:nvSpPr>
        <xdr:cNvPr id="543" name="テキスト ボックス 542"/>
        <xdr:cNvSpPr txBox="1"/>
      </xdr:nvSpPr>
      <xdr:spPr>
        <a:xfrm>
          <a:off x="15214111" y="62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65877</xdr:rowOff>
    </xdr:from>
    <xdr:to>
      <xdr:col>76</xdr:col>
      <xdr:colOff>165100</xdr:colOff>
      <xdr:row>35</xdr:row>
      <xdr:rowOff>167477</xdr:rowOff>
    </xdr:to>
    <xdr:sp macro="" textlink="">
      <xdr:nvSpPr>
        <xdr:cNvPr id="544" name="楕円 543"/>
        <xdr:cNvSpPr/>
      </xdr:nvSpPr>
      <xdr:spPr>
        <a:xfrm>
          <a:off x="14541500" y="60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158604</xdr:rowOff>
    </xdr:from>
    <xdr:ext cx="534377" cy="259045"/>
    <xdr:sp macro="" textlink="">
      <xdr:nvSpPr>
        <xdr:cNvPr id="545" name="テキスト ボックス 544"/>
        <xdr:cNvSpPr txBox="1"/>
      </xdr:nvSpPr>
      <xdr:spPr>
        <a:xfrm>
          <a:off x="14325111" y="61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129558</xdr:rowOff>
    </xdr:from>
    <xdr:to>
      <xdr:col>72</xdr:col>
      <xdr:colOff>38100</xdr:colOff>
      <xdr:row>36</xdr:row>
      <xdr:rowOff>59708</xdr:rowOff>
    </xdr:to>
    <xdr:sp macro="" textlink="">
      <xdr:nvSpPr>
        <xdr:cNvPr id="546" name="楕円 545"/>
        <xdr:cNvSpPr/>
      </xdr:nvSpPr>
      <xdr:spPr>
        <a:xfrm>
          <a:off x="13652500" y="61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50835</xdr:rowOff>
    </xdr:from>
    <xdr:ext cx="534377" cy="259045"/>
    <xdr:sp macro="" textlink="">
      <xdr:nvSpPr>
        <xdr:cNvPr id="547" name="テキスト ボックス 546"/>
        <xdr:cNvSpPr txBox="1"/>
      </xdr:nvSpPr>
      <xdr:spPr>
        <a:xfrm>
          <a:off x="13436111" y="62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59835</xdr:rowOff>
    </xdr:from>
    <xdr:to>
      <xdr:col>67</xdr:col>
      <xdr:colOff>101600</xdr:colOff>
      <xdr:row>35</xdr:row>
      <xdr:rowOff>161435</xdr:rowOff>
    </xdr:to>
    <xdr:sp macro="" textlink="">
      <xdr:nvSpPr>
        <xdr:cNvPr id="548" name="楕円 547"/>
        <xdr:cNvSpPr/>
      </xdr:nvSpPr>
      <xdr:spPr>
        <a:xfrm>
          <a:off x="12763500" y="60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152562</xdr:rowOff>
    </xdr:from>
    <xdr:ext cx="534377" cy="259045"/>
    <xdr:sp macro="" textlink="">
      <xdr:nvSpPr>
        <xdr:cNvPr id="549" name="テキスト ボックス 548"/>
        <xdr:cNvSpPr txBox="1"/>
      </xdr:nvSpPr>
      <xdr:spPr>
        <a:xfrm>
          <a:off x="12547111" y="61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131585</xdr:rowOff>
    </xdr:from>
    <xdr:to>
      <xdr:col>85</xdr:col>
      <xdr:colOff>127000</xdr:colOff>
      <xdr:row>56</xdr:row>
      <xdr:rowOff>158579</xdr:rowOff>
    </xdr:to>
    <xdr:cxnSp macro="">
      <xdr:nvCxnSpPr>
        <xdr:cNvPr id="579" name="直線コネクタ 578"/>
        <xdr:cNvCxnSpPr/>
      </xdr:nvCxnSpPr>
      <xdr:spPr>
        <a:xfrm flipV="1">
          <a:off x="15481300" y="9732785"/>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158579</xdr:rowOff>
    </xdr:from>
    <xdr:to>
      <xdr:col>81</xdr:col>
      <xdr:colOff>50800</xdr:colOff>
      <xdr:row>57</xdr:row>
      <xdr:rowOff>117469</xdr:rowOff>
    </xdr:to>
    <xdr:cxnSp macro="">
      <xdr:nvCxnSpPr>
        <xdr:cNvPr id="582" name="直線コネクタ 581"/>
        <xdr:cNvCxnSpPr/>
      </xdr:nvCxnSpPr>
      <xdr:spPr>
        <a:xfrm flipV="1">
          <a:off x="14592300" y="9759779"/>
          <a:ext cx="889000" cy="1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171094</xdr:rowOff>
    </xdr:from>
    <xdr:to>
      <xdr:col>76</xdr:col>
      <xdr:colOff>114300</xdr:colOff>
      <xdr:row>57</xdr:row>
      <xdr:rowOff>117469</xdr:rowOff>
    </xdr:to>
    <xdr:cxnSp macro="">
      <xdr:nvCxnSpPr>
        <xdr:cNvPr id="585" name="直線コネクタ 584"/>
        <xdr:cNvCxnSpPr/>
      </xdr:nvCxnSpPr>
      <xdr:spPr>
        <a:xfrm>
          <a:off x="13703300" y="9772294"/>
          <a:ext cx="889000" cy="1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145434</xdr:rowOff>
    </xdr:from>
    <xdr:to>
      <xdr:col>71</xdr:col>
      <xdr:colOff>177800</xdr:colOff>
      <xdr:row>56</xdr:row>
      <xdr:rowOff>171094</xdr:rowOff>
    </xdr:to>
    <xdr:cxnSp macro="">
      <xdr:nvCxnSpPr>
        <xdr:cNvPr id="588" name="直線コネクタ 587"/>
        <xdr:cNvCxnSpPr/>
      </xdr:nvCxnSpPr>
      <xdr:spPr>
        <a:xfrm>
          <a:off x="12814300" y="9746634"/>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78518</xdr:rowOff>
    </xdr:from>
    <xdr:to>
      <xdr:col>72</xdr:col>
      <xdr:colOff>38100</xdr:colOff>
      <xdr:row>57</xdr:row>
      <xdr:rowOff>8668</xdr:rowOff>
    </xdr:to>
    <xdr:sp macro="" textlink="">
      <xdr:nvSpPr>
        <xdr:cNvPr id="589" name="フローチャート: 判断 588"/>
        <xdr:cNvSpPr/>
      </xdr:nvSpPr>
      <xdr:spPr>
        <a:xfrm>
          <a:off x="13652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25195</xdr:rowOff>
    </xdr:from>
    <xdr:ext cx="534377" cy="259045"/>
    <xdr:sp macro="" textlink="">
      <xdr:nvSpPr>
        <xdr:cNvPr id="590" name="テキスト ボックス 589"/>
        <xdr:cNvSpPr txBox="1"/>
      </xdr:nvSpPr>
      <xdr:spPr>
        <a:xfrm>
          <a:off x="13436111" y="94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2" name="テキスト ボックス 591"/>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80785</xdr:rowOff>
    </xdr:from>
    <xdr:to>
      <xdr:col>85</xdr:col>
      <xdr:colOff>177800</xdr:colOff>
      <xdr:row>57</xdr:row>
      <xdr:rowOff>10935</xdr:rowOff>
    </xdr:to>
    <xdr:sp macro="" textlink="">
      <xdr:nvSpPr>
        <xdr:cNvPr id="598" name="楕円 597"/>
        <xdr:cNvSpPr/>
      </xdr:nvSpPr>
      <xdr:spPr>
        <a:xfrm>
          <a:off x="162687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103662</xdr:rowOff>
    </xdr:from>
    <xdr:ext cx="534377" cy="259045"/>
    <xdr:sp macro="" textlink="">
      <xdr:nvSpPr>
        <xdr:cNvPr id="599" name="教育費該当値テキスト"/>
        <xdr:cNvSpPr txBox="1"/>
      </xdr:nvSpPr>
      <xdr:spPr>
        <a:xfrm>
          <a:off x="16370300" y="95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107779</xdr:rowOff>
    </xdr:from>
    <xdr:to>
      <xdr:col>81</xdr:col>
      <xdr:colOff>101600</xdr:colOff>
      <xdr:row>57</xdr:row>
      <xdr:rowOff>37929</xdr:rowOff>
    </xdr:to>
    <xdr:sp macro="" textlink="">
      <xdr:nvSpPr>
        <xdr:cNvPr id="600" name="楕円 599"/>
        <xdr:cNvSpPr/>
      </xdr:nvSpPr>
      <xdr:spPr>
        <a:xfrm>
          <a:off x="15430500" y="97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54456</xdr:rowOff>
    </xdr:from>
    <xdr:ext cx="534377" cy="259045"/>
    <xdr:sp macro="" textlink="">
      <xdr:nvSpPr>
        <xdr:cNvPr id="601" name="テキスト ボックス 600"/>
        <xdr:cNvSpPr txBox="1"/>
      </xdr:nvSpPr>
      <xdr:spPr>
        <a:xfrm>
          <a:off x="15214111" y="94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66669</xdr:rowOff>
    </xdr:from>
    <xdr:to>
      <xdr:col>76</xdr:col>
      <xdr:colOff>165100</xdr:colOff>
      <xdr:row>57</xdr:row>
      <xdr:rowOff>168269</xdr:rowOff>
    </xdr:to>
    <xdr:sp macro="" textlink="">
      <xdr:nvSpPr>
        <xdr:cNvPr id="602" name="楕円 601"/>
        <xdr:cNvSpPr/>
      </xdr:nvSpPr>
      <xdr:spPr>
        <a:xfrm>
          <a:off x="14541500" y="98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159396</xdr:rowOff>
    </xdr:from>
    <xdr:ext cx="534377" cy="259045"/>
    <xdr:sp macro="" textlink="">
      <xdr:nvSpPr>
        <xdr:cNvPr id="603" name="テキスト ボックス 602"/>
        <xdr:cNvSpPr txBox="1"/>
      </xdr:nvSpPr>
      <xdr:spPr>
        <a:xfrm>
          <a:off x="14325111" y="993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120294</xdr:rowOff>
    </xdr:from>
    <xdr:to>
      <xdr:col>72</xdr:col>
      <xdr:colOff>38100</xdr:colOff>
      <xdr:row>57</xdr:row>
      <xdr:rowOff>50444</xdr:rowOff>
    </xdr:to>
    <xdr:sp macro="" textlink="">
      <xdr:nvSpPr>
        <xdr:cNvPr id="604" name="楕円 603"/>
        <xdr:cNvSpPr/>
      </xdr:nvSpPr>
      <xdr:spPr>
        <a:xfrm>
          <a:off x="13652500" y="97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41571</xdr:rowOff>
    </xdr:from>
    <xdr:ext cx="534377" cy="259045"/>
    <xdr:sp macro="" textlink="">
      <xdr:nvSpPr>
        <xdr:cNvPr id="605" name="テキスト ボックス 604"/>
        <xdr:cNvSpPr txBox="1"/>
      </xdr:nvSpPr>
      <xdr:spPr>
        <a:xfrm>
          <a:off x="13436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94634</xdr:rowOff>
    </xdr:from>
    <xdr:to>
      <xdr:col>67</xdr:col>
      <xdr:colOff>101600</xdr:colOff>
      <xdr:row>57</xdr:row>
      <xdr:rowOff>24784</xdr:rowOff>
    </xdr:to>
    <xdr:sp macro="" textlink="">
      <xdr:nvSpPr>
        <xdr:cNvPr id="606" name="楕円 605"/>
        <xdr:cNvSpPr/>
      </xdr:nvSpPr>
      <xdr:spPr>
        <a:xfrm>
          <a:off x="12763500" y="96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41311</xdr:rowOff>
    </xdr:from>
    <xdr:ext cx="534377" cy="259045"/>
    <xdr:sp macro="" textlink="">
      <xdr:nvSpPr>
        <xdr:cNvPr id="607" name="テキスト ボックス 606"/>
        <xdr:cNvSpPr txBox="1"/>
      </xdr:nvSpPr>
      <xdr:spPr>
        <a:xfrm>
          <a:off x="12547111" y="94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44" name="フローチャート: 判断 643"/>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22089</xdr:rowOff>
    </xdr:from>
    <xdr:ext cx="378565" cy="259045"/>
    <xdr:sp macro="" textlink="">
      <xdr:nvSpPr>
        <xdr:cNvPr id="645" name="テキスト ボックス 644"/>
        <xdr:cNvSpPr txBox="1"/>
      </xdr:nvSpPr>
      <xdr:spPr>
        <a:xfrm>
          <a:off x="13514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1015</xdr:rowOff>
    </xdr:from>
    <xdr:to>
      <xdr:col>85</xdr:col>
      <xdr:colOff>126364</xdr:colOff>
      <xdr:row>97</xdr:row>
      <xdr:rowOff>94571</xdr:rowOff>
    </xdr:to>
    <xdr:cxnSp macro="">
      <xdr:nvCxnSpPr>
        <xdr:cNvPr id="686" name="直線コネクタ 685"/>
        <xdr:cNvCxnSpPr/>
      </xdr:nvCxnSpPr>
      <xdr:spPr>
        <a:xfrm flipV="1">
          <a:off x="16317595" y="15602965"/>
          <a:ext cx="1269" cy="1122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98398</xdr:rowOff>
    </xdr:from>
    <xdr:ext cx="534377" cy="259045"/>
    <xdr:sp macro="" textlink="">
      <xdr:nvSpPr>
        <xdr:cNvPr id="687" name="公債費最小値テキスト"/>
        <xdr:cNvSpPr txBox="1"/>
      </xdr:nvSpPr>
      <xdr:spPr>
        <a:xfrm>
          <a:off x="16370300" y="167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94571</xdr:rowOff>
    </xdr:from>
    <xdr:to>
      <xdr:col>86</xdr:col>
      <xdr:colOff>25400</xdr:colOff>
      <xdr:row>97</xdr:row>
      <xdr:rowOff>94571</xdr:rowOff>
    </xdr:to>
    <xdr:cxnSp macro="">
      <xdr:nvCxnSpPr>
        <xdr:cNvPr id="688" name="直線コネクタ 687"/>
        <xdr:cNvCxnSpPr/>
      </xdr:nvCxnSpPr>
      <xdr:spPr>
        <a:xfrm>
          <a:off x="16230600" y="167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119142</xdr:rowOff>
    </xdr:from>
    <xdr:ext cx="534377" cy="259045"/>
    <xdr:sp macro="" textlink="">
      <xdr:nvSpPr>
        <xdr:cNvPr id="689" name="公債費最大値テキスト"/>
        <xdr:cNvSpPr txBox="1"/>
      </xdr:nvSpPr>
      <xdr:spPr>
        <a:xfrm>
          <a:off x="16370300" y="153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1015</xdr:rowOff>
    </xdr:from>
    <xdr:to>
      <xdr:col>86</xdr:col>
      <xdr:colOff>25400</xdr:colOff>
      <xdr:row>91</xdr:row>
      <xdr:rowOff>1015</xdr:rowOff>
    </xdr:to>
    <xdr:cxnSp macro="">
      <xdr:nvCxnSpPr>
        <xdr:cNvPr id="690" name="直線コネクタ 689"/>
        <xdr:cNvCxnSpPr/>
      </xdr:nvCxnSpPr>
      <xdr:spPr>
        <a:xfrm>
          <a:off x="16230600" y="1560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94571</xdr:rowOff>
    </xdr:from>
    <xdr:to>
      <xdr:col>85</xdr:col>
      <xdr:colOff>127000</xdr:colOff>
      <xdr:row>97</xdr:row>
      <xdr:rowOff>101295</xdr:rowOff>
    </xdr:to>
    <xdr:cxnSp macro="">
      <xdr:nvCxnSpPr>
        <xdr:cNvPr id="691" name="直線コネクタ 690"/>
        <xdr:cNvCxnSpPr/>
      </xdr:nvCxnSpPr>
      <xdr:spPr>
        <a:xfrm flipV="1">
          <a:off x="15481300" y="16725221"/>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16832</xdr:rowOff>
    </xdr:from>
    <xdr:ext cx="534377" cy="259045"/>
    <xdr:sp macro="" textlink="">
      <xdr:nvSpPr>
        <xdr:cNvPr id="692" name="公債費平均値テキスト"/>
        <xdr:cNvSpPr txBox="1"/>
      </xdr:nvSpPr>
      <xdr:spPr>
        <a:xfrm>
          <a:off x="16370300" y="1630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165405</xdr:rowOff>
    </xdr:from>
    <xdr:to>
      <xdr:col>85</xdr:col>
      <xdr:colOff>177800</xdr:colOff>
      <xdr:row>96</xdr:row>
      <xdr:rowOff>95555</xdr:rowOff>
    </xdr:to>
    <xdr:sp macro="" textlink="">
      <xdr:nvSpPr>
        <xdr:cNvPr id="693" name="フローチャート: 判断 692"/>
        <xdr:cNvSpPr/>
      </xdr:nvSpPr>
      <xdr:spPr>
        <a:xfrm>
          <a:off x="162687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101295</xdr:rowOff>
    </xdr:from>
    <xdr:to>
      <xdr:col>81</xdr:col>
      <xdr:colOff>50800</xdr:colOff>
      <xdr:row>97</xdr:row>
      <xdr:rowOff>110782</xdr:rowOff>
    </xdr:to>
    <xdr:cxnSp macro="">
      <xdr:nvCxnSpPr>
        <xdr:cNvPr id="694" name="直線コネクタ 693"/>
        <xdr:cNvCxnSpPr/>
      </xdr:nvCxnSpPr>
      <xdr:spPr>
        <a:xfrm flipV="1">
          <a:off x="14592300" y="167319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165328</xdr:rowOff>
    </xdr:from>
    <xdr:to>
      <xdr:col>81</xdr:col>
      <xdr:colOff>101600</xdr:colOff>
      <xdr:row>96</xdr:row>
      <xdr:rowOff>95478</xdr:rowOff>
    </xdr:to>
    <xdr:sp macro="" textlink="">
      <xdr:nvSpPr>
        <xdr:cNvPr id="695" name="フローチャート: 判断 694"/>
        <xdr:cNvSpPr/>
      </xdr:nvSpPr>
      <xdr:spPr>
        <a:xfrm>
          <a:off x="15430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112005</xdr:rowOff>
    </xdr:from>
    <xdr:ext cx="534377" cy="259045"/>
    <xdr:sp macro="" textlink="">
      <xdr:nvSpPr>
        <xdr:cNvPr id="696" name="テキスト ボックス 695"/>
        <xdr:cNvSpPr txBox="1"/>
      </xdr:nvSpPr>
      <xdr:spPr>
        <a:xfrm>
          <a:off x="15214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110782</xdr:rowOff>
    </xdr:from>
    <xdr:to>
      <xdr:col>76</xdr:col>
      <xdr:colOff>114300</xdr:colOff>
      <xdr:row>97</xdr:row>
      <xdr:rowOff>119031</xdr:rowOff>
    </xdr:to>
    <xdr:cxnSp macro="">
      <xdr:nvCxnSpPr>
        <xdr:cNvPr id="697" name="直線コネクタ 696"/>
        <xdr:cNvCxnSpPr/>
      </xdr:nvCxnSpPr>
      <xdr:spPr>
        <a:xfrm flipV="1">
          <a:off x="13703300" y="1674143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166109</xdr:rowOff>
    </xdr:from>
    <xdr:to>
      <xdr:col>76</xdr:col>
      <xdr:colOff>165100</xdr:colOff>
      <xdr:row>96</xdr:row>
      <xdr:rowOff>96259</xdr:rowOff>
    </xdr:to>
    <xdr:sp macro="" textlink="">
      <xdr:nvSpPr>
        <xdr:cNvPr id="698" name="フローチャート: 判断 697"/>
        <xdr:cNvSpPr/>
      </xdr:nvSpPr>
      <xdr:spPr>
        <a:xfrm>
          <a:off x="14541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112786</xdr:rowOff>
    </xdr:from>
    <xdr:ext cx="534377" cy="259045"/>
    <xdr:sp macro="" textlink="">
      <xdr:nvSpPr>
        <xdr:cNvPr id="699" name="テキスト ボックス 698"/>
        <xdr:cNvSpPr txBox="1"/>
      </xdr:nvSpPr>
      <xdr:spPr>
        <a:xfrm>
          <a:off x="14325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117945</xdr:rowOff>
    </xdr:from>
    <xdr:to>
      <xdr:col>71</xdr:col>
      <xdr:colOff>177800</xdr:colOff>
      <xdr:row>97</xdr:row>
      <xdr:rowOff>119031</xdr:rowOff>
    </xdr:to>
    <xdr:cxnSp macro="">
      <xdr:nvCxnSpPr>
        <xdr:cNvPr id="700" name="直線コネクタ 699"/>
        <xdr:cNvCxnSpPr/>
      </xdr:nvCxnSpPr>
      <xdr:spPr>
        <a:xfrm>
          <a:off x="12814300" y="1674859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80251</xdr:rowOff>
    </xdr:from>
    <xdr:to>
      <xdr:col>72</xdr:col>
      <xdr:colOff>38100</xdr:colOff>
      <xdr:row>96</xdr:row>
      <xdr:rowOff>10401</xdr:rowOff>
    </xdr:to>
    <xdr:sp macro="" textlink="">
      <xdr:nvSpPr>
        <xdr:cNvPr id="701" name="フローチャート: 判断 700"/>
        <xdr:cNvSpPr/>
      </xdr:nvSpPr>
      <xdr:spPr>
        <a:xfrm>
          <a:off x="13652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26928</xdr:rowOff>
    </xdr:from>
    <xdr:ext cx="534377" cy="259045"/>
    <xdr:sp macro="" textlink="">
      <xdr:nvSpPr>
        <xdr:cNvPr id="702" name="テキスト ボックス 701"/>
        <xdr:cNvSpPr txBox="1"/>
      </xdr:nvSpPr>
      <xdr:spPr>
        <a:xfrm>
          <a:off x="13436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64536</xdr:rowOff>
    </xdr:from>
    <xdr:to>
      <xdr:col>67</xdr:col>
      <xdr:colOff>101600</xdr:colOff>
      <xdr:row>95</xdr:row>
      <xdr:rowOff>166136</xdr:rowOff>
    </xdr:to>
    <xdr:sp macro="" textlink="">
      <xdr:nvSpPr>
        <xdr:cNvPr id="703" name="フローチャート: 判断 702"/>
        <xdr:cNvSpPr/>
      </xdr:nvSpPr>
      <xdr:spPr>
        <a:xfrm>
          <a:off x="12763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11213</xdr:rowOff>
    </xdr:from>
    <xdr:ext cx="534377" cy="259045"/>
    <xdr:sp macro="" textlink="">
      <xdr:nvSpPr>
        <xdr:cNvPr id="704" name="テキスト ボックス 703"/>
        <xdr:cNvSpPr txBox="1"/>
      </xdr:nvSpPr>
      <xdr:spPr>
        <a:xfrm>
          <a:off x="12547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43771</xdr:rowOff>
    </xdr:from>
    <xdr:to>
      <xdr:col>85</xdr:col>
      <xdr:colOff>177800</xdr:colOff>
      <xdr:row>97</xdr:row>
      <xdr:rowOff>145371</xdr:rowOff>
    </xdr:to>
    <xdr:sp macro="" textlink="">
      <xdr:nvSpPr>
        <xdr:cNvPr id="710" name="楕円 709"/>
        <xdr:cNvSpPr/>
      </xdr:nvSpPr>
      <xdr:spPr>
        <a:xfrm>
          <a:off x="16268700" y="1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130148</xdr:rowOff>
    </xdr:from>
    <xdr:ext cx="534377" cy="259045"/>
    <xdr:sp macro="" textlink="">
      <xdr:nvSpPr>
        <xdr:cNvPr id="711" name="公債費該当値テキスト"/>
        <xdr:cNvSpPr txBox="1"/>
      </xdr:nvSpPr>
      <xdr:spPr>
        <a:xfrm>
          <a:off x="16370300" y="165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50495</xdr:rowOff>
    </xdr:from>
    <xdr:to>
      <xdr:col>81</xdr:col>
      <xdr:colOff>101600</xdr:colOff>
      <xdr:row>97</xdr:row>
      <xdr:rowOff>152095</xdr:rowOff>
    </xdr:to>
    <xdr:sp macro="" textlink="">
      <xdr:nvSpPr>
        <xdr:cNvPr id="712" name="楕円 711"/>
        <xdr:cNvSpPr/>
      </xdr:nvSpPr>
      <xdr:spPr>
        <a:xfrm>
          <a:off x="15430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143222</xdr:rowOff>
    </xdr:from>
    <xdr:ext cx="534377" cy="259045"/>
    <xdr:sp macro="" textlink="">
      <xdr:nvSpPr>
        <xdr:cNvPr id="713" name="テキスト ボックス 712"/>
        <xdr:cNvSpPr txBox="1"/>
      </xdr:nvSpPr>
      <xdr:spPr>
        <a:xfrm>
          <a:off x="15214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59982</xdr:rowOff>
    </xdr:from>
    <xdr:to>
      <xdr:col>76</xdr:col>
      <xdr:colOff>165100</xdr:colOff>
      <xdr:row>97</xdr:row>
      <xdr:rowOff>161582</xdr:rowOff>
    </xdr:to>
    <xdr:sp macro="" textlink="">
      <xdr:nvSpPr>
        <xdr:cNvPr id="714" name="楕円 713"/>
        <xdr:cNvSpPr/>
      </xdr:nvSpPr>
      <xdr:spPr>
        <a:xfrm>
          <a:off x="145415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152709</xdr:rowOff>
    </xdr:from>
    <xdr:ext cx="534377" cy="259045"/>
    <xdr:sp macro="" textlink="">
      <xdr:nvSpPr>
        <xdr:cNvPr id="715" name="テキスト ボックス 714"/>
        <xdr:cNvSpPr txBox="1"/>
      </xdr:nvSpPr>
      <xdr:spPr>
        <a:xfrm>
          <a:off x="14325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68231</xdr:rowOff>
    </xdr:from>
    <xdr:to>
      <xdr:col>72</xdr:col>
      <xdr:colOff>38100</xdr:colOff>
      <xdr:row>97</xdr:row>
      <xdr:rowOff>169831</xdr:rowOff>
    </xdr:to>
    <xdr:sp macro="" textlink="">
      <xdr:nvSpPr>
        <xdr:cNvPr id="716" name="楕円 715"/>
        <xdr:cNvSpPr/>
      </xdr:nvSpPr>
      <xdr:spPr>
        <a:xfrm>
          <a:off x="13652500" y="166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160958</xdr:rowOff>
    </xdr:from>
    <xdr:ext cx="534377" cy="259045"/>
    <xdr:sp macro="" textlink="">
      <xdr:nvSpPr>
        <xdr:cNvPr id="717" name="テキスト ボックス 716"/>
        <xdr:cNvSpPr txBox="1"/>
      </xdr:nvSpPr>
      <xdr:spPr>
        <a:xfrm>
          <a:off x="13436111" y="167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67145</xdr:rowOff>
    </xdr:from>
    <xdr:to>
      <xdr:col>67</xdr:col>
      <xdr:colOff>101600</xdr:colOff>
      <xdr:row>97</xdr:row>
      <xdr:rowOff>168745</xdr:rowOff>
    </xdr:to>
    <xdr:sp macro="" textlink="">
      <xdr:nvSpPr>
        <xdr:cNvPr id="718" name="楕円 717"/>
        <xdr:cNvSpPr/>
      </xdr:nvSpPr>
      <xdr:spPr>
        <a:xfrm>
          <a:off x="12763500" y="166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159872</xdr:rowOff>
    </xdr:from>
    <xdr:ext cx="534377" cy="259045"/>
    <xdr:sp macro="" textlink="">
      <xdr:nvSpPr>
        <xdr:cNvPr id="719" name="テキスト ボックス 718"/>
        <xdr:cNvSpPr txBox="1"/>
      </xdr:nvSpPr>
      <xdr:spPr>
        <a:xfrm>
          <a:off x="12547111" y="167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3" name="直線コネクタ 742"/>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6"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7" name="直線コネクタ 746"/>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9"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50" name="フローチャート: 判断 749"/>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2" name="フローチャート: 判断 751"/>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3" name="テキスト ボックス 752"/>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5" name="フローチャート: 判断 754"/>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6" name="テキスト ボックス 755"/>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xdr:rowOff>
    </xdr:from>
    <xdr:to>
      <xdr:col>102</xdr:col>
      <xdr:colOff>165100</xdr:colOff>
      <xdr:row>38</xdr:row>
      <xdr:rowOff>113538</xdr:rowOff>
    </xdr:to>
    <xdr:sp macro="" textlink="">
      <xdr:nvSpPr>
        <xdr:cNvPr id="758" name="フローチャート: 判断 757"/>
        <xdr:cNvSpPr/>
      </xdr:nvSpPr>
      <xdr:spPr>
        <a:xfrm>
          <a:off x="19494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130065</xdr:rowOff>
    </xdr:from>
    <xdr:ext cx="378565" cy="259045"/>
    <xdr:sp macro="" textlink="">
      <xdr:nvSpPr>
        <xdr:cNvPr id="759" name="テキスト ボックス 758"/>
        <xdr:cNvSpPr txBox="1"/>
      </xdr:nvSpPr>
      <xdr:spPr>
        <a:xfrm>
          <a:off x="19356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60" name="フローチャート: 判断 759"/>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1" name="テキスト ボックス 760"/>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民生費について、住民一人当たり</a:t>
          </a:r>
          <a:r>
            <a:rPr kumimoji="1" lang="en-US" altLang="ja-JP" sz="1300">
              <a:latin typeface="ＭＳ Ｐゴシック" panose="020B0600070205080204" pitchFamily="50" charset="-128"/>
              <a:ea typeface="ＭＳ Ｐゴシック" panose="020B0600070205080204" pitchFamily="50" charset="-128"/>
            </a:rPr>
            <a:t>171,916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18,942</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また、総務費について、住民一人当たり</a:t>
          </a:r>
          <a:r>
            <a:rPr kumimoji="1" lang="en-US" altLang="ja-JP" sz="1300">
              <a:latin typeface="ＭＳ Ｐゴシック" panose="020B0600070205080204" pitchFamily="50" charset="-128"/>
              <a:ea typeface="ＭＳ Ｐゴシック" panose="020B0600070205080204" pitchFamily="50" charset="-128"/>
            </a:rPr>
            <a:t>41,288</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4,671</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さらに、衛生費について、住民一人当たり</a:t>
          </a:r>
          <a:r>
            <a:rPr kumimoji="1" lang="en-US" altLang="ja-JP" sz="1300">
              <a:latin typeface="ＭＳ Ｐゴシック" panose="020B0600070205080204" pitchFamily="50" charset="-128"/>
              <a:ea typeface="ＭＳ Ｐゴシック" panose="020B0600070205080204" pitchFamily="50" charset="-128"/>
            </a:rPr>
            <a:t>33,455</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3,862</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民生費については、民間保育所運営支援事業、障がい者日中活動系サービス推進事業などの補助費が増加した一方で、ふれあい桜館熱源改修事業などの普通建設事業費が減少している。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総務費については、財政調整基金積立金の減少などにより、積立金が減少した。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衛生費については、循環型施設整備事業の増加などにより、普通建設事業費が増加した。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年度の歳出について、投資的経費が前年度比で</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億１千万円増加したことなどにより、実質収支が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千万円減少し、単年度収支で赤字となった。また、財政調整基金積立金の減などにより、積立金が減少し、実質単年度収支でも赤字となった。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一般会計、特別会計ともに黒字での推移が続いているが、平成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年度は後期高齢者医療事業会計以外は、前年度以下の割合となった。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一般会計に準じた予算執行を図るとともに、独立採算性の原則のもと、経済情勢の推移に十分留意し、中・長期の収支を見通した上で、積極的な財源確保と合理的かつ効率的な事業運営と経営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循環型施設整備や薬師池公園四季彩の杜整備、野津田公園の整備に伴う地方債元利償還金の増加が見込まれる。市債の発行に際しては、後年度の公債費を推計し、影響を考慮して発行額を決定する等、適正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一般会計等に係る地方債等の債務残高に対して、基金などの充当可能財源額が上回っているため、将来負担は生じていない。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年度は将来負担額が減少する一方、充当可能財源等が増加している。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年度の将来負担額における地方債現在高は増加する一方、その他の見込額は減少している。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年度の充当可能財源等の増加は、充当可能基金が増加したことによる。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公共施設整備等基金積立金や職員退職手当基金などが増加したこと及び多摩都市モノレール基金が新設されたことにより、基金残高が増加した。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各基金の目的に照らし合わせて、活用を慎重に検討し、積み立て及び取り崩しを実施する。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公共施設整備等基金は、循環型施設整備事業や小学校改修事業に充当した。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また、廃棄物減量再資源化等推進整備基金は、ごみ収集委託事業や剪定枝資源化事業に充当した。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さらに、緑地保全基金については、野津田公園整備事業や薬師池公園四季彩の杜整備事業に充当した。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今後必要とされる、老朽化した施設の大規模改修や更新に要する経費のため、公共施設整備等基金積立金を増加した。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また、将来を見据え職員職員退職手当基金へ積み立てたことにより、職員退職手当基金積立金が増加した。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多摩都市モノレール基金を新設したことで特定目的基金残高が増加した。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年度当初予算取崩後の市民一人あたり（人口は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日）の公共施設整備等基金残高は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円で、多摩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市で比較すると、基金残高が多い方から数えて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今後必要とされる、老朽化した施設の大規模改修や更新に要する経費として、基金残高を確保していく。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年度と比較して年度内の積立額が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千万円減少したことなどにより基金残高が減少した。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「町田市５ヵ年計画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」では、生産年齢人口の減少に伴う市税収入の減少と少子高齢化を背景とした社会保障関係経費の増加による構造的収支不足が拡大することが見込まれている。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そういった中で、今後の財政状況見据え、収支不足に対する財源調整や、計画的な財政運営を行うための財源として、毎年度の予算編成の中で取崩について検討する。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153406933</v>
      </c>
      <c r="BO4" s="423"/>
      <c r="BP4" s="423"/>
      <c r="BQ4" s="423"/>
      <c r="BR4" s="423"/>
      <c r="BS4" s="423"/>
      <c r="BT4" s="423"/>
      <c r="BU4" s="424"/>
      <c r="BV4" s="422">
        <v>153012414</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3</v>
      </c>
      <c r="CU4" s="604"/>
      <c r="CV4" s="604"/>
      <c r="CW4" s="604"/>
      <c r="CX4" s="604"/>
      <c r="CY4" s="604"/>
      <c r="CZ4" s="604"/>
      <c r="DA4" s="605"/>
      <c r="DB4" s="603">
        <v>5.9</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150901331</v>
      </c>
      <c r="BO5" s="428"/>
      <c r="BP5" s="428"/>
      <c r="BQ5" s="428"/>
      <c r="BR5" s="428"/>
      <c r="BS5" s="428"/>
      <c r="BT5" s="428"/>
      <c r="BU5" s="429"/>
      <c r="BV5" s="427">
        <v>148140403</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91.3</v>
      </c>
      <c r="CU5" s="398"/>
      <c r="CV5" s="398"/>
      <c r="CW5" s="398"/>
      <c r="CX5" s="398"/>
      <c r="CY5" s="398"/>
      <c r="CZ5" s="398"/>
      <c r="DA5" s="399"/>
      <c r="DB5" s="397">
        <v>90.5</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2505602</v>
      </c>
      <c r="BO6" s="428"/>
      <c r="BP6" s="428"/>
      <c r="BQ6" s="428"/>
      <c r="BR6" s="428"/>
      <c r="BS6" s="428"/>
      <c r="BT6" s="428"/>
      <c r="BU6" s="429"/>
      <c r="BV6" s="427">
        <v>4872011</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95.9</v>
      </c>
      <c r="CU6" s="578"/>
      <c r="CV6" s="578"/>
      <c r="CW6" s="578"/>
      <c r="CX6" s="578"/>
      <c r="CY6" s="578"/>
      <c r="CZ6" s="578"/>
      <c r="DA6" s="579"/>
      <c r="DB6" s="577">
        <v>93.6</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106757</v>
      </c>
      <c r="BO7" s="428"/>
      <c r="BP7" s="428"/>
      <c r="BQ7" s="428"/>
      <c r="BR7" s="428"/>
      <c r="BS7" s="428"/>
      <c r="BT7" s="428"/>
      <c r="BU7" s="429"/>
      <c r="BV7" s="427">
        <v>262277</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79400416</v>
      </c>
      <c r="CU7" s="428"/>
      <c r="CV7" s="428"/>
      <c r="CW7" s="428"/>
      <c r="CX7" s="428"/>
      <c r="CY7" s="428"/>
      <c r="CZ7" s="428"/>
      <c r="DA7" s="429"/>
      <c r="DB7" s="427">
        <v>78603966</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2398845</v>
      </c>
      <c r="BO8" s="428"/>
      <c r="BP8" s="428"/>
      <c r="BQ8" s="428"/>
      <c r="BR8" s="428"/>
      <c r="BS8" s="428"/>
      <c r="BT8" s="428"/>
      <c r="BU8" s="429"/>
      <c r="BV8" s="427">
        <v>4609734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0.98</v>
      </c>
      <c r="CU8" s="541"/>
      <c r="CV8" s="541"/>
      <c r="CW8" s="541"/>
      <c r="CX8" s="541"/>
      <c r="CY8" s="541"/>
      <c r="CZ8" s="541"/>
      <c r="DA8" s="542"/>
      <c r="DB8" s="540">
        <v>0.98</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432349</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-2210889</v>
      </c>
      <c r="BO9" s="428"/>
      <c r="BP9" s="428"/>
      <c r="BQ9" s="428"/>
      <c r="BR9" s="428"/>
      <c r="BS9" s="428"/>
      <c r="BT9" s="428"/>
      <c r="BU9" s="429"/>
      <c r="BV9" s="427">
        <v>250398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6.9</v>
      </c>
      <c r="CU9" s="398"/>
      <c r="CV9" s="398"/>
      <c r="CW9" s="398"/>
      <c r="CX9" s="398"/>
      <c r="CY9" s="398"/>
      <c r="CZ9" s="398"/>
      <c r="DA9" s="399"/>
      <c r="DB9" s="397">
        <v>6.7</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427016</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3251695</v>
      </c>
      <c r="BO10" s="428"/>
      <c r="BP10" s="428"/>
      <c r="BQ10" s="428"/>
      <c r="BR10" s="428"/>
      <c r="BS10" s="428"/>
      <c r="BT10" s="428"/>
      <c r="BU10" s="429"/>
      <c r="BV10" s="427">
        <v>5624222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115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428685</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3427124</v>
      </c>
      <c r="BO12" s="428"/>
      <c r="BP12" s="428"/>
      <c r="BQ12" s="428"/>
      <c r="BR12" s="428"/>
      <c r="BS12" s="428"/>
      <c r="BT12" s="428"/>
      <c r="BU12" s="429"/>
      <c r="BV12" s="427">
        <v>3454270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422457</v>
      </c>
      <c r="S13" s="531"/>
      <c r="T13" s="531"/>
      <c r="U13" s="531"/>
      <c r="V13" s="532"/>
      <c r="W13" s="518" t="s">
        <v>140</v>
      </c>
      <c r="X13" s="440"/>
      <c r="Y13" s="440"/>
      <c r="Z13" s="440"/>
      <c r="AA13" s="440"/>
      <c r="AB13" s="441"/>
      <c r="AC13" s="403">
        <v>1301</v>
      </c>
      <c r="AD13" s="404"/>
      <c r="AE13" s="404"/>
      <c r="AF13" s="404"/>
      <c r="AG13" s="405"/>
      <c r="AH13" s="403">
        <v>1331</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-2386318</v>
      </c>
      <c r="BO13" s="428"/>
      <c r="BP13" s="428"/>
      <c r="BQ13" s="428"/>
      <c r="BR13" s="428"/>
      <c r="BS13" s="428"/>
      <c r="BT13" s="428"/>
      <c r="BU13" s="429"/>
      <c r="BV13" s="427">
        <v>2420350</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-0.3</v>
      </c>
      <c r="CU13" s="398"/>
      <c r="CV13" s="398"/>
      <c r="CW13" s="398"/>
      <c r="CX13" s="398"/>
      <c r="CY13" s="398"/>
      <c r="CZ13" s="398"/>
      <c r="DA13" s="399"/>
      <c r="DB13" s="397">
        <v>-0.6</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428742</v>
      </c>
      <c r="S14" s="531"/>
      <c r="T14" s="531"/>
      <c r="U14" s="531"/>
      <c r="V14" s="532"/>
      <c r="W14" s="533"/>
      <c r="X14" s="443"/>
      <c r="Y14" s="443"/>
      <c r="Z14" s="443"/>
      <c r="AA14" s="443"/>
      <c r="AB14" s="444"/>
      <c r="AC14" s="523">
        <v>0.8</v>
      </c>
      <c r="AD14" s="524"/>
      <c r="AE14" s="524"/>
      <c r="AF14" s="524"/>
      <c r="AG14" s="525"/>
      <c r="AH14" s="523">
        <v>0.8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139</v>
      </c>
      <c r="N15" s="528"/>
      <c r="O15" s="528"/>
      <c r="P15" s="528"/>
      <c r="Q15" s="529"/>
      <c r="R15" s="530">
        <v>422890</v>
      </c>
      <c r="S15" s="531"/>
      <c r="T15" s="531"/>
      <c r="U15" s="531"/>
      <c r="V15" s="532"/>
      <c r="W15" s="518" t="s">
        <v>147</v>
      </c>
      <c r="X15" s="440"/>
      <c r="Y15" s="440"/>
      <c r="Z15" s="440"/>
      <c r="AA15" s="440"/>
      <c r="AB15" s="441"/>
      <c r="AC15" s="403">
        <v>30831</v>
      </c>
      <c r="AD15" s="404"/>
      <c r="AE15" s="404"/>
      <c r="AF15" s="404"/>
      <c r="AG15" s="405"/>
      <c r="AH15" s="403">
        <v>31698</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56649088</v>
      </c>
      <c r="BO15" s="423"/>
      <c r="BP15" s="423"/>
      <c r="BQ15" s="423"/>
      <c r="BR15" s="423"/>
      <c r="BS15" s="423"/>
      <c r="BT15" s="423"/>
      <c r="BU15" s="424"/>
      <c r="BV15" s="422">
        <v>57874419</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19</v>
      </c>
      <c r="AD16" s="524"/>
      <c r="AE16" s="524"/>
      <c r="AF16" s="524"/>
      <c r="AG16" s="525"/>
      <c r="AH16" s="523">
        <v>19.2</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58453585</v>
      </c>
      <c r="BO16" s="428"/>
      <c r="BP16" s="428"/>
      <c r="BQ16" s="428"/>
      <c r="BR16" s="428"/>
      <c r="BS16" s="428"/>
      <c r="BT16" s="428"/>
      <c r="BU16" s="429"/>
      <c r="BV16" s="427">
        <v>59188606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129828</v>
      </c>
      <c r="AD17" s="404"/>
      <c r="AE17" s="404"/>
      <c r="AF17" s="404"/>
      <c r="AG17" s="405"/>
      <c r="AH17" s="403">
        <v>132201</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73178409</v>
      </c>
      <c r="BO17" s="428"/>
      <c r="BP17" s="428"/>
      <c r="BQ17" s="428"/>
      <c r="BR17" s="428"/>
      <c r="BS17" s="428"/>
      <c r="BT17" s="428"/>
      <c r="BU17" s="429"/>
      <c r="BV17" s="427">
        <v>74650603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157</v>
      </c>
      <c r="C18" s="490"/>
      <c r="D18" s="490"/>
      <c r="E18" s="491"/>
      <c r="F18" s="491"/>
      <c r="G18" s="491"/>
      <c r="H18" s="491"/>
      <c r="I18" s="491"/>
      <c r="J18" s="491"/>
      <c r="K18" s="491"/>
      <c r="L18" s="492">
        <v>71.55</v>
      </c>
      <c r="M18" s="492"/>
      <c r="N18" s="492"/>
      <c r="O18" s="492"/>
      <c r="P18" s="492"/>
      <c r="Q18" s="492"/>
      <c r="R18" s="493"/>
      <c r="S18" s="493"/>
      <c r="T18" s="493"/>
      <c r="U18" s="493"/>
      <c r="V18" s="494"/>
      <c r="W18" s="508"/>
      <c r="X18" s="509"/>
      <c r="Y18" s="509"/>
      <c r="Z18" s="509"/>
      <c r="AA18" s="509"/>
      <c r="AB18" s="519"/>
      <c r="AC18" s="391">
        <v>80.2</v>
      </c>
      <c r="AD18" s="392"/>
      <c r="AE18" s="392"/>
      <c r="AF18" s="392"/>
      <c r="AG18" s="495"/>
      <c r="AH18" s="391">
        <v>80</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73352783</v>
      </c>
      <c r="BO18" s="428"/>
      <c r="BP18" s="428"/>
      <c r="BQ18" s="428"/>
      <c r="BR18" s="428"/>
      <c r="BS18" s="428"/>
      <c r="BT18" s="428"/>
      <c r="BU18" s="429"/>
      <c r="BV18" s="427">
        <v>72095899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159</v>
      </c>
      <c r="C19" s="490"/>
      <c r="D19" s="490"/>
      <c r="E19" s="491"/>
      <c r="F19" s="491"/>
      <c r="G19" s="491"/>
      <c r="H19" s="491"/>
      <c r="I19" s="491"/>
      <c r="J19" s="491"/>
      <c r="K19" s="491"/>
      <c r="L19" s="497">
        <v>6043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95836439</v>
      </c>
      <c r="BO19" s="428"/>
      <c r="BP19" s="428"/>
      <c r="BQ19" s="428"/>
      <c r="BR19" s="428"/>
      <c r="BS19" s="428"/>
      <c r="BT19" s="428"/>
      <c r="BU19" s="429"/>
      <c r="BV19" s="427">
        <v>96783006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161</v>
      </c>
      <c r="C20" s="490"/>
      <c r="D20" s="490"/>
      <c r="E20" s="491"/>
      <c r="F20" s="491"/>
      <c r="G20" s="491"/>
      <c r="H20" s="491"/>
      <c r="I20" s="491"/>
      <c r="J20" s="491"/>
      <c r="K20" s="491"/>
      <c r="L20" s="497">
        <v>186711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75485197</v>
      </c>
      <c r="BO23" s="428"/>
      <c r="BP23" s="428"/>
      <c r="BQ23" s="428"/>
      <c r="BR23" s="428"/>
      <c r="BS23" s="428"/>
      <c r="BT23" s="428"/>
      <c r="BU23" s="429"/>
      <c r="BV23" s="427">
        <v>74309822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170</v>
      </c>
      <c r="F24" s="401"/>
      <c r="G24" s="401"/>
      <c r="H24" s="401"/>
      <c r="I24" s="401"/>
      <c r="J24" s="401"/>
      <c r="K24" s="402"/>
      <c r="L24" s="403">
        <v>1</v>
      </c>
      <c r="M24" s="404"/>
      <c r="N24" s="404"/>
      <c r="O24" s="404"/>
      <c r="P24" s="405"/>
      <c r="Q24" s="403">
        <v>10600</v>
      </c>
      <c r="R24" s="404"/>
      <c r="S24" s="404"/>
      <c r="T24" s="404"/>
      <c r="U24" s="404"/>
      <c r="V24" s="405"/>
      <c r="W24" s="469"/>
      <c r="X24" s="460"/>
      <c r="Y24" s="461"/>
      <c r="Z24" s="400" t="s">
        <v>171</v>
      </c>
      <c r="AA24" s="401"/>
      <c r="AB24" s="401"/>
      <c r="AC24" s="401"/>
      <c r="AD24" s="401"/>
      <c r="AE24" s="401"/>
      <c r="AF24" s="401"/>
      <c r="AG24" s="402"/>
      <c r="AH24" s="403">
        <v>2123</v>
      </c>
      <c r="AI24" s="404"/>
      <c r="AJ24" s="404"/>
      <c r="AK24" s="404"/>
      <c r="AL24" s="405"/>
      <c r="AM24" s="403">
        <v>6668343</v>
      </c>
      <c r="AN24" s="404"/>
      <c r="AO24" s="404"/>
      <c r="AP24" s="404"/>
      <c r="AQ24" s="404"/>
      <c r="AR24" s="405"/>
      <c r="AS24" s="403">
        <v>3141</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52298859</v>
      </c>
      <c r="BO24" s="428"/>
      <c r="BP24" s="428"/>
      <c r="BQ24" s="428"/>
      <c r="BR24" s="428"/>
      <c r="BS24" s="428"/>
      <c r="BT24" s="428"/>
      <c r="BU24" s="429"/>
      <c r="BV24" s="427">
        <v>48946076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173</v>
      </c>
      <c r="F25" s="401"/>
      <c r="G25" s="401"/>
      <c r="H25" s="401"/>
      <c r="I25" s="401"/>
      <c r="J25" s="401"/>
      <c r="K25" s="402"/>
      <c r="L25" s="403">
        <v>2</v>
      </c>
      <c r="M25" s="404"/>
      <c r="N25" s="404"/>
      <c r="O25" s="404"/>
      <c r="P25" s="405"/>
      <c r="Q25" s="403">
        <v>9000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176</v>
      </c>
      <c r="AN25" s="404"/>
      <c r="AO25" s="404"/>
      <c r="AP25" s="404"/>
      <c r="AQ25" s="404"/>
      <c r="AR25" s="405"/>
      <c r="AS25" s="403" t="s">
        <v>175</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66175064</v>
      </c>
      <c r="BO25" s="423"/>
      <c r="BP25" s="423"/>
      <c r="BQ25" s="423"/>
      <c r="BR25" s="423"/>
      <c r="BS25" s="423"/>
      <c r="BT25" s="423"/>
      <c r="BU25" s="424"/>
      <c r="BV25" s="422">
        <v>61018010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178</v>
      </c>
      <c r="F26" s="401"/>
      <c r="G26" s="401"/>
      <c r="H26" s="401"/>
      <c r="I26" s="401"/>
      <c r="J26" s="401"/>
      <c r="K26" s="402"/>
      <c r="L26" s="403">
        <v>1</v>
      </c>
      <c r="M26" s="404"/>
      <c r="N26" s="404"/>
      <c r="O26" s="404"/>
      <c r="P26" s="405"/>
      <c r="Q26" s="403">
        <v>8200</v>
      </c>
      <c r="R26" s="404"/>
      <c r="S26" s="404"/>
      <c r="T26" s="404"/>
      <c r="U26" s="404"/>
      <c r="V26" s="405"/>
      <c r="W26" s="469"/>
      <c r="X26" s="460"/>
      <c r="Y26" s="461"/>
      <c r="Z26" s="400" t="s">
        <v>179</v>
      </c>
      <c r="AA26" s="482"/>
      <c r="AB26" s="482"/>
      <c r="AC26" s="482"/>
      <c r="AD26" s="482"/>
      <c r="AE26" s="482"/>
      <c r="AF26" s="482"/>
      <c r="AG26" s="483"/>
      <c r="AH26" s="403">
        <v>213</v>
      </c>
      <c r="AI26" s="404"/>
      <c r="AJ26" s="404"/>
      <c r="AK26" s="404"/>
      <c r="AL26" s="405"/>
      <c r="AM26" s="403">
        <v>708225</v>
      </c>
      <c r="AN26" s="404"/>
      <c r="AO26" s="404"/>
      <c r="AP26" s="404"/>
      <c r="AQ26" s="404"/>
      <c r="AR26" s="405"/>
      <c r="AS26" s="403">
        <v>3325</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v>19000</v>
      </c>
      <c r="BO26" s="428"/>
      <c r="BP26" s="428"/>
      <c r="BQ26" s="428"/>
      <c r="BR26" s="428"/>
      <c r="BS26" s="428"/>
      <c r="BT26" s="428"/>
      <c r="BU26" s="429"/>
      <c r="BV26" s="427">
        <v>27000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181</v>
      </c>
      <c r="F27" s="401"/>
      <c r="G27" s="401"/>
      <c r="H27" s="401"/>
      <c r="I27" s="401"/>
      <c r="J27" s="401"/>
      <c r="K27" s="402"/>
      <c r="L27" s="403">
        <v>1</v>
      </c>
      <c r="M27" s="404"/>
      <c r="N27" s="404"/>
      <c r="O27" s="404"/>
      <c r="P27" s="405"/>
      <c r="Q27" s="403">
        <v>6400</v>
      </c>
      <c r="R27" s="404"/>
      <c r="S27" s="404"/>
      <c r="T27" s="404"/>
      <c r="U27" s="404"/>
      <c r="V27" s="405"/>
      <c r="W27" s="469"/>
      <c r="X27" s="460"/>
      <c r="Y27" s="461"/>
      <c r="Z27" s="400" t="s">
        <v>182</v>
      </c>
      <c r="AA27" s="401"/>
      <c r="AB27" s="401"/>
      <c r="AC27" s="401"/>
      <c r="AD27" s="401"/>
      <c r="AE27" s="401"/>
      <c r="AF27" s="401"/>
      <c r="AG27" s="402"/>
      <c r="AH27" s="403">
        <v>5</v>
      </c>
      <c r="AI27" s="404"/>
      <c r="AJ27" s="404"/>
      <c r="AK27" s="404"/>
      <c r="AL27" s="405"/>
      <c r="AM27" s="403">
        <v>21453</v>
      </c>
      <c r="AN27" s="404"/>
      <c r="AO27" s="404"/>
      <c r="AP27" s="404"/>
      <c r="AQ27" s="404"/>
      <c r="AR27" s="405"/>
      <c r="AS27" s="403">
        <v>4291</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500000</v>
      </c>
      <c r="BO27" s="431"/>
      <c r="BP27" s="431"/>
      <c r="BQ27" s="431"/>
      <c r="BR27" s="431"/>
      <c r="BS27" s="431"/>
      <c r="BT27" s="431"/>
      <c r="BU27" s="432"/>
      <c r="BV27" s="430">
        <v>500000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184</v>
      </c>
      <c r="F28" s="401"/>
      <c r="G28" s="401"/>
      <c r="H28" s="401"/>
      <c r="I28" s="401"/>
      <c r="J28" s="401"/>
      <c r="K28" s="402"/>
      <c r="L28" s="403">
        <v>1</v>
      </c>
      <c r="M28" s="404"/>
      <c r="N28" s="404"/>
      <c r="O28" s="404"/>
      <c r="P28" s="405"/>
      <c r="Q28" s="403">
        <v>5800</v>
      </c>
      <c r="R28" s="404"/>
      <c r="S28" s="404"/>
      <c r="T28" s="404"/>
      <c r="U28" s="404"/>
      <c r="V28" s="405"/>
      <c r="W28" s="469"/>
      <c r="X28" s="460"/>
      <c r="Y28" s="461"/>
      <c r="Z28" s="400" t="s">
        <v>185</v>
      </c>
      <c r="AA28" s="401"/>
      <c r="AB28" s="401"/>
      <c r="AC28" s="401"/>
      <c r="AD28" s="401"/>
      <c r="AE28" s="401"/>
      <c r="AF28" s="401"/>
      <c r="AG28" s="402"/>
      <c r="AH28" s="403" t="s">
        <v>176</v>
      </c>
      <c r="AI28" s="404"/>
      <c r="AJ28" s="404"/>
      <c r="AK28" s="404"/>
      <c r="AL28" s="405"/>
      <c r="AM28" s="403" t="s">
        <v>176</v>
      </c>
      <c r="AN28" s="404"/>
      <c r="AO28" s="404"/>
      <c r="AP28" s="404"/>
      <c r="AQ28" s="404"/>
      <c r="AR28" s="405"/>
      <c r="AS28" s="403" t="s">
        <v>186</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9523610</v>
      </c>
      <c r="BO28" s="423"/>
      <c r="BP28" s="423"/>
      <c r="BQ28" s="423"/>
      <c r="BR28" s="423"/>
      <c r="BS28" s="423"/>
      <c r="BT28" s="423"/>
      <c r="BU28" s="424"/>
      <c r="BV28" s="422">
        <v>9699039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188</v>
      </c>
      <c r="F29" s="401"/>
      <c r="G29" s="401"/>
      <c r="H29" s="401"/>
      <c r="I29" s="401"/>
      <c r="J29" s="401"/>
      <c r="K29" s="402"/>
      <c r="L29" s="403">
        <v>34</v>
      </c>
      <c r="M29" s="404"/>
      <c r="N29" s="404"/>
      <c r="O29" s="404"/>
      <c r="P29" s="405"/>
      <c r="Q29" s="403">
        <v>5500</v>
      </c>
      <c r="R29" s="404"/>
      <c r="S29" s="404"/>
      <c r="T29" s="404"/>
      <c r="U29" s="404"/>
      <c r="V29" s="405"/>
      <c r="W29" s="470"/>
      <c r="X29" s="471"/>
      <c r="Y29" s="472"/>
      <c r="Z29" s="400" t="s">
        <v>189</v>
      </c>
      <c r="AA29" s="401"/>
      <c r="AB29" s="401"/>
      <c r="AC29" s="401"/>
      <c r="AD29" s="401"/>
      <c r="AE29" s="401"/>
      <c r="AF29" s="401"/>
      <c r="AG29" s="402"/>
      <c r="AH29" s="403">
        <v>2128</v>
      </c>
      <c r="AI29" s="404"/>
      <c r="AJ29" s="404"/>
      <c r="AK29" s="404"/>
      <c r="AL29" s="405"/>
      <c r="AM29" s="403">
        <v>6689796</v>
      </c>
      <c r="AN29" s="404"/>
      <c r="AO29" s="404"/>
      <c r="AP29" s="404"/>
      <c r="AQ29" s="404"/>
      <c r="AR29" s="405"/>
      <c r="AS29" s="403">
        <v>3144</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t="s">
        <v>138</v>
      </c>
      <c r="BO29" s="428"/>
      <c r="BP29" s="428"/>
      <c r="BQ29" s="428"/>
      <c r="BR29" s="428"/>
      <c r="BS29" s="428"/>
      <c r="BT29" s="428"/>
      <c r="BU29" s="429"/>
      <c r="BV29" s="427" t="s">
        <v>175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100.2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12068291</v>
      </c>
      <c r="BO30" s="431"/>
      <c r="BP30" s="431"/>
      <c r="BQ30" s="431"/>
      <c r="BR30" s="431"/>
      <c r="BS30" s="431"/>
      <c r="BT30" s="431"/>
      <c r="BU30" s="432"/>
      <c r="BV30" s="430">
        <v>8875798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200</v>
      </c>
      <c r="X33" s="389"/>
      <c r="Y33" s="389"/>
      <c r="Z33" s="389"/>
      <c r="AA33" s="389"/>
      <c r="AB33" s="389"/>
      <c r="AC33" s="389"/>
      <c r="AD33" s="389"/>
      <c r="AE33" s="389"/>
      <c r="AF33" s="389"/>
      <c r="AG33" s="389"/>
      <c r="AH33" s="389"/>
      <c r="AI33" s="389"/>
      <c r="AJ33" s="389"/>
      <c r="AK33" s="389"/>
      <c r="AL33" s="215"/>
      <c r="AM33" s="390" t="s">
        <v>198</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205</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町田市国民健康保険事業会計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町田市病院事業会計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町田市下水道事業会計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東京都後期高齢者医療広域連合（一般会計）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町田市土地開発公社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町田市介護保険事業会計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東京都後期高齢者医療広域連合（後期高齢者医療特別会計）</v>
      </c>
      <c r="BZ35" s="385"/>
      <c r="CA35" s="385"/>
      <c r="CB35" s="385"/>
      <c r="CC35" s="385"/>
      <c r="CD35" s="385"/>
      <c r="CE35" s="385"/>
      <c r="CF35" s="385"/>
      <c r="CG35" s="385"/>
      <c r="CH35" s="385"/>
      <c r="CI35" s="385"/>
      <c r="CJ35" s="385"/>
      <c r="CK35" s="385"/>
      <c r="CL35" s="385"/>
      <c r="CM35" s="385"/>
      <c r="CN35" s="213"/>
      <c r="CO35" s="386">
        <f t="shared" ref="CO35:CO43" si="3">IF(CQ35="","",CO34+1)</f>
        <v>17</v>
      </c>
      <c r="CP35" s="386"/>
      <c r="CQ35" s="385" t="str">
        <f>IF('各会計、関係団体の財政状況及び健全化判断比率'!BS8="","",'各会計、関係団体の財政状況及び健全化判断比率'!BS8)</f>
        <v>町田まちづくり公社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町田市後期高齢者医療事業会計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東京たま広域資源循環組合</v>
      </c>
      <c r="BZ36" s="385"/>
      <c r="CA36" s="385"/>
      <c r="CB36" s="385"/>
      <c r="CC36" s="385"/>
      <c r="CD36" s="385"/>
      <c r="CE36" s="385"/>
      <c r="CF36" s="385"/>
      <c r="CG36" s="385"/>
      <c r="CH36" s="385"/>
      <c r="CI36" s="385"/>
      <c r="CJ36" s="385"/>
      <c r="CK36" s="385"/>
      <c r="CL36" s="385"/>
      <c r="CM36" s="385"/>
      <c r="CN36" s="213"/>
      <c r="CO36" s="386">
        <f t="shared" si="3"/>
        <v>18</v>
      </c>
      <c r="CP36" s="386"/>
      <c r="CQ36" s="385" t="str">
        <f>IF('各会計、関係団体の財政状況及び健全化判断比率'!BS9="","",'各会計、関係団体の財政状況及び健全化判断比率'!BS9)</f>
        <v>町田市勤労者福祉サービスセンター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多摩ニュータウン環境組合</v>
      </c>
      <c r="BZ37" s="385"/>
      <c r="CA37" s="385"/>
      <c r="CB37" s="385"/>
      <c r="CC37" s="385"/>
      <c r="CD37" s="385"/>
      <c r="CE37" s="385"/>
      <c r="CF37" s="385"/>
      <c r="CG37" s="385"/>
      <c r="CH37" s="385"/>
      <c r="CI37" s="385"/>
      <c r="CJ37" s="385"/>
      <c r="CK37" s="385"/>
      <c r="CL37" s="385"/>
      <c r="CM37" s="385"/>
      <c r="CN37" s="213"/>
      <c r="CO37" s="386">
        <f t="shared" si="3"/>
        <v>19</v>
      </c>
      <c r="CP37" s="386"/>
      <c r="CQ37" s="385" t="str">
        <f>IF('各会計、関係団体の財政状況及び健全化判断比率'!BS10="","",'各会計、関係団体の財政状況及び健全化判断比率'!BS10)</f>
        <v>エルム・スリー管理</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南多摩斎場組合</v>
      </c>
      <c r="BZ38" s="385"/>
      <c r="CA38" s="385"/>
      <c r="CB38" s="385"/>
      <c r="CC38" s="385"/>
      <c r="CD38" s="385"/>
      <c r="CE38" s="385"/>
      <c r="CF38" s="385"/>
      <c r="CG38" s="385"/>
      <c r="CH38" s="385"/>
      <c r="CI38" s="385"/>
      <c r="CJ38" s="385"/>
      <c r="CK38" s="385"/>
      <c r="CL38" s="385"/>
      <c r="CM38" s="385"/>
      <c r="CN38" s="213"/>
      <c r="CO38" s="386">
        <f t="shared" si="3"/>
        <v>20</v>
      </c>
      <c r="CP38" s="386"/>
      <c r="CQ38" s="385" t="str">
        <f>IF('各会計、関係団体の財政状況及び健全化判断比率'!BS11="","",'各会計、関係団体の財政状況及び健全化判断比率'!BS11)</f>
        <v>町田センタービル</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東京市町村総合事務組合（一般会計）</v>
      </c>
      <c r="BZ39" s="385"/>
      <c r="CA39" s="385"/>
      <c r="CB39" s="385"/>
      <c r="CC39" s="385"/>
      <c r="CD39" s="385"/>
      <c r="CE39" s="385"/>
      <c r="CF39" s="385"/>
      <c r="CG39" s="385"/>
      <c r="CH39" s="385"/>
      <c r="CI39" s="385"/>
      <c r="CJ39" s="385"/>
      <c r="CK39" s="385"/>
      <c r="CL39" s="385"/>
      <c r="CM39" s="385"/>
      <c r="CN39" s="213"/>
      <c r="CO39" s="386">
        <f t="shared" si="3"/>
        <v>21</v>
      </c>
      <c r="CP39" s="386"/>
      <c r="CQ39" s="385" t="str">
        <f>IF('各会計、関係団体の財政状況及び健全化判断比率'!BS12="","",'各会計、関係団体の財政状況及び健全化判断比率'!BS12)</f>
        <v>町田市文化・国際交流財団</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東京市町村総合事務組合（東京都市町村民交通災害共済事業特別会計）</v>
      </c>
      <c r="BZ40" s="385"/>
      <c r="CA40" s="385"/>
      <c r="CB40" s="385"/>
      <c r="CC40" s="385"/>
      <c r="CD40" s="385"/>
      <c r="CE40" s="385"/>
      <c r="CF40" s="385"/>
      <c r="CG40" s="385"/>
      <c r="CH40" s="385"/>
      <c r="CI40" s="385"/>
      <c r="CJ40" s="385"/>
      <c r="CK40" s="385"/>
      <c r="CL40" s="385"/>
      <c r="CM40" s="385"/>
      <c r="CN40" s="213"/>
      <c r="CO40" s="386">
        <f t="shared" si="3"/>
        <v>22</v>
      </c>
      <c r="CP40" s="386"/>
      <c r="CQ40" s="385" t="str">
        <f>IF('各会計、関係団体の財政状況及び健全化判断比率'!BS13="","",'各会計、関係団体の財政状況及び健全化判断比率'!BS13)</f>
        <v>町田市観光コンベンション協会</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東京都十一市競輪事業組合</v>
      </c>
      <c r="BZ41" s="385"/>
      <c r="CA41" s="385"/>
      <c r="CB41" s="385"/>
      <c r="CC41" s="385"/>
      <c r="CD41" s="385"/>
      <c r="CE41" s="385"/>
      <c r="CF41" s="385"/>
      <c r="CG41" s="385"/>
      <c r="CH41" s="385"/>
      <c r="CI41" s="385"/>
      <c r="CJ41" s="385"/>
      <c r="CK41" s="385"/>
      <c r="CL41" s="385"/>
      <c r="CM41" s="385"/>
      <c r="CN41" s="213"/>
      <c r="CO41" s="386">
        <f t="shared" si="3"/>
        <v>23</v>
      </c>
      <c r="CP41" s="386"/>
      <c r="CQ41" s="385" t="str">
        <f>IF('各会計、関係団体の財政状況及び健全化判断比率'!BS14="","",'各会計、関係団体の財政状況及び健全化判断比率'!BS14)</f>
        <v>まちだエコライフ推進公社</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東京都六市競艇事業組合</v>
      </c>
      <c r="BZ42" s="385"/>
      <c r="CA42" s="385"/>
      <c r="CB42" s="385"/>
      <c r="CC42" s="385"/>
      <c r="CD42" s="385"/>
      <c r="CE42" s="385"/>
      <c r="CF42" s="385"/>
      <c r="CG42" s="385"/>
      <c r="CH42" s="385"/>
      <c r="CI42" s="385"/>
      <c r="CJ42" s="385"/>
      <c r="CK42" s="385"/>
      <c r="CL42" s="385"/>
      <c r="CM42" s="385"/>
      <c r="CN42" s="213"/>
      <c r="CO42" s="386">
        <f t="shared" si="3"/>
        <v>24</v>
      </c>
      <c r="CP42" s="386"/>
      <c r="CQ42" s="385" t="str">
        <f>IF('各会計、関係団体の財政状況及び健全化判断比率'!BS15="","",'各会計、関係団体の財政状況及び健全化判断比率'!BS15)</f>
        <v>町田新産業創造センター</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Bomelu5IvGCCosj6quh7bvdln7YEjag9g5efm9W1C2vjcWdkJbKKGM+TP7wECCaJJav0/MwQtIQJgTCerW7TqA==" saltValue="PZFMBUlKtBofKCKr8osJ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229</v>
      </c>
      <c r="C5" s="723"/>
      <c r="D5" s="723"/>
      <c r="E5" s="723"/>
      <c r="F5" s="723"/>
      <c r="G5" s="723"/>
      <c r="H5" s="723"/>
      <c r="I5" s="723"/>
      <c r="J5" s="723"/>
      <c r="K5" s="723"/>
      <c r="L5" s="723"/>
      <c r="M5" s="723"/>
      <c r="N5" s="723"/>
      <c r="O5" s="723"/>
      <c r="P5" s="723"/>
      <c r="Q5" s="724"/>
      <c r="R5" s="688">
        <v>68407085</v>
      </c>
      <c r="S5" s="689"/>
      <c r="T5" s="689"/>
      <c r="U5" s="689"/>
      <c r="V5" s="689"/>
      <c r="W5" s="689"/>
      <c r="X5" s="689"/>
      <c r="Y5" s="735"/>
      <c r="Z5" s="753">
        <v>44.6</v>
      </c>
      <c r="AA5" s="753"/>
      <c r="AB5" s="753"/>
      <c r="AC5" s="753"/>
      <c r="AD5" s="754">
        <v>63609868</v>
      </c>
      <c r="AE5" s="754"/>
      <c r="AF5" s="754"/>
      <c r="AG5" s="754"/>
      <c r="AH5" s="754"/>
      <c r="AI5" s="754"/>
      <c r="AJ5" s="754"/>
      <c r="AK5" s="754"/>
      <c r="AL5" s="736">
        <v>83.2</v>
      </c>
      <c r="AM5" s="705"/>
      <c r="AN5" s="705"/>
      <c r="AO5" s="737"/>
      <c r="AP5" s="722" t="s">
        <v>230</v>
      </c>
      <c r="AQ5" s="723"/>
      <c r="AR5" s="723"/>
      <c r="AS5" s="723"/>
      <c r="AT5" s="723"/>
      <c r="AU5" s="723"/>
      <c r="AV5" s="723"/>
      <c r="AW5" s="723"/>
      <c r="AX5" s="723"/>
      <c r="AY5" s="723"/>
      <c r="AZ5" s="723"/>
      <c r="BA5" s="723"/>
      <c r="BB5" s="723"/>
      <c r="BC5" s="723"/>
      <c r="BD5" s="723"/>
      <c r="BE5" s="723"/>
      <c r="BF5" s="724"/>
      <c r="BG5" s="623">
        <v>62769119</v>
      </c>
      <c r="BH5" s="626"/>
      <c r="BI5" s="626"/>
      <c r="BJ5" s="626"/>
      <c r="BK5" s="626"/>
      <c r="BL5" s="626"/>
      <c r="BM5" s="626"/>
      <c r="BN5" s="627"/>
      <c r="BO5" s="685">
        <v>91.8</v>
      </c>
      <c r="BP5" s="685"/>
      <c r="BQ5" s="685"/>
      <c r="BR5" s="685"/>
      <c r="BS5" s="686">
        <v>314277</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c r="B6" s="620" t="s">
        <v>234</v>
      </c>
      <c r="C6" s="621"/>
      <c r="D6" s="621"/>
      <c r="E6" s="621"/>
      <c r="F6" s="621"/>
      <c r="G6" s="621"/>
      <c r="H6" s="621"/>
      <c r="I6" s="621"/>
      <c r="J6" s="621"/>
      <c r="K6" s="621"/>
      <c r="L6" s="621"/>
      <c r="M6" s="621"/>
      <c r="N6" s="621"/>
      <c r="O6" s="621"/>
      <c r="P6" s="621"/>
      <c r="Q6" s="622"/>
      <c r="R6" s="623">
        <v>722368</v>
      </c>
      <c r="S6" s="626"/>
      <c r="T6" s="626"/>
      <c r="U6" s="626"/>
      <c r="V6" s="626"/>
      <c r="W6" s="626"/>
      <c r="X6" s="626"/>
      <c r="Y6" s="627"/>
      <c r="Z6" s="685">
        <v>0.5</v>
      </c>
      <c r="AA6" s="685"/>
      <c r="AB6" s="685"/>
      <c r="AC6" s="685"/>
      <c r="AD6" s="686">
        <v>722368</v>
      </c>
      <c r="AE6" s="686"/>
      <c r="AF6" s="686"/>
      <c r="AG6" s="686"/>
      <c r="AH6" s="686"/>
      <c r="AI6" s="686"/>
      <c r="AJ6" s="686"/>
      <c r="AK6" s="686"/>
      <c r="AL6" s="628">
        <v>0.9</v>
      </c>
      <c r="AM6" s="629"/>
      <c r="AN6" s="629"/>
      <c r="AO6" s="687"/>
      <c r="AP6" s="620" t="s">
        <v>235</v>
      </c>
      <c r="AQ6" s="621"/>
      <c r="AR6" s="621"/>
      <c r="AS6" s="621"/>
      <c r="AT6" s="621"/>
      <c r="AU6" s="621"/>
      <c r="AV6" s="621"/>
      <c r="AW6" s="621"/>
      <c r="AX6" s="621"/>
      <c r="AY6" s="621"/>
      <c r="AZ6" s="621"/>
      <c r="BA6" s="621"/>
      <c r="BB6" s="621"/>
      <c r="BC6" s="621"/>
      <c r="BD6" s="621"/>
      <c r="BE6" s="621"/>
      <c r="BF6" s="622"/>
      <c r="BG6" s="623">
        <v>62769119</v>
      </c>
      <c r="BH6" s="626"/>
      <c r="BI6" s="626"/>
      <c r="BJ6" s="626"/>
      <c r="BK6" s="626"/>
      <c r="BL6" s="626"/>
      <c r="BM6" s="626"/>
      <c r="BN6" s="627"/>
      <c r="BO6" s="685">
        <v>91.8</v>
      </c>
      <c r="BP6" s="685"/>
      <c r="BQ6" s="685"/>
      <c r="BR6" s="685"/>
      <c r="BS6" s="686">
        <v>314277</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666530</v>
      </c>
      <c r="CS6" s="626"/>
      <c r="CT6" s="626"/>
      <c r="CU6" s="626"/>
      <c r="CV6" s="626"/>
      <c r="CW6" s="626"/>
      <c r="CX6" s="626"/>
      <c r="CY6" s="627"/>
      <c r="CZ6" s="736">
        <v>0.4</v>
      </c>
      <c r="DA6" s="705"/>
      <c r="DB6" s="705"/>
      <c r="DC6" s="739"/>
      <c r="DD6" s="631" t="s">
        <v>237</v>
      </c>
      <c r="DE6" s="626"/>
      <c r="DF6" s="626"/>
      <c r="DG6" s="626"/>
      <c r="DH6" s="626"/>
      <c r="DI6" s="626"/>
      <c r="DJ6" s="626"/>
      <c r="DK6" s="626"/>
      <c r="DL6" s="626"/>
      <c r="DM6" s="626"/>
      <c r="DN6" s="626"/>
      <c r="DO6" s="626"/>
      <c r="DP6" s="627"/>
      <c r="DQ6" s="631">
        <v>666524</v>
      </c>
      <c r="DR6" s="626"/>
      <c r="DS6" s="626"/>
      <c r="DT6" s="626"/>
      <c r="DU6" s="626"/>
      <c r="DV6" s="626"/>
      <c r="DW6" s="626"/>
      <c r="DX6" s="626"/>
      <c r="DY6" s="626"/>
      <c r="DZ6" s="626"/>
      <c r="EA6" s="626"/>
      <c r="EB6" s="626"/>
      <c r="EC6" s="666"/>
    </row>
    <row r="7" spans="2:143" ht="11.25" customHeight="1">
      <c r="B7" s="620" t="s">
        <v>238</v>
      </c>
      <c r="C7" s="621"/>
      <c r="D7" s="621"/>
      <c r="E7" s="621"/>
      <c r="F7" s="621"/>
      <c r="G7" s="621"/>
      <c r="H7" s="621"/>
      <c r="I7" s="621"/>
      <c r="J7" s="621"/>
      <c r="K7" s="621"/>
      <c r="L7" s="621"/>
      <c r="M7" s="621"/>
      <c r="N7" s="621"/>
      <c r="O7" s="621"/>
      <c r="P7" s="621"/>
      <c r="Q7" s="622"/>
      <c r="R7" s="623">
        <v>139024</v>
      </c>
      <c r="S7" s="626"/>
      <c r="T7" s="626"/>
      <c r="U7" s="626"/>
      <c r="V7" s="626"/>
      <c r="W7" s="626"/>
      <c r="X7" s="626"/>
      <c r="Y7" s="627"/>
      <c r="Z7" s="685">
        <v>0.1</v>
      </c>
      <c r="AA7" s="685"/>
      <c r="AB7" s="685"/>
      <c r="AC7" s="685"/>
      <c r="AD7" s="686">
        <v>139024</v>
      </c>
      <c r="AE7" s="686"/>
      <c r="AF7" s="686"/>
      <c r="AG7" s="686"/>
      <c r="AH7" s="686"/>
      <c r="AI7" s="686"/>
      <c r="AJ7" s="686"/>
      <c r="AK7" s="686"/>
      <c r="AL7" s="628">
        <v>0.2</v>
      </c>
      <c r="AM7" s="629"/>
      <c r="AN7" s="629"/>
      <c r="AO7" s="687"/>
      <c r="AP7" s="620" t="s">
        <v>239</v>
      </c>
      <c r="AQ7" s="621"/>
      <c r="AR7" s="621"/>
      <c r="AS7" s="621"/>
      <c r="AT7" s="621"/>
      <c r="AU7" s="621"/>
      <c r="AV7" s="621"/>
      <c r="AW7" s="621"/>
      <c r="AX7" s="621"/>
      <c r="AY7" s="621"/>
      <c r="AZ7" s="621"/>
      <c r="BA7" s="621"/>
      <c r="BB7" s="621"/>
      <c r="BC7" s="621"/>
      <c r="BD7" s="621"/>
      <c r="BE7" s="621"/>
      <c r="BF7" s="622"/>
      <c r="BG7" s="623">
        <v>34462963</v>
      </c>
      <c r="BH7" s="626"/>
      <c r="BI7" s="626"/>
      <c r="BJ7" s="626"/>
      <c r="BK7" s="626"/>
      <c r="BL7" s="626"/>
      <c r="BM7" s="626"/>
      <c r="BN7" s="627"/>
      <c r="BO7" s="685">
        <v>50.4</v>
      </c>
      <c r="BP7" s="685"/>
      <c r="BQ7" s="685"/>
      <c r="BR7" s="685"/>
      <c r="BS7" s="686">
        <v>314277</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3">
        <v>17699375</v>
      </c>
      <c r="CS7" s="626"/>
      <c r="CT7" s="626"/>
      <c r="CU7" s="626"/>
      <c r="CV7" s="626"/>
      <c r="CW7" s="626"/>
      <c r="CX7" s="626"/>
      <c r="CY7" s="627"/>
      <c r="CZ7" s="685">
        <v>11.7</v>
      </c>
      <c r="DA7" s="685"/>
      <c r="DB7" s="685"/>
      <c r="DC7" s="685"/>
      <c r="DD7" s="631">
        <v>466481</v>
      </c>
      <c r="DE7" s="626"/>
      <c r="DF7" s="626"/>
      <c r="DG7" s="626"/>
      <c r="DH7" s="626"/>
      <c r="DI7" s="626"/>
      <c r="DJ7" s="626"/>
      <c r="DK7" s="626"/>
      <c r="DL7" s="626"/>
      <c r="DM7" s="626"/>
      <c r="DN7" s="626"/>
      <c r="DO7" s="626"/>
      <c r="DP7" s="627"/>
      <c r="DQ7" s="631">
        <v>16361854</v>
      </c>
      <c r="DR7" s="626"/>
      <c r="DS7" s="626"/>
      <c r="DT7" s="626"/>
      <c r="DU7" s="626"/>
      <c r="DV7" s="626"/>
      <c r="DW7" s="626"/>
      <c r="DX7" s="626"/>
      <c r="DY7" s="626"/>
      <c r="DZ7" s="626"/>
      <c r="EA7" s="626"/>
      <c r="EB7" s="626"/>
      <c r="EC7" s="666"/>
    </row>
    <row r="8" spans="2:143" ht="11.25" customHeight="1">
      <c r="B8" s="620" t="s">
        <v>241</v>
      </c>
      <c r="C8" s="621"/>
      <c r="D8" s="621"/>
      <c r="E8" s="621"/>
      <c r="F8" s="621"/>
      <c r="G8" s="621"/>
      <c r="H8" s="621"/>
      <c r="I8" s="621"/>
      <c r="J8" s="621"/>
      <c r="K8" s="621"/>
      <c r="L8" s="621"/>
      <c r="M8" s="621"/>
      <c r="N8" s="621"/>
      <c r="O8" s="621"/>
      <c r="P8" s="621"/>
      <c r="Q8" s="622"/>
      <c r="R8" s="623">
        <v>462593</v>
      </c>
      <c r="S8" s="626"/>
      <c r="T8" s="626"/>
      <c r="U8" s="626"/>
      <c r="V8" s="626"/>
      <c r="W8" s="626"/>
      <c r="X8" s="626"/>
      <c r="Y8" s="627"/>
      <c r="Z8" s="685">
        <v>0.3</v>
      </c>
      <c r="AA8" s="685"/>
      <c r="AB8" s="685"/>
      <c r="AC8" s="685"/>
      <c r="AD8" s="686">
        <v>462593</v>
      </c>
      <c r="AE8" s="686"/>
      <c r="AF8" s="686"/>
      <c r="AG8" s="686"/>
      <c r="AH8" s="686"/>
      <c r="AI8" s="686"/>
      <c r="AJ8" s="686"/>
      <c r="AK8" s="686"/>
      <c r="AL8" s="628">
        <v>0.6</v>
      </c>
      <c r="AM8" s="629"/>
      <c r="AN8" s="629"/>
      <c r="AO8" s="687"/>
      <c r="AP8" s="620" t="s">
        <v>242</v>
      </c>
      <c r="AQ8" s="621"/>
      <c r="AR8" s="621"/>
      <c r="AS8" s="621"/>
      <c r="AT8" s="621"/>
      <c r="AU8" s="621"/>
      <c r="AV8" s="621"/>
      <c r="AW8" s="621"/>
      <c r="AX8" s="621"/>
      <c r="AY8" s="621"/>
      <c r="AZ8" s="621"/>
      <c r="BA8" s="621"/>
      <c r="BB8" s="621"/>
      <c r="BC8" s="621"/>
      <c r="BD8" s="621"/>
      <c r="BE8" s="621"/>
      <c r="BF8" s="622"/>
      <c r="BG8" s="623">
        <v>732092</v>
      </c>
      <c r="BH8" s="626"/>
      <c r="BI8" s="626"/>
      <c r="BJ8" s="626"/>
      <c r="BK8" s="626"/>
      <c r="BL8" s="626"/>
      <c r="BM8" s="626"/>
      <c r="BN8" s="627"/>
      <c r="BO8" s="685">
        <v>1.1000000000000001</v>
      </c>
      <c r="BP8" s="685"/>
      <c r="BQ8" s="685"/>
      <c r="BR8" s="685"/>
      <c r="BS8" s="631" t="s">
        <v>176</v>
      </c>
      <c r="BT8" s="626"/>
      <c r="BU8" s="626"/>
      <c r="BV8" s="626"/>
      <c r="BW8" s="626"/>
      <c r="BX8" s="626"/>
      <c r="BY8" s="626"/>
      <c r="BZ8" s="626"/>
      <c r="CA8" s="626"/>
      <c r="CB8" s="666"/>
      <c r="CD8" s="667" t="s">
        <v>243</v>
      </c>
      <c r="CE8" s="664"/>
      <c r="CF8" s="664"/>
      <c r="CG8" s="664"/>
      <c r="CH8" s="664"/>
      <c r="CI8" s="664"/>
      <c r="CJ8" s="664"/>
      <c r="CK8" s="664"/>
      <c r="CL8" s="664"/>
      <c r="CM8" s="664"/>
      <c r="CN8" s="664"/>
      <c r="CO8" s="664"/>
      <c r="CP8" s="664"/>
      <c r="CQ8" s="665"/>
      <c r="CR8" s="623">
        <v>73697779</v>
      </c>
      <c r="CS8" s="626"/>
      <c r="CT8" s="626"/>
      <c r="CU8" s="626"/>
      <c r="CV8" s="626"/>
      <c r="CW8" s="626"/>
      <c r="CX8" s="626"/>
      <c r="CY8" s="627"/>
      <c r="CZ8" s="685">
        <v>48.8</v>
      </c>
      <c r="DA8" s="685"/>
      <c r="DB8" s="685"/>
      <c r="DC8" s="685"/>
      <c r="DD8" s="631">
        <v>920518</v>
      </c>
      <c r="DE8" s="626"/>
      <c r="DF8" s="626"/>
      <c r="DG8" s="626"/>
      <c r="DH8" s="626"/>
      <c r="DI8" s="626"/>
      <c r="DJ8" s="626"/>
      <c r="DK8" s="626"/>
      <c r="DL8" s="626"/>
      <c r="DM8" s="626"/>
      <c r="DN8" s="626"/>
      <c r="DO8" s="626"/>
      <c r="DP8" s="627"/>
      <c r="DQ8" s="631">
        <v>32436887</v>
      </c>
      <c r="DR8" s="626"/>
      <c r="DS8" s="626"/>
      <c r="DT8" s="626"/>
      <c r="DU8" s="626"/>
      <c r="DV8" s="626"/>
      <c r="DW8" s="626"/>
      <c r="DX8" s="626"/>
      <c r="DY8" s="626"/>
      <c r="DZ8" s="626"/>
      <c r="EA8" s="626"/>
      <c r="EB8" s="626"/>
      <c r="EC8" s="666"/>
    </row>
    <row r="9" spans="2:143" ht="11.25" customHeight="1">
      <c r="B9" s="620" t="s">
        <v>244</v>
      </c>
      <c r="C9" s="621"/>
      <c r="D9" s="621"/>
      <c r="E9" s="621"/>
      <c r="F9" s="621"/>
      <c r="G9" s="621"/>
      <c r="H9" s="621"/>
      <c r="I9" s="621"/>
      <c r="J9" s="621"/>
      <c r="K9" s="621"/>
      <c r="L9" s="621"/>
      <c r="M9" s="621"/>
      <c r="N9" s="621"/>
      <c r="O9" s="621"/>
      <c r="P9" s="621"/>
      <c r="Q9" s="622"/>
      <c r="R9" s="623">
        <v>376089</v>
      </c>
      <c r="S9" s="626"/>
      <c r="T9" s="626"/>
      <c r="U9" s="626"/>
      <c r="V9" s="626"/>
      <c r="W9" s="626"/>
      <c r="X9" s="626"/>
      <c r="Y9" s="627"/>
      <c r="Z9" s="685">
        <v>0.2</v>
      </c>
      <c r="AA9" s="685"/>
      <c r="AB9" s="685"/>
      <c r="AC9" s="685"/>
      <c r="AD9" s="686">
        <v>376089</v>
      </c>
      <c r="AE9" s="686"/>
      <c r="AF9" s="686"/>
      <c r="AG9" s="686"/>
      <c r="AH9" s="686"/>
      <c r="AI9" s="686"/>
      <c r="AJ9" s="686"/>
      <c r="AK9" s="686"/>
      <c r="AL9" s="628">
        <v>0.5</v>
      </c>
      <c r="AM9" s="629"/>
      <c r="AN9" s="629"/>
      <c r="AO9" s="687"/>
      <c r="AP9" s="620" t="s">
        <v>245</v>
      </c>
      <c r="AQ9" s="621"/>
      <c r="AR9" s="621"/>
      <c r="AS9" s="621"/>
      <c r="AT9" s="621"/>
      <c r="AU9" s="621"/>
      <c r="AV9" s="621"/>
      <c r="AW9" s="621"/>
      <c r="AX9" s="621"/>
      <c r="AY9" s="621"/>
      <c r="AZ9" s="621"/>
      <c r="BA9" s="621"/>
      <c r="BB9" s="621"/>
      <c r="BC9" s="621"/>
      <c r="BD9" s="621"/>
      <c r="BE9" s="621"/>
      <c r="BF9" s="622"/>
      <c r="BG9" s="623">
        <v>30168373</v>
      </c>
      <c r="BH9" s="626"/>
      <c r="BI9" s="626"/>
      <c r="BJ9" s="626"/>
      <c r="BK9" s="626"/>
      <c r="BL9" s="626"/>
      <c r="BM9" s="626"/>
      <c r="BN9" s="627"/>
      <c r="BO9" s="685">
        <v>44.1</v>
      </c>
      <c r="BP9" s="685"/>
      <c r="BQ9" s="685"/>
      <c r="BR9" s="685"/>
      <c r="BS9" s="631" t="s">
        <v>176</v>
      </c>
      <c r="BT9" s="626"/>
      <c r="BU9" s="626"/>
      <c r="BV9" s="626"/>
      <c r="BW9" s="626"/>
      <c r="BX9" s="626"/>
      <c r="BY9" s="626"/>
      <c r="BZ9" s="626"/>
      <c r="CA9" s="626"/>
      <c r="CB9" s="666"/>
      <c r="CD9" s="667" t="s">
        <v>246</v>
      </c>
      <c r="CE9" s="664"/>
      <c r="CF9" s="664"/>
      <c r="CG9" s="664"/>
      <c r="CH9" s="664"/>
      <c r="CI9" s="664"/>
      <c r="CJ9" s="664"/>
      <c r="CK9" s="664"/>
      <c r="CL9" s="664"/>
      <c r="CM9" s="664"/>
      <c r="CN9" s="664"/>
      <c r="CO9" s="664"/>
      <c r="CP9" s="664"/>
      <c r="CQ9" s="665"/>
      <c r="CR9" s="623">
        <v>14341677</v>
      </c>
      <c r="CS9" s="626"/>
      <c r="CT9" s="626"/>
      <c r="CU9" s="626"/>
      <c r="CV9" s="626"/>
      <c r="CW9" s="626"/>
      <c r="CX9" s="626"/>
      <c r="CY9" s="627"/>
      <c r="CZ9" s="685">
        <v>9.5</v>
      </c>
      <c r="DA9" s="685"/>
      <c r="DB9" s="685"/>
      <c r="DC9" s="685"/>
      <c r="DD9" s="631">
        <v>2391132</v>
      </c>
      <c r="DE9" s="626"/>
      <c r="DF9" s="626"/>
      <c r="DG9" s="626"/>
      <c r="DH9" s="626"/>
      <c r="DI9" s="626"/>
      <c r="DJ9" s="626"/>
      <c r="DK9" s="626"/>
      <c r="DL9" s="626"/>
      <c r="DM9" s="626"/>
      <c r="DN9" s="626"/>
      <c r="DO9" s="626"/>
      <c r="DP9" s="627"/>
      <c r="DQ9" s="631">
        <v>9380637</v>
      </c>
      <c r="DR9" s="626"/>
      <c r="DS9" s="626"/>
      <c r="DT9" s="626"/>
      <c r="DU9" s="626"/>
      <c r="DV9" s="626"/>
      <c r="DW9" s="626"/>
      <c r="DX9" s="626"/>
      <c r="DY9" s="626"/>
      <c r="DZ9" s="626"/>
      <c r="EA9" s="626"/>
      <c r="EB9" s="626"/>
      <c r="EC9" s="666"/>
    </row>
    <row r="10" spans="2:143" ht="11.25" customHeight="1">
      <c r="B10" s="620" t="s">
        <v>247</v>
      </c>
      <c r="C10" s="621"/>
      <c r="D10" s="621"/>
      <c r="E10" s="621"/>
      <c r="F10" s="621"/>
      <c r="G10" s="621"/>
      <c r="H10" s="621"/>
      <c r="I10" s="621"/>
      <c r="J10" s="621"/>
      <c r="K10" s="621"/>
      <c r="L10" s="621"/>
      <c r="M10" s="621"/>
      <c r="N10" s="621"/>
      <c r="O10" s="621"/>
      <c r="P10" s="621"/>
      <c r="Q10" s="622"/>
      <c r="R10" s="623" t="s">
        <v>237</v>
      </c>
      <c r="S10" s="626"/>
      <c r="T10" s="626"/>
      <c r="U10" s="626"/>
      <c r="V10" s="626"/>
      <c r="W10" s="626"/>
      <c r="X10" s="626"/>
      <c r="Y10" s="627"/>
      <c r="Z10" s="685" t="s">
        <v>176</v>
      </c>
      <c r="AA10" s="685"/>
      <c r="AB10" s="685"/>
      <c r="AC10" s="685"/>
      <c r="AD10" s="686" t="s">
        <v>237</v>
      </c>
      <c r="AE10" s="686"/>
      <c r="AF10" s="686"/>
      <c r="AG10" s="686"/>
      <c r="AH10" s="686"/>
      <c r="AI10" s="686"/>
      <c r="AJ10" s="686"/>
      <c r="AK10" s="686"/>
      <c r="AL10" s="628" t="s">
        <v>176</v>
      </c>
      <c r="AM10" s="629"/>
      <c r="AN10" s="629"/>
      <c r="AO10" s="687"/>
      <c r="AP10" s="620" t="s">
        <v>248</v>
      </c>
      <c r="AQ10" s="621"/>
      <c r="AR10" s="621"/>
      <c r="AS10" s="621"/>
      <c r="AT10" s="621"/>
      <c r="AU10" s="621"/>
      <c r="AV10" s="621"/>
      <c r="AW10" s="621"/>
      <c r="AX10" s="621"/>
      <c r="AY10" s="621"/>
      <c r="AZ10" s="621"/>
      <c r="BA10" s="621"/>
      <c r="BB10" s="621"/>
      <c r="BC10" s="621"/>
      <c r="BD10" s="621"/>
      <c r="BE10" s="621"/>
      <c r="BF10" s="622"/>
      <c r="BG10" s="623">
        <v>1087596</v>
      </c>
      <c r="BH10" s="626"/>
      <c r="BI10" s="626"/>
      <c r="BJ10" s="626"/>
      <c r="BK10" s="626"/>
      <c r="BL10" s="626"/>
      <c r="BM10" s="626"/>
      <c r="BN10" s="627"/>
      <c r="BO10" s="685">
        <v>1.6</v>
      </c>
      <c r="BP10" s="685"/>
      <c r="BQ10" s="685"/>
      <c r="BR10" s="685"/>
      <c r="BS10" s="631" t="s">
        <v>176</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v>336789</v>
      </c>
      <c r="CS10" s="626"/>
      <c r="CT10" s="626"/>
      <c r="CU10" s="626"/>
      <c r="CV10" s="626"/>
      <c r="CW10" s="626"/>
      <c r="CX10" s="626"/>
      <c r="CY10" s="627"/>
      <c r="CZ10" s="685">
        <v>0.2</v>
      </c>
      <c r="DA10" s="685"/>
      <c r="DB10" s="685"/>
      <c r="DC10" s="685"/>
      <c r="DD10" s="631" t="s">
        <v>237</v>
      </c>
      <c r="DE10" s="626"/>
      <c r="DF10" s="626"/>
      <c r="DG10" s="626"/>
      <c r="DH10" s="626"/>
      <c r="DI10" s="626"/>
      <c r="DJ10" s="626"/>
      <c r="DK10" s="626"/>
      <c r="DL10" s="626"/>
      <c r="DM10" s="626"/>
      <c r="DN10" s="626"/>
      <c r="DO10" s="626"/>
      <c r="DP10" s="627"/>
      <c r="DQ10" s="631">
        <v>336789</v>
      </c>
      <c r="DR10" s="626"/>
      <c r="DS10" s="626"/>
      <c r="DT10" s="626"/>
      <c r="DU10" s="626"/>
      <c r="DV10" s="626"/>
      <c r="DW10" s="626"/>
      <c r="DX10" s="626"/>
      <c r="DY10" s="626"/>
      <c r="DZ10" s="626"/>
      <c r="EA10" s="626"/>
      <c r="EB10" s="626"/>
      <c r="EC10" s="666"/>
    </row>
    <row r="11" spans="2:143" ht="11.25" customHeight="1">
      <c r="B11" s="620" t="s">
        <v>250</v>
      </c>
      <c r="C11" s="621"/>
      <c r="D11" s="621"/>
      <c r="E11" s="621"/>
      <c r="F11" s="621"/>
      <c r="G11" s="621"/>
      <c r="H11" s="621"/>
      <c r="I11" s="621"/>
      <c r="J11" s="621"/>
      <c r="K11" s="621"/>
      <c r="L11" s="621"/>
      <c r="M11" s="621"/>
      <c r="N11" s="621"/>
      <c r="O11" s="621"/>
      <c r="P11" s="621"/>
      <c r="Q11" s="622"/>
      <c r="R11" s="623" t="s">
        <v>237</v>
      </c>
      <c r="S11" s="626"/>
      <c r="T11" s="626"/>
      <c r="U11" s="626"/>
      <c r="V11" s="626"/>
      <c r="W11" s="626"/>
      <c r="X11" s="626"/>
      <c r="Y11" s="627"/>
      <c r="Z11" s="685" t="s">
        <v>176</v>
      </c>
      <c r="AA11" s="685"/>
      <c r="AB11" s="685"/>
      <c r="AC11" s="685"/>
      <c r="AD11" s="686" t="s">
        <v>176</v>
      </c>
      <c r="AE11" s="686"/>
      <c r="AF11" s="686"/>
      <c r="AG11" s="686"/>
      <c r="AH11" s="686"/>
      <c r="AI11" s="686"/>
      <c r="AJ11" s="686"/>
      <c r="AK11" s="686"/>
      <c r="AL11" s="628" t="s">
        <v>176</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2474902</v>
      </c>
      <c r="BH11" s="626"/>
      <c r="BI11" s="626"/>
      <c r="BJ11" s="626"/>
      <c r="BK11" s="626"/>
      <c r="BL11" s="626"/>
      <c r="BM11" s="626"/>
      <c r="BN11" s="627"/>
      <c r="BO11" s="685">
        <v>3.6</v>
      </c>
      <c r="BP11" s="685"/>
      <c r="BQ11" s="685"/>
      <c r="BR11" s="685"/>
      <c r="BS11" s="631">
        <v>314277</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224435</v>
      </c>
      <c r="CS11" s="626"/>
      <c r="CT11" s="626"/>
      <c r="CU11" s="626"/>
      <c r="CV11" s="626"/>
      <c r="CW11" s="626"/>
      <c r="CX11" s="626"/>
      <c r="CY11" s="627"/>
      <c r="CZ11" s="685">
        <v>0.1</v>
      </c>
      <c r="DA11" s="685"/>
      <c r="DB11" s="685"/>
      <c r="DC11" s="685"/>
      <c r="DD11" s="631">
        <v>14923</v>
      </c>
      <c r="DE11" s="626"/>
      <c r="DF11" s="626"/>
      <c r="DG11" s="626"/>
      <c r="DH11" s="626"/>
      <c r="DI11" s="626"/>
      <c r="DJ11" s="626"/>
      <c r="DK11" s="626"/>
      <c r="DL11" s="626"/>
      <c r="DM11" s="626"/>
      <c r="DN11" s="626"/>
      <c r="DO11" s="626"/>
      <c r="DP11" s="627"/>
      <c r="DQ11" s="631">
        <v>200157</v>
      </c>
      <c r="DR11" s="626"/>
      <c r="DS11" s="626"/>
      <c r="DT11" s="626"/>
      <c r="DU11" s="626"/>
      <c r="DV11" s="626"/>
      <c r="DW11" s="626"/>
      <c r="DX11" s="626"/>
      <c r="DY11" s="626"/>
      <c r="DZ11" s="626"/>
      <c r="EA11" s="626"/>
      <c r="EB11" s="626"/>
      <c r="EC11" s="666"/>
    </row>
    <row r="12" spans="2:143" ht="11.25" customHeight="1">
      <c r="B12" s="620" t="s">
        <v>253</v>
      </c>
      <c r="C12" s="621"/>
      <c r="D12" s="621"/>
      <c r="E12" s="621"/>
      <c r="F12" s="621"/>
      <c r="G12" s="621"/>
      <c r="H12" s="621"/>
      <c r="I12" s="621"/>
      <c r="J12" s="621"/>
      <c r="K12" s="621"/>
      <c r="L12" s="621"/>
      <c r="M12" s="621"/>
      <c r="N12" s="621"/>
      <c r="O12" s="621"/>
      <c r="P12" s="621"/>
      <c r="Q12" s="622"/>
      <c r="R12" s="623">
        <v>7444362</v>
      </c>
      <c r="S12" s="626"/>
      <c r="T12" s="626"/>
      <c r="U12" s="626"/>
      <c r="V12" s="626"/>
      <c r="W12" s="626"/>
      <c r="X12" s="626"/>
      <c r="Y12" s="627"/>
      <c r="Z12" s="685">
        <v>4.9000000000000004</v>
      </c>
      <c r="AA12" s="685"/>
      <c r="AB12" s="685"/>
      <c r="AC12" s="685"/>
      <c r="AD12" s="686">
        <v>7444362</v>
      </c>
      <c r="AE12" s="686"/>
      <c r="AF12" s="686"/>
      <c r="AG12" s="686"/>
      <c r="AH12" s="686"/>
      <c r="AI12" s="686"/>
      <c r="AJ12" s="686"/>
      <c r="AK12" s="686"/>
      <c r="AL12" s="628">
        <v>9.6999999999999993</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25723631</v>
      </c>
      <c r="BH12" s="626"/>
      <c r="BI12" s="626"/>
      <c r="BJ12" s="626"/>
      <c r="BK12" s="626"/>
      <c r="BL12" s="626"/>
      <c r="BM12" s="626"/>
      <c r="BN12" s="627"/>
      <c r="BO12" s="685">
        <v>37.6</v>
      </c>
      <c r="BP12" s="685"/>
      <c r="BQ12" s="685"/>
      <c r="BR12" s="685"/>
      <c r="BS12" s="631" t="s">
        <v>176</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970841</v>
      </c>
      <c r="CS12" s="626"/>
      <c r="CT12" s="626"/>
      <c r="CU12" s="626"/>
      <c r="CV12" s="626"/>
      <c r="CW12" s="626"/>
      <c r="CX12" s="626"/>
      <c r="CY12" s="627"/>
      <c r="CZ12" s="685">
        <v>0.6</v>
      </c>
      <c r="DA12" s="685"/>
      <c r="DB12" s="685"/>
      <c r="DC12" s="685"/>
      <c r="DD12" s="631">
        <v>80170</v>
      </c>
      <c r="DE12" s="626"/>
      <c r="DF12" s="626"/>
      <c r="DG12" s="626"/>
      <c r="DH12" s="626"/>
      <c r="DI12" s="626"/>
      <c r="DJ12" s="626"/>
      <c r="DK12" s="626"/>
      <c r="DL12" s="626"/>
      <c r="DM12" s="626"/>
      <c r="DN12" s="626"/>
      <c r="DO12" s="626"/>
      <c r="DP12" s="627"/>
      <c r="DQ12" s="631">
        <v>893774</v>
      </c>
      <c r="DR12" s="626"/>
      <c r="DS12" s="626"/>
      <c r="DT12" s="626"/>
      <c r="DU12" s="626"/>
      <c r="DV12" s="626"/>
      <c r="DW12" s="626"/>
      <c r="DX12" s="626"/>
      <c r="DY12" s="626"/>
      <c r="DZ12" s="626"/>
      <c r="EA12" s="626"/>
      <c r="EB12" s="626"/>
      <c r="EC12" s="666"/>
    </row>
    <row r="13" spans="2:143" ht="11.25" customHeight="1">
      <c r="B13" s="620" t="s">
        <v>256</v>
      </c>
      <c r="C13" s="621"/>
      <c r="D13" s="621"/>
      <c r="E13" s="621"/>
      <c r="F13" s="621"/>
      <c r="G13" s="621"/>
      <c r="H13" s="621"/>
      <c r="I13" s="621"/>
      <c r="J13" s="621"/>
      <c r="K13" s="621"/>
      <c r="L13" s="621"/>
      <c r="M13" s="621"/>
      <c r="N13" s="621"/>
      <c r="O13" s="621"/>
      <c r="P13" s="621"/>
      <c r="Q13" s="622"/>
      <c r="R13" s="623">
        <v>41131</v>
      </c>
      <c r="S13" s="626"/>
      <c r="T13" s="626"/>
      <c r="U13" s="626"/>
      <c r="V13" s="626"/>
      <c r="W13" s="626"/>
      <c r="X13" s="626"/>
      <c r="Y13" s="627"/>
      <c r="Z13" s="685">
        <v>0</v>
      </c>
      <c r="AA13" s="685"/>
      <c r="AB13" s="685"/>
      <c r="AC13" s="685"/>
      <c r="AD13" s="686">
        <v>41131</v>
      </c>
      <c r="AE13" s="686"/>
      <c r="AF13" s="686"/>
      <c r="AG13" s="686"/>
      <c r="AH13" s="686"/>
      <c r="AI13" s="686"/>
      <c r="AJ13" s="686"/>
      <c r="AK13" s="686"/>
      <c r="AL13" s="628">
        <v>0.1</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25148453</v>
      </c>
      <c r="BH13" s="626"/>
      <c r="BI13" s="626"/>
      <c r="BJ13" s="626"/>
      <c r="BK13" s="626"/>
      <c r="BL13" s="626"/>
      <c r="BM13" s="626"/>
      <c r="BN13" s="627"/>
      <c r="BO13" s="685">
        <v>36.799999999999997</v>
      </c>
      <c r="BP13" s="685"/>
      <c r="BQ13" s="685"/>
      <c r="BR13" s="685"/>
      <c r="BS13" s="631" t="s">
        <v>176</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13254427</v>
      </c>
      <c r="CS13" s="626"/>
      <c r="CT13" s="626"/>
      <c r="CU13" s="626"/>
      <c r="CV13" s="626"/>
      <c r="CW13" s="626"/>
      <c r="CX13" s="626"/>
      <c r="CY13" s="627"/>
      <c r="CZ13" s="685">
        <v>8.8000000000000007</v>
      </c>
      <c r="DA13" s="685"/>
      <c r="DB13" s="685"/>
      <c r="DC13" s="685"/>
      <c r="DD13" s="631">
        <v>5769902</v>
      </c>
      <c r="DE13" s="626"/>
      <c r="DF13" s="626"/>
      <c r="DG13" s="626"/>
      <c r="DH13" s="626"/>
      <c r="DI13" s="626"/>
      <c r="DJ13" s="626"/>
      <c r="DK13" s="626"/>
      <c r="DL13" s="626"/>
      <c r="DM13" s="626"/>
      <c r="DN13" s="626"/>
      <c r="DO13" s="626"/>
      <c r="DP13" s="627"/>
      <c r="DQ13" s="631">
        <v>9483834</v>
      </c>
      <c r="DR13" s="626"/>
      <c r="DS13" s="626"/>
      <c r="DT13" s="626"/>
      <c r="DU13" s="626"/>
      <c r="DV13" s="626"/>
      <c r="DW13" s="626"/>
      <c r="DX13" s="626"/>
      <c r="DY13" s="626"/>
      <c r="DZ13" s="626"/>
      <c r="EA13" s="626"/>
      <c r="EB13" s="626"/>
      <c r="EC13" s="666"/>
    </row>
    <row r="14" spans="2:143" ht="11.25" customHeight="1">
      <c r="B14" s="620" t="s">
        <v>259</v>
      </c>
      <c r="C14" s="621"/>
      <c r="D14" s="621"/>
      <c r="E14" s="621"/>
      <c r="F14" s="621"/>
      <c r="G14" s="621"/>
      <c r="H14" s="621"/>
      <c r="I14" s="621"/>
      <c r="J14" s="621"/>
      <c r="K14" s="621"/>
      <c r="L14" s="621"/>
      <c r="M14" s="621"/>
      <c r="N14" s="621"/>
      <c r="O14" s="621"/>
      <c r="P14" s="621"/>
      <c r="Q14" s="622"/>
      <c r="R14" s="623" t="s">
        <v>237</v>
      </c>
      <c r="S14" s="626"/>
      <c r="T14" s="626"/>
      <c r="U14" s="626"/>
      <c r="V14" s="626"/>
      <c r="W14" s="626"/>
      <c r="X14" s="626"/>
      <c r="Y14" s="627"/>
      <c r="Z14" s="685" t="s">
        <v>176</v>
      </c>
      <c r="AA14" s="685"/>
      <c r="AB14" s="685"/>
      <c r="AC14" s="685"/>
      <c r="AD14" s="686" t="s">
        <v>176</v>
      </c>
      <c r="AE14" s="686"/>
      <c r="AF14" s="686"/>
      <c r="AG14" s="686"/>
      <c r="AH14" s="686"/>
      <c r="AI14" s="686"/>
      <c r="AJ14" s="686"/>
      <c r="AK14" s="686"/>
      <c r="AL14" s="628" t="s">
        <v>176</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442225</v>
      </c>
      <c r="BH14" s="626"/>
      <c r="BI14" s="626"/>
      <c r="BJ14" s="626"/>
      <c r="BK14" s="626"/>
      <c r="BL14" s="626"/>
      <c r="BM14" s="626"/>
      <c r="BN14" s="627"/>
      <c r="BO14" s="685">
        <v>0.6</v>
      </c>
      <c r="BP14" s="685"/>
      <c r="BQ14" s="685"/>
      <c r="BR14" s="685"/>
      <c r="BS14" s="631" t="s">
        <v>176</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4933613</v>
      </c>
      <c r="CS14" s="626"/>
      <c r="CT14" s="626"/>
      <c r="CU14" s="626"/>
      <c r="CV14" s="626"/>
      <c r="CW14" s="626"/>
      <c r="CX14" s="626"/>
      <c r="CY14" s="627"/>
      <c r="CZ14" s="685">
        <v>3.3</v>
      </c>
      <c r="DA14" s="685"/>
      <c r="DB14" s="685"/>
      <c r="DC14" s="685"/>
      <c r="DD14" s="631">
        <v>394405</v>
      </c>
      <c r="DE14" s="626"/>
      <c r="DF14" s="626"/>
      <c r="DG14" s="626"/>
      <c r="DH14" s="626"/>
      <c r="DI14" s="626"/>
      <c r="DJ14" s="626"/>
      <c r="DK14" s="626"/>
      <c r="DL14" s="626"/>
      <c r="DM14" s="626"/>
      <c r="DN14" s="626"/>
      <c r="DO14" s="626"/>
      <c r="DP14" s="627"/>
      <c r="DQ14" s="631">
        <v>3349295</v>
      </c>
      <c r="DR14" s="626"/>
      <c r="DS14" s="626"/>
      <c r="DT14" s="626"/>
      <c r="DU14" s="626"/>
      <c r="DV14" s="626"/>
      <c r="DW14" s="626"/>
      <c r="DX14" s="626"/>
      <c r="DY14" s="626"/>
      <c r="DZ14" s="626"/>
      <c r="EA14" s="626"/>
      <c r="EB14" s="626"/>
      <c r="EC14" s="666"/>
    </row>
    <row r="15" spans="2:143" ht="11.25" customHeight="1">
      <c r="B15" s="620" t="s">
        <v>262</v>
      </c>
      <c r="C15" s="621"/>
      <c r="D15" s="621"/>
      <c r="E15" s="621"/>
      <c r="F15" s="621"/>
      <c r="G15" s="621"/>
      <c r="H15" s="621"/>
      <c r="I15" s="621"/>
      <c r="J15" s="621"/>
      <c r="K15" s="621"/>
      <c r="L15" s="621"/>
      <c r="M15" s="621"/>
      <c r="N15" s="621"/>
      <c r="O15" s="621"/>
      <c r="P15" s="621"/>
      <c r="Q15" s="622"/>
      <c r="R15" s="623">
        <v>430984</v>
      </c>
      <c r="S15" s="626"/>
      <c r="T15" s="626"/>
      <c r="U15" s="626"/>
      <c r="V15" s="626"/>
      <c r="W15" s="626"/>
      <c r="X15" s="626"/>
      <c r="Y15" s="627"/>
      <c r="Z15" s="685">
        <v>0.3</v>
      </c>
      <c r="AA15" s="685"/>
      <c r="AB15" s="685"/>
      <c r="AC15" s="685"/>
      <c r="AD15" s="686">
        <v>430984</v>
      </c>
      <c r="AE15" s="686"/>
      <c r="AF15" s="686"/>
      <c r="AG15" s="686"/>
      <c r="AH15" s="686"/>
      <c r="AI15" s="686"/>
      <c r="AJ15" s="686"/>
      <c r="AK15" s="686"/>
      <c r="AL15" s="628">
        <v>0.6</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2140300</v>
      </c>
      <c r="BH15" s="626"/>
      <c r="BI15" s="626"/>
      <c r="BJ15" s="626"/>
      <c r="BK15" s="626"/>
      <c r="BL15" s="626"/>
      <c r="BM15" s="626"/>
      <c r="BN15" s="627"/>
      <c r="BO15" s="685">
        <v>3.1</v>
      </c>
      <c r="BP15" s="685"/>
      <c r="BQ15" s="685"/>
      <c r="BR15" s="685"/>
      <c r="BS15" s="631" t="s">
        <v>176</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18187496</v>
      </c>
      <c r="CS15" s="626"/>
      <c r="CT15" s="626"/>
      <c r="CU15" s="626"/>
      <c r="CV15" s="626"/>
      <c r="CW15" s="626"/>
      <c r="CX15" s="626"/>
      <c r="CY15" s="627"/>
      <c r="CZ15" s="685">
        <v>12.1</v>
      </c>
      <c r="DA15" s="685"/>
      <c r="DB15" s="685"/>
      <c r="DC15" s="685"/>
      <c r="DD15" s="631">
        <v>5224668</v>
      </c>
      <c r="DE15" s="626"/>
      <c r="DF15" s="626"/>
      <c r="DG15" s="626"/>
      <c r="DH15" s="626"/>
      <c r="DI15" s="626"/>
      <c r="DJ15" s="626"/>
      <c r="DK15" s="626"/>
      <c r="DL15" s="626"/>
      <c r="DM15" s="626"/>
      <c r="DN15" s="626"/>
      <c r="DO15" s="626"/>
      <c r="DP15" s="627"/>
      <c r="DQ15" s="631">
        <v>13632717</v>
      </c>
      <c r="DR15" s="626"/>
      <c r="DS15" s="626"/>
      <c r="DT15" s="626"/>
      <c r="DU15" s="626"/>
      <c r="DV15" s="626"/>
      <c r="DW15" s="626"/>
      <c r="DX15" s="626"/>
      <c r="DY15" s="626"/>
      <c r="DZ15" s="626"/>
      <c r="EA15" s="626"/>
      <c r="EB15" s="626"/>
      <c r="EC15" s="666"/>
    </row>
    <row r="16" spans="2:143" ht="11.25" customHeight="1">
      <c r="B16" s="620" t="s">
        <v>265</v>
      </c>
      <c r="C16" s="621"/>
      <c r="D16" s="621"/>
      <c r="E16" s="621"/>
      <c r="F16" s="621"/>
      <c r="G16" s="621"/>
      <c r="H16" s="621"/>
      <c r="I16" s="621"/>
      <c r="J16" s="621"/>
      <c r="K16" s="621"/>
      <c r="L16" s="621"/>
      <c r="M16" s="621"/>
      <c r="N16" s="621"/>
      <c r="O16" s="621"/>
      <c r="P16" s="621"/>
      <c r="Q16" s="622"/>
      <c r="R16" s="623" t="s">
        <v>237</v>
      </c>
      <c r="S16" s="626"/>
      <c r="T16" s="626"/>
      <c r="U16" s="626"/>
      <c r="V16" s="626"/>
      <c r="W16" s="626"/>
      <c r="X16" s="626"/>
      <c r="Y16" s="627"/>
      <c r="Z16" s="685" t="s">
        <v>237</v>
      </c>
      <c r="AA16" s="685"/>
      <c r="AB16" s="685"/>
      <c r="AC16" s="685"/>
      <c r="AD16" s="686" t="s">
        <v>176</v>
      </c>
      <c r="AE16" s="686"/>
      <c r="AF16" s="686"/>
      <c r="AG16" s="686"/>
      <c r="AH16" s="686"/>
      <c r="AI16" s="686"/>
      <c r="AJ16" s="686"/>
      <c r="AK16" s="686"/>
      <c r="AL16" s="628" t="s">
        <v>176</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176</v>
      </c>
      <c r="BH16" s="626"/>
      <c r="BI16" s="626"/>
      <c r="BJ16" s="626"/>
      <c r="BK16" s="626"/>
      <c r="BL16" s="626"/>
      <c r="BM16" s="626"/>
      <c r="BN16" s="627"/>
      <c r="BO16" s="685" t="s">
        <v>176</v>
      </c>
      <c r="BP16" s="685"/>
      <c r="BQ16" s="685"/>
      <c r="BR16" s="685"/>
      <c r="BS16" s="631" t="s">
        <v>237</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t="s">
        <v>176</v>
      </c>
      <c r="CS16" s="626"/>
      <c r="CT16" s="626"/>
      <c r="CU16" s="626"/>
      <c r="CV16" s="626"/>
      <c r="CW16" s="626"/>
      <c r="CX16" s="626"/>
      <c r="CY16" s="627"/>
      <c r="CZ16" s="685" t="s">
        <v>237</v>
      </c>
      <c r="DA16" s="685"/>
      <c r="DB16" s="685"/>
      <c r="DC16" s="685"/>
      <c r="DD16" s="631" t="s">
        <v>237</v>
      </c>
      <c r="DE16" s="626"/>
      <c r="DF16" s="626"/>
      <c r="DG16" s="626"/>
      <c r="DH16" s="626"/>
      <c r="DI16" s="626"/>
      <c r="DJ16" s="626"/>
      <c r="DK16" s="626"/>
      <c r="DL16" s="626"/>
      <c r="DM16" s="626"/>
      <c r="DN16" s="626"/>
      <c r="DO16" s="626"/>
      <c r="DP16" s="627"/>
      <c r="DQ16" s="631" t="s">
        <v>176</v>
      </c>
      <c r="DR16" s="626"/>
      <c r="DS16" s="626"/>
      <c r="DT16" s="626"/>
      <c r="DU16" s="626"/>
      <c r="DV16" s="626"/>
      <c r="DW16" s="626"/>
      <c r="DX16" s="626"/>
      <c r="DY16" s="626"/>
      <c r="DZ16" s="626"/>
      <c r="EA16" s="626"/>
      <c r="EB16" s="626"/>
      <c r="EC16" s="666"/>
    </row>
    <row r="17" spans="2:133" ht="11.25" customHeight="1">
      <c r="B17" s="620" t="s">
        <v>268</v>
      </c>
      <c r="C17" s="621"/>
      <c r="D17" s="621"/>
      <c r="E17" s="621"/>
      <c r="F17" s="621"/>
      <c r="G17" s="621"/>
      <c r="H17" s="621"/>
      <c r="I17" s="621"/>
      <c r="J17" s="621"/>
      <c r="K17" s="621"/>
      <c r="L17" s="621"/>
      <c r="M17" s="621"/>
      <c r="N17" s="621"/>
      <c r="O17" s="621"/>
      <c r="P17" s="621"/>
      <c r="Q17" s="622"/>
      <c r="R17" s="623">
        <v>409784</v>
      </c>
      <c r="S17" s="626"/>
      <c r="T17" s="626"/>
      <c r="U17" s="626"/>
      <c r="V17" s="626"/>
      <c r="W17" s="626"/>
      <c r="X17" s="626"/>
      <c r="Y17" s="627"/>
      <c r="Z17" s="685">
        <v>0.3</v>
      </c>
      <c r="AA17" s="685"/>
      <c r="AB17" s="685"/>
      <c r="AC17" s="685"/>
      <c r="AD17" s="686">
        <v>409784</v>
      </c>
      <c r="AE17" s="686"/>
      <c r="AF17" s="686"/>
      <c r="AG17" s="686"/>
      <c r="AH17" s="686"/>
      <c r="AI17" s="686"/>
      <c r="AJ17" s="686"/>
      <c r="AK17" s="686"/>
      <c r="AL17" s="628">
        <v>0.5</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237</v>
      </c>
      <c r="BH17" s="626"/>
      <c r="BI17" s="626"/>
      <c r="BJ17" s="626"/>
      <c r="BK17" s="626"/>
      <c r="BL17" s="626"/>
      <c r="BM17" s="626"/>
      <c r="BN17" s="627"/>
      <c r="BO17" s="685" t="s">
        <v>237</v>
      </c>
      <c r="BP17" s="685"/>
      <c r="BQ17" s="685"/>
      <c r="BR17" s="685"/>
      <c r="BS17" s="631" t="s">
        <v>237</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6588369</v>
      </c>
      <c r="CS17" s="626"/>
      <c r="CT17" s="626"/>
      <c r="CU17" s="626"/>
      <c r="CV17" s="626"/>
      <c r="CW17" s="626"/>
      <c r="CX17" s="626"/>
      <c r="CY17" s="627"/>
      <c r="CZ17" s="685">
        <v>4.4000000000000004</v>
      </c>
      <c r="DA17" s="685"/>
      <c r="DB17" s="685"/>
      <c r="DC17" s="685"/>
      <c r="DD17" s="631" t="s">
        <v>176</v>
      </c>
      <c r="DE17" s="626"/>
      <c r="DF17" s="626"/>
      <c r="DG17" s="626"/>
      <c r="DH17" s="626"/>
      <c r="DI17" s="626"/>
      <c r="DJ17" s="626"/>
      <c r="DK17" s="626"/>
      <c r="DL17" s="626"/>
      <c r="DM17" s="626"/>
      <c r="DN17" s="626"/>
      <c r="DO17" s="626"/>
      <c r="DP17" s="627"/>
      <c r="DQ17" s="631">
        <v>6588369</v>
      </c>
      <c r="DR17" s="626"/>
      <c r="DS17" s="626"/>
      <c r="DT17" s="626"/>
      <c r="DU17" s="626"/>
      <c r="DV17" s="626"/>
      <c r="DW17" s="626"/>
      <c r="DX17" s="626"/>
      <c r="DY17" s="626"/>
      <c r="DZ17" s="626"/>
      <c r="EA17" s="626"/>
      <c r="EB17" s="626"/>
      <c r="EC17" s="666"/>
    </row>
    <row r="18" spans="2:133" ht="11.25" customHeight="1">
      <c r="B18" s="620" t="s">
        <v>271</v>
      </c>
      <c r="C18" s="621"/>
      <c r="D18" s="621"/>
      <c r="E18" s="621"/>
      <c r="F18" s="621"/>
      <c r="G18" s="621"/>
      <c r="H18" s="621"/>
      <c r="I18" s="621"/>
      <c r="J18" s="621"/>
      <c r="K18" s="621"/>
      <c r="L18" s="621"/>
      <c r="M18" s="621"/>
      <c r="N18" s="621"/>
      <c r="O18" s="621"/>
      <c r="P18" s="621"/>
      <c r="Q18" s="622"/>
      <c r="R18" s="623">
        <v>2490412</v>
      </c>
      <c r="S18" s="626"/>
      <c r="T18" s="626"/>
      <c r="U18" s="626"/>
      <c r="V18" s="626"/>
      <c r="W18" s="626"/>
      <c r="X18" s="626"/>
      <c r="Y18" s="627"/>
      <c r="Z18" s="685">
        <v>1.6</v>
      </c>
      <c r="AA18" s="685"/>
      <c r="AB18" s="685"/>
      <c r="AC18" s="685"/>
      <c r="AD18" s="686">
        <v>2352685</v>
      </c>
      <c r="AE18" s="686"/>
      <c r="AF18" s="686"/>
      <c r="AG18" s="686"/>
      <c r="AH18" s="686"/>
      <c r="AI18" s="686"/>
      <c r="AJ18" s="686"/>
      <c r="AK18" s="686"/>
      <c r="AL18" s="628">
        <v>3.1</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176</v>
      </c>
      <c r="BH18" s="626"/>
      <c r="BI18" s="626"/>
      <c r="BJ18" s="626"/>
      <c r="BK18" s="626"/>
      <c r="BL18" s="626"/>
      <c r="BM18" s="626"/>
      <c r="BN18" s="627"/>
      <c r="BO18" s="685" t="s">
        <v>237</v>
      </c>
      <c r="BP18" s="685"/>
      <c r="BQ18" s="685"/>
      <c r="BR18" s="685"/>
      <c r="BS18" s="631" t="s">
        <v>237</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176</v>
      </c>
      <c r="CS18" s="626"/>
      <c r="CT18" s="626"/>
      <c r="CU18" s="626"/>
      <c r="CV18" s="626"/>
      <c r="CW18" s="626"/>
      <c r="CX18" s="626"/>
      <c r="CY18" s="627"/>
      <c r="CZ18" s="685" t="s">
        <v>176</v>
      </c>
      <c r="DA18" s="685"/>
      <c r="DB18" s="685"/>
      <c r="DC18" s="685"/>
      <c r="DD18" s="631" t="s">
        <v>176</v>
      </c>
      <c r="DE18" s="626"/>
      <c r="DF18" s="626"/>
      <c r="DG18" s="626"/>
      <c r="DH18" s="626"/>
      <c r="DI18" s="626"/>
      <c r="DJ18" s="626"/>
      <c r="DK18" s="626"/>
      <c r="DL18" s="626"/>
      <c r="DM18" s="626"/>
      <c r="DN18" s="626"/>
      <c r="DO18" s="626"/>
      <c r="DP18" s="627"/>
      <c r="DQ18" s="631" t="s">
        <v>176</v>
      </c>
      <c r="DR18" s="626"/>
      <c r="DS18" s="626"/>
      <c r="DT18" s="626"/>
      <c r="DU18" s="626"/>
      <c r="DV18" s="626"/>
      <c r="DW18" s="626"/>
      <c r="DX18" s="626"/>
      <c r="DY18" s="626"/>
      <c r="DZ18" s="626"/>
      <c r="EA18" s="626"/>
      <c r="EB18" s="626"/>
      <c r="EC18" s="666"/>
    </row>
    <row r="19" spans="2:133" ht="11.25" customHeight="1">
      <c r="B19" s="620" t="s">
        <v>274</v>
      </c>
      <c r="C19" s="621"/>
      <c r="D19" s="621"/>
      <c r="E19" s="621"/>
      <c r="F19" s="621"/>
      <c r="G19" s="621"/>
      <c r="H19" s="621"/>
      <c r="I19" s="621"/>
      <c r="J19" s="621"/>
      <c r="K19" s="621"/>
      <c r="L19" s="621"/>
      <c r="M19" s="621"/>
      <c r="N19" s="621"/>
      <c r="O19" s="621"/>
      <c r="P19" s="621"/>
      <c r="Q19" s="622"/>
      <c r="R19" s="623">
        <v>2352685</v>
      </c>
      <c r="S19" s="626"/>
      <c r="T19" s="626"/>
      <c r="U19" s="626"/>
      <c r="V19" s="626"/>
      <c r="W19" s="626"/>
      <c r="X19" s="626"/>
      <c r="Y19" s="627"/>
      <c r="Z19" s="685">
        <v>1.5</v>
      </c>
      <c r="AA19" s="685"/>
      <c r="AB19" s="685"/>
      <c r="AC19" s="685"/>
      <c r="AD19" s="686">
        <v>2352685</v>
      </c>
      <c r="AE19" s="686"/>
      <c r="AF19" s="686"/>
      <c r="AG19" s="686"/>
      <c r="AH19" s="686"/>
      <c r="AI19" s="686"/>
      <c r="AJ19" s="686"/>
      <c r="AK19" s="686"/>
      <c r="AL19" s="628">
        <v>3.1</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5637966</v>
      </c>
      <c r="BH19" s="626"/>
      <c r="BI19" s="626"/>
      <c r="BJ19" s="626"/>
      <c r="BK19" s="626"/>
      <c r="BL19" s="626"/>
      <c r="BM19" s="626"/>
      <c r="BN19" s="627"/>
      <c r="BO19" s="685">
        <v>8.1999999999999993</v>
      </c>
      <c r="BP19" s="685"/>
      <c r="BQ19" s="685"/>
      <c r="BR19" s="685"/>
      <c r="BS19" s="631" t="s">
        <v>176</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176</v>
      </c>
      <c r="CS19" s="626"/>
      <c r="CT19" s="626"/>
      <c r="CU19" s="626"/>
      <c r="CV19" s="626"/>
      <c r="CW19" s="626"/>
      <c r="CX19" s="626"/>
      <c r="CY19" s="627"/>
      <c r="CZ19" s="685" t="s">
        <v>176</v>
      </c>
      <c r="DA19" s="685"/>
      <c r="DB19" s="685"/>
      <c r="DC19" s="685"/>
      <c r="DD19" s="631" t="s">
        <v>176</v>
      </c>
      <c r="DE19" s="626"/>
      <c r="DF19" s="626"/>
      <c r="DG19" s="626"/>
      <c r="DH19" s="626"/>
      <c r="DI19" s="626"/>
      <c r="DJ19" s="626"/>
      <c r="DK19" s="626"/>
      <c r="DL19" s="626"/>
      <c r="DM19" s="626"/>
      <c r="DN19" s="626"/>
      <c r="DO19" s="626"/>
      <c r="DP19" s="627"/>
      <c r="DQ19" s="631" t="s">
        <v>176</v>
      </c>
      <c r="DR19" s="626"/>
      <c r="DS19" s="626"/>
      <c r="DT19" s="626"/>
      <c r="DU19" s="626"/>
      <c r="DV19" s="626"/>
      <c r="DW19" s="626"/>
      <c r="DX19" s="626"/>
      <c r="DY19" s="626"/>
      <c r="DZ19" s="626"/>
      <c r="EA19" s="626"/>
      <c r="EB19" s="626"/>
      <c r="EC19" s="666"/>
    </row>
    <row r="20" spans="2:133" ht="11.25" customHeight="1">
      <c r="B20" s="620" t="s">
        <v>277</v>
      </c>
      <c r="C20" s="621"/>
      <c r="D20" s="621"/>
      <c r="E20" s="621"/>
      <c r="F20" s="621"/>
      <c r="G20" s="621"/>
      <c r="H20" s="621"/>
      <c r="I20" s="621"/>
      <c r="J20" s="621"/>
      <c r="K20" s="621"/>
      <c r="L20" s="621"/>
      <c r="M20" s="621"/>
      <c r="N20" s="621"/>
      <c r="O20" s="621"/>
      <c r="P20" s="621"/>
      <c r="Q20" s="622"/>
      <c r="R20" s="623">
        <v>136964</v>
      </c>
      <c r="S20" s="626"/>
      <c r="T20" s="626"/>
      <c r="U20" s="626"/>
      <c r="V20" s="626"/>
      <c r="W20" s="626"/>
      <c r="X20" s="626"/>
      <c r="Y20" s="627"/>
      <c r="Z20" s="685">
        <v>0.1</v>
      </c>
      <c r="AA20" s="685"/>
      <c r="AB20" s="685"/>
      <c r="AC20" s="685"/>
      <c r="AD20" s="686" t="s">
        <v>237</v>
      </c>
      <c r="AE20" s="686"/>
      <c r="AF20" s="686"/>
      <c r="AG20" s="686"/>
      <c r="AH20" s="686"/>
      <c r="AI20" s="686"/>
      <c r="AJ20" s="686"/>
      <c r="AK20" s="686"/>
      <c r="AL20" s="628" t="s">
        <v>176</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5637966</v>
      </c>
      <c r="BH20" s="626"/>
      <c r="BI20" s="626"/>
      <c r="BJ20" s="626"/>
      <c r="BK20" s="626"/>
      <c r="BL20" s="626"/>
      <c r="BM20" s="626"/>
      <c r="BN20" s="627"/>
      <c r="BO20" s="685">
        <v>8.1999999999999993</v>
      </c>
      <c r="BP20" s="685"/>
      <c r="BQ20" s="685"/>
      <c r="BR20" s="685"/>
      <c r="BS20" s="631" t="s">
        <v>176</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150901331</v>
      </c>
      <c r="CS20" s="626"/>
      <c r="CT20" s="626"/>
      <c r="CU20" s="626"/>
      <c r="CV20" s="626"/>
      <c r="CW20" s="626"/>
      <c r="CX20" s="626"/>
      <c r="CY20" s="627"/>
      <c r="CZ20" s="685">
        <v>100</v>
      </c>
      <c r="DA20" s="685"/>
      <c r="DB20" s="685"/>
      <c r="DC20" s="685"/>
      <c r="DD20" s="631">
        <v>15262199</v>
      </c>
      <c r="DE20" s="626"/>
      <c r="DF20" s="626"/>
      <c r="DG20" s="626"/>
      <c r="DH20" s="626"/>
      <c r="DI20" s="626"/>
      <c r="DJ20" s="626"/>
      <c r="DK20" s="626"/>
      <c r="DL20" s="626"/>
      <c r="DM20" s="626"/>
      <c r="DN20" s="626"/>
      <c r="DO20" s="626"/>
      <c r="DP20" s="627"/>
      <c r="DQ20" s="631">
        <v>93330837</v>
      </c>
      <c r="DR20" s="626"/>
      <c r="DS20" s="626"/>
      <c r="DT20" s="626"/>
      <c r="DU20" s="626"/>
      <c r="DV20" s="626"/>
      <c r="DW20" s="626"/>
      <c r="DX20" s="626"/>
      <c r="DY20" s="626"/>
      <c r="DZ20" s="626"/>
      <c r="EA20" s="626"/>
      <c r="EB20" s="626"/>
      <c r="EC20" s="666"/>
    </row>
    <row r="21" spans="2:133" ht="11.25" customHeight="1">
      <c r="B21" s="620" t="s">
        <v>280</v>
      </c>
      <c r="C21" s="621"/>
      <c r="D21" s="621"/>
      <c r="E21" s="621"/>
      <c r="F21" s="621"/>
      <c r="G21" s="621"/>
      <c r="H21" s="621"/>
      <c r="I21" s="621"/>
      <c r="J21" s="621"/>
      <c r="K21" s="621"/>
      <c r="L21" s="621"/>
      <c r="M21" s="621"/>
      <c r="N21" s="621"/>
      <c r="O21" s="621"/>
      <c r="P21" s="621"/>
      <c r="Q21" s="622"/>
      <c r="R21" s="623">
        <v>763</v>
      </c>
      <c r="S21" s="626"/>
      <c r="T21" s="626"/>
      <c r="U21" s="626"/>
      <c r="V21" s="626"/>
      <c r="W21" s="626"/>
      <c r="X21" s="626"/>
      <c r="Y21" s="627"/>
      <c r="Z21" s="685">
        <v>0</v>
      </c>
      <c r="AA21" s="685"/>
      <c r="AB21" s="685"/>
      <c r="AC21" s="685"/>
      <c r="AD21" s="686" t="s">
        <v>237</v>
      </c>
      <c r="AE21" s="686"/>
      <c r="AF21" s="686"/>
      <c r="AG21" s="686"/>
      <c r="AH21" s="686"/>
      <c r="AI21" s="686"/>
      <c r="AJ21" s="686"/>
      <c r="AK21" s="686"/>
      <c r="AL21" s="628" t="s">
        <v>176</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6461</v>
      </c>
      <c r="BH21" s="626"/>
      <c r="BI21" s="626"/>
      <c r="BJ21" s="626"/>
      <c r="BK21" s="626"/>
      <c r="BL21" s="626"/>
      <c r="BM21" s="626"/>
      <c r="BN21" s="627"/>
      <c r="BO21" s="685">
        <v>0</v>
      </c>
      <c r="BP21" s="685"/>
      <c r="BQ21" s="685"/>
      <c r="BR21" s="685"/>
      <c r="BS21" s="631" t="s">
        <v>176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282</v>
      </c>
      <c r="C22" s="621"/>
      <c r="D22" s="621"/>
      <c r="E22" s="621"/>
      <c r="F22" s="621"/>
      <c r="G22" s="621"/>
      <c r="H22" s="621"/>
      <c r="I22" s="621"/>
      <c r="J22" s="621"/>
      <c r="K22" s="621"/>
      <c r="L22" s="621"/>
      <c r="M22" s="621"/>
      <c r="N22" s="621"/>
      <c r="O22" s="621"/>
      <c r="P22" s="621"/>
      <c r="Q22" s="622"/>
      <c r="R22" s="623">
        <v>80923832</v>
      </c>
      <c r="S22" s="626"/>
      <c r="T22" s="626"/>
      <c r="U22" s="626"/>
      <c r="V22" s="626"/>
      <c r="W22" s="626"/>
      <c r="X22" s="626"/>
      <c r="Y22" s="627"/>
      <c r="Z22" s="685">
        <v>52.8</v>
      </c>
      <c r="AA22" s="685"/>
      <c r="AB22" s="685"/>
      <c r="AC22" s="685"/>
      <c r="AD22" s="686">
        <v>75988888</v>
      </c>
      <c r="AE22" s="686"/>
      <c r="AF22" s="686"/>
      <c r="AG22" s="686"/>
      <c r="AH22" s="686"/>
      <c r="AI22" s="686"/>
      <c r="AJ22" s="686"/>
      <c r="AK22" s="686"/>
      <c r="AL22" s="628">
        <v>99.4</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v>834288</v>
      </c>
      <c r="BH22" s="626"/>
      <c r="BI22" s="626"/>
      <c r="BJ22" s="626"/>
      <c r="BK22" s="626"/>
      <c r="BL22" s="626"/>
      <c r="BM22" s="626"/>
      <c r="BN22" s="627"/>
      <c r="BO22" s="685">
        <v>1.2</v>
      </c>
      <c r="BP22" s="685"/>
      <c r="BQ22" s="685"/>
      <c r="BR22" s="685"/>
      <c r="BS22" s="631" t="s">
        <v>176</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285</v>
      </c>
      <c r="C23" s="621"/>
      <c r="D23" s="621"/>
      <c r="E23" s="621"/>
      <c r="F23" s="621"/>
      <c r="G23" s="621"/>
      <c r="H23" s="621"/>
      <c r="I23" s="621"/>
      <c r="J23" s="621"/>
      <c r="K23" s="621"/>
      <c r="L23" s="621"/>
      <c r="M23" s="621"/>
      <c r="N23" s="621"/>
      <c r="O23" s="621"/>
      <c r="P23" s="621"/>
      <c r="Q23" s="622"/>
      <c r="R23" s="623">
        <v>47076</v>
      </c>
      <c r="S23" s="626"/>
      <c r="T23" s="626"/>
      <c r="U23" s="626"/>
      <c r="V23" s="626"/>
      <c r="W23" s="626"/>
      <c r="X23" s="626"/>
      <c r="Y23" s="627"/>
      <c r="Z23" s="685">
        <v>0</v>
      </c>
      <c r="AA23" s="685"/>
      <c r="AB23" s="685"/>
      <c r="AC23" s="685"/>
      <c r="AD23" s="686">
        <v>47076</v>
      </c>
      <c r="AE23" s="686"/>
      <c r="AF23" s="686"/>
      <c r="AG23" s="686"/>
      <c r="AH23" s="686"/>
      <c r="AI23" s="686"/>
      <c r="AJ23" s="686"/>
      <c r="AK23" s="686"/>
      <c r="AL23" s="628">
        <v>0.1</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v>4797217</v>
      </c>
      <c r="BH23" s="626"/>
      <c r="BI23" s="626"/>
      <c r="BJ23" s="626"/>
      <c r="BK23" s="626"/>
      <c r="BL23" s="626"/>
      <c r="BM23" s="626"/>
      <c r="BN23" s="627"/>
      <c r="BO23" s="685">
        <v>7</v>
      </c>
      <c r="BP23" s="685"/>
      <c r="BQ23" s="685"/>
      <c r="BR23" s="685"/>
      <c r="BS23" s="631" t="s">
        <v>176</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c r="B24" s="620" t="s">
        <v>292</v>
      </c>
      <c r="C24" s="621"/>
      <c r="D24" s="621"/>
      <c r="E24" s="621"/>
      <c r="F24" s="621"/>
      <c r="G24" s="621"/>
      <c r="H24" s="621"/>
      <c r="I24" s="621"/>
      <c r="J24" s="621"/>
      <c r="K24" s="621"/>
      <c r="L24" s="621"/>
      <c r="M24" s="621"/>
      <c r="N24" s="621"/>
      <c r="O24" s="621"/>
      <c r="P24" s="621"/>
      <c r="Q24" s="622"/>
      <c r="R24" s="623">
        <v>1685749</v>
      </c>
      <c r="S24" s="626"/>
      <c r="T24" s="626"/>
      <c r="U24" s="626"/>
      <c r="V24" s="626"/>
      <c r="W24" s="626"/>
      <c r="X24" s="626"/>
      <c r="Y24" s="627"/>
      <c r="Z24" s="685">
        <v>1.1000000000000001</v>
      </c>
      <c r="AA24" s="685"/>
      <c r="AB24" s="685"/>
      <c r="AC24" s="685"/>
      <c r="AD24" s="686" t="s">
        <v>176</v>
      </c>
      <c r="AE24" s="686"/>
      <c r="AF24" s="686"/>
      <c r="AG24" s="686"/>
      <c r="AH24" s="686"/>
      <c r="AI24" s="686"/>
      <c r="AJ24" s="686"/>
      <c r="AK24" s="686"/>
      <c r="AL24" s="628" t="s">
        <v>176</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237</v>
      </c>
      <c r="BH24" s="626"/>
      <c r="BI24" s="626"/>
      <c r="BJ24" s="626"/>
      <c r="BK24" s="626"/>
      <c r="BL24" s="626"/>
      <c r="BM24" s="626"/>
      <c r="BN24" s="627"/>
      <c r="BO24" s="685" t="s">
        <v>237</v>
      </c>
      <c r="BP24" s="685"/>
      <c r="BQ24" s="685"/>
      <c r="BR24" s="685"/>
      <c r="BS24" s="631" t="s">
        <v>176</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77266028</v>
      </c>
      <c r="CS24" s="689"/>
      <c r="CT24" s="689"/>
      <c r="CU24" s="689"/>
      <c r="CV24" s="689"/>
      <c r="CW24" s="689"/>
      <c r="CX24" s="689"/>
      <c r="CY24" s="735"/>
      <c r="CZ24" s="736">
        <v>51.2</v>
      </c>
      <c r="DA24" s="705"/>
      <c r="DB24" s="705"/>
      <c r="DC24" s="739"/>
      <c r="DD24" s="734">
        <v>40129496</v>
      </c>
      <c r="DE24" s="689"/>
      <c r="DF24" s="689"/>
      <c r="DG24" s="689"/>
      <c r="DH24" s="689"/>
      <c r="DI24" s="689"/>
      <c r="DJ24" s="689"/>
      <c r="DK24" s="735"/>
      <c r="DL24" s="734">
        <v>39726206</v>
      </c>
      <c r="DM24" s="689"/>
      <c r="DN24" s="689"/>
      <c r="DO24" s="689"/>
      <c r="DP24" s="689"/>
      <c r="DQ24" s="689"/>
      <c r="DR24" s="689"/>
      <c r="DS24" s="689"/>
      <c r="DT24" s="689"/>
      <c r="DU24" s="689"/>
      <c r="DV24" s="735"/>
      <c r="DW24" s="736">
        <v>49.4</v>
      </c>
      <c r="DX24" s="705"/>
      <c r="DY24" s="705"/>
      <c r="DZ24" s="705"/>
      <c r="EA24" s="705"/>
      <c r="EB24" s="705"/>
      <c r="EC24" s="737"/>
    </row>
    <row r="25" spans="2:133" ht="11.25" customHeight="1">
      <c r="B25" s="620" t="s">
        <v>295</v>
      </c>
      <c r="C25" s="621"/>
      <c r="D25" s="621"/>
      <c r="E25" s="621"/>
      <c r="F25" s="621"/>
      <c r="G25" s="621"/>
      <c r="H25" s="621"/>
      <c r="I25" s="621"/>
      <c r="J25" s="621"/>
      <c r="K25" s="621"/>
      <c r="L25" s="621"/>
      <c r="M25" s="621"/>
      <c r="N25" s="621"/>
      <c r="O25" s="621"/>
      <c r="P25" s="621"/>
      <c r="Q25" s="622"/>
      <c r="R25" s="623">
        <v>1026692</v>
      </c>
      <c r="S25" s="626"/>
      <c r="T25" s="626"/>
      <c r="U25" s="626"/>
      <c r="V25" s="626"/>
      <c r="W25" s="626"/>
      <c r="X25" s="626"/>
      <c r="Y25" s="627"/>
      <c r="Z25" s="685">
        <v>0.7</v>
      </c>
      <c r="AA25" s="685"/>
      <c r="AB25" s="685"/>
      <c r="AC25" s="685"/>
      <c r="AD25" s="686">
        <v>279382</v>
      </c>
      <c r="AE25" s="686"/>
      <c r="AF25" s="686"/>
      <c r="AG25" s="686"/>
      <c r="AH25" s="686"/>
      <c r="AI25" s="686"/>
      <c r="AJ25" s="686"/>
      <c r="AK25" s="686"/>
      <c r="AL25" s="628">
        <v>0.4</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176</v>
      </c>
      <c r="BH25" s="626"/>
      <c r="BI25" s="626"/>
      <c r="BJ25" s="626"/>
      <c r="BK25" s="626"/>
      <c r="BL25" s="626"/>
      <c r="BM25" s="626"/>
      <c r="BN25" s="627"/>
      <c r="BO25" s="685" t="s">
        <v>237</v>
      </c>
      <c r="BP25" s="685"/>
      <c r="BQ25" s="685"/>
      <c r="BR25" s="685"/>
      <c r="BS25" s="631" t="s">
        <v>237</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21709504</v>
      </c>
      <c r="CS25" s="624"/>
      <c r="CT25" s="624"/>
      <c r="CU25" s="624"/>
      <c r="CV25" s="624"/>
      <c r="CW25" s="624"/>
      <c r="CX25" s="624"/>
      <c r="CY25" s="625"/>
      <c r="CZ25" s="628">
        <v>14.4</v>
      </c>
      <c r="DA25" s="657"/>
      <c r="DB25" s="657"/>
      <c r="DC25" s="658"/>
      <c r="DD25" s="631">
        <v>20537365</v>
      </c>
      <c r="DE25" s="624"/>
      <c r="DF25" s="624"/>
      <c r="DG25" s="624"/>
      <c r="DH25" s="624"/>
      <c r="DI25" s="624"/>
      <c r="DJ25" s="624"/>
      <c r="DK25" s="625"/>
      <c r="DL25" s="631">
        <v>20194514</v>
      </c>
      <c r="DM25" s="624"/>
      <c r="DN25" s="624"/>
      <c r="DO25" s="624"/>
      <c r="DP25" s="624"/>
      <c r="DQ25" s="624"/>
      <c r="DR25" s="624"/>
      <c r="DS25" s="624"/>
      <c r="DT25" s="624"/>
      <c r="DU25" s="624"/>
      <c r="DV25" s="625"/>
      <c r="DW25" s="628">
        <v>25.1</v>
      </c>
      <c r="DX25" s="657"/>
      <c r="DY25" s="657"/>
      <c r="DZ25" s="657"/>
      <c r="EA25" s="657"/>
      <c r="EB25" s="657"/>
      <c r="EC25" s="659"/>
    </row>
    <row r="26" spans="2:133" ht="11.25" customHeight="1">
      <c r="B26" s="620" t="s">
        <v>298</v>
      </c>
      <c r="C26" s="621"/>
      <c r="D26" s="621"/>
      <c r="E26" s="621"/>
      <c r="F26" s="621"/>
      <c r="G26" s="621"/>
      <c r="H26" s="621"/>
      <c r="I26" s="621"/>
      <c r="J26" s="621"/>
      <c r="K26" s="621"/>
      <c r="L26" s="621"/>
      <c r="M26" s="621"/>
      <c r="N26" s="621"/>
      <c r="O26" s="621"/>
      <c r="P26" s="621"/>
      <c r="Q26" s="622"/>
      <c r="R26" s="623">
        <v>1872787</v>
      </c>
      <c r="S26" s="626"/>
      <c r="T26" s="626"/>
      <c r="U26" s="626"/>
      <c r="V26" s="626"/>
      <c r="W26" s="626"/>
      <c r="X26" s="626"/>
      <c r="Y26" s="627"/>
      <c r="Z26" s="685">
        <v>1.2</v>
      </c>
      <c r="AA26" s="685"/>
      <c r="AB26" s="685"/>
      <c r="AC26" s="685"/>
      <c r="AD26" s="686" t="s">
        <v>176</v>
      </c>
      <c r="AE26" s="686"/>
      <c r="AF26" s="686"/>
      <c r="AG26" s="686"/>
      <c r="AH26" s="686"/>
      <c r="AI26" s="686"/>
      <c r="AJ26" s="686"/>
      <c r="AK26" s="686"/>
      <c r="AL26" s="628" t="s">
        <v>176</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176</v>
      </c>
      <c r="BH26" s="626"/>
      <c r="BI26" s="626"/>
      <c r="BJ26" s="626"/>
      <c r="BK26" s="626"/>
      <c r="BL26" s="626"/>
      <c r="BM26" s="626"/>
      <c r="BN26" s="627"/>
      <c r="BO26" s="685" t="s">
        <v>176</v>
      </c>
      <c r="BP26" s="685"/>
      <c r="BQ26" s="685"/>
      <c r="BR26" s="685"/>
      <c r="BS26" s="631" t="s">
        <v>176</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14227125</v>
      </c>
      <c r="CS26" s="626"/>
      <c r="CT26" s="626"/>
      <c r="CU26" s="626"/>
      <c r="CV26" s="626"/>
      <c r="CW26" s="626"/>
      <c r="CX26" s="626"/>
      <c r="CY26" s="627"/>
      <c r="CZ26" s="628">
        <v>9.4</v>
      </c>
      <c r="DA26" s="657"/>
      <c r="DB26" s="657"/>
      <c r="DC26" s="658"/>
      <c r="DD26" s="631">
        <v>13354153</v>
      </c>
      <c r="DE26" s="626"/>
      <c r="DF26" s="626"/>
      <c r="DG26" s="626"/>
      <c r="DH26" s="626"/>
      <c r="DI26" s="626"/>
      <c r="DJ26" s="626"/>
      <c r="DK26" s="627"/>
      <c r="DL26" s="631" t="s">
        <v>176</v>
      </c>
      <c r="DM26" s="626"/>
      <c r="DN26" s="626"/>
      <c r="DO26" s="626"/>
      <c r="DP26" s="626"/>
      <c r="DQ26" s="626"/>
      <c r="DR26" s="626"/>
      <c r="DS26" s="626"/>
      <c r="DT26" s="626"/>
      <c r="DU26" s="626"/>
      <c r="DV26" s="627"/>
      <c r="DW26" s="628" t="s">
        <v>176</v>
      </c>
      <c r="DX26" s="657"/>
      <c r="DY26" s="657"/>
      <c r="DZ26" s="657"/>
      <c r="EA26" s="657"/>
      <c r="EB26" s="657"/>
      <c r="EC26" s="659"/>
    </row>
    <row r="27" spans="2:133" ht="11.25" customHeight="1">
      <c r="B27" s="620" t="s">
        <v>301</v>
      </c>
      <c r="C27" s="621"/>
      <c r="D27" s="621"/>
      <c r="E27" s="621"/>
      <c r="F27" s="621"/>
      <c r="G27" s="621"/>
      <c r="H27" s="621"/>
      <c r="I27" s="621"/>
      <c r="J27" s="621"/>
      <c r="K27" s="621"/>
      <c r="L27" s="621"/>
      <c r="M27" s="621"/>
      <c r="N27" s="621"/>
      <c r="O27" s="621"/>
      <c r="P27" s="621"/>
      <c r="Q27" s="622"/>
      <c r="R27" s="623">
        <v>28000288</v>
      </c>
      <c r="S27" s="626"/>
      <c r="T27" s="626"/>
      <c r="U27" s="626"/>
      <c r="V27" s="626"/>
      <c r="W27" s="626"/>
      <c r="X27" s="626"/>
      <c r="Y27" s="627"/>
      <c r="Z27" s="685">
        <v>18.3</v>
      </c>
      <c r="AA27" s="685"/>
      <c r="AB27" s="685"/>
      <c r="AC27" s="685"/>
      <c r="AD27" s="686" t="s">
        <v>176</v>
      </c>
      <c r="AE27" s="686"/>
      <c r="AF27" s="686"/>
      <c r="AG27" s="686"/>
      <c r="AH27" s="686"/>
      <c r="AI27" s="686"/>
      <c r="AJ27" s="686"/>
      <c r="AK27" s="686"/>
      <c r="AL27" s="628" t="s">
        <v>176</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68407085</v>
      </c>
      <c r="BH27" s="626"/>
      <c r="BI27" s="626"/>
      <c r="BJ27" s="626"/>
      <c r="BK27" s="626"/>
      <c r="BL27" s="626"/>
      <c r="BM27" s="626"/>
      <c r="BN27" s="627"/>
      <c r="BO27" s="685">
        <v>100</v>
      </c>
      <c r="BP27" s="685"/>
      <c r="BQ27" s="685"/>
      <c r="BR27" s="685"/>
      <c r="BS27" s="631">
        <v>314277</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48968155</v>
      </c>
      <c r="CS27" s="624"/>
      <c r="CT27" s="624"/>
      <c r="CU27" s="624"/>
      <c r="CV27" s="624"/>
      <c r="CW27" s="624"/>
      <c r="CX27" s="624"/>
      <c r="CY27" s="625"/>
      <c r="CZ27" s="628">
        <v>32.5</v>
      </c>
      <c r="DA27" s="657"/>
      <c r="DB27" s="657"/>
      <c r="DC27" s="658"/>
      <c r="DD27" s="631">
        <v>13003762</v>
      </c>
      <c r="DE27" s="624"/>
      <c r="DF27" s="624"/>
      <c r="DG27" s="624"/>
      <c r="DH27" s="624"/>
      <c r="DI27" s="624"/>
      <c r="DJ27" s="624"/>
      <c r="DK27" s="625"/>
      <c r="DL27" s="631">
        <v>12977461</v>
      </c>
      <c r="DM27" s="624"/>
      <c r="DN27" s="624"/>
      <c r="DO27" s="624"/>
      <c r="DP27" s="624"/>
      <c r="DQ27" s="624"/>
      <c r="DR27" s="624"/>
      <c r="DS27" s="624"/>
      <c r="DT27" s="624"/>
      <c r="DU27" s="624"/>
      <c r="DV27" s="625"/>
      <c r="DW27" s="628">
        <v>16.2</v>
      </c>
      <c r="DX27" s="657"/>
      <c r="DY27" s="657"/>
      <c r="DZ27" s="657"/>
      <c r="EA27" s="657"/>
      <c r="EB27" s="657"/>
      <c r="EC27" s="659"/>
    </row>
    <row r="28" spans="2:133" ht="11.25" customHeight="1">
      <c r="B28" s="728" t="s">
        <v>304</v>
      </c>
      <c r="C28" s="729"/>
      <c r="D28" s="729"/>
      <c r="E28" s="729"/>
      <c r="F28" s="729"/>
      <c r="G28" s="729"/>
      <c r="H28" s="729"/>
      <c r="I28" s="729"/>
      <c r="J28" s="729"/>
      <c r="K28" s="729"/>
      <c r="L28" s="729"/>
      <c r="M28" s="729"/>
      <c r="N28" s="729"/>
      <c r="O28" s="729"/>
      <c r="P28" s="729"/>
      <c r="Q28" s="730"/>
      <c r="R28" s="623" t="s">
        <v>176</v>
      </c>
      <c r="S28" s="626"/>
      <c r="T28" s="626"/>
      <c r="U28" s="626"/>
      <c r="V28" s="626"/>
      <c r="W28" s="626"/>
      <c r="X28" s="626"/>
      <c r="Y28" s="627"/>
      <c r="Z28" s="685" t="s">
        <v>176</v>
      </c>
      <c r="AA28" s="685"/>
      <c r="AB28" s="685"/>
      <c r="AC28" s="685"/>
      <c r="AD28" s="686" t="s">
        <v>237</v>
      </c>
      <c r="AE28" s="686"/>
      <c r="AF28" s="686"/>
      <c r="AG28" s="686"/>
      <c r="AH28" s="686"/>
      <c r="AI28" s="686"/>
      <c r="AJ28" s="686"/>
      <c r="AK28" s="686"/>
      <c r="AL28" s="628" t="s">
        <v>176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6588369</v>
      </c>
      <c r="CS28" s="626"/>
      <c r="CT28" s="626"/>
      <c r="CU28" s="626"/>
      <c r="CV28" s="626"/>
      <c r="CW28" s="626"/>
      <c r="CX28" s="626"/>
      <c r="CY28" s="627"/>
      <c r="CZ28" s="628">
        <v>4.4000000000000004</v>
      </c>
      <c r="DA28" s="657"/>
      <c r="DB28" s="657"/>
      <c r="DC28" s="658"/>
      <c r="DD28" s="631">
        <v>6588369</v>
      </c>
      <c r="DE28" s="626"/>
      <c r="DF28" s="626"/>
      <c r="DG28" s="626"/>
      <c r="DH28" s="626"/>
      <c r="DI28" s="626"/>
      <c r="DJ28" s="626"/>
      <c r="DK28" s="627"/>
      <c r="DL28" s="631">
        <v>6554231</v>
      </c>
      <c r="DM28" s="626"/>
      <c r="DN28" s="626"/>
      <c r="DO28" s="626"/>
      <c r="DP28" s="626"/>
      <c r="DQ28" s="626"/>
      <c r="DR28" s="626"/>
      <c r="DS28" s="626"/>
      <c r="DT28" s="626"/>
      <c r="DU28" s="626"/>
      <c r="DV28" s="627"/>
      <c r="DW28" s="628">
        <v>8.1999999999999993</v>
      </c>
      <c r="DX28" s="657"/>
      <c r="DY28" s="657"/>
      <c r="DZ28" s="657"/>
      <c r="EA28" s="657"/>
      <c r="EB28" s="657"/>
      <c r="EC28" s="659"/>
    </row>
    <row r="29" spans="2:133" ht="11.25" customHeight="1">
      <c r="B29" s="620" t="s">
        <v>306</v>
      </c>
      <c r="C29" s="621"/>
      <c r="D29" s="621"/>
      <c r="E29" s="621"/>
      <c r="F29" s="621"/>
      <c r="G29" s="621"/>
      <c r="H29" s="621"/>
      <c r="I29" s="621"/>
      <c r="J29" s="621"/>
      <c r="K29" s="621"/>
      <c r="L29" s="621"/>
      <c r="M29" s="621"/>
      <c r="N29" s="621"/>
      <c r="O29" s="621"/>
      <c r="P29" s="621"/>
      <c r="Q29" s="622"/>
      <c r="R29" s="623">
        <v>20043204</v>
      </c>
      <c r="S29" s="626"/>
      <c r="T29" s="626"/>
      <c r="U29" s="626"/>
      <c r="V29" s="626"/>
      <c r="W29" s="626"/>
      <c r="X29" s="626"/>
      <c r="Y29" s="627"/>
      <c r="Z29" s="685">
        <v>13.1</v>
      </c>
      <c r="AA29" s="685"/>
      <c r="AB29" s="685"/>
      <c r="AC29" s="685"/>
      <c r="AD29" s="686" t="s">
        <v>176</v>
      </c>
      <c r="AE29" s="686"/>
      <c r="AF29" s="686"/>
      <c r="AG29" s="686"/>
      <c r="AH29" s="686"/>
      <c r="AI29" s="686"/>
      <c r="AJ29" s="686"/>
      <c r="AK29" s="686"/>
      <c r="AL29" s="628" t="s">
        <v>237</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69</v>
      </c>
      <c r="CG29" s="664"/>
      <c r="CH29" s="664"/>
      <c r="CI29" s="664"/>
      <c r="CJ29" s="664"/>
      <c r="CK29" s="664"/>
      <c r="CL29" s="664"/>
      <c r="CM29" s="664"/>
      <c r="CN29" s="664"/>
      <c r="CO29" s="664"/>
      <c r="CP29" s="664"/>
      <c r="CQ29" s="665"/>
      <c r="CR29" s="623">
        <v>6588369</v>
      </c>
      <c r="CS29" s="624"/>
      <c r="CT29" s="624"/>
      <c r="CU29" s="624"/>
      <c r="CV29" s="624"/>
      <c r="CW29" s="624"/>
      <c r="CX29" s="624"/>
      <c r="CY29" s="625"/>
      <c r="CZ29" s="628">
        <v>4.4000000000000004</v>
      </c>
      <c r="DA29" s="657"/>
      <c r="DB29" s="657"/>
      <c r="DC29" s="658"/>
      <c r="DD29" s="631">
        <v>6588369</v>
      </c>
      <c r="DE29" s="624"/>
      <c r="DF29" s="624"/>
      <c r="DG29" s="624"/>
      <c r="DH29" s="624"/>
      <c r="DI29" s="624"/>
      <c r="DJ29" s="624"/>
      <c r="DK29" s="625"/>
      <c r="DL29" s="631">
        <v>6554231</v>
      </c>
      <c r="DM29" s="624"/>
      <c r="DN29" s="624"/>
      <c r="DO29" s="624"/>
      <c r="DP29" s="624"/>
      <c r="DQ29" s="624"/>
      <c r="DR29" s="624"/>
      <c r="DS29" s="624"/>
      <c r="DT29" s="624"/>
      <c r="DU29" s="624"/>
      <c r="DV29" s="625"/>
      <c r="DW29" s="628">
        <v>8.1999999999999993</v>
      </c>
      <c r="DX29" s="657"/>
      <c r="DY29" s="657"/>
      <c r="DZ29" s="657"/>
      <c r="EA29" s="657"/>
      <c r="EB29" s="657"/>
      <c r="EC29" s="659"/>
    </row>
    <row r="30" spans="2:133" ht="11.25" customHeight="1">
      <c r="B30" s="620" t="s">
        <v>310</v>
      </c>
      <c r="C30" s="621"/>
      <c r="D30" s="621"/>
      <c r="E30" s="621"/>
      <c r="F30" s="621"/>
      <c r="G30" s="621"/>
      <c r="H30" s="621"/>
      <c r="I30" s="621"/>
      <c r="J30" s="621"/>
      <c r="K30" s="621"/>
      <c r="L30" s="621"/>
      <c r="M30" s="621"/>
      <c r="N30" s="621"/>
      <c r="O30" s="621"/>
      <c r="P30" s="621"/>
      <c r="Q30" s="622"/>
      <c r="R30" s="623">
        <v>362181</v>
      </c>
      <c r="S30" s="626"/>
      <c r="T30" s="626"/>
      <c r="U30" s="626"/>
      <c r="V30" s="626"/>
      <c r="W30" s="626"/>
      <c r="X30" s="626"/>
      <c r="Y30" s="627"/>
      <c r="Z30" s="685">
        <v>0.2</v>
      </c>
      <c r="AA30" s="685"/>
      <c r="AB30" s="685"/>
      <c r="AC30" s="685"/>
      <c r="AD30" s="686">
        <v>148362</v>
      </c>
      <c r="AE30" s="686"/>
      <c r="AF30" s="686"/>
      <c r="AG30" s="686"/>
      <c r="AH30" s="686"/>
      <c r="AI30" s="686"/>
      <c r="AJ30" s="686"/>
      <c r="AK30" s="686"/>
      <c r="AL30" s="628">
        <v>0.2</v>
      </c>
      <c r="AM30" s="629"/>
      <c r="AN30" s="629"/>
      <c r="AO30" s="687"/>
      <c r="AP30" s="713" t="s">
        <v>311</v>
      </c>
      <c r="AQ30" s="714"/>
      <c r="AR30" s="714"/>
      <c r="AS30" s="714"/>
      <c r="AT30" s="719" t="s">
        <v>312</v>
      </c>
      <c r="AU30" s="230"/>
      <c r="AV30" s="230"/>
      <c r="AW30" s="230"/>
      <c r="AX30" s="722" t="s">
        <v>189</v>
      </c>
      <c r="AY30" s="723"/>
      <c r="AZ30" s="723"/>
      <c r="BA30" s="723"/>
      <c r="BB30" s="723"/>
      <c r="BC30" s="723"/>
      <c r="BD30" s="723"/>
      <c r="BE30" s="723"/>
      <c r="BF30" s="724"/>
      <c r="BG30" s="703">
        <v>99.6</v>
      </c>
      <c r="BH30" s="704"/>
      <c r="BI30" s="704"/>
      <c r="BJ30" s="704"/>
      <c r="BK30" s="704"/>
      <c r="BL30" s="704"/>
      <c r="BM30" s="705">
        <v>99.1</v>
      </c>
      <c r="BN30" s="704"/>
      <c r="BO30" s="704"/>
      <c r="BP30" s="704"/>
      <c r="BQ30" s="706"/>
      <c r="BR30" s="703">
        <v>99.5</v>
      </c>
      <c r="BS30" s="704"/>
      <c r="BT30" s="704"/>
      <c r="BU30" s="704"/>
      <c r="BV30" s="704"/>
      <c r="BW30" s="704"/>
      <c r="BX30" s="705">
        <v>98.8</v>
      </c>
      <c r="BY30" s="704"/>
      <c r="BZ30" s="704"/>
      <c r="CA30" s="704"/>
      <c r="CB30" s="706"/>
      <c r="CD30" s="709"/>
      <c r="CE30" s="710"/>
      <c r="CF30" s="667" t="s">
        <v>313</v>
      </c>
      <c r="CG30" s="664"/>
      <c r="CH30" s="664"/>
      <c r="CI30" s="664"/>
      <c r="CJ30" s="664"/>
      <c r="CK30" s="664"/>
      <c r="CL30" s="664"/>
      <c r="CM30" s="664"/>
      <c r="CN30" s="664"/>
      <c r="CO30" s="664"/>
      <c r="CP30" s="664"/>
      <c r="CQ30" s="665"/>
      <c r="CR30" s="623">
        <v>6034125</v>
      </c>
      <c r="CS30" s="626"/>
      <c r="CT30" s="626"/>
      <c r="CU30" s="626"/>
      <c r="CV30" s="626"/>
      <c r="CW30" s="626"/>
      <c r="CX30" s="626"/>
      <c r="CY30" s="627"/>
      <c r="CZ30" s="628">
        <v>4</v>
      </c>
      <c r="DA30" s="657"/>
      <c r="DB30" s="657"/>
      <c r="DC30" s="658"/>
      <c r="DD30" s="631">
        <v>6034125</v>
      </c>
      <c r="DE30" s="626"/>
      <c r="DF30" s="626"/>
      <c r="DG30" s="626"/>
      <c r="DH30" s="626"/>
      <c r="DI30" s="626"/>
      <c r="DJ30" s="626"/>
      <c r="DK30" s="627"/>
      <c r="DL30" s="631">
        <v>6000295</v>
      </c>
      <c r="DM30" s="626"/>
      <c r="DN30" s="626"/>
      <c r="DO30" s="626"/>
      <c r="DP30" s="626"/>
      <c r="DQ30" s="626"/>
      <c r="DR30" s="626"/>
      <c r="DS30" s="626"/>
      <c r="DT30" s="626"/>
      <c r="DU30" s="626"/>
      <c r="DV30" s="627"/>
      <c r="DW30" s="628">
        <v>7.5</v>
      </c>
      <c r="DX30" s="657"/>
      <c r="DY30" s="657"/>
      <c r="DZ30" s="657"/>
      <c r="EA30" s="657"/>
      <c r="EB30" s="657"/>
      <c r="EC30" s="659"/>
    </row>
    <row r="31" spans="2:133" ht="11.25" customHeight="1">
      <c r="B31" s="620" t="s">
        <v>314</v>
      </c>
      <c r="C31" s="621"/>
      <c r="D31" s="621"/>
      <c r="E31" s="621"/>
      <c r="F31" s="621"/>
      <c r="G31" s="621"/>
      <c r="H31" s="621"/>
      <c r="I31" s="621"/>
      <c r="J31" s="621"/>
      <c r="K31" s="621"/>
      <c r="L31" s="621"/>
      <c r="M31" s="621"/>
      <c r="N31" s="621"/>
      <c r="O31" s="621"/>
      <c r="P31" s="621"/>
      <c r="Q31" s="622"/>
      <c r="R31" s="623">
        <v>64486</v>
      </c>
      <c r="S31" s="626"/>
      <c r="T31" s="626"/>
      <c r="U31" s="626"/>
      <c r="V31" s="626"/>
      <c r="W31" s="626"/>
      <c r="X31" s="626"/>
      <c r="Y31" s="627"/>
      <c r="Z31" s="685">
        <v>0</v>
      </c>
      <c r="AA31" s="685"/>
      <c r="AB31" s="685"/>
      <c r="AC31" s="685"/>
      <c r="AD31" s="686" t="s">
        <v>176</v>
      </c>
      <c r="AE31" s="686"/>
      <c r="AF31" s="686"/>
      <c r="AG31" s="686"/>
      <c r="AH31" s="686"/>
      <c r="AI31" s="686"/>
      <c r="AJ31" s="686"/>
      <c r="AK31" s="686"/>
      <c r="AL31" s="628" t="s">
        <v>176</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99.4</v>
      </c>
      <c r="BH31" s="624"/>
      <c r="BI31" s="624"/>
      <c r="BJ31" s="624"/>
      <c r="BK31" s="624"/>
      <c r="BL31" s="624"/>
      <c r="BM31" s="629">
        <v>98.7</v>
      </c>
      <c r="BN31" s="702"/>
      <c r="BO31" s="702"/>
      <c r="BP31" s="702"/>
      <c r="BQ31" s="663"/>
      <c r="BR31" s="701">
        <v>99.3</v>
      </c>
      <c r="BS31" s="624"/>
      <c r="BT31" s="624"/>
      <c r="BU31" s="624"/>
      <c r="BV31" s="624"/>
      <c r="BW31" s="624"/>
      <c r="BX31" s="629">
        <v>98.1</v>
      </c>
      <c r="BY31" s="702"/>
      <c r="BZ31" s="702"/>
      <c r="CA31" s="702"/>
      <c r="CB31" s="663"/>
      <c r="CD31" s="709"/>
      <c r="CE31" s="710"/>
      <c r="CF31" s="667" t="s">
        <v>317</v>
      </c>
      <c r="CG31" s="664"/>
      <c r="CH31" s="664"/>
      <c r="CI31" s="664"/>
      <c r="CJ31" s="664"/>
      <c r="CK31" s="664"/>
      <c r="CL31" s="664"/>
      <c r="CM31" s="664"/>
      <c r="CN31" s="664"/>
      <c r="CO31" s="664"/>
      <c r="CP31" s="664"/>
      <c r="CQ31" s="665"/>
      <c r="CR31" s="623">
        <v>554244</v>
      </c>
      <c r="CS31" s="624"/>
      <c r="CT31" s="624"/>
      <c r="CU31" s="624"/>
      <c r="CV31" s="624"/>
      <c r="CW31" s="624"/>
      <c r="CX31" s="624"/>
      <c r="CY31" s="625"/>
      <c r="CZ31" s="628">
        <v>0.4</v>
      </c>
      <c r="DA31" s="657"/>
      <c r="DB31" s="657"/>
      <c r="DC31" s="658"/>
      <c r="DD31" s="631">
        <v>554244</v>
      </c>
      <c r="DE31" s="624"/>
      <c r="DF31" s="624"/>
      <c r="DG31" s="624"/>
      <c r="DH31" s="624"/>
      <c r="DI31" s="624"/>
      <c r="DJ31" s="624"/>
      <c r="DK31" s="625"/>
      <c r="DL31" s="631">
        <v>553936</v>
      </c>
      <c r="DM31" s="624"/>
      <c r="DN31" s="624"/>
      <c r="DO31" s="624"/>
      <c r="DP31" s="624"/>
      <c r="DQ31" s="624"/>
      <c r="DR31" s="624"/>
      <c r="DS31" s="624"/>
      <c r="DT31" s="624"/>
      <c r="DU31" s="624"/>
      <c r="DV31" s="625"/>
      <c r="DW31" s="628">
        <v>0.7</v>
      </c>
      <c r="DX31" s="657"/>
      <c r="DY31" s="657"/>
      <c r="DZ31" s="657"/>
      <c r="EA31" s="657"/>
      <c r="EB31" s="657"/>
      <c r="EC31" s="659"/>
    </row>
    <row r="32" spans="2:133" ht="11.25" customHeight="1">
      <c r="B32" s="620" t="s">
        <v>318</v>
      </c>
      <c r="C32" s="621"/>
      <c r="D32" s="621"/>
      <c r="E32" s="621"/>
      <c r="F32" s="621"/>
      <c r="G32" s="621"/>
      <c r="H32" s="621"/>
      <c r="I32" s="621"/>
      <c r="J32" s="621"/>
      <c r="K32" s="621"/>
      <c r="L32" s="621"/>
      <c r="M32" s="621"/>
      <c r="N32" s="621"/>
      <c r="O32" s="621"/>
      <c r="P32" s="621"/>
      <c r="Q32" s="622"/>
      <c r="R32" s="623">
        <v>6278248</v>
      </c>
      <c r="S32" s="626"/>
      <c r="T32" s="626"/>
      <c r="U32" s="626"/>
      <c r="V32" s="626"/>
      <c r="W32" s="626"/>
      <c r="X32" s="626"/>
      <c r="Y32" s="627"/>
      <c r="Z32" s="685">
        <v>4.0999999999999996</v>
      </c>
      <c r="AA32" s="685"/>
      <c r="AB32" s="685"/>
      <c r="AC32" s="685"/>
      <c r="AD32" s="686" t="s">
        <v>237</v>
      </c>
      <c r="AE32" s="686"/>
      <c r="AF32" s="686"/>
      <c r="AG32" s="686"/>
      <c r="AH32" s="686"/>
      <c r="AI32" s="686"/>
      <c r="AJ32" s="686"/>
      <c r="AK32" s="686"/>
      <c r="AL32" s="628" t="s">
        <v>176</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99.8</v>
      </c>
      <c r="BH32" s="639"/>
      <c r="BI32" s="639"/>
      <c r="BJ32" s="639"/>
      <c r="BK32" s="639"/>
      <c r="BL32" s="639"/>
      <c r="BM32" s="683">
        <v>99.6</v>
      </c>
      <c r="BN32" s="639"/>
      <c r="BO32" s="639"/>
      <c r="BP32" s="639"/>
      <c r="BQ32" s="676"/>
      <c r="BR32" s="700">
        <v>99.7</v>
      </c>
      <c r="BS32" s="639"/>
      <c r="BT32" s="639"/>
      <c r="BU32" s="639"/>
      <c r="BV32" s="639"/>
      <c r="BW32" s="639"/>
      <c r="BX32" s="683">
        <v>99.4</v>
      </c>
      <c r="BY32" s="639"/>
      <c r="BZ32" s="639"/>
      <c r="CA32" s="639"/>
      <c r="CB32" s="676"/>
      <c r="CD32" s="711"/>
      <c r="CE32" s="712"/>
      <c r="CF32" s="667" t="s">
        <v>320</v>
      </c>
      <c r="CG32" s="664"/>
      <c r="CH32" s="664"/>
      <c r="CI32" s="664"/>
      <c r="CJ32" s="664"/>
      <c r="CK32" s="664"/>
      <c r="CL32" s="664"/>
      <c r="CM32" s="664"/>
      <c r="CN32" s="664"/>
      <c r="CO32" s="664"/>
      <c r="CP32" s="664"/>
      <c r="CQ32" s="665"/>
      <c r="CR32" s="623" t="s">
        <v>176</v>
      </c>
      <c r="CS32" s="626"/>
      <c r="CT32" s="626"/>
      <c r="CU32" s="626"/>
      <c r="CV32" s="626"/>
      <c r="CW32" s="626"/>
      <c r="CX32" s="626"/>
      <c r="CY32" s="627"/>
      <c r="CZ32" s="628" t="s">
        <v>237</v>
      </c>
      <c r="DA32" s="657"/>
      <c r="DB32" s="657"/>
      <c r="DC32" s="658"/>
      <c r="DD32" s="631" t="s">
        <v>176</v>
      </c>
      <c r="DE32" s="626"/>
      <c r="DF32" s="626"/>
      <c r="DG32" s="626"/>
      <c r="DH32" s="626"/>
      <c r="DI32" s="626"/>
      <c r="DJ32" s="626"/>
      <c r="DK32" s="627"/>
      <c r="DL32" s="631" t="s">
        <v>176</v>
      </c>
      <c r="DM32" s="626"/>
      <c r="DN32" s="626"/>
      <c r="DO32" s="626"/>
      <c r="DP32" s="626"/>
      <c r="DQ32" s="626"/>
      <c r="DR32" s="626"/>
      <c r="DS32" s="626"/>
      <c r="DT32" s="626"/>
      <c r="DU32" s="626"/>
      <c r="DV32" s="627"/>
      <c r="DW32" s="628" t="s">
        <v>176</v>
      </c>
      <c r="DX32" s="657"/>
      <c r="DY32" s="657"/>
      <c r="DZ32" s="657"/>
      <c r="EA32" s="657"/>
      <c r="EB32" s="657"/>
      <c r="EC32" s="659"/>
    </row>
    <row r="33" spans="2:133" ht="11.25" customHeight="1">
      <c r="B33" s="620" t="s">
        <v>321</v>
      </c>
      <c r="C33" s="621"/>
      <c r="D33" s="621"/>
      <c r="E33" s="621"/>
      <c r="F33" s="621"/>
      <c r="G33" s="621"/>
      <c r="H33" s="621"/>
      <c r="I33" s="621"/>
      <c r="J33" s="621"/>
      <c r="K33" s="621"/>
      <c r="L33" s="621"/>
      <c r="M33" s="621"/>
      <c r="N33" s="621"/>
      <c r="O33" s="621"/>
      <c r="P33" s="621"/>
      <c r="Q33" s="622"/>
      <c r="R33" s="623">
        <v>4872011</v>
      </c>
      <c r="S33" s="626"/>
      <c r="T33" s="626"/>
      <c r="U33" s="626"/>
      <c r="V33" s="626"/>
      <c r="W33" s="626"/>
      <c r="X33" s="626"/>
      <c r="Y33" s="627"/>
      <c r="Z33" s="685">
        <v>3.2</v>
      </c>
      <c r="AA33" s="685"/>
      <c r="AB33" s="685"/>
      <c r="AC33" s="685"/>
      <c r="AD33" s="686" t="s">
        <v>176</v>
      </c>
      <c r="AE33" s="686"/>
      <c r="AF33" s="686"/>
      <c r="AG33" s="686"/>
      <c r="AH33" s="686"/>
      <c r="AI33" s="686"/>
      <c r="AJ33" s="686"/>
      <c r="AK33" s="686"/>
      <c r="AL33" s="628" t="s">
        <v>237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58373104</v>
      </c>
      <c r="CS33" s="624"/>
      <c r="CT33" s="624"/>
      <c r="CU33" s="624"/>
      <c r="CV33" s="624"/>
      <c r="CW33" s="624"/>
      <c r="CX33" s="624"/>
      <c r="CY33" s="625"/>
      <c r="CZ33" s="628">
        <v>38.700000000000003</v>
      </c>
      <c r="DA33" s="657"/>
      <c r="DB33" s="657"/>
      <c r="DC33" s="658"/>
      <c r="DD33" s="631">
        <v>46482124</v>
      </c>
      <c r="DE33" s="624"/>
      <c r="DF33" s="624"/>
      <c r="DG33" s="624"/>
      <c r="DH33" s="624"/>
      <c r="DI33" s="624"/>
      <c r="DJ33" s="624"/>
      <c r="DK33" s="625"/>
      <c r="DL33" s="631">
        <v>33626577</v>
      </c>
      <c r="DM33" s="624"/>
      <c r="DN33" s="624"/>
      <c r="DO33" s="624"/>
      <c r="DP33" s="624"/>
      <c r="DQ33" s="624"/>
      <c r="DR33" s="624"/>
      <c r="DS33" s="624"/>
      <c r="DT33" s="624"/>
      <c r="DU33" s="624"/>
      <c r="DV33" s="625"/>
      <c r="DW33" s="628">
        <v>41.9</v>
      </c>
      <c r="DX33" s="657"/>
      <c r="DY33" s="657"/>
      <c r="DZ33" s="657"/>
      <c r="EA33" s="657"/>
      <c r="EB33" s="657"/>
      <c r="EC33" s="659"/>
    </row>
    <row r="34" spans="2:133" ht="11.25" customHeight="1">
      <c r="B34" s="620" t="s">
        <v>323</v>
      </c>
      <c r="C34" s="621"/>
      <c r="D34" s="621"/>
      <c r="E34" s="621"/>
      <c r="F34" s="621"/>
      <c r="G34" s="621"/>
      <c r="H34" s="621"/>
      <c r="I34" s="621"/>
      <c r="J34" s="621"/>
      <c r="K34" s="621"/>
      <c r="L34" s="621"/>
      <c r="M34" s="621"/>
      <c r="N34" s="621"/>
      <c r="O34" s="621"/>
      <c r="P34" s="621"/>
      <c r="Q34" s="622"/>
      <c r="R34" s="623">
        <v>1020879</v>
      </c>
      <c r="S34" s="626"/>
      <c r="T34" s="626"/>
      <c r="U34" s="626"/>
      <c r="V34" s="626"/>
      <c r="W34" s="626"/>
      <c r="X34" s="626"/>
      <c r="Y34" s="627"/>
      <c r="Z34" s="685">
        <v>0.7</v>
      </c>
      <c r="AA34" s="685"/>
      <c r="AB34" s="685"/>
      <c r="AC34" s="685"/>
      <c r="AD34" s="686">
        <v>4642</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19600651</v>
      </c>
      <c r="CS34" s="626"/>
      <c r="CT34" s="626"/>
      <c r="CU34" s="626"/>
      <c r="CV34" s="626"/>
      <c r="CW34" s="626"/>
      <c r="CX34" s="626"/>
      <c r="CY34" s="627"/>
      <c r="CZ34" s="628">
        <v>13</v>
      </c>
      <c r="DA34" s="657"/>
      <c r="DB34" s="657"/>
      <c r="DC34" s="658"/>
      <c r="DD34" s="631">
        <v>14662807</v>
      </c>
      <c r="DE34" s="626"/>
      <c r="DF34" s="626"/>
      <c r="DG34" s="626"/>
      <c r="DH34" s="626"/>
      <c r="DI34" s="626"/>
      <c r="DJ34" s="626"/>
      <c r="DK34" s="627"/>
      <c r="DL34" s="631">
        <v>13302260</v>
      </c>
      <c r="DM34" s="626"/>
      <c r="DN34" s="626"/>
      <c r="DO34" s="626"/>
      <c r="DP34" s="626"/>
      <c r="DQ34" s="626"/>
      <c r="DR34" s="626"/>
      <c r="DS34" s="626"/>
      <c r="DT34" s="626"/>
      <c r="DU34" s="626"/>
      <c r="DV34" s="627"/>
      <c r="DW34" s="628">
        <v>16.600000000000001</v>
      </c>
      <c r="DX34" s="657"/>
      <c r="DY34" s="657"/>
      <c r="DZ34" s="657"/>
      <c r="EA34" s="657"/>
      <c r="EB34" s="657"/>
      <c r="EC34" s="659"/>
    </row>
    <row r="35" spans="2:133" ht="11.25" customHeight="1">
      <c r="B35" s="620" t="s">
        <v>327</v>
      </c>
      <c r="C35" s="621"/>
      <c r="D35" s="621"/>
      <c r="E35" s="621"/>
      <c r="F35" s="621"/>
      <c r="G35" s="621"/>
      <c r="H35" s="621"/>
      <c r="I35" s="621"/>
      <c r="J35" s="621"/>
      <c r="K35" s="621"/>
      <c r="L35" s="621"/>
      <c r="M35" s="621"/>
      <c r="N35" s="621"/>
      <c r="O35" s="621"/>
      <c r="P35" s="621"/>
      <c r="Q35" s="622"/>
      <c r="R35" s="623">
        <v>7209500</v>
      </c>
      <c r="S35" s="626"/>
      <c r="T35" s="626"/>
      <c r="U35" s="626"/>
      <c r="V35" s="626"/>
      <c r="W35" s="626"/>
      <c r="X35" s="626"/>
      <c r="Y35" s="627"/>
      <c r="Z35" s="685">
        <v>4.7</v>
      </c>
      <c r="AA35" s="685"/>
      <c r="AB35" s="685"/>
      <c r="AC35" s="685"/>
      <c r="AD35" s="686" t="s">
        <v>176</v>
      </c>
      <c r="AE35" s="686"/>
      <c r="AF35" s="686"/>
      <c r="AG35" s="686"/>
      <c r="AH35" s="686"/>
      <c r="AI35" s="686"/>
      <c r="AJ35" s="686"/>
      <c r="AK35" s="686"/>
      <c r="AL35" s="628" t="s">
        <v>176</v>
      </c>
      <c r="AM35" s="629"/>
      <c r="AN35" s="629"/>
      <c r="AO35" s="687"/>
      <c r="AP35" s="234"/>
      <c r="AQ35" s="691" t="s">
        <v>328</v>
      </c>
      <c r="AR35" s="692"/>
      <c r="AS35" s="692"/>
      <c r="AT35" s="692"/>
      <c r="AU35" s="692"/>
      <c r="AV35" s="692"/>
      <c r="AW35" s="692"/>
      <c r="AX35" s="692"/>
      <c r="AY35" s="693"/>
      <c r="AZ35" s="688">
        <v>17603494</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881037</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1302435</v>
      </c>
      <c r="CS35" s="624"/>
      <c r="CT35" s="624"/>
      <c r="CU35" s="624"/>
      <c r="CV35" s="624"/>
      <c r="CW35" s="624"/>
      <c r="CX35" s="624"/>
      <c r="CY35" s="625"/>
      <c r="CZ35" s="628">
        <v>0.9</v>
      </c>
      <c r="DA35" s="657"/>
      <c r="DB35" s="657"/>
      <c r="DC35" s="658"/>
      <c r="DD35" s="631">
        <v>1187762</v>
      </c>
      <c r="DE35" s="624"/>
      <c r="DF35" s="624"/>
      <c r="DG35" s="624"/>
      <c r="DH35" s="624"/>
      <c r="DI35" s="624"/>
      <c r="DJ35" s="624"/>
      <c r="DK35" s="625"/>
      <c r="DL35" s="631">
        <v>1187762</v>
      </c>
      <c r="DM35" s="624"/>
      <c r="DN35" s="624"/>
      <c r="DO35" s="624"/>
      <c r="DP35" s="624"/>
      <c r="DQ35" s="624"/>
      <c r="DR35" s="624"/>
      <c r="DS35" s="624"/>
      <c r="DT35" s="624"/>
      <c r="DU35" s="624"/>
      <c r="DV35" s="625"/>
      <c r="DW35" s="628">
        <v>1.5</v>
      </c>
      <c r="DX35" s="657"/>
      <c r="DY35" s="657"/>
      <c r="DZ35" s="657"/>
      <c r="EA35" s="657"/>
      <c r="EB35" s="657"/>
      <c r="EC35" s="659"/>
    </row>
    <row r="36" spans="2:133" ht="11.25" customHeight="1">
      <c r="B36" s="620" t="s">
        <v>331</v>
      </c>
      <c r="C36" s="621"/>
      <c r="D36" s="621"/>
      <c r="E36" s="621"/>
      <c r="F36" s="621"/>
      <c r="G36" s="621"/>
      <c r="H36" s="621"/>
      <c r="I36" s="621"/>
      <c r="J36" s="621"/>
      <c r="K36" s="621"/>
      <c r="L36" s="621"/>
      <c r="M36" s="621"/>
      <c r="N36" s="621"/>
      <c r="O36" s="621"/>
      <c r="P36" s="621"/>
      <c r="Q36" s="622"/>
      <c r="R36" s="623" t="s">
        <v>176</v>
      </c>
      <c r="S36" s="626"/>
      <c r="T36" s="626"/>
      <c r="U36" s="626"/>
      <c r="V36" s="626"/>
      <c r="W36" s="626"/>
      <c r="X36" s="626"/>
      <c r="Y36" s="627"/>
      <c r="Z36" s="685" t="s">
        <v>176</v>
      </c>
      <c r="AA36" s="685"/>
      <c r="AB36" s="685"/>
      <c r="AC36" s="685"/>
      <c r="AD36" s="686" t="s">
        <v>176</v>
      </c>
      <c r="AE36" s="686"/>
      <c r="AF36" s="686"/>
      <c r="AG36" s="686"/>
      <c r="AH36" s="686"/>
      <c r="AI36" s="686"/>
      <c r="AJ36" s="686"/>
      <c r="AK36" s="686"/>
      <c r="AL36" s="628" t="s">
        <v>176</v>
      </c>
      <c r="AM36" s="629"/>
      <c r="AN36" s="629"/>
      <c r="AO36" s="687"/>
      <c r="AQ36" s="660" t="s">
        <v>332</v>
      </c>
      <c r="AR36" s="661"/>
      <c r="AS36" s="661"/>
      <c r="AT36" s="661"/>
      <c r="AU36" s="661"/>
      <c r="AV36" s="661"/>
      <c r="AW36" s="661"/>
      <c r="AX36" s="661"/>
      <c r="AY36" s="662"/>
      <c r="AZ36" s="623">
        <v>1916237</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-47096</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13394104</v>
      </c>
      <c r="CS36" s="626"/>
      <c r="CT36" s="626"/>
      <c r="CU36" s="626"/>
      <c r="CV36" s="626"/>
      <c r="CW36" s="626"/>
      <c r="CX36" s="626"/>
      <c r="CY36" s="627"/>
      <c r="CZ36" s="628">
        <v>8.9</v>
      </c>
      <c r="DA36" s="657"/>
      <c r="DB36" s="657"/>
      <c r="DC36" s="658"/>
      <c r="DD36" s="631">
        <v>9007396</v>
      </c>
      <c r="DE36" s="626"/>
      <c r="DF36" s="626"/>
      <c r="DG36" s="626"/>
      <c r="DH36" s="626"/>
      <c r="DI36" s="626"/>
      <c r="DJ36" s="626"/>
      <c r="DK36" s="627"/>
      <c r="DL36" s="631">
        <v>8037396</v>
      </c>
      <c r="DM36" s="626"/>
      <c r="DN36" s="626"/>
      <c r="DO36" s="626"/>
      <c r="DP36" s="626"/>
      <c r="DQ36" s="626"/>
      <c r="DR36" s="626"/>
      <c r="DS36" s="626"/>
      <c r="DT36" s="626"/>
      <c r="DU36" s="626"/>
      <c r="DV36" s="627"/>
      <c r="DW36" s="628">
        <v>10</v>
      </c>
      <c r="DX36" s="657"/>
      <c r="DY36" s="657"/>
      <c r="DZ36" s="657"/>
      <c r="EA36" s="657"/>
      <c r="EB36" s="657"/>
      <c r="EC36" s="659"/>
    </row>
    <row r="37" spans="2:133" ht="11.25" customHeight="1">
      <c r="B37" s="620" t="s">
        <v>335</v>
      </c>
      <c r="C37" s="621"/>
      <c r="D37" s="621"/>
      <c r="E37" s="621"/>
      <c r="F37" s="621"/>
      <c r="G37" s="621"/>
      <c r="H37" s="621"/>
      <c r="I37" s="621"/>
      <c r="J37" s="621"/>
      <c r="K37" s="621"/>
      <c r="L37" s="621"/>
      <c r="M37" s="621"/>
      <c r="N37" s="621"/>
      <c r="O37" s="621"/>
      <c r="P37" s="621"/>
      <c r="Q37" s="622"/>
      <c r="R37" s="623">
        <v>3869000</v>
      </c>
      <c r="S37" s="626"/>
      <c r="T37" s="626"/>
      <c r="U37" s="626"/>
      <c r="V37" s="626"/>
      <c r="W37" s="626"/>
      <c r="X37" s="626"/>
      <c r="Y37" s="627"/>
      <c r="Z37" s="685">
        <v>2.5</v>
      </c>
      <c r="AA37" s="685"/>
      <c r="AB37" s="685"/>
      <c r="AC37" s="685"/>
      <c r="AD37" s="686" t="s">
        <v>176</v>
      </c>
      <c r="AE37" s="686"/>
      <c r="AF37" s="686"/>
      <c r="AG37" s="686"/>
      <c r="AH37" s="686"/>
      <c r="AI37" s="686"/>
      <c r="AJ37" s="686"/>
      <c r="AK37" s="686"/>
      <c r="AL37" s="628" t="s">
        <v>237</v>
      </c>
      <c r="AM37" s="629"/>
      <c r="AN37" s="629"/>
      <c r="AO37" s="687"/>
      <c r="AQ37" s="660" t="s">
        <v>336</v>
      </c>
      <c r="AR37" s="661"/>
      <c r="AS37" s="661"/>
      <c r="AT37" s="661"/>
      <c r="AU37" s="661"/>
      <c r="AV37" s="661"/>
      <c r="AW37" s="661"/>
      <c r="AX37" s="661"/>
      <c r="AY37" s="662"/>
      <c r="AZ37" s="623">
        <v>1100000</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58865</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1090973</v>
      </c>
      <c r="CS37" s="624"/>
      <c r="CT37" s="624"/>
      <c r="CU37" s="624"/>
      <c r="CV37" s="624"/>
      <c r="CW37" s="624"/>
      <c r="CX37" s="624"/>
      <c r="CY37" s="625"/>
      <c r="CZ37" s="628">
        <v>0.7</v>
      </c>
      <c r="DA37" s="657"/>
      <c r="DB37" s="657"/>
      <c r="DC37" s="658"/>
      <c r="DD37" s="631">
        <v>881896</v>
      </c>
      <c r="DE37" s="624"/>
      <c r="DF37" s="624"/>
      <c r="DG37" s="624"/>
      <c r="DH37" s="624"/>
      <c r="DI37" s="624"/>
      <c r="DJ37" s="624"/>
      <c r="DK37" s="625"/>
      <c r="DL37" s="631">
        <v>874510</v>
      </c>
      <c r="DM37" s="624"/>
      <c r="DN37" s="624"/>
      <c r="DO37" s="624"/>
      <c r="DP37" s="624"/>
      <c r="DQ37" s="624"/>
      <c r="DR37" s="624"/>
      <c r="DS37" s="624"/>
      <c r="DT37" s="624"/>
      <c r="DU37" s="624"/>
      <c r="DV37" s="625"/>
      <c r="DW37" s="628">
        <v>1.1000000000000001</v>
      </c>
      <c r="DX37" s="657"/>
      <c r="DY37" s="657"/>
      <c r="DZ37" s="657"/>
      <c r="EA37" s="657"/>
      <c r="EB37" s="657"/>
      <c r="EC37" s="659"/>
    </row>
    <row r="38" spans="2:133" ht="11.25" customHeight="1">
      <c r="B38" s="635" t="s">
        <v>339</v>
      </c>
      <c r="C38" s="636"/>
      <c r="D38" s="636"/>
      <c r="E38" s="636"/>
      <c r="F38" s="636"/>
      <c r="G38" s="636"/>
      <c r="H38" s="636"/>
      <c r="I38" s="636"/>
      <c r="J38" s="636"/>
      <c r="K38" s="636"/>
      <c r="L38" s="636"/>
      <c r="M38" s="636"/>
      <c r="N38" s="636"/>
      <c r="O38" s="636"/>
      <c r="P38" s="636"/>
      <c r="Q38" s="637"/>
      <c r="R38" s="638">
        <v>153406933</v>
      </c>
      <c r="S38" s="675"/>
      <c r="T38" s="675"/>
      <c r="U38" s="675"/>
      <c r="V38" s="675"/>
      <c r="W38" s="675"/>
      <c r="X38" s="675"/>
      <c r="Y38" s="680"/>
      <c r="Z38" s="681">
        <v>100</v>
      </c>
      <c r="AA38" s="681"/>
      <c r="AB38" s="681"/>
      <c r="AC38" s="681"/>
      <c r="AD38" s="682">
        <v>76468350</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38655</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91106</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16503494</v>
      </c>
      <c r="CS38" s="626"/>
      <c r="CT38" s="626"/>
      <c r="CU38" s="626"/>
      <c r="CV38" s="626"/>
      <c r="CW38" s="626"/>
      <c r="CX38" s="626"/>
      <c r="CY38" s="627"/>
      <c r="CZ38" s="628">
        <v>10.9</v>
      </c>
      <c r="DA38" s="657"/>
      <c r="DB38" s="657"/>
      <c r="DC38" s="658"/>
      <c r="DD38" s="631">
        <v>14661130</v>
      </c>
      <c r="DE38" s="626"/>
      <c r="DF38" s="626"/>
      <c r="DG38" s="626"/>
      <c r="DH38" s="626"/>
      <c r="DI38" s="626"/>
      <c r="DJ38" s="626"/>
      <c r="DK38" s="627"/>
      <c r="DL38" s="631">
        <v>11099159</v>
      </c>
      <c r="DM38" s="626"/>
      <c r="DN38" s="626"/>
      <c r="DO38" s="626"/>
      <c r="DP38" s="626"/>
      <c r="DQ38" s="626"/>
      <c r="DR38" s="626"/>
      <c r="DS38" s="626"/>
      <c r="DT38" s="626"/>
      <c r="DU38" s="626"/>
      <c r="DV38" s="627"/>
      <c r="DW38" s="628">
        <v>13.8</v>
      </c>
      <c r="DX38" s="657"/>
      <c r="DY38" s="657"/>
      <c r="DZ38" s="657"/>
      <c r="EA38" s="657"/>
      <c r="EB38" s="657"/>
      <c r="EC38" s="659"/>
    </row>
    <row r="39" spans="2:133" ht="11.25" customHeight="1">
      <c r="AQ39" s="660" t="s">
        <v>343</v>
      </c>
      <c r="AR39" s="661"/>
      <c r="AS39" s="661"/>
      <c r="AT39" s="661"/>
      <c r="AU39" s="661"/>
      <c r="AV39" s="661"/>
      <c r="AW39" s="661"/>
      <c r="AX39" s="661"/>
      <c r="AY39" s="662"/>
      <c r="AZ39" s="623">
        <v>12884</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99</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7569420</v>
      </c>
      <c r="CS39" s="624"/>
      <c r="CT39" s="624"/>
      <c r="CU39" s="624"/>
      <c r="CV39" s="624"/>
      <c r="CW39" s="624"/>
      <c r="CX39" s="624"/>
      <c r="CY39" s="625"/>
      <c r="CZ39" s="628">
        <v>5</v>
      </c>
      <c r="DA39" s="657"/>
      <c r="DB39" s="657"/>
      <c r="DC39" s="658"/>
      <c r="DD39" s="631">
        <v>6960029</v>
      </c>
      <c r="DE39" s="624"/>
      <c r="DF39" s="624"/>
      <c r="DG39" s="624"/>
      <c r="DH39" s="624"/>
      <c r="DI39" s="624"/>
      <c r="DJ39" s="624"/>
      <c r="DK39" s="625"/>
      <c r="DL39" s="631" t="s">
        <v>176</v>
      </c>
      <c r="DM39" s="624"/>
      <c r="DN39" s="624"/>
      <c r="DO39" s="624"/>
      <c r="DP39" s="624"/>
      <c r="DQ39" s="624"/>
      <c r="DR39" s="624"/>
      <c r="DS39" s="624"/>
      <c r="DT39" s="624"/>
      <c r="DU39" s="624"/>
      <c r="DV39" s="625"/>
      <c r="DW39" s="628" t="s">
        <v>176</v>
      </c>
      <c r="DX39" s="657"/>
      <c r="DY39" s="657"/>
      <c r="DZ39" s="657"/>
      <c r="EA39" s="657"/>
      <c r="EB39" s="657"/>
      <c r="EC39" s="659"/>
    </row>
    <row r="40" spans="2:133" ht="11.25" customHeight="1">
      <c r="AQ40" s="660" t="s">
        <v>347</v>
      </c>
      <c r="AR40" s="661"/>
      <c r="AS40" s="661"/>
      <c r="AT40" s="661"/>
      <c r="AU40" s="661"/>
      <c r="AV40" s="661"/>
      <c r="AW40" s="661"/>
      <c r="AX40" s="661"/>
      <c r="AY40" s="662"/>
      <c r="AZ40" s="623">
        <v>4607408</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176</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3000</v>
      </c>
      <c r="CS40" s="626"/>
      <c r="CT40" s="626"/>
      <c r="CU40" s="626"/>
      <c r="CV40" s="626"/>
      <c r="CW40" s="626"/>
      <c r="CX40" s="626"/>
      <c r="CY40" s="627"/>
      <c r="CZ40" s="628">
        <v>0</v>
      </c>
      <c r="DA40" s="657"/>
      <c r="DB40" s="657"/>
      <c r="DC40" s="658"/>
      <c r="DD40" s="631">
        <v>3000</v>
      </c>
      <c r="DE40" s="626"/>
      <c r="DF40" s="626"/>
      <c r="DG40" s="626"/>
      <c r="DH40" s="626"/>
      <c r="DI40" s="626"/>
      <c r="DJ40" s="626"/>
      <c r="DK40" s="627"/>
      <c r="DL40" s="631" t="s">
        <v>176</v>
      </c>
      <c r="DM40" s="626"/>
      <c r="DN40" s="626"/>
      <c r="DO40" s="626"/>
      <c r="DP40" s="626"/>
      <c r="DQ40" s="626"/>
      <c r="DR40" s="626"/>
      <c r="DS40" s="626"/>
      <c r="DT40" s="626"/>
      <c r="DU40" s="626"/>
      <c r="DV40" s="627"/>
      <c r="DW40" s="628" t="s">
        <v>237</v>
      </c>
      <c r="DX40" s="657"/>
      <c r="DY40" s="657"/>
      <c r="DZ40" s="657"/>
      <c r="EA40" s="657"/>
      <c r="EB40" s="657"/>
      <c r="EC40" s="659"/>
    </row>
    <row r="41" spans="2:133" ht="11.25" customHeight="1">
      <c r="AQ41" s="672" t="s">
        <v>350</v>
      </c>
      <c r="AR41" s="673"/>
      <c r="AS41" s="673"/>
      <c r="AT41" s="673"/>
      <c r="AU41" s="673"/>
      <c r="AV41" s="673"/>
      <c r="AW41" s="673"/>
      <c r="AX41" s="673"/>
      <c r="AY41" s="674"/>
      <c r="AZ41" s="638">
        <v>9928310</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301</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176</v>
      </c>
      <c r="CS41" s="624"/>
      <c r="CT41" s="624"/>
      <c r="CU41" s="624"/>
      <c r="CV41" s="624"/>
      <c r="CW41" s="624"/>
      <c r="CX41" s="624"/>
      <c r="CY41" s="625"/>
      <c r="CZ41" s="628" t="s">
        <v>176</v>
      </c>
      <c r="DA41" s="657"/>
      <c r="DB41" s="657"/>
      <c r="DC41" s="658"/>
      <c r="DD41" s="631" t="s">
        <v>176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15262199</v>
      </c>
      <c r="CS42" s="626"/>
      <c r="CT42" s="626"/>
      <c r="CU42" s="626"/>
      <c r="CV42" s="626"/>
      <c r="CW42" s="626"/>
      <c r="CX42" s="626"/>
      <c r="CY42" s="627"/>
      <c r="CZ42" s="628">
        <v>10.1</v>
      </c>
      <c r="DA42" s="629"/>
      <c r="DB42" s="629"/>
      <c r="DC42" s="630"/>
      <c r="DD42" s="631">
        <v>6719217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383964</v>
      </c>
      <c r="CS43" s="624"/>
      <c r="CT43" s="624"/>
      <c r="CU43" s="624"/>
      <c r="CV43" s="624"/>
      <c r="CW43" s="624"/>
      <c r="CX43" s="624"/>
      <c r="CY43" s="625"/>
      <c r="CZ43" s="628">
        <v>0.3</v>
      </c>
      <c r="DA43" s="657"/>
      <c r="DB43" s="657"/>
      <c r="DC43" s="658"/>
      <c r="DD43" s="631">
        <v>383964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357</v>
      </c>
      <c r="CD44" s="651" t="s">
        <v>309</v>
      </c>
      <c r="CE44" s="652"/>
      <c r="CF44" s="620" t="s">
        <v>358</v>
      </c>
      <c r="CG44" s="621"/>
      <c r="CH44" s="621"/>
      <c r="CI44" s="621"/>
      <c r="CJ44" s="621"/>
      <c r="CK44" s="621"/>
      <c r="CL44" s="621"/>
      <c r="CM44" s="621"/>
      <c r="CN44" s="621"/>
      <c r="CO44" s="621"/>
      <c r="CP44" s="621"/>
      <c r="CQ44" s="622"/>
      <c r="CR44" s="623">
        <v>15262199</v>
      </c>
      <c r="CS44" s="626"/>
      <c r="CT44" s="626"/>
      <c r="CU44" s="626"/>
      <c r="CV44" s="626"/>
      <c r="CW44" s="626"/>
      <c r="CX44" s="626"/>
      <c r="CY44" s="627"/>
      <c r="CZ44" s="628">
        <v>10.1</v>
      </c>
      <c r="DA44" s="629"/>
      <c r="DB44" s="629"/>
      <c r="DC44" s="630"/>
      <c r="DD44" s="631">
        <v>6719217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359</v>
      </c>
      <c r="CG45" s="621"/>
      <c r="CH45" s="621"/>
      <c r="CI45" s="621"/>
      <c r="CJ45" s="621"/>
      <c r="CK45" s="621"/>
      <c r="CL45" s="621"/>
      <c r="CM45" s="621"/>
      <c r="CN45" s="621"/>
      <c r="CO45" s="621"/>
      <c r="CP45" s="621"/>
      <c r="CQ45" s="622"/>
      <c r="CR45" s="623">
        <v>5770281</v>
      </c>
      <c r="CS45" s="624"/>
      <c r="CT45" s="624"/>
      <c r="CU45" s="624"/>
      <c r="CV45" s="624"/>
      <c r="CW45" s="624"/>
      <c r="CX45" s="624"/>
      <c r="CY45" s="625"/>
      <c r="CZ45" s="628">
        <v>3.8</v>
      </c>
      <c r="DA45" s="657"/>
      <c r="DB45" s="657"/>
      <c r="DC45" s="658"/>
      <c r="DD45" s="631">
        <v>782806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360</v>
      </c>
      <c r="CG46" s="621"/>
      <c r="CH46" s="621"/>
      <c r="CI46" s="621"/>
      <c r="CJ46" s="621"/>
      <c r="CK46" s="621"/>
      <c r="CL46" s="621"/>
      <c r="CM46" s="621"/>
      <c r="CN46" s="621"/>
      <c r="CO46" s="621"/>
      <c r="CP46" s="621"/>
      <c r="CQ46" s="622"/>
      <c r="CR46" s="623">
        <v>9491918</v>
      </c>
      <c r="CS46" s="626"/>
      <c r="CT46" s="626"/>
      <c r="CU46" s="626"/>
      <c r="CV46" s="626"/>
      <c r="CW46" s="626"/>
      <c r="CX46" s="626"/>
      <c r="CY46" s="627"/>
      <c r="CZ46" s="628">
        <v>6.3</v>
      </c>
      <c r="DA46" s="629"/>
      <c r="DB46" s="629"/>
      <c r="DC46" s="630"/>
      <c r="DD46" s="631">
        <v>5936411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361</v>
      </c>
      <c r="CG47" s="621"/>
      <c r="CH47" s="621"/>
      <c r="CI47" s="621"/>
      <c r="CJ47" s="621"/>
      <c r="CK47" s="621"/>
      <c r="CL47" s="621"/>
      <c r="CM47" s="621"/>
      <c r="CN47" s="621"/>
      <c r="CO47" s="621"/>
      <c r="CP47" s="621"/>
      <c r="CQ47" s="622"/>
      <c r="CR47" s="623" t="s">
        <v>176</v>
      </c>
      <c r="CS47" s="624"/>
      <c r="CT47" s="624"/>
      <c r="CU47" s="624"/>
      <c r="CV47" s="624"/>
      <c r="CW47" s="624"/>
      <c r="CX47" s="624"/>
      <c r="CY47" s="625"/>
      <c r="CZ47" s="628" t="s">
        <v>237</v>
      </c>
      <c r="DA47" s="657"/>
      <c r="DB47" s="657"/>
      <c r="DC47" s="658"/>
      <c r="DD47" s="631" t="s">
        <v>176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362</v>
      </c>
      <c r="CG48" s="621"/>
      <c r="CH48" s="621"/>
      <c r="CI48" s="621"/>
      <c r="CJ48" s="621"/>
      <c r="CK48" s="621"/>
      <c r="CL48" s="621"/>
      <c r="CM48" s="621"/>
      <c r="CN48" s="621"/>
      <c r="CO48" s="621"/>
      <c r="CP48" s="621"/>
      <c r="CQ48" s="622"/>
      <c r="CR48" s="623" t="s">
        <v>176</v>
      </c>
      <c r="CS48" s="626"/>
      <c r="CT48" s="626"/>
      <c r="CU48" s="626"/>
      <c r="CV48" s="626"/>
      <c r="CW48" s="626"/>
      <c r="CX48" s="626"/>
      <c r="CY48" s="627"/>
      <c r="CZ48" s="628" t="s">
        <v>176</v>
      </c>
      <c r="DA48" s="629"/>
      <c r="DB48" s="629"/>
      <c r="DC48" s="630"/>
      <c r="DD48" s="631" t="s">
        <v>176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363</v>
      </c>
      <c r="CE49" s="636"/>
      <c r="CF49" s="636"/>
      <c r="CG49" s="636"/>
      <c r="CH49" s="636"/>
      <c r="CI49" s="636"/>
      <c r="CJ49" s="636"/>
      <c r="CK49" s="636"/>
      <c r="CL49" s="636"/>
      <c r="CM49" s="636"/>
      <c r="CN49" s="636"/>
      <c r="CO49" s="636"/>
      <c r="CP49" s="636"/>
      <c r="CQ49" s="637"/>
      <c r="CR49" s="638">
        <v>150901331</v>
      </c>
      <c r="CS49" s="639"/>
      <c r="CT49" s="639"/>
      <c r="CU49" s="639"/>
      <c r="CV49" s="639"/>
      <c r="CW49" s="639"/>
      <c r="CX49" s="639"/>
      <c r="CY49" s="640"/>
      <c r="CZ49" s="641">
        <v>100</v>
      </c>
      <c r="DA49" s="642"/>
      <c r="DB49" s="642"/>
      <c r="DC49" s="643"/>
      <c r="DD49" s="644">
        <v>93330837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Nhaiuu17sFZiugAoblT0Ppc/+9IzIEJdLU0/DpGezdwPsDJOVx6A6b4iwBzWmpdUolRrIQGSOG+Dw3JyfpV1Fw==" saltValue="eX8VoXHC7iBGHHAZ+Hi2/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386</v>
      </c>
      <c r="C7" s="1102"/>
      <c r="D7" s="1102"/>
      <c r="E7" s="1102"/>
      <c r="F7" s="1102"/>
      <c r="G7" s="1102"/>
      <c r="H7" s="1102"/>
      <c r="I7" s="1102"/>
      <c r="J7" s="1102"/>
      <c r="K7" s="1102"/>
      <c r="L7" s="1102"/>
      <c r="M7" s="1102"/>
      <c r="N7" s="1102"/>
      <c r="O7" s="1102"/>
      <c r="P7" s="1103"/>
      <c r="Q7" s="1155">
        <v>154322</v>
      </c>
      <c r="R7" s="1156"/>
      <c r="S7" s="1156"/>
      <c r="T7" s="1156"/>
      <c r="U7" s="1156"/>
      <c r="V7" s="1156">
        <v>151817</v>
      </c>
      <c r="W7" s="1156"/>
      <c r="X7" s="1156"/>
      <c r="Y7" s="1156"/>
      <c r="Z7" s="1156"/>
      <c r="AA7" s="1156">
        <v>2505</v>
      </c>
      <c r="AB7" s="1156"/>
      <c r="AC7" s="1156"/>
      <c r="AD7" s="1156"/>
      <c r="AE7" s="1157"/>
      <c r="AF7" s="1158">
        <v>2399</v>
      </c>
      <c r="AG7" s="1159"/>
      <c r="AH7" s="1159"/>
      <c r="AI7" s="1159"/>
      <c r="AJ7" s="1160"/>
      <c r="AK7" s="1142">
        <v>6259</v>
      </c>
      <c r="AL7" s="1143"/>
      <c r="AM7" s="1143"/>
      <c r="AN7" s="1143"/>
      <c r="AO7" s="1143"/>
      <c r="AP7" s="1143">
        <v>75563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594</v>
      </c>
      <c r="BS7" s="1146" t="s">
        <v>578</v>
      </c>
      <c r="BT7" s="1147" t="s">
        <v>578</v>
      </c>
      <c r="BU7" s="1147" t="s">
        <v>578</v>
      </c>
      <c r="BV7" s="1147" t="s">
        <v>578</v>
      </c>
      <c r="BW7" s="1147" t="s">
        <v>578</v>
      </c>
      <c r="BX7" s="1147" t="s">
        <v>578</v>
      </c>
      <c r="BY7" s="1147" t="s">
        <v>578</v>
      </c>
      <c r="BZ7" s="1147" t="s">
        <v>578</v>
      </c>
      <c r="CA7" s="1147" t="s">
        <v>578</v>
      </c>
      <c r="CB7" s="1147" t="s">
        <v>578</v>
      </c>
      <c r="CC7" s="1147" t="s">
        <v>578</v>
      </c>
      <c r="CD7" s="1147" t="s">
        <v>578</v>
      </c>
      <c r="CE7" s="1147" t="s">
        <v>578</v>
      </c>
      <c r="CF7" s="1147" t="s">
        <v>578</v>
      </c>
      <c r="CG7" s="1148" t="s">
        <v>578</v>
      </c>
      <c r="CH7" s="1139">
        <v>0</v>
      </c>
      <c r="CI7" s="1140"/>
      <c r="CJ7" s="1140"/>
      <c r="CK7" s="1140"/>
      <c r="CL7" s="1141"/>
      <c r="CM7" s="1139">
        <v>55</v>
      </c>
      <c r="CN7" s="1140"/>
      <c r="CO7" s="1140"/>
      <c r="CP7" s="1140"/>
      <c r="CQ7" s="1141"/>
      <c r="CR7" s="1139">
        <v>5</v>
      </c>
      <c r="CS7" s="1140"/>
      <c r="CT7" s="1140"/>
      <c r="CU7" s="1140"/>
      <c r="CV7" s="1141"/>
      <c r="CW7" s="1139" t="s">
        <v>505</v>
      </c>
      <c r="CX7" s="1140"/>
      <c r="CY7" s="1140"/>
      <c r="CZ7" s="1140"/>
      <c r="DA7" s="1141"/>
      <c r="DB7" s="1139">
        <v>234</v>
      </c>
      <c r="DC7" s="1140"/>
      <c r="DD7" s="1140"/>
      <c r="DE7" s="1140"/>
      <c r="DF7" s="1141"/>
      <c r="DG7" s="1139">
        <v>285</v>
      </c>
      <c r="DH7" s="1140"/>
      <c r="DI7" s="1140"/>
      <c r="DJ7" s="1140"/>
      <c r="DK7" s="1141"/>
      <c r="DL7" s="1139" t="s">
        <v>505</v>
      </c>
      <c r="DM7" s="1140"/>
      <c r="DN7" s="1140"/>
      <c r="DO7" s="1140"/>
      <c r="DP7" s="1141"/>
      <c r="DQ7" s="1139" t="s">
        <v>505</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579</v>
      </c>
      <c r="BT8" s="1066" t="s">
        <v>579</v>
      </c>
      <c r="BU8" s="1066" t="s">
        <v>579</v>
      </c>
      <c r="BV8" s="1066" t="s">
        <v>579</v>
      </c>
      <c r="BW8" s="1066" t="s">
        <v>579</v>
      </c>
      <c r="BX8" s="1066" t="s">
        <v>579</v>
      </c>
      <c r="BY8" s="1066" t="s">
        <v>579</v>
      </c>
      <c r="BZ8" s="1066" t="s">
        <v>579</v>
      </c>
      <c r="CA8" s="1066" t="s">
        <v>579</v>
      </c>
      <c r="CB8" s="1066" t="s">
        <v>579</v>
      </c>
      <c r="CC8" s="1066" t="s">
        <v>579</v>
      </c>
      <c r="CD8" s="1066" t="s">
        <v>579</v>
      </c>
      <c r="CE8" s="1066" t="s">
        <v>579</v>
      </c>
      <c r="CF8" s="1066" t="s">
        <v>579</v>
      </c>
      <c r="CG8" s="1067" t="s">
        <v>579</v>
      </c>
      <c r="CH8" s="1040">
        <v>-12</v>
      </c>
      <c r="CI8" s="1041"/>
      <c r="CJ8" s="1041"/>
      <c r="CK8" s="1041"/>
      <c r="CL8" s="1042"/>
      <c r="CM8" s="1040">
        <v>4297</v>
      </c>
      <c r="CN8" s="1041"/>
      <c r="CO8" s="1041"/>
      <c r="CP8" s="1041"/>
      <c r="CQ8" s="1042"/>
      <c r="CR8" s="1040">
        <v>2350</v>
      </c>
      <c r="CS8" s="1041"/>
      <c r="CT8" s="1041"/>
      <c r="CU8" s="1041"/>
      <c r="CV8" s="1042"/>
      <c r="CW8" s="1040" t="s">
        <v>505</v>
      </c>
      <c r="CX8" s="1041"/>
      <c r="CY8" s="1041"/>
      <c r="CZ8" s="1041"/>
      <c r="DA8" s="1042"/>
      <c r="DB8" s="1040" t="s">
        <v>505</v>
      </c>
      <c r="DC8" s="1041"/>
      <c r="DD8" s="1041"/>
      <c r="DE8" s="1041"/>
      <c r="DF8" s="1042"/>
      <c r="DG8" s="1040" t="s">
        <v>505</v>
      </c>
      <c r="DH8" s="1041"/>
      <c r="DI8" s="1041"/>
      <c r="DJ8" s="1041"/>
      <c r="DK8" s="1042"/>
      <c r="DL8" s="1040" t="s">
        <v>505</v>
      </c>
      <c r="DM8" s="1041"/>
      <c r="DN8" s="1041"/>
      <c r="DO8" s="1041"/>
      <c r="DP8" s="1042"/>
      <c r="DQ8" s="1040" t="s">
        <v>505</v>
      </c>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580</v>
      </c>
      <c r="BT9" s="1066" t="s">
        <v>580</v>
      </c>
      <c r="BU9" s="1066" t="s">
        <v>580</v>
      </c>
      <c r="BV9" s="1066" t="s">
        <v>580</v>
      </c>
      <c r="BW9" s="1066" t="s">
        <v>580</v>
      </c>
      <c r="BX9" s="1066" t="s">
        <v>580</v>
      </c>
      <c r="BY9" s="1066" t="s">
        <v>580</v>
      </c>
      <c r="BZ9" s="1066" t="s">
        <v>580</v>
      </c>
      <c r="CA9" s="1066" t="s">
        <v>580</v>
      </c>
      <c r="CB9" s="1066" t="s">
        <v>580</v>
      </c>
      <c r="CC9" s="1066" t="s">
        <v>580</v>
      </c>
      <c r="CD9" s="1066" t="s">
        <v>580</v>
      </c>
      <c r="CE9" s="1066" t="s">
        <v>580</v>
      </c>
      <c r="CF9" s="1066" t="s">
        <v>580</v>
      </c>
      <c r="CG9" s="1067" t="s">
        <v>580</v>
      </c>
      <c r="CH9" s="1040">
        <v>0</v>
      </c>
      <c r="CI9" s="1041"/>
      <c r="CJ9" s="1041"/>
      <c r="CK9" s="1041"/>
      <c r="CL9" s="1042"/>
      <c r="CM9" s="1040">
        <v>86</v>
      </c>
      <c r="CN9" s="1041"/>
      <c r="CO9" s="1041"/>
      <c r="CP9" s="1041"/>
      <c r="CQ9" s="1042"/>
      <c r="CR9" s="1040">
        <v>3</v>
      </c>
      <c r="CS9" s="1041"/>
      <c r="CT9" s="1041"/>
      <c r="CU9" s="1041"/>
      <c r="CV9" s="1042"/>
      <c r="CW9" s="1040">
        <v>22</v>
      </c>
      <c r="CX9" s="1041"/>
      <c r="CY9" s="1041"/>
      <c r="CZ9" s="1041"/>
      <c r="DA9" s="1042"/>
      <c r="DB9" s="1040" t="s">
        <v>505</v>
      </c>
      <c r="DC9" s="1041"/>
      <c r="DD9" s="1041"/>
      <c r="DE9" s="1041"/>
      <c r="DF9" s="1042"/>
      <c r="DG9" s="1040" t="s">
        <v>505</v>
      </c>
      <c r="DH9" s="1041"/>
      <c r="DI9" s="1041"/>
      <c r="DJ9" s="1041"/>
      <c r="DK9" s="1042"/>
      <c r="DL9" s="1040" t="s">
        <v>505</v>
      </c>
      <c r="DM9" s="1041"/>
      <c r="DN9" s="1041"/>
      <c r="DO9" s="1041"/>
      <c r="DP9" s="1042"/>
      <c r="DQ9" s="1040" t="s">
        <v>505</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581</v>
      </c>
      <c r="BT10" s="1066" t="s">
        <v>581</v>
      </c>
      <c r="BU10" s="1066" t="s">
        <v>581</v>
      </c>
      <c r="BV10" s="1066" t="s">
        <v>581</v>
      </c>
      <c r="BW10" s="1066" t="s">
        <v>581</v>
      </c>
      <c r="BX10" s="1066" t="s">
        <v>581</v>
      </c>
      <c r="BY10" s="1066" t="s">
        <v>581</v>
      </c>
      <c r="BZ10" s="1066" t="s">
        <v>581</v>
      </c>
      <c r="CA10" s="1066" t="s">
        <v>581</v>
      </c>
      <c r="CB10" s="1066" t="s">
        <v>581</v>
      </c>
      <c r="CC10" s="1066" t="s">
        <v>581</v>
      </c>
      <c r="CD10" s="1066" t="s">
        <v>581</v>
      </c>
      <c r="CE10" s="1066" t="s">
        <v>581</v>
      </c>
      <c r="CF10" s="1066" t="s">
        <v>581</v>
      </c>
      <c r="CG10" s="1067" t="s">
        <v>581</v>
      </c>
      <c r="CH10" s="1040">
        <v>1</v>
      </c>
      <c r="CI10" s="1041"/>
      <c r="CJ10" s="1041"/>
      <c r="CK10" s="1041"/>
      <c r="CL10" s="1042"/>
      <c r="CM10" s="1040">
        <v>24</v>
      </c>
      <c r="CN10" s="1041"/>
      <c r="CO10" s="1041"/>
      <c r="CP10" s="1041"/>
      <c r="CQ10" s="1042"/>
      <c r="CR10" s="1040">
        <v>7</v>
      </c>
      <c r="CS10" s="1041"/>
      <c r="CT10" s="1041"/>
      <c r="CU10" s="1041"/>
      <c r="CV10" s="1042"/>
      <c r="CW10" s="1040" t="s">
        <v>505</v>
      </c>
      <c r="CX10" s="1041"/>
      <c r="CY10" s="1041"/>
      <c r="CZ10" s="1041"/>
      <c r="DA10" s="1042"/>
      <c r="DB10" s="1040" t="s">
        <v>505</v>
      </c>
      <c r="DC10" s="1041"/>
      <c r="DD10" s="1041"/>
      <c r="DE10" s="1041"/>
      <c r="DF10" s="1042"/>
      <c r="DG10" s="1040" t="s">
        <v>505</v>
      </c>
      <c r="DH10" s="1041"/>
      <c r="DI10" s="1041"/>
      <c r="DJ10" s="1041"/>
      <c r="DK10" s="1042"/>
      <c r="DL10" s="1040" t="s">
        <v>505</v>
      </c>
      <c r="DM10" s="1041"/>
      <c r="DN10" s="1041"/>
      <c r="DO10" s="1041"/>
      <c r="DP10" s="1042"/>
      <c r="DQ10" s="1040" t="s">
        <v>505</v>
      </c>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582</v>
      </c>
      <c r="BT11" s="1066" t="s">
        <v>582</v>
      </c>
      <c r="BU11" s="1066" t="s">
        <v>582</v>
      </c>
      <c r="BV11" s="1066" t="s">
        <v>582</v>
      </c>
      <c r="BW11" s="1066" t="s">
        <v>582</v>
      </c>
      <c r="BX11" s="1066" t="s">
        <v>582</v>
      </c>
      <c r="BY11" s="1066" t="s">
        <v>582</v>
      </c>
      <c r="BZ11" s="1066" t="s">
        <v>582</v>
      </c>
      <c r="CA11" s="1066" t="s">
        <v>582</v>
      </c>
      <c r="CB11" s="1066" t="s">
        <v>582</v>
      </c>
      <c r="CC11" s="1066" t="s">
        <v>582</v>
      </c>
      <c r="CD11" s="1066" t="s">
        <v>582</v>
      </c>
      <c r="CE11" s="1066" t="s">
        <v>582</v>
      </c>
      <c r="CF11" s="1066" t="s">
        <v>582</v>
      </c>
      <c r="CG11" s="1067" t="s">
        <v>582</v>
      </c>
      <c r="CH11" s="1040">
        <v>1</v>
      </c>
      <c r="CI11" s="1041"/>
      <c r="CJ11" s="1041"/>
      <c r="CK11" s="1041"/>
      <c r="CL11" s="1042"/>
      <c r="CM11" s="1040">
        <v>23</v>
      </c>
      <c r="CN11" s="1041"/>
      <c r="CO11" s="1041"/>
      <c r="CP11" s="1041"/>
      <c r="CQ11" s="1042"/>
      <c r="CR11" s="1040">
        <v>3</v>
      </c>
      <c r="CS11" s="1041"/>
      <c r="CT11" s="1041"/>
      <c r="CU11" s="1041"/>
      <c r="CV11" s="1042"/>
      <c r="CW11" s="1040" t="s">
        <v>505</v>
      </c>
      <c r="CX11" s="1041"/>
      <c r="CY11" s="1041"/>
      <c r="CZ11" s="1041"/>
      <c r="DA11" s="1042"/>
      <c r="DB11" s="1040" t="s">
        <v>505</v>
      </c>
      <c r="DC11" s="1041"/>
      <c r="DD11" s="1041"/>
      <c r="DE11" s="1041"/>
      <c r="DF11" s="1042"/>
      <c r="DG11" s="1040" t="s">
        <v>505</v>
      </c>
      <c r="DH11" s="1041"/>
      <c r="DI11" s="1041"/>
      <c r="DJ11" s="1041"/>
      <c r="DK11" s="1042"/>
      <c r="DL11" s="1040" t="s">
        <v>505</v>
      </c>
      <c r="DM11" s="1041"/>
      <c r="DN11" s="1041"/>
      <c r="DO11" s="1041"/>
      <c r="DP11" s="1042"/>
      <c r="DQ11" s="1040" t="s">
        <v>505</v>
      </c>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583</v>
      </c>
      <c r="BT12" s="1066" t="s">
        <v>583</v>
      </c>
      <c r="BU12" s="1066" t="s">
        <v>583</v>
      </c>
      <c r="BV12" s="1066" t="s">
        <v>583</v>
      </c>
      <c r="BW12" s="1066" t="s">
        <v>583</v>
      </c>
      <c r="BX12" s="1066" t="s">
        <v>583</v>
      </c>
      <c r="BY12" s="1066" t="s">
        <v>583</v>
      </c>
      <c r="BZ12" s="1066" t="s">
        <v>583</v>
      </c>
      <c r="CA12" s="1066" t="s">
        <v>583</v>
      </c>
      <c r="CB12" s="1066" t="s">
        <v>583</v>
      </c>
      <c r="CC12" s="1066" t="s">
        <v>583</v>
      </c>
      <c r="CD12" s="1066" t="s">
        <v>583</v>
      </c>
      <c r="CE12" s="1066" t="s">
        <v>583</v>
      </c>
      <c r="CF12" s="1066" t="s">
        <v>583</v>
      </c>
      <c r="CG12" s="1067" t="s">
        <v>583</v>
      </c>
      <c r="CH12" s="1040">
        <v>2</v>
      </c>
      <c r="CI12" s="1041"/>
      <c r="CJ12" s="1041"/>
      <c r="CK12" s="1041"/>
      <c r="CL12" s="1042"/>
      <c r="CM12" s="1040">
        <v>78</v>
      </c>
      <c r="CN12" s="1041"/>
      <c r="CO12" s="1041"/>
      <c r="CP12" s="1041"/>
      <c r="CQ12" s="1042"/>
      <c r="CR12" s="1040">
        <v>3</v>
      </c>
      <c r="CS12" s="1041"/>
      <c r="CT12" s="1041"/>
      <c r="CU12" s="1041"/>
      <c r="CV12" s="1042"/>
      <c r="CW12" s="1040">
        <v>19</v>
      </c>
      <c r="CX12" s="1041"/>
      <c r="CY12" s="1041"/>
      <c r="CZ12" s="1041"/>
      <c r="DA12" s="1042"/>
      <c r="DB12" s="1040" t="s">
        <v>505</v>
      </c>
      <c r="DC12" s="1041"/>
      <c r="DD12" s="1041"/>
      <c r="DE12" s="1041"/>
      <c r="DF12" s="1042"/>
      <c r="DG12" s="1040" t="s">
        <v>505</v>
      </c>
      <c r="DH12" s="1041"/>
      <c r="DI12" s="1041"/>
      <c r="DJ12" s="1041"/>
      <c r="DK12" s="1042"/>
      <c r="DL12" s="1040" t="s">
        <v>505</v>
      </c>
      <c r="DM12" s="1041"/>
      <c r="DN12" s="1041"/>
      <c r="DO12" s="1041"/>
      <c r="DP12" s="1042"/>
      <c r="DQ12" s="1040" t="s">
        <v>505</v>
      </c>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584</v>
      </c>
      <c r="BT13" s="1066" t="s">
        <v>584</v>
      </c>
      <c r="BU13" s="1066" t="s">
        <v>584</v>
      </c>
      <c r="BV13" s="1066" t="s">
        <v>584</v>
      </c>
      <c r="BW13" s="1066" t="s">
        <v>584</v>
      </c>
      <c r="BX13" s="1066" t="s">
        <v>584</v>
      </c>
      <c r="BY13" s="1066" t="s">
        <v>584</v>
      </c>
      <c r="BZ13" s="1066" t="s">
        <v>584</v>
      </c>
      <c r="CA13" s="1066" t="s">
        <v>584</v>
      </c>
      <c r="CB13" s="1066" t="s">
        <v>584</v>
      </c>
      <c r="CC13" s="1066" t="s">
        <v>584</v>
      </c>
      <c r="CD13" s="1066" t="s">
        <v>584</v>
      </c>
      <c r="CE13" s="1066" t="s">
        <v>584</v>
      </c>
      <c r="CF13" s="1066" t="s">
        <v>584</v>
      </c>
      <c r="CG13" s="1067" t="s">
        <v>584</v>
      </c>
      <c r="CH13" s="1040">
        <v>3</v>
      </c>
      <c r="CI13" s="1041"/>
      <c r="CJ13" s="1041"/>
      <c r="CK13" s="1041"/>
      <c r="CL13" s="1042"/>
      <c r="CM13" s="1040">
        <v>13</v>
      </c>
      <c r="CN13" s="1041"/>
      <c r="CO13" s="1041"/>
      <c r="CP13" s="1041"/>
      <c r="CQ13" s="1042"/>
      <c r="CR13" s="1040">
        <v>2</v>
      </c>
      <c r="CS13" s="1041"/>
      <c r="CT13" s="1041"/>
      <c r="CU13" s="1041"/>
      <c r="CV13" s="1042"/>
      <c r="CW13" s="1040">
        <v>65</v>
      </c>
      <c r="CX13" s="1041"/>
      <c r="CY13" s="1041"/>
      <c r="CZ13" s="1041"/>
      <c r="DA13" s="1042"/>
      <c r="DB13" s="1040" t="s">
        <v>505</v>
      </c>
      <c r="DC13" s="1041"/>
      <c r="DD13" s="1041"/>
      <c r="DE13" s="1041"/>
      <c r="DF13" s="1042"/>
      <c r="DG13" s="1040" t="s">
        <v>505</v>
      </c>
      <c r="DH13" s="1041"/>
      <c r="DI13" s="1041"/>
      <c r="DJ13" s="1041"/>
      <c r="DK13" s="1042"/>
      <c r="DL13" s="1040" t="s">
        <v>505</v>
      </c>
      <c r="DM13" s="1041"/>
      <c r="DN13" s="1041"/>
      <c r="DO13" s="1041"/>
      <c r="DP13" s="1042"/>
      <c r="DQ13" s="1040" t="s">
        <v>505</v>
      </c>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585</v>
      </c>
      <c r="BT14" s="1066" t="s">
        <v>585</v>
      </c>
      <c r="BU14" s="1066" t="s">
        <v>585</v>
      </c>
      <c r="BV14" s="1066" t="s">
        <v>585</v>
      </c>
      <c r="BW14" s="1066" t="s">
        <v>585</v>
      </c>
      <c r="BX14" s="1066" t="s">
        <v>585</v>
      </c>
      <c r="BY14" s="1066" t="s">
        <v>585</v>
      </c>
      <c r="BZ14" s="1066" t="s">
        <v>585</v>
      </c>
      <c r="CA14" s="1066" t="s">
        <v>585</v>
      </c>
      <c r="CB14" s="1066" t="s">
        <v>585</v>
      </c>
      <c r="CC14" s="1066" t="s">
        <v>585</v>
      </c>
      <c r="CD14" s="1066" t="s">
        <v>585</v>
      </c>
      <c r="CE14" s="1066" t="s">
        <v>585</v>
      </c>
      <c r="CF14" s="1066" t="s">
        <v>585</v>
      </c>
      <c r="CG14" s="1067" t="s">
        <v>585</v>
      </c>
      <c r="CH14" s="1040">
        <v>2</v>
      </c>
      <c r="CI14" s="1041"/>
      <c r="CJ14" s="1041"/>
      <c r="CK14" s="1041"/>
      <c r="CL14" s="1042"/>
      <c r="CM14" s="1040">
        <v>73</v>
      </c>
      <c r="CN14" s="1041"/>
      <c r="CO14" s="1041"/>
      <c r="CP14" s="1041"/>
      <c r="CQ14" s="1042"/>
      <c r="CR14" s="1040">
        <v>3</v>
      </c>
      <c r="CS14" s="1041"/>
      <c r="CT14" s="1041"/>
      <c r="CU14" s="1041"/>
      <c r="CV14" s="1042"/>
      <c r="CW14" s="1040" t="s">
        <v>505</v>
      </c>
      <c r="CX14" s="1041"/>
      <c r="CY14" s="1041"/>
      <c r="CZ14" s="1041"/>
      <c r="DA14" s="1042"/>
      <c r="DB14" s="1040" t="s">
        <v>505</v>
      </c>
      <c r="DC14" s="1041"/>
      <c r="DD14" s="1041"/>
      <c r="DE14" s="1041"/>
      <c r="DF14" s="1042"/>
      <c r="DG14" s="1040" t="s">
        <v>505</v>
      </c>
      <c r="DH14" s="1041"/>
      <c r="DI14" s="1041"/>
      <c r="DJ14" s="1041"/>
      <c r="DK14" s="1042"/>
      <c r="DL14" s="1040" t="s">
        <v>505</v>
      </c>
      <c r="DM14" s="1041"/>
      <c r="DN14" s="1041"/>
      <c r="DO14" s="1041"/>
      <c r="DP14" s="1042"/>
      <c r="DQ14" s="1040" t="s">
        <v>505</v>
      </c>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586</v>
      </c>
      <c r="BT15" s="1066" t="s">
        <v>586</v>
      </c>
      <c r="BU15" s="1066" t="s">
        <v>586</v>
      </c>
      <c r="BV15" s="1066" t="s">
        <v>586</v>
      </c>
      <c r="BW15" s="1066" t="s">
        <v>586</v>
      </c>
      <c r="BX15" s="1066" t="s">
        <v>586</v>
      </c>
      <c r="BY15" s="1066" t="s">
        <v>586</v>
      </c>
      <c r="BZ15" s="1066" t="s">
        <v>586</v>
      </c>
      <c r="CA15" s="1066" t="s">
        <v>586</v>
      </c>
      <c r="CB15" s="1066" t="s">
        <v>586</v>
      </c>
      <c r="CC15" s="1066" t="s">
        <v>586</v>
      </c>
      <c r="CD15" s="1066" t="s">
        <v>586</v>
      </c>
      <c r="CE15" s="1066" t="s">
        <v>586</v>
      </c>
      <c r="CF15" s="1066" t="s">
        <v>586</v>
      </c>
      <c r="CG15" s="1067" t="s">
        <v>586</v>
      </c>
      <c r="CH15" s="1040">
        <v>3</v>
      </c>
      <c r="CI15" s="1041"/>
      <c r="CJ15" s="1041"/>
      <c r="CK15" s="1041"/>
      <c r="CL15" s="1042"/>
      <c r="CM15" s="1040">
        <v>53</v>
      </c>
      <c r="CN15" s="1041"/>
      <c r="CO15" s="1041"/>
      <c r="CP15" s="1041"/>
      <c r="CQ15" s="1042"/>
      <c r="CR15" s="1040">
        <v>45</v>
      </c>
      <c r="CS15" s="1041"/>
      <c r="CT15" s="1041"/>
      <c r="CU15" s="1041"/>
      <c r="CV15" s="1042"/>
      <c r="CW15" s="1040">
        <v>12</v>
      </c>
      <c r="CX15" s="1041"/>
      <c r="CY15" s="1041"/>
      <c r="CZ15" s="1041"/>
      <c r="DA15" s="1042"/>
      <c r="DB15" s="1040" t="s">
        <v>505</v>
      </c>
      <c r="DC15" s="1041"/>
      <c r="DD15" s="1041"/>
      <c r="DE15" s="1041"/>
      <c r="DF15" s="1042"/>
      <c r="DG15" s="1040" t="s">
        <v>505</v>
      </c>
      <c r="DH15" s="1041"/>
      <c r="DI15" s="1041"/>
      <c r="DJ15" s="1041"/>
      <c r="DK15" s="1042"/>
      <c r="DL15" s="1040" t="s">
        <v>505</v>
      </c>
      <c r="DM15" s="1041"/>
      <c r="DN15" s="1041"/>
      <c r="DO15" s="1041"/>
      <c r="DP15" s="1042"/>
      <c r="DQ15" s="1040" t="s">
        <v>505</v>
      </c>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388</v>
      </c>
      <c r="B23" s="995" t="s">
        <v>389</v>
      </c>
      <c r="C23" s="996"/>
      <c r="D23" s="996"/>
      <c r="E23" s="996"/>
      <c r="F23" s="996"/>
      <c r="G23" s="996"/>
      <c r="H23" s="996"/>
      <c r="I23" s="996"/>
      <c r="J23" s="996"/>
      <c r="K23" s="996"/>
      <c r="L23" s="996"/>
      <c r="M23" s="996"/>
      <c r="N23" s="996"/>
      <c r="O23" s="996"/>
      <c r="P23" s="997"/>
      <c r="Q23" s="1119">
        <v>154322</v>
      </c>
      <c r="R23" s="1120"/>
      <c r="S23" s="1120"/>
      <c r="T23" s="1120"/>
      <c r="U23" s="1120"/>
      <c r="V23" s="1120">
        <v>151817</v>
      </c>
      <c r="W23" s="1120"/>
      <c r="X23" s="1120"/>
      <c r="Y23" s="1120"/>
      <c r="Z23" s="1120"/>
      <c r="AA23" s="1120">
        <v>2505</v>
      </c>
      <c r="AB23" s="1120"/>
      <c r="AC23" s="1120"/>
      <c r="AD23" s="1120"/>
      <c r="AE23" s="1121"/>
      <c r="AF23" s="1122">
        <v>2399</v>
      </c>
      <c r="AG23" s="1120"/>
      <c r="AH23" s="1120"/>
      <c r="AI23" s="1120"/>
      <c r="AJ23" s="1123"/>
      <c r="AK23" s="1124"/>
      <c r="AL23" s="1125"/>
      <c r="AM23" s="1125"/>
      <c r="AN23" s="1125"/>
      <c r="AO23" s="1125"/>
      <c r="AP23" s="1120">
        <v>75563</v>
      </c>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401</v>
      </c>
      <c r="C28" s="1102"/>
      <c r="D28" s="1102"/>
      <c r="E28" s="1102"/>
      <c r="F28" s="1102"/>
      <c r="G28" s="1102"/>
      <c r="H28" s="1102"/>
      <c r="I28" s="1102"/>
      <c r="J28" s="1102"/>
      <c r="K28" s="1102"/>
      <c r="L28" s="1102"/>
      <c r="M28" s="1102"/>
      <c r="N28" s="1102"/>
      <c r="O28" s="1102"/>
      <c r="P28" s="1103"/>
      <c r="Q28" s="1104">
        <v>44468</v>
      </c>
      <c r="R28" s="1105"/>
      <c r="S28" s="1105"/>
      <c r="T28" s="1105"/>
      <c r="U28" s="1105"/>
      <c r="V28" s="1105">
        <v>43587</v>
      </c>
      <c r="W28" s="1105"/>
      <c r="X28" s="1105"/>
      <c r="Y28" s="1105"/>
      <c r="Z28" s="1105"/>
      <c r="AA28" s="1105">
        <v>881</v>
      </c>
      <c r="AB28" s="1105"/>
      <c r="AC28" s="1105"/>
      <c r="AD28" s="1105"/>
      <c r="AE28" s="1106"/>
      <c r="AF28" s="1107">
        <v>881</v>
      </c>
      <c r="AG28" s="1105"/>
      <c r="AH28" s="1105"/>
      <c r="AI28" s="1105"/>
      <c r="AJ28" s="1108"/>
      <c r="AK28" s="1109">
        <v>4607</v>
      </c>
      <c r="AL28" s="1097"/>
      <c r="AM28" s="1097"/>
      <c r="AN28" s="1097"/>
      <c r="AO28" s="1097"/>
      <c r="AP28" s="1097" t="s">
        <v>566</v>
      </c>
      <c r="AQ28" s="1097"/>
      <c r="AR28" s="1097"/>
      <c r="AS28" s="1097"/>
      <c r="AT28" s="1097"/>
      <c r="AU28" s="1097" t="s">
        <v>566</v>
      </c>
      <c r="AV28" s="1097"/>
      <c r="AW28" s="1097"/>
      <c r="AX28" s="1097"/>
      <c r="AY28" s="1097"/>
      <c r="AZ28" s="1098" t="s">
        <v>566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402</v>
      </c>
      <c r="C29" s="1089"/>
      <c r="D29" s="1089"/>
      <c r="E29" s="1089"/>
      <c r="F29" s="1089"/>
      <c r="G29" s="1089"/>
      <c r="H29" s="1089"/>
      <c r="I29" s="1089"/>
      <c r="J29" s="1089"/>
      <c r="K29" s="1089"/>
      <c r="L29" s="1089"/>
      <c r="M29" s="1089"/>
      <c r="N29" s="1089"/>
      <c r="O29" s="1089"/>
      <c r="P29" s="1090"/>
      <c r="Q29" s="1094">
        <v>33269</v>
      </c>
      <c r="R29" s="1095"/>
      <c r="S29" s="1095"/>
      <c r="T29" s="1095"/>
      <c r="U29" s="1095"/>
      <c r="V29" s="1095">
        <v>32410</v>
      </c>
      <c r="W29" s="1095"/>
      <c r="X29" s="1095"/>
      <c r="Y29" s="1095"/>
      <c r="Z29" s="1095"/>
      <c r="AA29" s="1095">
        <v>859</v>
      </c>
      <c r="AB29" s="1095"/>
      <c r="AC29" s="1095"/>
      <c r="AD29" s="1095"/>
      <c r="AE29" s="1096"/>
      <c r="AF29" s="1070">
        <v>859</v>
      </c>
      <c r="AG29" s="1071"/>
      <c r="AH29" s="1071"/>
      <c r="AI29" s="1071"/>
      <c r="AJ29" s="1072"/>
      <c r="AK29" s="1031">
        <v>5302</v>
      </c>
      <c r="AL29" s="1022"/>
      <c r="AM29" s="1022"/>
      <c r="AN29" s="1022"/>
      <c r="AO29" s="1022"/>
      <c r="AP29" s="1022" t="s">
        <v>566</v>
      </c>
      <c r="AQ29" s="1022"/>
      <c r="AR29" s="1022"/>
      <c r="AS29" s="1022"/>
      <c r="AT29" s="1022"/>
      <c r="AU29" s="1022" t="s">
        <v>566</v>
      </c>
      <c r="AV29" s="1022"/>
      <c r="AW29" s="1022"/>
      <c r="AX29" s="1022"/>
      <c r="AY29" s="1022"/>
      <c r="AZ29" s="1093" t="s">
        <v>566</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403</v>
      </c>
      <c r="C30" s="1089"/>
      <c r="D30" s="1089"/>
      <c r="E30" s="1089"/>
      <c r="F30" s="1089"/>
      <c r="G30" s="1089"/>
      <c r="H30" s="1089"/>
      <c r="I30" s="1089"/>
      <c r="J30" s="1089"/>
      <c r="K30" s="1089"/>
      <c r="L30" s="1089"/>
      <c r="M30" s="1089"/>
      <c r="N30" s="1089"/>
      <c r="O30" s="1089"/>
      <c r="P30" s="1090"/>
      <c r="Q30" s="1094">
        <v>7201</v>
      </c>
      <c r="R30" s="1095"/>
      <c r="S30" s="1095"/>
      <c r="T30" s="1095"/>
      <c r="U30" s="1095"/>
      <c r="V30" s="1095">
        <v>7124</v>
      </c>
      <c r="W30" s="1095"/>
      <c r="X30" s="1095"/>
      <c r="Y30" s="1095"/>
      <c r="Z30" s="1095"/>
      <c r="AA30" s="1095">
        <v>77</v>
      </c>
      <c r="AB30" s="1095"/>
      <c r="AC30" s="1095"/>
      <c r="AD30" s="1095"/>
      <c r="AE30" s="1096"/>
      <c r="AF30" s="1070">
        <v>77</v>
      </c>
      <c r="AG30" s="1071"/>
      <c r="AH30" s="1071"/>
      <c r="AI30" s="1071"/>
      <c r="AJ30" s="1072"/>
      <c r="AK30" s="1031">
        <v>5044</v>
      </c>
      <c r="AL30" s="1022"/>
      <c r="AM30" s="1022"/>
      <c r="AN30" s="1022"/>
      <c r="AO30" s="1022"/>
      <c r="AP30" s="1022" t="s">
        <v>566</v>
      </c>
      <c r="AQ30" s="1022"/>
      <c r="AR30" s="1022"/>
      <c r="AS30" s="1022"/>
      <c r="AT30" s="1022"/>
      <c r="AU30" s="1022" t="s">
        <v>566</v>
      </c>
      <c r="AV30" s="1022"/>
      <c r="AW30" s="1022"/>
      <c r="AX30" s="1022"/>
      <c r="AY30" s="1022"/>
      <c r="AZ30" s="1093" t="s">
        <v>566</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404</v>
      </c>
      <c r="C31" s="1089"/>
      <c r="D31" s="1089"/>
      <c r="E31" s="1089"/>
      <c r="F31" s="1089"/>
      <c r="G31" s="1089"/>
      <c r="H31" s="1089"/>
      <c r="I31" s="1089"/>
      <c r="J31" s="1089"/>
      <c r="K31" s="1089"/>
      <c r="L31" s="1089"/>
      <c r="M31" s="1089"/>
      <c r="N31" s="1089"/>
      <c r="O31" s="1089"/>
      <c r="P31" s="1090"/>
      <c r="Q31" s="1094">
        <v>13336</v>
      </c>
      <c r="R31" s="1095"/>
      <c r="S31" s="1095"/>
      <c r="T31" s="1095"/>
      <c r="U31" s="1095"/>
      <c r="V31" s="1095">
        <v>13504</v>
      </c>
      <c r="W31" s="1095"/>
      <c r="X31" s="1095"/>
      <c r="Y31" s="1095"/>
      <c r="Z31" s="1095"/>
      <c r="AA31" s="1095">
        <v>-169</v>
      </c>
      <c r="AB31" s="1095"/>
      <c r="AC31" s="1095"/>
      <c r="AD31" s="1095"/>
      <c r="AE31" s="1096"/>
      <c r="AF31" s="1070">
        <v>2096</v>
      </c>
      <c r="AG31" s="1071"/>
      <c r="AH31" s="1071"/>
      <c r="AI31" s="1071"/>
      <c r="AJ31" s="1072"/>
      <c r="AK31" s="1031">
        <v>1100</v>
      </c>
      <c r="AL31" s="1022"/>
      <c r="AM31" s="1022"/>
      <c r="AN31" s="1022"/>
      <c r="AO31" s="1022"/>
      <c r="AP31" s="1022">
        <v>11289</v>
      </c>
      <c r="AQ31" s="1022"/>
      <c r="AR31" s="1022"/>
      <c r="AS31" s="1022"/>
      <c r="AT31" s="1022"/>
      <c r="AU31" s="1022">
        <v>7420</v>
      </c>
      <c r="AV31" s="1022"/>
      <c r="AW31" s="1022"/>
      <c r="AX31" s="1022"/>
      <c r="AY31" s="1022"/>
      <c r="AZ31" s="1093" t="s">
        <v>566</v>
      </c>
      <c r="BA31" s="1093"/>
      <c r="BB31" s="1093"/>
      <c r="BC31" s="1093"/>
      <c r="BD31" s="1093"/>
      <c r="BE31" s="1083" t="s">
        <v>405</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406</v>
      </c>
      <c r="C32" s="1089"/>
      <c r="D32" s="1089"/>
      <c r="E32" s="1089"/>
      <c r="F32" s="1089"/>
      <c r="G32" s="1089"/>
      <c r="H32" s="1089"/>
      <c r="I32" s="1089"/>
      <c r="J32" s="1089"/>
      <c r="K32" s="1089"/>
      <c r="L32" s="1089"/>
      <c r="M32" s="1089"/>
      <c r="N32" s="1089"/>
      <c r="O32" s="1089"/>
      <c r="P32" s="1090"/>
      <c r="Q32" s="1094">
        <v>10831</v>
      </c>
      <c r="R32" s="1095"/>
      <c r="S32" s="1095"/>
      <c r="T32" s="1095"/>
      <c r="U32" s="1095"/>
      <c r="V32" s="1095">
        <v>10707</v>
      </c>
      <c r="W32" s="1095"/>
      <c r="X32" s="1095"/>
      <c r="Y32" s="1095"/>
      <c r="Z32" s="1095"/>
      <c r="AA32" s="1095">
        <v>124</v>
      </c>
      <c r="AB32" s="1095"/>
      <c r="AC32" s="1095"/>
      <c r="AD32" s="1095"/>
      <c r="AE32" s="1096"/>
      <c r="AF32" s="1070">
        <v>104</v>
      </c>
      <c r="AG32" s="1071"/>
      <c r="AH32" s="1071"/>
      <c r="AI32" s="1071"/>
      <c r="AJ32" s="1072"/>
      <c r="AK32" s="1031">
        <v>1916</v>
      </c>
      <c r="AL32" s="1022"/>
      <c r="AM32" s="1022"/>
      <c r="AN32" s="1022"/>
      <c r="AO32" s="1022"/>
      <c r="AP32" s="1022">
        <v>46965</v>
      </c>
      <c r="AQ32" s="1022"/>
      <c r="AR32" s="1022"/>
      <c r="AS32" s="1022"/>
      <c r="AT32" s="1022"/>
      <c r="AU32" s="1022">
        <v>15968</v>
      </c>
      <c r="AV32" s="1022"/>
      <c r="AW32" s="1022"/>
      <c r="AX32" s="1022"/>
      <c r="AY32" s="1022"/>
      <c r="AZ32" s="1093" t="s">
        <v>566</v>
      </c>
      <c r="BA32" s="1093"/>
      <c r="BB32" s="1093"/>
      <c r="BC32" s="1093"/>
      <c r="BD32" s="1093"/>
      <c r="BE32" s="1083" t="s">
        <v>407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388</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4017</v>
      </c>
      <c r="AG63" s="1010"/>
      <c r="AH63" s="1010"/>
      <c r="AI63" s="1010"/>
      <c r="AJ63" s="1081"/>
      <c r="AK63" s="1082"/>
      <c r="AL63" s="1014"/>
      <c r="AM63" s="1014"/>
      <c r="AN63" s="1014"/>
      <c r="AO63" s="1014"/>
      <c r="AP63" s="1010">
        <v>58254</v>
      </c>
      <c r="AQ63" s="1010"/>
      <c r="AR63" s="1010"/>
      <c r="AS63" s="1010"/>
      <c r="AT63" s="1010"/>
      <c r="AU63" s="1010">
        <v>23388</v>
      </c>
      <c r="AV63" s="1010"/>
      <c r="AW63" s="1010"/>
      <c r="AX63" s="1010"/>
      <c r="AY63" s="1010"/>
      <c r="AZ63" s="1076"/>
      <c r="BA63" s="1076"/>
      <c r="BB63" s="1076"/>
      <c r="BC63" s="1076"/>
      <c r="BD63" s="1076"/>
      <c r="BE63" s="1011"/>
      <c r="BF63" s="1011"/>
      <c r="BG63" s="1011"/>
      <c r="BH63" s="1011"/>
      <c r="BI63" s="1012"/>
      <c r="BJ63" s="1077" t="s">
        <v>176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394</v>
      </c>
      <c r="W66" s="1053"/>
      <c r="X66" s="1053"/>
      <c r="Y66" s="1053"/>
      <c r="Z66" s="1054"/>
      <c r="AA66" s="1052" t="s">
        <v>395</v>
      </c>
      <c r="AB66" s="1053"/>
      <c r="AC66" s="1053"/>
      <c r="AD66" s="1053"/>
      <c r="AE66" s="1054"/>
      <c r="AF66" s="1058" t="s">
        <v>396</v>
      </c>
      <c r="AG66" s="1059"/>
      <c r="AH66" s="1059"/>
      <c r="AI66" s="1059"/>
      <c r="AJ66" s="1060"/>
      <c r="AK66" s="1052" t="s">
        <v>397</v>
      </c>
      <c r="AL66" s="1047"/>
      <c r="AM66" s="1047"/>
      <c r="AN66" s="1047"/>
      <c r="AO66" s="1048"/>
      <c r="AP66" s="1052" t="s">
        <v>398</v>
      </c>
      <c r="AQ66" s="1053"/>
      <c r="AR66" s="1053"/>
      <c r="AS66" s="1053"/>
      <c r="AT66" s="1054"/>
      <c r="AU66" s="1052" t="s">
        <v>413</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567</v>
      </c>
      <c r="C68" s="1037"/>
      <c r="D68" s="1037"/>
      <c r="E68" s="1037"/>
      <c r="F68" s="1037"/>
      <c r="G68" s="1037"/>
      <c r="H68" s="1037"/>
      <c r="I68" s="1037"/>
      <c r="J68" s="1037"/>
      <c r="K68" s="1037"/>
      <c r="L68" s="1037"/>
      <c r="M68" s="1037"/>
      <c r="N68" s="1037"/>
      <c r="O68" s="1037"/>
      <c r="P68" s="1038"/>
      <c r="Q68" s="1039">
        <v>6933</v>
      </c>
      <c r="R68" s="1033">
        <v>6933</v>
      </c>
      <c r="S68" s="1033">
        <v>6933</v>
      </c>
      <c r="T68" s="1033">
        <v>6933</v>
      </c>
      <c r="U68" s="1033">
        <v>6933</v>
      </c>
      <c r="V68" s="1033">
        <v>6850</v>
      </c>
      <c r="W68" s="1033">
        <v>6850</v>
      </c>
      <c r="X68" s="1033">
        <v>6850</v>
      </c>
      <c r="Y68" s="1033">
        <v>6850</v>
      </c>
      <c r="Z68" s="1033">
        <v>6850</v>
      </c>
      <c r="AA68" s="1033">
        <v>82</v>
      </c>
      <c r="AB68" s="1033">
        <v>82</v>
      </c>
      <c r="AC68" s="1033">
        <v>82</v>
      </c>
      <c r="AD68" s="1033">
        <v>82</v>
      </c>
      <c r="AE68" s="1033">
        <v>82</v>
      </c>
      <c r="AF68" s="1033">
        <v>82</v>
      </c>
      <c r="AG68" s="1033">
        <v>82</v>
      </c>
      <c r="AH68" s="1033">
        <v>82</v>
      </c>
      <c r="AI68" s="1033">
        <v>82</v>
      </c>
      <c r="AJ68" s="1033">
        <v>82</v>
      </c>
      <c r="AK68" s="1033">
        <v>2485</v>
      </c>
      <c r="AL68" s="1033">
        <v>2485</v>
      </c>
      <c r="AM68" s="1033">
        <v>2485</v>
      </c>
      <c r="AN68" s="1033">
        <v>2485</v>
      </c>
      <c r="AO68" s="1033">
        <v>2485</v>
      </c>
      <c r="AP68" s="1033" t="s">
        <v>505</v>
      </c>
      <c r="AQ68" s="1033"/>
      <c r="AR68" s="1033"/>
      <c r="AS68" s="1033"/>
      <c r="AT68" s="1033"/>
      <c r="AU68" s="1033" t="s">
        <v>505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568</v>
      </c>
      <c r="C69" s="1026"/>
      <c r="D69" s="1026"/>
      <c r="E69" s="1026"/>
      <c r="F69" s="1026"/>
      <c r="G69" s="1026"/>
      <c r="H69" s="1026"/>
      <c r="I69" s="1026"/>
      <c r="J69" s="1026"/>
      <c r="K69" s="1026"/>
      <c r="L69" s="1026"/>
      <c r="M69" s="1026"/>
      <c r="N69" s="1026"/>
      <c r="O69" s="1026"/>
      <c r="P69" s="1027"/>
      <c r="Q69" s="1028">
        <v>1385861</v>
      </c>
      <c r="R69" s="1022">
        <v>1385861</v>
      </c>
      <c r="S69" s="1022">
        <v>1385861</v>
      </c>
      <c r="T69" s="1022">
        <v>1385861</v>
      </c>
      <c r="U69" s="1022">
        <v>1385861</v>
      </c>
      <c r="V69" s="1022">
        <v>1346246</v>
      </c>
      <c r="W69" s="1022">
        <v>1346246</v>
      </c>
      <c r="X69" s="1022">
        <v>1346246</v>
      </c>
      <c r="Y69" s="1022">
        <v>1346246</v>
      </c>
      <c r="Z69" s="1022">
        <v>1346246</v>
      </c>
      <c r="AA69" s="1022">
        <v>39615</v>
      </c>
      <c r="AB69" s="1022">
        <v>39615</v>
      </c>
      <c r="AC69" s="1022">
        <v>39615</v>
      </c>
      <c r="AD69" s="1022">
        <v>39615</v>
      </c>
      <c r="AE69" s="1022">
        <v>39615</v>
      </c>
      <c r="AF69" s="1022">
        <v>39615</v>
      </c>
      <c r="AG69" s="1022">
        <v>39615</v>
      </c>
      <c r="AH69" s="1022">
        <v>39615</v>
      </c>
      <c r="AI69" s="1022">
        <v>39615</v>
      </c>
      <c r="AJ69" s="1022">
        <v>39615</v>
      </c>
      <c r="AK69" s="1022">
        <v>13582</v>
      </c>
      <c r="AL69" s="1022">
        <v>13582</v>
      </c>
      <c r="AM69" s="1022">
        <v>13582</v>
      </c>
      <c r="AN69" s="1022">
        <v>13582</v>
      </c>
      <c r="AO69" s="1022">
        <v>13582</v>
      </c>
      <c r="AP69" s="1022" t="s">
        <v>505</v>
      </c>
      <c r="AQ69" s="1022"/>
      <c r="AR69" s="1022"/>
      <c r="AS69" s="1022"/>
      <c r="AT69" s="1022"/>
      <c r="AU69" s="1022" t="s">
        <v>505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569</v>
      </c>
      <c r="C70" s="1026"/>
      <c r="D70" s="1026"/>
      <c r="E70" s="1026"/>
      <c r="F70" s="1026"/>
      <c r="G70" s="1026"/>
      <c r="H70" s="1026"/>
      <c r="I70" s="1026"/>
      <c r="J70" s="1026"/>
      <c r="K70" s="1026"/>
      <c r="L70" s="1026"/>
      <c r="M70" s="1026"/>
      <c r="N70" s="1026"/>
      <c r="O70" s="1026"/>
      <c r="P70" s="1027"/>
      <c r="Q70" s="1028">
        <v>10980</v>
      </c>
      <c r="R70" s="1022"/>
      <c r="S70" s="1022"/>
      <c r="T70" s="1022"/>
      <c r="U70" s="1022"/>
      <c r="V70" s="1022">
        <v>10267</v>
      </c>
      <c r="W70" s="1022"/>
      <c r="X70" s="1022"/>
      <c r="Y70" s="1022"/>
      <c r="Z70" s="1022"/>
      <c r="AA70" s="1022">
        <v>713</v>
      </c>
      <c r="AB70" s="1022"/>
      <c r="AC70" s="1022"/>
      <c r="AD70" s="1022"/>
      <c r="AE70" s="1022"/>
      <c r="AF70" s="1022">
        <v>713</v>
      </c>
      <c r="AG70" s="1022"/>
      <c r="AH70" s="1022"/>
      <c r="AI70" s="1022"/>
      <c r="AJ70" s="1022"/>
      <c r="AK70" s="1022" t="s">
        <v>566</v>
      </c>
      <c r="AL70" s="1022"/>
      <c r="AM70" s="1022"/>
      <c r="AN70" s="1022"/>
      <c r="AO70" s="1022"/>
      <c r="AP70" s="1022">
        <v>2124</v>
      </c>
      <c r="AQ70" s="1022"/>
      <c r="AR70" s="1022"/>
      <c r="AS70" s="1022"/>
      <c r="AT70" s="1022"/>
      <c r="AU70" s="1022">
        <v>202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570</v>
      </c>
      <c r="C71" s="1026"/>
      <c r="D71" s="1026"/>
      <c r="E71" s="1026"/>
      <c r="F71" s="1026"/>
      <c r="G71" s="1026"/>
      <c r="H71" s="1026"/>
      <c r="I71" s="1026"/>
      <c r="J71" s="1026"/>
      <c r="K71" s="1026"/>
      <c r="L71" s="1026"/>
      <c r="M71" s="1026"/>
      <c r="N71" s="1026"/>
      <c r="O71" s="1026"/>
      <c r="P71" s="1027"/>
      <c r="Q71" s="1028">
        <v>1765</v>
      </c>
      <c r="R71" s="1022"/>
      <c r="S71" s="1022"/>
      <c r="T71" s="1022"/>
      <c r="U71" s="1022"/>
      <c r="V71" s="1022">
        <v>1616</v>
      </c>
      <c r="W71" s="1022"/>
      <c r="X71" s="1022"/>
      <c r="Y71" s="1022"/>
      <c r="Z71" s="1022"/>
      <c r="AA71" s="1022">
        <v>149</v>
      </c>
      <c r="AB71" s="1022"/>
      <c r="AC71" s="1022"/>
      <c r="AD71" s="1022"/>
      <c r="AE71" s="1022"/>
      <c r="AF71" s="1022">
        <v>149</v>
      </c>
      <c r="AG71" s="1022"/>
      <c r="AH71" s="1022"/>
      <c r="AI71" s="1022"/>
      <c r="AJ71" s="1022"/>
      <c r="AK71" s="1022">
        <v>141</v>
      </c>
      <c r="AL71" s="1022"/>
      <c r="AM71" s="1022"/>
      <c r="AN71" s="1022"/>
      <c r="AO71" s="1022"/>
      <c r="AP71" s="1022" t="s">
        <v>566</v>
      </c>
      <c r="AQ71" s="1022"/>
      <c r="AR71" s="1022"/>
      <c r="AS71" s="1022"/>
      <c r="AT71" s="1022"/>
      <c r="AU71" s="1022" t="s">
        <v>575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571</v>
      </c>
      <c r="C72" s="1026"/>
      <c r="D72" s="1026"/>
      <c r="E72" s="1026"/>
      <c r="F72" s="1026"/>
      <c r="G72" s="1026"/>
      <c r="H72" s="1026"/>
      <c r="I72" s="1026"/>
      <c r="J72" s="1026"/>
      <c r="K72" s="1026"/>
      <c r="L72" s="1026"/>
      <c r="M72" s="1026"/>
      <c r="N72" s="1026"/>
      <c r="O72" s="1026"/>
      <c r="P72" s="1027"/>
      <c r="Q72" s="1028">
        <v>344</v>
      </c>
      <c r="R72" s="1022"/>
      <c r="S72" s="1022"/>
      <c r="T72" s="1022"/>
      <c r="U72" s="1022"/>
      <c r="V72" s="1022">
        <v>330</v>
      </c>
      <c r="W72" s="1022"/>
      <c r="X72" s="1022"/>
      <c r="Y72" s="1022"/>
      <c r="Z72" s="1022"/>
      <c r="AA72" s="1022">
        <v>14</v>
      </c>
      <c r="AB72" s="1022"/>
      <c r="AC72" s="1022"/>
      <c r="AD72" s="1022"/>
      <c r="AE72" s="1022"/>
      <c r="AF72" s="1022">
        <v>14</v>
      </c>
      <c r="AG72" s="1022"/>
      <c r="AH72" s="1022"/>
      <c r="AI72" s="1022"/>
      <c r="AJ72" s="1022"/>
      <c r="AK72" s="1022" t="s">
        <v>566</v>
      </c>
      <c r="AL72" s="1022"/>
      <c r="AM72" s="1022"/>
      <c r="AN72" s="1022"/>
      <c r="AO72" s="1022"/>
      <c r="AP72" s="1022" t="s">
        <v>566</v>
      </c>
      <c r="AQ72" s="1022"/>
      <c r="AR72" s="1022"/>
      <c r="AS72" s="1022"/>
      <c r="AT72" s="1022"/>
      <c r="AU72" s="1022" t="s">
        <v>566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593</v>
      </c>
      <c r="C73" s="1026"/>
      <c r="D73" s="1026"/>
      <c r="E73" s="1026"/>
      <c r="F73" s="1026"/>
      <c r="G73" s="1026"/>
      <c r="H73" s="1026"/>
      <c r="I73" s="1026"/>
      <c r="J73" s="1026"/>
      <c r="K73" s="1026"/>
      <c r="L73" s="1026"/>
      <c r="M73" s="1026"/>
      <c r="N73" s="1026"/>
      <c r="O73" s="1026"/>
      <c r="P73" s="1027"/>
      <c r="Q73" s="1028">
        <v>859</v>
      </c>
      <c r="R73" s="1022"/>
      <c r="S73" s="1022"/>
      <c r="T73" s="1022"/>
      <c r="U73" s="1022"/>
      <c r="V73" s="1022">
        <v>837</v>
      </c>
      <c r="W73" s="1022"/>
      <c r="X73" s="1022"/>
      <c r="Y73" s="1022"/>
      <c r="Z73" s="1022"/>
      <c r="AA73" s="1022">
        <v>22</v>
      </c>
      <c r="AB73" s="1022"/>
      <c r="AC73" s="1022"/>
      <c r="AD73" s="1022"/>
      <c r="AE73" s="1022"/>
      <c r="AF73" s="1022">
        <v>22</v>
      </c>
      <c r="AG73" s="1022"/>
      <c r="AH73" s="1022"/>
      <c r="AI73" s="1022"/>
      <c r="AJ73" s="1022"/>
      <c r="AK73" s="1022">
        <v>23</v>
      </c>
      <c r="AL73" s="1022"/>
      <c r="AM73" s="1022"/>
      <c r="AN73" s="1022"/>
      <c r="AO73" s="1022"/>
      <c r="AP73" s="1022" t="s">
        <v>576</v>
      </c>
      <c r="AQ73" s="1022"/>
      <c r="AR73" s="1022"/>
      <c r="AS73" s="1022"/>
      <c r="AT73" s="1022"/>
      <c r="AU73" s="1022" t="s">
        <v>575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572</v>
      </c>
      <c r="C74" s="1026"/>
      <c r="D74" s="1026"/>
      <c r="E74" s="1026"/>
      <c r="F74" s="1026"/>
      <c r="G74" s="1026"/>
      <c r="H74" s="1026"/>
      <c r="I74" s="1026"/>
      <c r="J74" s="1026"/>
      <c r="K74" s="1026"/>
      <c r="L74" s="1026"/>
      <c r="M74" s="1026"/>
      <c r="N74" s="1026"/>
      <c r="O74" s="1026"/>
      <c r="P74" s="1027"/>
      <c r="Q74" s="1028">
        <v>299</v>
      </c>
      <c r="R74" s="1022"/>
      <c r="S74" s="1022"/>
      <c r="T74" s="1022"/>
      <c r="U74" s="1022"/>
      <c r="V74" s="1022">
        <v>244</v>
      </c>
      <c r="W74" s="1022"/>
      <c r="X74" s="1022"/>
      <c r="Y74" s="1022"/>
      <c r="Z74" s="1022"/>
      <c r="AA74" s="1022">
        <v>55</v>
      </c>
      <c r="AB74" s="1022"/>
      <c r="AC74" s="1022"/>
      <c r="AD74" s="1022"/>
      <c r="AE74" s="1022"/>
      <c r="AF74" s="1022">
        <v>55</v>
      </c>
      <c r="AG74" s="1022"/>
      <c r="AH74" s="1022"/>
      <c r="AI74" s="1022"/>
      <c r="AJ74" s="1022"/>
      <c r="AK74" s="1022" t="s">
        <v>577</v>
      </c>
      <c r="AL74" s="1022"/>
      <c r="AM74" s="1022"/>
      <c r="AN74" s="1022"/>
      <c r="AO74" s="1022"/>
      <c r="AP74" s="1022" t="s">
        <v>576</v>
      </c>
      <c r="AQ74" s="1022"/>
      <c r="AR74" s="1022"/>
      <c r="AS74" s="1022"/>
      <c r="AT74" s="1022"/>
      <c r="AU74" s="1022" t="s">
        <v>575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573</v>
      </c>
      <c r="C75" s="1026"/>
      <c r="D75" s="1026"/>
      <c r="E75" s="1026"/>
      <c r="F75" s="1026"/>
      <c r="G75" s="1026"/>
      <c r="H75" s="1026"/>
      <c r="I75" s="1026"/>
      <c r="J75" s="1026"/>
      <c r="K75" s="1026"/>
      <c r="L75" s="1026"/>
      <c r="M75" s="1026"/>
      <c r="N75" s="1026"/>
      <c r="O75" s="1026"/>
      <c r="P75" s="1027"/>
      <c r="Q75" s="1029">
        <v>17018</v>
      </c>
      <c r="R75" s="1030"/>
      <c r="S75" s="1030"/>
      <c r="T75" s="1030"/>
      <c r="U75" s="1031"/>
      <c r="V75" s="1032">
        <v>16805</v>
      </c>
      <c r="W75" s="1030"/>
      <c r="X75" s="1030"/>
      <c r="Y75" s="1030"/>
      <c r="Z75" s="1031"/>
      <c r="AA75" s="1032">
        <v>212</v>
      </c>
      <c r="AB75" s="1030"/>
      <c r="AC75" s="1030"/>
      <c r="AD75" s="1030"/>
      <c r="AE75" s="1031"/>
      <c r="AF75" s="1032">
        <v>212</v>
      </c>
      <c r="AG75" s="1030"/>
      <c r="AH75" s="1030"/>
      <c r="AI75" s="1030"/>
      <c r="AJ75" s="1031"/>
      <c r="AK75" s="1032">
        <v>197</v>
      </c>
      <c r="AL75" s="1030"/>
      <c r="AM75" s="1030"/>
      <c r="AN75" s="1030"/>
      <c r="AO75" s="1031"/>
      <c r="AP75" s="1032" t="s">
        <v>566</v>
      </c>
      <c r="AQ75" s="1030"/>
      <c r="AR75" s="1030"/>
      <c r="AS75" s="1030"/>
      <c r="AT75" s="1031"/>
      <c r="AU75" s="1032" t="s">
        <v>566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574</v>
      </c>
      <c r="C76" s="1026"/>
      <c r="D76" s="1026"/>
      <c r="E76" s="1026"/>
      <c r="F76" s="1026"/>
      <c r="G76" s="1026"/>
      <c r="H76" s="1026"/>
      <c r="I76" s="1026"/>
      <c r="J76" s="1026"/>
      <c r="K76" s="1026"/>
      <c r="L76" s="1026"/>
      <c r="M76" s="1026"/>
      <c r="N76" s="1026"/>
      <c r="O76" s="1026"/>
      <c r="P76" s="1027"/>
      <c r="Q76" s="1029">
        <v>35428</v>
      </c>
      <c r="R76" s="1030"/>
      <c r="S76" s="1030"/>
      <c r="T76" s="1030"/>
      <c r="U76" s="1031"/>
      <c r="V76" s="1032">
        <v>34530</v>
      </c>
      <c r="W76" s="1030"/>
      <c r="X76" s="1030"/>
      <c r="Y76" s="1030"/>
      <c r="Z76" s="1031"/>
      <c r="AA76" s="1032">
        <v>897</v>
      </c>
      <c r="AB76" s="1030"/>
      <c r="AC76" s="1030"/>
      <c r="AD76" s="1030"/>
      <c r="AE76" s="1031"/>
      <c r="AF76" s="1032">
        <v>897</v>
      </c>
      <c r="AG76" s="1030"/>
      <c r="AH76" s="1030"/>
      <c r="AI76" s="1030"/>
      <c r="AJ76" s="1031"/>
      <c r="AK76" s="1032" t="s">
        <v>566</v>
      </c>
      <c r="AL76" s="1030"/>
      <c r="AM76" s="1030"/>
      <c r="AN76" s="1030"/>
      <c r="AO76" s="1031"/>
      <c r="AP76" s="1032" t="s">
        <v>566</v>
      </c>
      <c r="AQ76" s="1030"/>
      <c r="AR76" s="1030"/>
      <c r="AS76" s="1030"/>
      <c r="AT76" s="1031"/>
      <c r="AU76" s="1032" t="s">
        <v>566</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388</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200547</v>
      </c>
      <c r="AG88" s="1010"/>
      <c r="AH88" s="1010"/>
      <c r="AI88" s="1010"/>
      <c r="AJ88" s="1010"/>
      <c r="AK88" s="1014"/>
      <c r="AL88" s="1014"/>
      <c r="AM88" s="1014"/>
      <c r="AN88" s="1014"/>
      <c r="AO88" s="1014"/>
      <c r="AP88" s="1010">
        <v>2124</v>
      </c>
      <c r="AQ88" s="1010"/>
      <c r="AR88" s="1010"/>
      <c r="AS88" s="1010"/>
      <c r="AT88" s="1010"/>
      <c r="AU88" s="1010">
        <v>202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2421</v>
      </c>
      <c r="CS102" s="1002"/>
      <c r="CT102" s="1002"/>
      <c r="CU102" s="1002"/>
      <c r="CV102" s="1003"/>
      <c r="CW102" s="1001">
        <v>118</v>
      </c>
      <c r="CX102" s="1002"/>
      <c r="CY102" s="1002"/>
      <c r="CZ102" s="1002"/>
      <c r="DA102" s="1003"/>
      <c r="DB102" s="1001">
        <v>234</v>
      </c>
      <c r="DC102" s="1002"/>
      <c r="DD102" s="1002"/>
      <c r="DE102" s="1002"/>
      <c r="DF102" s="1003"/>
      <c r="DG102" s="1001">
        <v>285</v>
      </c>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308</v>
      </c>
      <c r="AG109" s="945"/>
      <c r="AH109" s="945"/>
      <c r="AI109" s="945"/>
      <c r="AJ109" s="946"/>
      <c r="AK109" s="947" t="s">
        <v>307</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308</v>
      </c>
      <c r="BW109" s="945"/>
      <c r="BX109" s="945"/>
      <c r="BY109" s="945"/>
      <c r="BZ109" s="946"/>
      <c r="CA109" s="947" t="s">
        <v>307</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308</v>
      </c>
      <c r="DM109" s="945"/>
      <c r="DN109" s="945"/>
      <c r="DO109" s="945"/>
      <c r="DP109" s="946"/>
      <c r="DQ109" s="947" t="s">
        <v>307</v>
      </c>
      <c r="DR109" s="945"/>
      <c r="DS109" s="945"/>
      <c r="DT109" s="945"/>
      <c r="DU109" s="946"/>
      <c r="DV109" s="947" t="s">
        <v>424</v>
      </c>
      <c r="DW109" s="945"/>
      <c r="DX109" s="945"/>
      <c r="DY109" s="945"/>
      <c r="DZ109" s="976"/>
    </row>
    <row r="110" spans="1:131" s="246" customFormat="1" ht="26.25" customHeight="1">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6260799</v>
      </c>
      <c r="AB110" s="938"/>
      <c r="AC110" s="938"/>
      <c r="AD110" s="938"/>
      <c r="AE110" s="939"/>
      <c r="AF110" s="940">
        <v>6476605</v>
      </c>
      <c r="AG110" s="938"/>
      <c r="AH110" s="938"/>
      <c r="AI110" s="938"/>
      <c r="AJ110" s="939"/>
      <c r="AK110" s="940">
        <v>6627024</v>
      </c>
      <c r="AL110" s="938"/>
      <c r="AM110" s="938"/>
      <c r="AN110" s="938"/>
      <c r="AO110" s="939"/>
      <c r="AP110" s="941">
        <v>9.1</v>
      </c>
      <c r="AQ110" s="942"/>
      <c r="AR110" s="942"/>
      <c r="AS110" s="942"/>
      <c r="AT110" s="943"/>
      <c r="AU110" s="977" t="s">
        <v>72</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74360500</v>
      </c>
      <c r="BR110" s="885"/>
      <c r="BS110" s="885"/>
      <c r="BT110" s="885"/>
      <c r="BU110" s="885"/>
      <c r="BV110" s="885">
        <v>74424457</v>
      </c>
      <c r="BW110" s="885"/>
      <c r="BX110" s="885"/>
      <c r="BY110" s="885"/>
      <c r="BZ110" s="885"/>
      <c r="CA110" s="885">
        <v>75563026</v>
      </c>
      <c r="CB110" s="885"/>
      <c r="CC110" s="885"/>
      <c r="CD110" s="885"/>
      <c r="CE110" s="885"/>
      <c r="CF110" s="909">
        <v>104.2</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430</v>
      </c>
      <c r="DH110" s="885"/>
      <c r="DI110" s="885"/>
      <c r="DJ110" s="885"/>
      <c r="DK110" s="885"/>
      <c r="DL110" s="885" t="s">
        <v>176</v>
      </c>
      <c r="DM110" s="885"/>
      <c r="DN110" s="885"/>
      <c r="DO110" s="885"/>
      <c r="DP110" s="885"/>
      <c r="DQ110" s="885" t="s">
        <v>390</v>
      </c>
      <c r="DR110" s="885"/>
      <c r="DS110" s="885"/>
      <c r="DT110" s="885"/>
      <c r="DU110" s="885"/>
      <c r="DV110" s="886" t="s">
        <v>390</v>
      </c>
      <c r="DW110" s="886"/>
      <c r="DX110" s="886"/>
      <c r="DY110" s="886"/>
      <c r="DZ110" s="887"/>
    </row>
    <row r="111" spans="1:131" s="246" customFormat="1" ht="26.25" customHeight="1">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432</v>
      </c>
      <c r="AB111" s="966"/>
      <c r="AC111" s="966"/>
      <c r="AD111" s="966"/>
      <c r="AE111" s="967"/>
      <c r="AF111" s="968" t="s">
        <v>176</v>
      </c>
      <c r="AG111" s="966"/>
      <c r="AH111" s="966"/>
      <c r="AI111" s="966"/>
      <c r="AJ111" s="967"/>
      <c r="AK111" s="968" t="s">
        <v>390</v>
      </c>
      <c r="AL111" s="966"/>
      <c r="AM111" s="966"/>
      <c r="AN111" s="966"/>
      <c r="AO111" s="967"/>
      <c r="AP111" s="969" t="s">
        <v>432</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v>2283191</v>
      </c>
      <c r="BR111" s="857"/>
      <c r="BS111" s="857"/>
      <c r="BT111" s="857"/>
      <c r="BU111" s="857"/>
      <c r="BV111" s="857">
        <v>2374429</v>
      </c>
      <c r="BW111" s="857"/>
      <c r="BX111" s="857"/>
      <c r="BY111" s="857"/>
      <c r="BZ111" s="857"/>
      <c r="CA111" s="857">
        <v>2283884</v>
      </c>
      <c r="CB111" s="857"/>
      <c r="CC111" s="857"/>
      <c r="CD111" s="857"/>
      <c r="CE111" s="857"/>
      <c r="CF111" s="918">
        <v>3.1</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390</v>
      </c>
      <c r="DH111" s="857"/>
      <c r="DI111" s="857"/>
      <c r="DJ111" s="857"/>
      <c r="DK111" s="857"/>
      <c r="DL111" s="857" t="s">
        <v>432</v>
      </c>
      <c r="DM111" s="857"/>
      <c r="DN111" s="857"/>
      <c r="DO111" s="857"/>
      <c r="DP111" s="857"/>
      <c r="DQ111" s="857" t="s">
        <v>432</v>
      </c>
      <c r="DR111" s="857"/>
      <c r="DS111" s="857"/>
      <c r="DT111" s="857"/>
      <c r="DU111" s="857"/>
      <c r="DV111" s="834" t="s">
        <v>390</v>
      </c>
      <c r="DW111" s="834"/>
      <c r="DX111" s="834"/>
      <c r="DY111" s="834"/>
      <c r="DZ111" s="835"/>
    </row>
    <row r="112" spans="1:131" s="246" customFormat="1" ht="26.25" customHeight="1">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432</v>
      </c>
      <c r="AB112" s="820"/>
      <c r="AC112" s="820"/>
      <c r="AD112" s="820"/>
      <c r="AE112" s="821"/>
      <c r="AF112" s="822" t="s">
        <v>390</v>
      </c>
      <c r="AG112" s="820"/>
      <c r="AH112" s="820"/>
      <c r="AI112" s="820"/>
      <c r="AJ112" s="821"/>
      <c r="AK112" s="822" t="s">
        <v>390</v>
      </c>
      <c r="AL112" s="820"/>
      <c r="AM112" s="820"/>
      <c r="AN112" s="820"/>
      <c r="AO112" s="821"/>
      <c r="AP112" s="867" t="s">
        <v>432</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v>27463209</v>
      </c>
      <c r="BR112" s="857"/>
      <c r="BS112" s="857"/>
      <c r="BT112" s="857"/>
      <c r="BU112" s="857"/>
      <c r="BV112" s="857">
        <v>26330905</v>
      </c>
      <c r="BW112" s="857"/>
      <c r="BX112" s="857"/>
      <c r="BY112" s="857"/>
      <c r="BZ112" s="857"/>
      <c r="CA112" s="857">
        <v>23387954</v>
      </c>
      <c r="CB112" s="857"/>
      <c r="CC112" s="857"/>
      <c r="CD112" s="857"/>
      <c r="CE112" s="857"/>
      <c r="CF112" s="918">
        <v>32.200000000000003</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432</v>
      </c>
      <c r="DH112" s="857"/>
      <c r="DI112" s="857"/>
      <c r="DJ112" s="857"/>
      <c r="DK112" s="857"/>
      <c r="DL112" s="857" t="s">
        <v>390</v>
      </c>
      <c r="DM112" s="857"/>
      <c r="DN112" s="857"/>
      <c r="DO112" s="857"/>
      <c r="DP112" s="857"/>
      <c r="DQ112" s="857" t="s">
        <v>390</v>
      </c>
      <c r="DR112" s="857"/>
      <c r="DS112" s="857"/>
      <c r="DT112" s="857"/>
      <c r="DU112" s="857"/>
      <c r="DV112" s="834" t="s">
        <v>390</v>
      </c>
      <c r="DW112" s="834"/>
      <c r="DX112" s="834"/>
      <c r="DY112" s="834"/>
      <c r="DZ112" s="835"/>
    </row>
    <row r="113" spans="1:130" s="246" customFormat="1" ht="26.25" customHeight="1">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1590743</v>
      </c>
      <c r="AB113" s="966"/>
      <c r="AC113" s="966"/>
      <c r="AD113" s="966"/>
      <c r="AE113" s="967"/>
      <c r="AF113" s="968">
        <v>1602279</v>
      </c>
      <c r="AG113" s="966"/>
      <c r="AH113" s="966"/>
      <c r="AI113" s="966"/>
      <c r="AJ113" s="967"/>
      <c r="AK113" s="968">
        <v>1171264</v>
      </c>
      <c r="AL113" s="966"/>
      <c r="AM113" s="966"/>
      <c r="AN113" s="966"/>
      <c r="AO113" s="967"/>
      <c r="AP113" s="969">
        <v>1.6</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535955</v>
      </c>
      <c r="BR113" s="857"/>
      <c r="BS113" s="857"/>
      <c r="BT113" s="857"/>
      <c r="BU113" s="857"/>
      <c r="BV113" s="857">
        <v>361254</v>
      </c>
      <c r="BW113" s="857"/>
      <c r="BX113" s="857"/>
      <c r="BY113" s="857"/>
      <c r="BZ113" s="857"/>
      <c r="CA113" s="857">
        <v>201806</v>
      </c>
      <c r="CB113" s="857"/>
      <c r="CC113" s="857"/>
      <c r="CD113" s="857"/>
      <c r="CE113" s="857"/>
      <c r="CF113" s="918">
        <v>0.3</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390</v>
      </c>
      <c r="DH113" s="820"/>
      <c r="DI113" s="820"/>
      <c r="DJ113" s="820"/>
      <c r="DK113" s="821"/>
      <c r="DL113" s="822" t="s">
        <v>432</v>
      </c>
      <c r="DM113" s="820"/>
      <c r="DN113" s="820"/>
      <c r="DO113" s="820"/>
      <c r="DP113" s="821"/>
      <c r="DQ113" s="822" t="s">
        <v>390</v>
      </c>
      <c r="DR113" s="820"/>
      <c r="DS113" s="820"/>
      <c r="DT113" s="820"/>
      <c r="DU113" s="821"/>
      <c r="DV113" s="867" t="s">
        <v>432</v>
      </c>
      <c r="DW113" s="868"/>
      <c r="DX113" s="868"/>
      <c r="DY113" s="868"/>
      <c r="DZ113" s="869"/>
    </row>
    <row r="114" spans="1:130" s="246" customFormat="1" ht="26.25" customHeight="1">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190300</v>
      </c>
      <c r="AB114" s="820"/>
      <c r="AC114" s="820"/>
      <c r="AD114" s="820"/>
      <c r="AE114" s="821"/>
      <c r="AF114" s="822">
        <v>170558</v>
      </c>
      <c r="AG114" s="820"/>
      <c r="AH114" s="820"/>
      <c r="AI114" s="820"/>
      <c r="AJ114" s="821"/>
      <c r="AK114" s="822">
        <v>148424</v>
      </c>
      <c r="AL114" s="820"/>
      <c r="AM114" s="820"/>
      <c r="AN114" s="820"/>
      <c r="AO114" s="821"/>
      <c r="AP114" s="867">
        <v>0.2</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14056576</v>
      </c>
      <c r="BR114" s="857"/>
      <c r="BS114" s="857"/>
      <c r="BT114" s="857"/>
      <c r="BU114" s="857"/>
      <c r="BV114" s="857">
        <v>13944416</v>
      </c>
      <c r="BW114" s="857"/>
      <c r="BX114" s="857"/>
      <c r="BY114" s="857"/>
      <c r="BZ114" s="857"/>
      <c r="CA114" s="857">
        <v>13885835</v>
      </c>
      <c r="CB114" s="857"/>
      <c r="CC114" s="857"/>
      <c r="CD114" s="857"/>
      <c r="CE114" s="857"/>
      <c r="CF114" s="918">
        <v>19.100000000000001</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432</v>
      </c>
      <c r="DH114" s="820"/>
      <c r="DI114" s="820"/>
      <c r="DJ114" s="820"/>
      <c r="DK114" s="821"/>
      <c r="DL114" s="822" t="s">
        <v>390</v>
      </c>
      <c r="DM114" s="820"/>
      <c r="DN114" s="820"/>
      <c r="DO114" s="820"/>
      <c r="DP114" s="821"/>
      <c r="DQ114" s="822" t="s">
        <v>432</v>
      </c>
      <c r="DR114" s="820"/>
      <c r="DS114" s="820"/>
      <c r="DT114" s="820"/>
      <c r="DU114" s="821"/>
      <c r="DV114" s="867" t="s">
        <v>390</v>
      </c>
      <c r="DW114" s="868"/>
      <c r="DX114" s="868"/>
      <c r="DY114" s="868"/>
      <c r="DZ114" s="869"/>
    </row>
    <row r="115" spans="1:130" s="246" customFormat="1" ht="26.25" customHeight="1">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243570</v>
      </c>
      <c r="AB115" s="966"/>
      <c r="AC115" s="966"/>
      <c r="AD115" s="966"/>
      <c r="AE115" s="967"/>
      <c r="AF115" s="968">
        <v>236378</v>
      </c>
      <c r="AG115" s="966"/>
      <c r="AH115" s="966"/>
      <c r="AI115" s="966"/>
      <c r="AJ115" s="967"/>
      <c r="AK115" s="968">
        <v>238585</v>
      </c>
      <c r="AL115" s="966"/>
      <c r="AM115" s="966"/>
      <c r="AN115" s="966"/>
      <c r="AO115" s="967"/>
      <c r="AP115" s="969">
        <v>0.3</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v>196158</v>
      </c>
      <c r="BR115" s="857"/>
      <c r="BS115" s="857"/>
      <c r="BT115" s="857"/>
      <c r="BU115" s="857"/>
      <c r="BV115" s="857" t="s">
        <v>432</v>
      </c>
      <c r="BW115" s="857"/>
      <c r="BX115" s="857"/>
      <c r="BY115" s="857"/>
      <c r="BZ115" s="857"/>
      <c r="CA115" s="857" t="s">
        <v>432</v>
      </c>
      <c r="CB115" s="857"/>
      <c r="CC115" s="857"/>
      <c r="CD115" s="857"/>
      <c r="CE115" s="857"/>
      <c r="CF115" s="918" t="s">
        <v>432</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236877</v>
      </c>
      <c r="DH115" s="820"/>
      <c r="DI115" s="820"/>
      <c r="DJ115" s="820"/>
      <c r="DK115" s="821"/>
      <c r="DL115" s="822">
        <v>475068</v>
      </c>
      <c r="DM115" s="820"/>
      <c r="DN115" s="820"/>
      <c r="DO115" s="820"/>
      <c r="DP115" s="821"/>
      <c r="DQ115" s="822">
        <v>536791</v>
      </c>
      <c r="DR115" s="820"/>
      <c r="DS115" s="820"/>
      <c r="DT115" s="820"/>
      <c r="DU115" s="821"/>
      <c r="DV115" s="867">
        <v>0.7</v>
      </c>
      <c r="DW115" s="868"/>
      <c r="DX115" s="868"/>
      <c r="DY115" s="868"/>
      <c r="DZ115" s="869"/>
    </row>
    <row r="116" spans="1:130" s="246" customFormat="1" ht="26.25" customHeight="1">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390</v>
      </c>
      <c r="AB116" s="820"/>
      <c r="AC116" s="820"/>
      <c r="AD116" s="820"/>
      <c r="AE116" s="821"/>
      <c r="AF116" s="822" t="s">
        <v>176</v>
      </c>
      <c r="AG116" s="820"/>
      <c r="AH116" s="820"/>
      <c r="AI116" s="820"/>
      <c r="AJ116" s="821"/>
      <c r="AK116" s="822" t="s">
        <v>432</v>
      </c>
      <c r="AL116" s="820"/>
      <c r="AM116" s="820"/>
      <c r="AN116" s="820"/>
      <c r="AO116" s="821"/>
      <c r="AP116" s="867" t="s">
        <v>390</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390</v>
      </c>
      <c r="BR116" s="857"/>
      <c r="BS116" s="857"/>
      <c r="BT116" s="857"/>
      <c r="BU116" s="857"/>
      <c r="BV116" s="857" t="s">
        <v>390</v>
      </c>
      <c r="BW116" s="857"/>
      <c r="BX116" s="857"/>
      <c r="BY116" s="857"/>
      <c r="BZ116" s="857"/>
      <c r="CA116" s="857" t="s">
        <v>432</v>
      </c>
      <c r="CB116" s="857"/>
      <c r="CC116" s="857"/>
      <c r="CD116" s="857"/>
      <c r="CE116" s="857"/>
      <c r="CF116" s="918" t="s">
        <v>432</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2046314</v>
      </c>
      <c r="DH116" s="820"/>
      <c r="DI116" s="820"/>
      <c r="DJ116" s="820"/>
      <c r="DK116" s="821"/>
      <c r="DL116" s="822">
        <v>1899361</v>
      </c>
      <c r="DM116" s="820"/>
      <c r="DN116" s="820"/>
      <c r="DO116" s="820"/>
      <c r="DP116" s="821"/>
      <c r="DQ116" s="822">
        <v>1747093</v>
      </c>
      <c r="DR116" s="820"/>
      <c r="DS116" s="820"/>
      <c r="DT116" s="820"/>
      <c r="DU116" s="821"/>
      <c r="DV116" s="867">
        <v>2.4</v>
      </c>
      <c r="DW116" s="868"/>
      <c r="DX116" s="868"/>
      <c r="DY116" s="868"/>
      <c r="DZ116" s="869"/>
    </row>
    <row r="117" spans="1:130" s="246" customFormat="1" ht="26.25" customHeight="1">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8285412</v>
      </c>
      <c r="AB117" s="952"/>
      <c r="AC117" s="952"/>
      <c r="AD117" s="952"/>
      <c r="AE117" s="953"/>
      <c r="AF117" s="954">
        <v>8485820</v>
      </c>
      <c r="AG117" s="952"/>
      <c r="AH117" s="952"/>
      <c r="AI117" s="952"/>
      <c r="AJ117" s="953"/>
      <c r="AK117" s="954">
        <v>8185297</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432</v>
      </c>
      <c r="BR117" s="857"/>
      <c r="BS117" s="857"/>
      <c r="BT117" s="857"/>
      <c r="BU117" s="857"/>
      <c r="BV117" s="857" t="s">
        <v>176</v>
      </c>
      <c r="BW117" s="857"/>
      <c r="BX117" s="857"/>
      <c r="BY117" s="857"/>
      <c r="BZ117" s="857"/>
      <c r="CA117" s="857" t="s">
        <v>432</v>
      </c>
      <c r="CB117" s="857"/>
      <c r="CC117" s="857"/>
      <c r="CD117" s="857"/>
      <c r="CE117" s="857"/>
      <c r="CF117" s="918" t="s">
        <v>432</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432</v>
      </c>
      <c r="DH117" s="820"/>
      <c r="DI117" s="820"/>
      <c r="DJ117" s="820"/>
      <c r="DK117" s="821"/>
      <c r="DL117" s="822" t="s">
        <v>432</v>
      </c>
      <c r="DM117" s="820"/>
      <c r="DN117" s="820"/>
      <c r="DO117" s="820"/>
      <c r="DP117" s="821"/>
      <c r="DQ117" s="822" t="s">
        <v>432</v>
      </c>
      <c r="DR117" s="820"/>
      <c r="DS117" s="820"/>
      <c r="DT117" s="820"/>
      <c r="DU117" s="821"/>
      <c r="DV117" s="867" t="s">
        <v>432</v>
      </c>
      <c r="DW117" s="868"/>
      <c r="DX117" s="868"/>
      <c r="DY117" s="868"/>
      <c r="DZ117" s="869"/>
    </row>
    <row r="118" spans="1:130" s="246" customFormat="1" ht="26.25" customHeight="1">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308</v>
      </c>
      <c r="AG118" s="945"/>
      <c r="AH118" s="945"/>
      <c r="AI118" s="945"/>
      <c r="AJ118" s="946"/>
      <c r="AK118" s="947" t="s">
        <v>307</v>
      </c>
      <c r="AL118" s="945"/>
      <c r="AM118" s="945"/>
      <c r="AN118" s="945"/>
      <c r="AO118" s="946"/>
      <c r="AP118" s="948" t="s">
        <v>424</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432</v>
      </c>
      <c r="BR118" s="888"/>
      <c r="BS118" s="888"/>
      <c r="BT118" s="888"/>
      <c r="BU118" s="888"/>
      <c r="BV118" s="888" t="s">
        <v>432</v>
      </c>
      <c r="BW118" s="888"/>
      <c r="BX118" s="888"/>
      <c r="BY118" s="888"/>
      <c r="BZ118" s="888"/>
      <c r="CA118" s="888" t="s">
        <v>432</v>
      </c>
      <c r="CB118" s="888"/>
      <c r="CC118" s="888"/>
      <c r="CD118" s="888"/>
      <c r="CE118" s="888"/>
      <c r="CF118" s="918" t="s">
        <v>432</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432</v>
      </c>
      <c r="DH118" s="820"/>
      <c r="DI118" s="820"/>
      <c r="DJ118" s="820"/>
      <c r="DK118" s="821"/>
      <c r="DL118" s="822" t="s">
        <v>432</v>
      </c>
      <c r="DM118" s="820"/>
      <c r="DN118" s="820"/>
      <c r="DO118" s="820"/>
      <c r="DP118" s="821"/>
      <c r="DQ118" s="822" t="s">
        <v>390</v>
      </c>
      <c r="DR118" s="820"/>
      <c r="DS118" s="820"/>
      <c r="DT118" s="820"/>
      <c r="DU118" s="821"/>
      <c r="DV118" s="867" t="s">
        <v>432</v>
      </c>
      <c r="DW118" s="868"/>
      <c r="DX118" s="868"/>
      <c r="DY118" s="868"/>
      <c r="DZ118" s="869"/>
    </row>
    <row r="119" spans="1:130" s="246" customFormat="1" ht="26.25" customHeight="1">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390</v>
      </c>
      <c r="AB119" s="938"/>
      <c r="AC119" s="938"/>
      <c r="AD119" s="938"/>
      <c r="AE119" s="939"/>
      <c r="AF119" s="940" t="s">
        <v>432</v>
      </c>
      <c r="AG119" s="938"/>
      <c r="AH119" s="938"/>
      <c r="AI119" s="938"/>
      <c r="AJ119" s="939"/>
      <c r="AK119" s="940" t="s">
        <v>432</v>
      </c>
      <c r="AL119" s="938"/>
      <c r="AM119" s="938"/>
      <c r="AN119" s="938"/>
      <c r="AO119" s="939"/>
      <c r="AP119" s="941" t="s">
        <v>432</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456</v>
      </c>
      <c r="BP119" s="921"/>
      <c r="BQ119" s="925">
        <v>118895589</v>
      </c>
      <c r="BR119" s="888"/>
      <c r="BS119" s="888"/>
      <c r="BT119" s="888"/>
      <c r="BU119" s="888"/>
      <c r="BV119" s="888">
        <v>117435461</v>
      </c>
      <c r="BW119" s="888"/>
      <c r="BX119" s="888"/>
      <c r="BY119" s="888"/>
      <c r="BZ119" s="888"/>
      <c r="CA119" s="888">
        <v>115322505</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432</v>
      </c>
      <c r="DH119" s="803"/>
      <c r="DI119" s="803"/>
      <c r="DJ119" s="803"/>
      <c r="DK119" s="804"/>
      <c r="DL119" s="805" t="s">
        <v>390</v>
      </c>
      <c r="DM119" s="803"/>
      <c r="DN119" s="803"/>
      <c r="DO119" s="803"/>
      <c r="DP119" s="804"/>
      <c r="DQ119" s="805" t="s">
        <v>432</v>
      </c>
      <c r="DR119" s="803"/>
      <c r="DS119" s="803"/>
      <c r="DT119" s="803"/>
      <c r="DU119" s="804"/>
      <c r="DV119" s="891" t="s">
        <v>432</v>
      </c>
      <c r="DW119" s="892"/>
      <c r="DX119" s="892"/>
      <c r="DY119" s="892"/>
      <c r="DZ119" s="893"/>
    </row>
    <row r="120" spans="1:130" s="246" customFormat="1" ht="26.25" customHeight="1">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432</v>
      </c>
      <c r="AB120" s="820"/>
      <c r="AC120" s="820"/>
      <c r="AD120" s="820"/>
      <c r="AE120" s="821"/>
      <c r="AF120" s="822" t="s">
        <v>432</v>
      </c>
      <c r="AG120" s="820"/>
      <c r="AH120" s="820"/>
      <c r="AI120" s="820"/>
      <c r="AJ120" s="821"/>
      <c r="AK120" s="822" t="s">
        <v>432</v>
      </c>
      <c r="AL120" s="820"/>
      <c r="AM120" s="820"/>
      <c r="AN120" s="820"/>
      <c r="AO120" s="821"/>
      <c r="AP120" s="867" t="s">
        <v>432</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18443463</v>
      </c>
      <c r="BR120" s="885"/>
      <c r="BS120" s="885"/>
      <c r="BT120" s="885"/>
      <c r="BU120" s="885"/>
      <c r="BV120" s="885">
        <v>21386134</v>
      </c>
      <c r="BW120" s="885"/>
      <c r="BX120" s="885"/>
      <c r="BY120" s="885"/>
      <c r="BZ120" s="885"/>
      <c r="CA120" s="885">
        <v>24611630</v>
      </c>
      <c r="CB120" s="885"/>
      <c r="CC120" s="885"/>
      <c r="CD120" s="885"/>
      <c r="CE120" s="885"/>
      <c r="CF120" s="909">
        <v>33.9</v>
      </c>
      <c r="CG120" s="910"/>
      <c r="CH120" s="910"/>
      <c r="CI120" s="910"/>
      <c r="CJ120" s="910"/>
      <c r="CK120" s="911" t="s">
        <v>460</v>
      </c>
      <c r="CL120" s="895"/>
      <c r="CM120" s="895"/>
      <c r="CN120" s="895"/>
      <c r="CO120" s="896"/>
      <c r="CP120" s="915" t="s">
        <v>461</v>
      </c>
      <c r="CQ120" s="916"/>
      <c r="CR120" s="916"/>
      <c r="CS120" s="916"/>
      <c r="CT120" s="916"/>
      <c r="CU120" s="916"/>
      <c r="CV120" s="916"/>
      <c r="CW120" s="916"/>
      <c r="CX120" s="916"/>
      <c r="CY120" s="916"/>
      <c r="CZ120" s="916"/>
      <c r="DA120" s="916"/>
      <c r="DB120" s="916"/>
      <c r="DC120" s="916"/>
      <c r="DD120" s="916"/>
      <c r="DE120" s="916"/>
      <c r="DF120" s="917"/>
      <c r="DG120" s="904">
        <v>19148733</v>
      </c>
      <c r="DH120" s="885"/>
      <c r="DI120" s="885"/>
      <c r="DJ120" s="885"/>
      <c r="DK120" s="885"/>
      <c r="DL120" s="885">
        <v>18441684</v>
      </c>
      <c r="DM120" s="885"/>
      <c r="DN120" s="885"/>
      <c r="DO120" s="885"/>
      <c r="DP120" s="885"/>
      <c r="DQ120" s="885">
        <v>15967979</v>
      </c>
      <c r="DR120" s="885"/>
      <c r="DS120" s="885"/>
      <c r="DT120" s="885"/>
      <c r="DU120" s="885"/>
      <c r="DV120" s="886">
        <v>22</v>
      </c>
      <c r="DW120" s="886"/>
      <c r="DX120" s="886"/>
      <c r="DY120" s="886"/>
      <c r="DZ120" s="887"/>
    </row>
    <row r="121" spans="1:130" s="246" customFormat="1" ht="26.25" customHeight="1">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432</v>
      </c>
      <c r="AB121" s="820"/>
      <c r="AC121" s="820"/>
      <c r="AD121" s="820"/>
      <c r="AE121" s="821"/>
      <c r="AF121" s="822" t="s">
        <v>432</v>
      </c>
      <c r="AG121" s="820"/>
      <c r="AH121" s="820"/>
      <c r="AI121" s="820"/>
      <c r="AJ121" s="821"/>
      <c r="AK121" s="822" t="s">
        <v>432</v>
      </c>
      <c r="AL121" s="820"/>
      <c r="AM121" s="820"/>
      <c r="AN121" s="820"/>
      <c r="AO121" s="821"/>
      <c r="AP121" s="867" t="s">
        <v>432</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22852481</v>
      </c>
      <c r="BR121" s="857"/>
      <c r="BS121" s="857"/>
      <c r="BT121" s="857"/>
      <c r="BU121" s="857"/>
      <c r="BV121" s="857">
        <v>20061750</v>
      </c>
      <c r="BW121" s="857"/>
      <c r="BX121" s="857"/>
      <c r="BY121" s="857"/>
      <c r="BZ121" s="857"/>
      <c r="CA121" s="857">
        <v>18094069</v>
      </c>
      <c r="CB121" s="857"/>
      <c r="CC121" s="857"/>
      <c r="CD121" s="857"/>
      <c r="CE121" s="857"/>
      <c r="CF121" s="918">
        <v>24.9</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v>8314476</v>
      </c>
      <c r="DH121" s="857"/>
      <c r="DI121" s="857"/>
      <c r="DJ121" s="857"/>
      <c r="DK121" s="857"/>
      <c r="DL121" s="857">
        <v>7889221</v>
      </c>
      <c r="DM121" s="857"/>
      <c r="DN121" s="857"/>
      <c r="DO121" s="857"/>
      <c r="DP121" s="857"/>
      <c r="DQ121" s="857">
        <v>7419975</v>
      </c>
      <c r="DR121" s="857"/>
      <c r="DS121" s="857"/>
      <c r="DT121" s="857"/>
      <c r="DU121" s="857"/>
      <c r="DV121" s="834">
        <v>10.199999999999999</v>
      </c>
      <c r="DW121" s="834"/>
      <c r="DX121" s="834"/>
      <c r="DY121" s="834"/>
      <c r="DZ121" s="835"/>
    </row>
    <row r="122" spans="1:130" s="246" customFormat="1" ht="26.25" customHeight="1">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432</v>
      </c>
      <c r="AB122" s="820"/>
      <c r="AC122" s="820"/>
      <c r="AD122" s="820"/>
      <c r="AE122" s="821"/>
      <c r="AF122" s="822" t="s">
        <v>432</v>
      </c>
      <c r="AG122" s="820"/>
      <c r="AH122" s="820"/>
      <c r="AI122" s="820"/>
      <c r="AJ122" s="821"/>
      <c r="AK122" s="822" t="s">
        <v>432</v>
      </c>
      <c r="AL122" s="820"/>
      <c r="AM122" s="820"/>
      <c r="AN122" s="820"/>
      <c r="AO122" s="821"/>
      <c r="AP122" s="867" t="s">
        <v>432</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79119797</v>
      </c>
      <c r="BR122" s="888"/>
      <c r="BS122" s="888"/>
      <c r="BT122" s="888"/>
      <c r="BU122" s="888"/>
      <c r="BV122" s="888">
        <v>78194161</v>
      </c>
      <c r="BW122" s="888"/>
      <c r="BX122" s="888"/>
      <c r="BY122" s="888"/>
      <c r="BZ122" s="888"/>
      <c r="CA122" s="888">
        <v>77870388</v>
      </c>
      <c r="CB122" s="888"/>
      <c r="CC122" s="888"/>
      <c r="CD122" s="888"/>
      <c r="CE122" s="888"/>
      <c r="CF122" s="889">
        <v>107.3</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143450</v>
      </c>
      <c r="AB123" s="820"/>
      <c r="AC123" s="820"/>
      <c r="AD123" s="820"/>
      <c r="AE123" s="821"/>
      <c r="AF123" s="822">
        <v>124616</v>
      </c>
      <c r="AG123" s="820"/>
      <c r="AH123" s="820"/>
      <c r="AI123" s="820"/>
      <c r="AJ123" s="821"/>
      <c r="AK123" s="822">
        <v>133516</v>
      </c>
      <c r="AL123" s="820"/>
      <c r="AM123" s="820"/>
      <c r="AN123" s="820"/>
      <c r="AO123" s="821"/>
      <c r="AP123" s="867">
        <v>0.2</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466</v>
      </c>
      <c r="BP123" s="921"/>
      <c r="BQ123" s="875">
        <v>120415741</v>
      </c>
      <c r="BR123" s="876"/>
      <c r="BS123" s="876"/>
      <c r="BT123" s="876"/>
      <c r="BU123" s="876"/>
      <c r="BV123" s="876">
        <v>119642045</v>
      </c>
      <c r="BW123" s="876"/>
      <c r="BX123" s="876"/>
      <c r="BY123" s="876"/>
      <c r="BZ123" s="876"/>
      <c r="CA123" s="876">
        <v>120576087</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390</v>
      </c>
      <c r="AB124" s="820"/>
      <c r="AC124" s="820"/>
      <c r="AD124" s="820"/>
      <c r="AE124" s="821"/>
      <c r="AF124" s="822" t="s">
        <v>176</v>
      </c>
      <c r="AG124" s="820"/>
      <c r="AH124" s="820"/>
      <c r="AI124" s="820"/>
      <c r="AJ124" s="821"/>
      <c r="AK124" s="822" t="s">
        <v>176</v>
      </c>
      <c r="AL124" s="820"/>
      <c r="AM124" s="820"/>
      <c r="AN124" s="820"/>
      <c r="AO124" s="821"/>
      <c r="AP124" s="867" t="s">
        <v>390</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176</v>
      </c>
      <c r="BR124" s="874"/>
      <c r="BS124" s="874"/>
      <c r="BT124" s="874"/>
      <c r="BU124" s="874"/>
      <c r="BV124" s="874" t="s">
        <v>176</v>
      </c>
      <c r="BW124" s="874"/>
      <c r="BX124" s="874"/>
      <c r="BY124" s="874"/>
      <c r="BZ124" s="874"/>
      <c r="CA124" s="874" t="s">
        <v>176</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t="s">
        <v>390</v>
      </c>
      <c r="DH124" s="803"/>
      <c r="DI124" s="803"/>
      <c r="DJ124" s="803"/>
      <c r="DK124" s="804"/>
      <c r="DL124" s="805" t="s">
        <v>176</v>
      </c>
      <c r="DM124" s="803"/>
      <c r="DN124" s="803"/>
      <c r="DO124" s="803"/>
      <c r="DP124" s="804"/>
      <c r="DQ124" s="805" t="s">
        <v>176</v>
      </c>
      <c r="DR124" s="803"/>
      <c r="DS124" s="803"/>
      <c r="DT124" s="803"/>
      <c r="DU124" s="804"/>
      <c r="DV124" s="891" t="s">
        <v>176</v>
      </c>
      <c r="DW124" s="892"/>
      <c r="DX124" s="892"/>
      <c r="DY124" s="892"/>
      <c r="DZ124" s="893"/>
    </row>
    <row r="125" spans="1:130" s="246" customFormat="1" ht="26.25" customHeight="1">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176</v>
      </c>
      <c r="AB125" s="820"/>
      <c r="AC125" s="820"/>
      <c r="AD125" s="820"/>
      <c r="AE125" s="821"/>
      <c r="AF125" s="822" t="s">
        <v>390</v>
      </c>
      <c r="AG125" s="820"/>
      <c r="AH125" s="820"/>
      <c r="AI125" s="820"/>
      <c r="AJ125" s="821"/>
      <c r="AK125" s="822" t="s">
        <v>390</v>
      </c>
      <c r="AL125" s="820"/>
      <c r="AM125" s="820"/>
      <c r="AN125" s="820"/>
      <c r="AO125" s="821"/>
      <c r="AP125" s="867" t="s">
        <v>390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390</v>
      </c>
      <c r="DH125" s="885"/>
      <c r="DI125" s="885"/>
      <c r="DJ125" s="885"/>
      <c r="DK125" s="885"/>
      <c r="DL125" s="885" t="s">
        <v>390</v>
      </c>
      <c r="DM125" s="885"/>
      <c r="DN125" s="885"/>
      <c r="DO125" s="885"/>
      <c r="DP125" s="885"/>
      <c r="DQ125" s="885" t="s">
        <v>176</v>
      </c>
      <c r="DR125" s="885"/>
      <c r="DS125" s="885"/>
      <c r="DT125" s="885"/>
      <c r="DU125" s="885"/>
      <c r="DV125" s="886" t="s">
        <v>390</v>
      </c>
      <c r="DW125" s="886"/>
      <c r="DX125" s="886"/>
      <c r="DY125" s="886"/>
      <c r="DZ125" s="887"/>
    </row>
    <row r="126" spans="1:130" s="246" customFormat="1" ht="26.25" customHeight="1" thickBot="1">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176</v>
      </c>
      <c r="AB126" s="820"/>
      <c r="AC126" s="820"/>
      <c r="AD126" s="820"/>
      <c r="AE126" s="821"/>
      <c r="AF126" s="822">
        <v>200</v>
      </c>
      <c r="AG126" s="820"/>
      <c r="AH126" s="820"/>
      <c r="AI126" s="820"/>
      <c r="AJ126" s="821"/>
      <c r="AK126" s="822" t="s">
        <v>176</v>
      </c>
      <c r="AL126" s="820"/>
      <c r="AM126" s="820"/>
      <c r="AN126" s="820"/>
      <c r="AO126" s="821"/>
      <c r="AP126" s="867" t="s">
        <v>390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v>196158</v>
      </c>
      <c r="DH126" s="857"/>
      <c r="DI126" s="857"/>
      <c r="DJ126" s="857"/>
      <c r="DK126" s="857"/>
      <c r="DL126" s="857" t="s">
        <v>176</v>
      </c>
      <c r="DM126" s="857"/>
      <c r="DN126" s="857"/>
      <c r="DO126" s="857"/>
      <c r="DP126" s="857"/>
      <c r="DQ126" s="857" t="s">
        <v>390</v>
      </c>
      <c r="DR126" s="857"/>
      <c r="DS126" s="857"/>
      <c r="DT126" s="857"/>
      <c r="DU126" s="857"/>
      <c r="DV126" s="834" t="s">
        <v>176</v>
      </c>
      <c r="DW126" s="834"/>
      <c r="DX126" s="834"/>
      <c r="DY126" s="834"/>
      <c r="DZ126" s="835"/>
    </row>
    <row r="127" spans="1:130" s="246" customFormat="1" ht="26.25" customHeight="1">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100120</v>
      </c>
      <c r="AB127" s="820"/>
      <c r="AC127" s="820"/>
      <c r="AD127" s="820"/>
      <c r="AE127" s="821"/>
      <c r="AF127" s="822">
        <v>111562</v>
      </c>
      <c r="AG127" s="820"/>
      <c r="AH127" s="820"/>
      <c r="AI127" s="820"/>
      <c r="AJ127" s="821"/>
      <c r="AK127" s="822">
        <v>105069</v>
      </c>
      <c r="AL127" s="820"/>
      <c r="AM127" s="820"/>
      <c r="AN127" s="820"/>
      <c r="AO127" s="821"/>
      <c r="AP127" s="867">
        <v>0.1</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390</v>
      </c>
      <c r="DH127" s="857"/>
      <c r="DI127" s="857"/>
      <c r="DJ127" s="857"/>
      <c r="DK127" s="857"/>
      <c r="DL127" s="857" t="s">
        <v>176</v>
      </c>
      <c r="DM127" s="857"/>
      <c r="DN127" s="857"/>
      <c r="DO127" s="857"/>
      <c r="DP127" s="857"/>
      <c r="DQ127" s="857" t="s">
        <v>390</v>
      </c>
      <c r="DR127" s="857"/>
      <c r="DS127" s="857"/>
      <c r="DT127" s="857"/>
      <c r="DU127" s="857"/>
      <c r="DV127" s="834" t="s">
        <v>176</v>
      </c>
      <c r="DW127" s="834"/>
      <c r="DX127" s="834"/>
      <c r="DY127" s="834"/>
      <c r="DZ127" s="835"/>
    </row>
    <row r="128" spans="1:130" s="246" customFormat="1" ht="26.25" customHeight="1" thickBot="1">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v>2260653</v>
      </c>
      <c r="AB128" s="841"/>
      <c r="AC128" s="841"/>
      <c r="AD128" s="841"/>
      <c r="AE128" s="842"/>
      <c r="AF128" s="843">
        <v>1617518</v>
      </c>
      <c r="AG128" s="841"/>
      <c r="AH128" s="841"/>
      <c r="AI128" s="841"/>
      <c r="AJ128" s="842"/>
      <c r="AK128" s="843">
        <v>1335047</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390</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t="s">
        <v>176</v>
      </c>
      <c r="DH128" s="831"/>
      <c r="DI128" s="831"/>
      <c r="DJ128" s="831"/>
      <c r="DK128" s="831"/>
      <c r="DL128" s="831" t="s">
        <v>176</v>
      </c>
      <c r="DM128" s="831"/>
      <c r="DN128" s="831"/>
      <c r="DO128" s="831"/>
      <c r="DP128" s="831"/>
      <c r="DQ128" s="831" t="s">
        <v>176</v>
      </c>
      <c r="DR128" s="831"/>
      <c r="DS128" s="831"/>
      <c r="DT128" s="831"/>
      <c r="DU128" s="831"/>
      <c r="DV128" s="832" t="s">
        <v>390</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77188344</v>
      </c>
      <c r="AB129" s="820"/>
      <c r="AC129" s="820"/>
      <c r="AD129" s="820"/>
      <c r="AE129" s="821"/>
      <c r="AF129" s="822">
        <v>78603966</v>
      </c>
      <c r="AG129" s="820"/>
      <c r="AH129" s="820"/>
      <c r="AI129" s="820"/>
      <c r="AJ129" s="821"/>
      <c r="AK129" s="822">
        <v>79400416</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176</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6678697</v>
      </c>
      <c r="AB130" s="820"/>
      <c r="AC130" s="820"/>
      <c r="AD130" s="820"/>
      <c r="AE130" s="821"/>
      <c r="AF130" s="822">
        <v>6889152</v>
      </c>
      <c r="AG130" s="820"/>
      <c r="AH130" s="820"/>
      <c r="AI130" s="820"/>
      <c r="AJ130" s="821"/>
      <c r="AK130" s="822">
        <v>6859869</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-0.3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70509647</v>
      </c>
      <c r="AB131" s="803"/>
      <c r="AC131" s="803"/>
      <c r="AD131" s="803"/>
      <c r="AE131" s="804"/>
      <c r="AF131" s="805">
        <v>71714814</v>
      </c>
      <c r="AG131" s="803"/>
      <c r="AH131" s="803"/>
      <c r="AI131" s="803"/>
      <c r="AJ131" s="804"/>
      <c r="AK131" s="805">
        <v>72540547</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t="s">
        <v>176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-0.92744472300000003</v>
      </c>
      <c r="AB132" s="783"/>
      <c r="AC132" s="783"/>
      <c r="AD132" s="783"/>
      <c r="AE132" s="784"/>
      <c r="AF132" s="785">
        <v>-2.9073070999999999E-2</v>
      </c>
      <c r="AG132" s="783"/>
      <c r="AH132" s="783"/>
      <c r="AI132" s="783"/>
      <c r="AJ132" s="784"/>
      <c r="AK132" s="785">
        <v>-1.3259482E-2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-1.3</v>
      </c>
      <c r="AB133" s="762"/>
      <c r="AC133" s="762"/>
      <c r="AD133" s="762"/>
      <c r="AE133" s="763"/>
      <c r="AF133" s="761">
        <v>-0.6</v>
      </c>
      <c r="AG133" s="762"/>
      <c r="AH133" s="762"/>
      <c r="AI133" s="762"/>
      <c r="AJ133" s="763"/>
      <c r="AK133" s="761">
        <v>-0.3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FWzRejEwxBrX6TtWcxpbeM38c4b6IgoHK9moxJYR2IlXfDE6YBK8eKo1nX+5utG9vHHqaO28SXukSJfV+remKg==" saltValue="/AH8FV48UmuojVHi53qS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XLB9k51CAGE77MuGnmCGf13mcruxRd/V/3+XZti5/U4FNGFvhUnHEqATilMpy8ONybGzmW7KkVXd+Y2VgYxBmg==" saltValue="Z/deFeOqm6RGtHbHbfNn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ACDTZW7nq7CHeveYam0Nx2W37xNXJl5K5a1wi5O4pB/z0UYMvIWUaYac485nHWU7d48l2HRlCIfQZ4XD/2TxQ==" saltValue="1GzzQ76EJBabwFpAJjXp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21709504</v>
      </c>
      <c r="AP9" s="312">
        <v>50642</v>
      </c>
      <c r="AQ9" s="313">
        <v>56078</v>
      </c>
      <c r="AR9" s="314">
        <v>-9.6999999999999993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418541</v>
      </c>
      <c r="AP10" s="315">
        <v>976</v>
      </c>
      <c r="AQ10" s="316">
        <v>3491</v>
      </c>
      <c r="AR10" s="317">
        <v>-72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91950</v>
      </c>
      <c r="AP11" s="315">
        <v>214</v>
      </c>
      <c r="AQ11" s="316">
        <v>1563</v>
      </c>
      <c r="AR11" s="317">
        <v>-86.3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v>402144</v>
      </c>
      <c r="AP12" s="315">
        <v>938</v>
      </c>
      <c r="AQ12" s="316">
        <v>910</v>
      </c>
      <c r="AR12" s="317">
        <v>3.1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504</v>
      </c>
      <c r="AL13" s="1189"/>
      <c r="AM13" s="1189"/>
      <c r="AN13" s="1190"/>
      <c r="AO13" s="315" t="s">
        <v>505</v>
      </c>
      <c r="AP13" s="315" t="s">
        <v>505</v>
      </c>
      <c r="AQ13" s="316" t="s">
        <v>505</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975858</v>
      </c>
      <c r="AP14" s="315">
        <v>2276</v>
      </c>
      <c r="AQ14" s="316">
        <v>2138</v>
      </c>
      <c r="AR14" s="317">
        <v>6.5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v>383964</v>
      </c>
      <c r="AP15" s="315">
        <v>896</v>
      </c>
      <c r="AQ15" s="316">
        <v>1243</v>
      </c>
      <c r="AR15" s="317">
        <v>-27.9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-1291004</v>
      </c>
      <c r="AP16" s="315">
        <v>-3012</v>
      </c>
      <c r="AQ16" s="316">
        <v>-4219</v>
      </c>
      <c r="AR16" s="317">
        <v>-28.6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22690957</v>
      </c>
      <c r="AP17" s="315">
        <v>52932</v>
      </c>
      <c r="AQ17" s="316">
        <v>61203</v>
      </c>
      <c r="AR17" s="317">
        <v>-13.5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4.96</v>
      </c>
      <c r="AP21" s="328">
        <v>6.02</v>
      </c>
      <c r="AQ21" s="329">
        <v>-1.06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100.2</v>
      </c>
      <c r="AP22" s="333">
        <v>100.1</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6627024</v>
      </c>
      <c r="AP32" s="342">
        <v>15459</v>
      </c>
      <c r="AQ32" s="343">
        <v>27020</v>
      </c>
      <c r="AR32" s="344">
        <v>-42.8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505</v>
      </c>
      <c r="AP34" s="342" t="s">
        <v>505</v>
      </c>
      <c r="AQ34" s="343">
        <v>28</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1171264</v>
      </c>
      <c r="AP35" s="342">
        <v>2732</v>
      </c>
      <c r="AQ35" s="343">
        <v>6255</v>
      </c>
      <c r="AR35" s="344">
        <v>-56.3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148424</v>
      </c>
      <c r="AP36" s="342">
        <v>346</v>
      </c>
      <c r="AQ36" s="343">
        <v>683</v>
      </c>
      <c r="AR36" s="344">
        <v>-49.3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v>238585</v>
      </c>
      <c r="AP37" s="342">
        <v>557</v>
      </c>
      <c r="AQ37" s="343">
        <v>1461</v>
      </c>
      <c r="AR37" s="344">
        <v>-61.9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t="s">
        <v>505</v>
      </c>
      <c r="AP38" s="345" t="s">
        <v>505</v>
      </c>
      <c r="AQ38" s="346">
        <v>0</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v>-1335047</v>
      </c>
      <c r="AP39" s="342">
        <v>-3114</v>
      </c>
      <c r="AQ39" s="343">
        <v>-7551</v>
      </c>
      <c r="AR39" s="344">
        <v>-58.8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-6859869</v>
      </c>
      <c r="AP40" s="342">
        <v>-16002</v>
      </c>
      <c r="AQ40" s="343">
        <v>-21721</v>
      </c>
      <c r="AR40" s="344">
        <v>-26.3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-9619</v>
      </c>
      <c r="AP41" s="342">
        <v>-22</v>
      </c>
      <c r="AQ41" s="343">
        <v>6176</v>
      </c>
      <c r="AR41" s="344">
        <v>-100.4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13623091</v>
      </c>
      <c r="AN51" s="364">
        <v>31931</v>
      </c>
      <c r="AO51" s="365">
        <v>36.299999999999997</v>
      </c>
      <c r="AP51" s="366">
        <v>45117</v>
      </c>
      <c r="AQ51" s="367">
        <v>4.5999999999999996</v>
      </c>
      <c r="AR51" s="368">
        <v>31.7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8587286</v>
      </c>
      <c r="AN52" s="372">
        <v>20127</v>
      </c>
      <c r="AO52" s="373">
        <v>34.200000000000003</v>
      </c>
      <c r="AP52" s="374">
        <v>25589</v>
      </c>
      <c r="AQ52" s="375">
        <v>16.899999999999999</v>
      </c>
      <c r="AR52" s="376">
        <v>17.3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12095477</v>
      </c>
      <c r="AN53" s="364">
        <v>28331</v>
      </c>
      <c r="AO53" s="365">
        <v>-11.3</v>
      </c>
      <c r="AP53" s="366">
        <v>43532</v>
      </c>
      <c r="AQ53" s="367">
        <v>-3.5</v>
      </c>
      <c r="AR53" s="368">
        <v>-7.8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8212543</v>
      </c>
      <c r="AN54" s="372">
        <v>19236</v>
      </c>
      <c r="AO54" s="373">
        <v>-4.4000000000000004</v>
      </c>
      <c r="AP54" s="374">
        <v>25435</v>
      </c>
      <c r="AQ54" s="375">
        <v>-0.6</v>
      </c>
      <c r="AR54" s="376">
        <v>-3.8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9010155</v>
      </c>
      <c r="AN55" s="364">
        <v>21024</v>
      </c>
      <c r="AO55" s="365">
        <v>-25.8</v>
      </c>
      <c r="AP55" s="366">
        <v>39893</v>
      </c>
      <c r="AQ55" s="367">
        <v>-8.4</v>
      </c>
      <c r="AR55" s="368">
        <v>-17.399999999999999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6661168</v>
      </c>
      <c r="AN56" s="372">
        <v>15543</v>
      </c>
      <c r="AO56" s="373">
        <v>-19.2</v>
      </c>
      <c r="AP56" s="374">
        <v>26170</v>
      </c>
      <c r="AQ56" s="375">
        <v>2.9</v>
      </c>
      <c r="AR56" s="376">
        <v>-22.1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12529169</v>
      </c>
      <c r="AN57" s="364">
        <v>29223</v>
      </c>
      <c r="AO57" s="365">
        <v>39</v>
      </c>
      <c r="AP57" s="366">
        <v>41080</v>
      </c>
      <c r="AQ57" s="367">
        <v>3</v>
      </c>
      <c r="AR57" s="368">
        <v>36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7182692</v>
      </c>
      <c r="AN58" s="372">
        <v>16753</v>
      </c>
      <c r="AO58" s="373">
        <v>7.8</v>
      </c>
      <c r="AP58" s="374">
        <v>27265</v>
      </c>
      <c r="AQ58" s="375">
        <v>4.2</v>
      </c>
      <c r="AR58" s="376">
        <v>3.6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15262199</v>
      </c>
      <c r="AN59" s="364">
        <v>35602</v>
      </c>
      <c r="AO59" s="365">
        <v>21.8</v>
      </c>
      <c r="AP59" s="366">
        <v>33173</v>
      </c>
      <c r="AQ59" s="367">
        <v>-19.2</v>
      </c>
      <c r="AR59" s="368">
        <v>41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9491918</v>
      </c>
      <c r="AN60" s="372">
        <v>22142</v>
      </c>
      <c r="AO60" s="373">
        <v>32.200000000000003</v>
      </c>
      <c r="AP60" s="374">
        <v>20353</v>
      </c>
      <c r="AQ60" s="375">
        <v>-25.4</v>
      </c>
      <c r="AR60" s="376">
        <v>57.6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12504018</v>
      </c>
      <c r="AN61" s="379">
        <v>29222</v>
      </c>
      <c r="AO61" s="380">
        <v>12</v>
      </c>
      <c r="AP61" s="381">
        <v>40559</v>
      </c>
      <c r="AQ61" s="382">
        <v>-4.7</v>
      </c>
      <c r="AR61" s="368">
        <v>16.7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8027121</v>
      </c>
      <c r="AN62" s="372">
        <v>18760</v>
      </c>
      <c r="AO62" s="373">
        <v>10.1</v>
      </c>
      <c r="AP62" s="374">
        <v>24962</v>
      </c>
      <c r="AQ62" s="375">
        <v>-0.4</v>
      </c>
      <c r="AR62" s="376">
        <v>10.5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S2tjFmJ2oWrBFm24BRE4Src8vVNaYA0bMW3Rmq7PYnyiF3FzN9XYTiuNTQpGwq0sdq7lV1dQpV+5plej5HFkA==" saltValue="oDv7hbxWW/IGlojvBc/d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6ouWAzq8Gix+tqgrHvUuabA/n9oH9pU8sKra0TGo5SN0QsFrEjTkTBkD6LHPXa8X3CCDADQzsp4driQAMH6fA==" saltValue="iUCm+ccqenH3H08/e8GY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TcSTiDCWhzVSLhMwk+8wL1ofhxEcU6FEheUJtBrPV6QCsx5B9gWuyMBc7O6haUCv8/TH7QLMkYb+4Pc7HXeIA==" saltValue="aP37gGrv1jcJJPbdu8lI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94" t="s">
        <v>3</v>
      </c>
      <c r="D47" s="1194"/>
      <c r="E47" s="1195"/>
      <c r="F47" s="11">
        <v>7.07</v>
      </c>
      <c r="G47" s="12">
        <v>8.77</v>
      </c>
      <c r="H47" s="12">
        <v>9.75</v>
      </c>
      <c r="I47" s="12">
        <v>12.34</v>
      </c>
      <c r="J47" s="13">
        <v>11.99</v>
      </c>
    </row>
    <row r="48" spans="2:10" ht="57.75" customHeight="1">
      <c r="B48" s="14"/>
      <c r="C48" s="1196" t="s">
        <v>4</v>
      </c>
      <c r="D48" s="1196"/>
      <c r="E48" s="1197"/>
      <c r="F48" s="15">
        <v>5.62</v>
      </c>
      <c r="G48" s="16">
        <v>5.98</v>
      </c>
      <c r="H48" s="16">
        <v>5.65</v>
      </c>
      <c r="I48" s="16">
        <v>5.86</v>
      </c>
      <c r="J48" s="17">
        <v>3.02</v>
      </c>
    </row>
    <row r="49" spans="2:10" ht="57.75" customHeight="1" thickBot="1">
      <c r="B49" s="18"/>
      <c r="C49" s="1198" t="s">
        <v>5</v>
      </c>
      <c r="D49" s="1198"/>
      <c r="E49" s="1199"/>
      <c r="F49" s="19" t="s">
        <v>551</v>
      </c>
      <c r="G49" s="20">
        <v>2.1800000000000002</v>
      </c>
      <c r="H49" s="20">
        <v>0.76</v>
      </c>
      <c r="I49" s="20">
        <v>3.08</v>
      </c>
      <c r="J49" s="21" t="s">
        <v>552</v>
      </c>
    </row>
    <row r="50" spans="2:10" ht="13.5" customHeight="1"/>
    <row r="51" spans="2:10" ht="13.5" hidden="1" customHeight="1"/>
    <row r="52" spans="2:10" ht="13.5" hidden="1" customHeight="1"/>
    <row r="53" spans="2:10" ht="13.5" hidden="1" customHeight="1"/>
  </sheetData>
  <sheetProtection algorithmName="SHA-512" hashValue="nOjqN3n3FRrS6IM2XoXM+GxqSL7SRGn/nxcXJLrYjfhuclVhmC4LzyyHjf4bFDMfzNoLl52VkVHbvUvZ+P/Owg==" saltValue="biPPKVHi6/E8QvzhM4Rt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06" t="s">
        <v>553</v>
      </c>
      <c r="D34" s="1206"/>
      <c r="E34" s="1207"/>
      <c r="F34" s="32">
        <v>5.62</v>
      </c>
      <c r="G34" s="33">
        <v>5.97</v>
      </c>
      <c r="H34" s="33">
        <v>5.64</v>
      </c>
      <c r="I34" s="33">
        <v>5.86</v>
      </c>
      <c r="J34" s="34">
        <v>3.02</v>
      </c>
      <c r="K34" s="22"/>
      <c r="L34" s="22"/>
      <c r="M34" s="22"/>
      <c r="N34" s="22"/>
      <c r="O34" s="22"/>
      <c r="P34" s="22"/>
    </row>
    <row r="35" spans="1:16" ht="39" customHeight="1">
      <c r="A35" s="22"/>
      <c r="B35" s="35"/>
      <c r="C35" s="1200" t="s">
        <v>554</v>
      </c>
      <c r="D35" s="1201"/>
      <c r="E35" s="1202"/>
      <c r="F35" s="36">
        <v>4.38</v>
      </c>
      <c r="G35" s="37">
        <v>3.1</v>
      </c>
      <c r="H35" s="37">
        <v>3.95</v>
      </c>
      <c r="I35" s="37">
        <v>2.63</v>
      </c>
      <c r="J35" s="38">
        <v>2.63</v>
      </c>
      <c r="K35" s="22"/>
      <c r="L35" s="22"/>
      <c r="M35" s="22"/>
      <c r="N35" s="22"/>
      <c r="O35" s="22"/>
      <c r="P35" s="22"/>
    </row>
    <row r="36" spans="1:16" ht="39" customHeight="1">
      <c r="A36" s="22"/>
      <c r="B36" s="35"/>
      <c r="C36" s="1200" t="s">
        <v>555</v>
      </c>
      <c r="D36" s="1201"/>
      <c r="E36" s="1202"/>
      <c r="F36" s="36">
        <v>0.47</v>
      </c>
      <c r="G36" s="37">
        <v>1.46</v>
      </c>
      <c r="H36" s="37">
        <v>2</v>
      </c>
      <c r="I36" s="37">
        <v>2.66</v>
      </c>
      <c r="J36" s="38">
        <v>1.1000000000000001</v>
      </c>
      <c r="K36" s="22"/>
      <c r="L36" s="22"/>
      <c r="M36" s="22"/>
      <c r="N36" s="22"/>
      <c r="O36" s="22"/>
      <c r="P36" s="22"/>
    </row>
    <row r="37" spans="1:16" ht="39" customHeight="1">
      <c r="A37" s="22"/>
      <c r="B37" s="35"/>
      <c r="C37" s="1200" t="s">
        <v>556</v>
      </c>
      <c r="D37" s="1201"/>
      <c r="E37" s="1202"/>
      <c r="F37" s="36">
        <v>0.66</v>
      </c>
      <c r="G37" s="37">
        <v>0.93</v>
      </c>
      <c r="H37" s="37">
        <v>1.26</v>
      </c>
      <c r="I37" s="37">
        <v>1.55</v>
      </c>
      <c r="J37" s="38">
        <v>1.08</v>
      </c>
      <c r="K37" s="22"/>
      <c r="L37" s="22"/>
      <c r="M37" s="22"/>
      <c r="N37" s="22"/>
      <c r="O37" s="22"/>
      <c r="P37" s="22"/>
    </row>
    <row r="38" spans="1:16" ht="39" customHeight="1">
      <c r="A38" s="22"/>
      <c r="B38" s="35"/>
      <c r="C38" s="1200" t="s">
        <v>557</v>
      </c>
      <c r="D38" s="1201"/>
      <c r="E38" s="1202"/>
      <c r="F38" s="36">
        <v>0.48</v>
      </c>
      <c r="G38" s="37">
        <v>0.39</v>
      </c>
      <c r="H38" s="37">
        <v>0.23</v>
      </c>
      <c r="I38" s="37">
        <v>0.21</v>
      </c>
      <c r="J38" s="38">
        <v>0.13</v>
      </c>
      <c r="K38" s="22"/>
      <c r="L38" s="22"/>
      <c r="M38" s="22"/>
      <c r="N38" s="22"/>
      <c r="O38" s="22"/>
      <c r="P38" s="22"/>
    </row>
    <row r="39" spans="1:16" ht="39" customHeight="1">
      <c r="A39" s="22"/>
      <c r="B39" s="35"/>
      <c r="C39" s="1200" t="s">
        <v>558</v>
      </c>
      <c r="D39" s="1201"/>
      <c r="E39" s="1202"/>
      <c r="F39" s="36">
        <v>0.06</v>
      </c>
      <c r="G39" s="37">
        <v>7.0000000000000007E-2</v>
      </c>
      <c r="H39" s="37">
        <v>0.09</v>
      </c>
      <c r="I39" s="37">
        <v>0.06</v>
      </c>
      <c r="J39" s="38">
        <v>0.09</v>
      </c>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559</v>
      </c>
      <c r="D42" s="1201"/>
      <c r="E42" s="1202"/>
      <c r="F42" s="36" t="s">
        <v>505</v>
      </c>
      <c r="G42" s="37" t="s">
        <v>505</v>
      </c>
      <c r="H42" s="37" t="s">
        <v>505</v>
      </c>
      <c r="I42" s="37" t="s">
        <v>505</v>
      </c>
      <c r="J42" s="38" t="s">
        <v>505</v>
      </c>
      <c r="K42" s="22"/>
      <c r="L42" s="22"/>
      <c r="M42" s="22"/>
      <c r="N42" s="22"/>
      <c r="O42" s="22"/>
      <c r="P42" s="22"/>
    </row>
    <row r="43" spans="1:16" ht="39" customHeight="1" thickBot="1">
      <c r="A43" s="22"/>
      <c r="B43" s="40"/>
      <c r="C43" s="1203" t="s">
        <v>560</v>
      </c>
      <c r="D43" s="1204"/>
      <c r="E43" s="1205"/>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cbFw6g6l44TMEc5Yqo/eRFK44K+Rrb0D2wOidHW/CZ/QoSbgRqK2vDAwjEVvbURbUKmr38bYZvRXvtp3I5pkQ==" saltValue="NSwR18rWbRQ8UyKeLpZX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26" t="s">
        <v>11</v>
      </c>
      <c r="C45" s="1227"/>
      <c r="D45" s="58"/>
      <c r="E45" s="1232" t="s">
        <v>12</v>
      </c>
      <c r="F45" s="1232"/>
      <c r="G45" s="1232"/>
      <c r="H45" s="1232"/>
      <c r="I45" s="1232"/>
      <c r="J45" s="1233"/>
      <c r="K45" s="59">
        <v>6072</v>
      </c>
      <c r="L45" s="60">
        <v>6052</v>
      </c>
      <c r="M45" s="60">
        <v>6261</v>
      </c>
      <c r="N45" s="60">
        <v>6477</v>
      </c>
      <c r="O45" s="61">
        <v>6627</v>
      </c>
      <c r="P45" s="48"/>
      <c r="Q45" s="48"/>
      <c r="R45" s="48"/>
      <c r="S45" s="48"/>
      <c r="T45" s="48"/>
      <c r="U45" s="48"/>
    </row>
    <row r="46" spans="1:21" ht="30.75" customHeight="1">
      <c r="A46" s="48"/>
      <c r="B46" s="1228"/>
      <c r="C46" s="1229"/>
      <c r="D46" s="62"/>
      <c r="E46" s="1210" t="s">
        <v>13</v>
      </c>
      <c r="F46" s="1210"/>
      <c r="G46" s="1210"/>
      <c r="H46" s="1210"/>
      <c r="I46" s="1210"/>
      <c r="J46" s="1211"/>
      <c r="K46" s="63" t="s">
        <v>505</v>
      </c>
      <c r="L46" s="64" t="s">
        <v>505</v>
      </c>
      <c r="M46" s="64" t="s">
        <v>505</v>
      </c>
      <c r="N46" s="64" t="s">
        <v>505</v>
      </c>
      <c r="O46" s="65" t="s">
        <v>505</v>
      </c>
      <c r="P46" s="48"/>
      <c r="Q46" s="48"/>
      <c r="R46" s="48"/>
      <c r="S46" s="48"/>
      <c r="T46" s="48"/>
      <c r="U46" s="48"/>
    </row>
    <row r="47" spans="1:21" ht="30.75" customHeight="1">
      <c r="A47" s="48"/>
      <c r="B47" s="1228"/>
      <c r="C47" s="1229"/>
      <c r="D47" s="62"/>
      <c r="E47" s="1210" t="s">
        <v>14</v>
      </c>
      <c r="F47" s="1210"/>
      <c r="G47" s="1210"/>
      <c r="H47" s="1210"/>
      <c r="I47" s="1210"/>
      <c r="J47" s="1211"/>
      <c r="K47" s="63" t="s">
        <v>505</v>
      </c>
      <c r="L47" s="64" t="s">
        <v>505</v>
      </c>
      <c r="M47" s="64" t="s">
        <v>505</v>
      </c>
      <c r="N47" s="64" t="s">
        <v>505</v>
      </c>
      <c r="O47" s="65" t="s">
        <v>505</v>
      </c>
      <c r="P47" s="48"/>
      <c r="Q47" s="48"/>
      <c r="R47" s="48"/>
      <c r="S47" s="48"/>
      <c r="T47" s="48"/>
      <c r="U47" s="48"/>
    </row>
    <row r="48" spans="1:21" ht="30.75" customHeight="1">
      <c r="A48" s="48"/>
      <c r="B48" s="1228"/>
      <c r="C48" s="1229"/>
      <c r="D48" s="62"/>
      <c r="E48" s="1210" t="s">
        <v>15</v>
      </c>
      <c r="F48" s="1210"/>
      <c r="G48" s="1210"/>
      <c r="H48" s="1210"/>
      <c r="I48" s="1210"/>
      <c r="J48" s="1211"/>
      <c r="K48" s="63">
        <v>1687</v>
      </c>
      <c r="L48" s="64">
        <v>1631</v>
      </c>
      <c r="M48" s="64">
        <v>1591</v>
      </c>
      <c r="N48" s="64">
        <v>1602</v>
      </c>
      <c r="O48" s="65">
        <v>1171</v>
      </c>
      <c r="P48" s="48"/>
      <c r="Q48" s="48"/>
      <c r="R48" s="48"/>
      <c r="S48" s="48"/>
      <c r="T48" s="48"/>
      <c r="U48" s="48"/>
    </row>
    <row r="49" spans="1:21" ht="30.75" customHeight="1">
      <c r="A49" s="48"/>
      <c r="B49" s="1228"/>
      <c r="C49" s="1229"/>
      <c r="D49" s="62"/>
      <c r="E49" s="1210" t="s">
        <v>16</v>
      </c>
      <c r="F49" s="1210"/>
      <c r="G49" s="1210"/>
      <c r="H49" s="1210"/>
      <c r="I49" s="1210"/>
      <c r="J49" s="1211"/>
      <c r="K49" s="63">
        <v>203</v>
      </c>
      <c r="L49" s="64">
        <v>202</v>
      </c>
      <c r="M49" s="64">
        <v>190</v>
      </c>
      <c r="N49" s="64">
        <v>171</v>
      </c>
      <c r="O49" s="65">
        <v>148</v>
      </c>
      <c r="P49" s="48"/>
      <c r="Q49" s="48"/>
      <c r="R49" s="48"/>
      <c r="S49" s="48"/>
      <c r="T49" s="48"/>
      <c r="U49" s="48"/>
    </row>
    <row r="50" spans="1:21" ht="30.75" customHeight="1">
      <c r="A50" s="48"/>
      <c r="B50" s="1228"/>
      <c r="C50" s="1229"/>
      <c r="D50" s="62"/>
      <c r="E50" s="1210" t="s">
        <v>17</v>
      </c>
      <c r="F50" s="1210"/>
      <c r="G50" s="1210"/>
      <c r="H50" s="1210"/>
      <c r="I50" s="1210"/>
      <c r="J50" s="1211"/>
      <c r="K50" s="63">
        <v>391</v>
      </c>
      <c r="L50" s="64">
        <v>327</v>
      </c>
      <c r="M50" s="64">
        <v>244</v>
      </c>
      <c r="N50" s="64">
        <v>236</v>
      </c>
      <c r="O50" s="65">
        <v>239</v>
      </c>
      <c r="P50" s="48"/>
      <c r="Q50" s="48"/>
      <c r="R50" s="48"/>
      <c r="S50" s="48"/>
      <c r="T50" s="48"/>
      <c r="U50" s="48"/>
    </row>
    <row r="51" spans="1:21" ht="30.75" customHeight="1">
      <c r="A51" s="48"/>
      <c r="B51" s="1230"/>
      <c r="C51" s="1231"/>
      <c r="D51" s="66"/>
      <c r="E51" s="1210" t="s">
        <v>18</v>
      </c>
      <c r="F51" s="1210"/>
      <c r="G51" s="1210"/>
      <c r="H51" s="1210"/>
      <c r="I51" s="1210"/>
      <c r="J51" s="1211"/>
      <c r="K51" s="63" t="s">
        <v>505</v>
      </c>
      <c r="L51" s="64" t="s">
        <v>505</v>
      </c>
      <c r="M51" s="64" t="s">
        <v>505</v>
      </c>
      <c r="N51" s="64" t="s">
        <v>505</v>
      </c>
      <c r="O51" s="65" t="s">
        <v>505</v>
      </c>
      <c r="P51" s="48"/>
      <c r="Q51" s="48"/>
      <c r="R51" s="48"/>
      <c r="S51" s="48"/>
      <c r="T51" s="48"/>
      <c r="U51" s="48"/>
    </row>
    <row r="52" spans="1:21" ht="30.75" customHeight="1">
      <c r="A52" s="48"/>
      <c r="B52" s="1208" t="s">
        <v>19</v>
      </c>
      <c r="C52" s="1209"/>
      <c r="D52" s="66"/>
      <c r="E52" s="1210" t="s">
        <v>20</v>
      </c>
      <c r="F52" s="1210"/>
      <c r="G52" s="1210"/>
      <c r="H52" s="1210"/>
      <c r="I52" s="1210"/>
      <c r="J52" s="1211"/>
      <c r="K52" s="63">
        <v>9793</v>
      </c>
      <c r="L52" s="64">
        <v>8909</v>
      </c>
      <c r="M52" s="64">
        <v>8939</v>
      </c>
      <c r="N52" s="64">
        <v>8507</v>
      </c>
      <c r="O52" s="65">
        <v>8195</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-1440</v>
      </c>
      <c r="L53" s="69">
        <v>-697</v>
      </c>
      <c r="M53" s="69">
        <v>-653</v>
      </c>
      <c r="N53" s="69">
        <v>-21</v>
      </c>
      <c r="O53" s="70">
        <v>-10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c r="B57" s="1216" t="s">
        <v>25</v>
      </c>
      <c r="C57" s="1217"/>
      <c r="D57" s="1220" t="s">
        <v>26</v>
      </c>
      <c r="E57" s="1221"/>
      <c r="F57" s="1221"/>
      <c r="G57" s="1221"/>
      <c r="H57" s="1221"/>
      <c r="I57" s="1221"/>
      <c r="J57" s="1222"/>
      <c r="K57" s="82" t="s">
        <v>591</v>
      </c>
      <c r="L57" s="83" t="s">
        <v>505</v>
      </c>
      <c r="M57" s="83" t="s">
        <v>505</v>
      </c>
      <c r="N57" s="83" t="s">
        <v>505</v>
      </c>
      <c r="O57" s="84" t="s">
        <v>505</v>
      </c>
    </row>
    <row r="58" spans="1:21" ht="31.5" customHeight="1" thickBot="1">
      <c r="B58" s="1218"/>
      <c r="C58" s="1219"/>
      <c r="D58" s="1223" t="s">
        <v>27</v>
      </c>
      <c r="E58" s="1224"/>
      <c r="F58" s="1224"/>
      <c r="G58" s="1224"/>
      <c r="H58" s="1224"/>
      <c r="I58" s="1224"/>
      <c r="J58" s="1225"/>
      <c r="K58" s="85" t="s">
        <v>505</v>
      </c>
      <c r="L58" s="86" t="s">
        <v>505</v>
      </c>
      <c r="M58" s="86" t="s">
        <v>505</v>
      </c>
      <c r="N58" s="86" t="s">
        <v>505</v>
      </c>
      <c r="O58" s="87" t="s">
        <v>505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2UBhQcnCA6S63s7xPfdqOuHNQo8T4FwsWx9Lo6FR1KSGFH3sLpNLRwhCgTVPO55XiRqwVQqxO+KWCEoK26M1g==" saltValue="NZ0IyLlFeYXow3G5uoPz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46" t="s">
        <v>30</v>
      </c>
      <c r="C41" s="1247"/>
      <c r="D41" s="101"/>
      <c r="E41" s="1248" t="s">
        <v>31</v>
      </c>
      <c r="F41" s="1248"/>
      <c r="G41" s="1248"/>
      <c r="H41" s="1249"/>
      <c r="I41" s="102">
        <v>73810</v>
      </c>
      <c r="J41" s="103">
        <v>75194</v>
      </c>
      <c r="K41" s="103">
        <v>74361</v>
      </c>
      <c r="L41" s="103">
        <v>74424</v>
      </c>
      <c r="M41" s="104">
        <v>75563</v>
      </c>
    </row>
    <row r="42" spans="2:13" ht="27.75" customHeight="1">
      <c r="B42" s="1236"/>
      <c r="C42" s="1237"/>
      <c r="D42" s="105"/>
      <c r="E42" s="1240" t="s">
        <v>32</v>
      </c>
      <c r="F42" s="1240"/>
      <c r="G42" s="1240"/>
      <c r="H42" s="1241"/>
      <c r="I42" s="106">
        <v>2799</v>
      </c>
      <c r="J42" s="107">
        <v>2594</v>
      </c>
      <c r="K42" s="107">
        <v>2283</v>
      </c>
      <c r="L42" s="107">
        <v>2374</v>
      </c>
      <c r="M42" s="108">
        <v>2284</v>
      </c>
    </row>
    <row r="43" spans="2:13" ht="27.75" customHeight="1">
      <c r="B43" s="1236"/>
      <c r="C43" s="1237"/>
      <c r="D43" s="105"/>
      <c r="E43" s="1240" t="s">
        <v>33</v>
      </c>
      <c r="F43" s="1240"/>
      <c r="G43" s="1240"/>
      <c r="H43" s="1241"/>
      <c r="I43" s="106">
        <v>29189</v>
      </c>
      <c r="J43" s="107">
        <v>28742</v>
      </c>
      <c r="K43" s="107">
        <v>27463</v>
      </c>
      <c r="L43" s="107">
        <v>26331</v>
      </c>
      <c r="M43" s="108">
        <v>23388</v>
      </c>
    </row>
    <row r="44" spans="2:13" ht="27.75" customHeight="1">
      <c r="B44" s="1236"/>
      <c r="C44" s="1237"/>
      <c r="D44" s="105"/>
      <c r="E44" s="1240" t="s">
        <v>34</v>
      </c>
      <c r="F44" s="1240"/>
      <c r="G44" s="1240"/>
      <c r="H44" s="1241"/>
      <c r="I44" s="106">
        <v>909</v>
      </c>
      <c r="J44" s="107">
        <v>729</v>
      </c>
      <c r="K44" s="107">
        <v>536</v>
      </c>
      <c r="L44" s="107">
        <v>361</v>
      </c>
      <c r="M44" s="108">
        <v>202</v>
      </c>
    </row>
    <row r="45" spans="2:13" ht="27.75" customHeight="1">
      <c r="B45" s="1236"/>
      <c r="C45" s="1237"/>
      <c r="D45" s="105"/>
      <c r="E45" s="1240" t="s">
        <v>35</v>
      </c>
      <c r="F45" s="1240"/>
      <c r="G45" s="1240"/>
      <c r="H45" s="1241"/>
      <c r="I45" s="106">
        <v>14378</v>
      </c>
      <c r="J45" s="107">
        <v>14347</v>
      </c>
      <c r="K45" s="107">
        <v>14057</v>
      </c>
      <c r="L45" s="107">
        <v>13944</v>
      </c>
      <c r="M45" s="108">
        <v>13886</v>
      </c>
    </row>
    <row r="46" spans="2:13" ht="27.75" customHeight="1">
      <c r="B46" s="1236"/>
      <c r="C46" s="1237"/>
      <c r="D46" s="109"/>
      <c r="E46" s="1240" t="s">
        <v>36</v>
      </c>
      <c r="F46" s="1240"/>
      <c r="G46" s="1240"/>
      <c r="H46" s="1241"/>
      <c r="I46" s="106" t="s">
        <v>505</v>
      </c>
      <c r="J46" s="107" t="s">
        <v>505</v>
      </c>
      <c r="K46" s="107">
        <v>196</v>
      </c>
      <c r="L46" s="107" t="s">
        <v>505</v>
      </c>
      <c r="M46" s="108" t="s">
        <v>505</v>
      </c>
    </row>
    <row r="47" spans="2:13" ht="27.75" customHeight="1">
      <c r="B47" s="1236"/>
      <c r="C47" s="1237"/>
      <c r="D47" s="110"/>
      <c r="E47" s="1250" t="s">
        <v>37</v>
      </c>
      <c r="F47" s="1251"/>
      <c r="G47" s="1251"/>
      <c r="H47" s="1252"/>
      <c r="I47" s="106" t="s">
        <v>505</v>
      </c>
      <c r="J47" s="107" t="s">
        <v>505</v>
      </c>
      <c r="K47" s="107" t="s">
        <v>505</v>
      </c>
      <c r="L47" s="107" t="s">
        <v>505</v>
      </c>
      <c r="M47" s="108" t="s">
        <v>505</v>
      </c>
    </row>
    <row r="48" spans="2:13" ht="27.75" customHeight="1">
      <c r="B48" s="1236"/>
      <c r="C48" s="1237"/>
      <c r="D48" s="105"/>
      <c r="E48" s="1240" t="s">
        <v>38</v>
      </c>
      <c r="F48" s="1240"/>
      <c r="G48" s="1240"/>
      <c r="H48" s="1241"/>
      <c r="I48" s="106" t="s">
        <v>505</v>
      </c>
      <c r="J48" s="107" t="s">
        <v>505</v>
      </c>
      <c r="K48" s="107" t="s">
        <v>505</v>
      </c>
      <c r="L48" s="107" t="s">
        <v>505</v>
      </c>
      <c r="M48" s="108" t="s">
        <v>505</v>
      </c>
    </row>
    <row r="49" spans="2:13" ht="27.75" customHeight="1">
      <c r="B49" s="1238"/>
      <c r="C49" s="1239"/>
      <c r="D49" s="105"/>
      <c r="E49" s="1240" t="s">
        <v>39</v>
      </c>
      <c r="F49" s="1240"/>
      <c r="G49" s="1240"/>
      <c r="H49" s="1241"/>
      <c r="I49" s="106" t="s">
        <v>505</v>
      </c>
      <c r="J49" s="107" t="s">
        <v>505</v>
      </c>
      <c r="K49" s="107" t="s">
        <v>505</v>
      </c>
      <c r="L49" s="107" t="s">
        <v>505</v>
      </c>
      <c r="M49" s="108" t="s">
        <v>505</v>
      </c>
    </row>
    <row r="50" spans="2:13" ht="27.75" customHeight="1">
      <c r="B50" s="1234" t="s">
        <v>40</v>
      </c>
      <c r="C50" s="1235"/>
      <c r="D50" s="111"/>
      <c r="E50" s="1240" t="s">
        <v>41</v>
      </c>
      <c r="F50" s="1240"/>
      <c r="G50" s="1240"/>
      <c r="H50" s="1241"/>
      <c r="I50" s="106">
        <v>14212</v>
      </c>
      <c r="J50" s="107">
        <v>16343</v>
      </c>
      <c r="K50" s="107">
        <v>18443</v>
      </c>
      <c r="L50" s="107">
        <v>21386</v>
      </c>
      <c r="M50" s="108">
        <v>24612</v>
      </c>
    </row>
    <row r="51" spans="2:13" ht="27.75" customHeight="1">
      <c r="B51" s="1236"/>
      <c r="C51" s="1237"/>
      <c r="D51" s="105"/>
      <c r="E51" s="1240" t="s">
        <v>42</v>
      </c>
      <c r="F51" s="1240"/>
      <c r="G51" s="1240"/>
      <c r="H51" s="1241"/>
      <c r="I51" s="106">
        <v>25843</v>
      </c>
      <c r="J51" s="107">
        <v>25519</v>
      </c>
      <c r="K51" s="107">
        <v>22852</v>
      </c>
      <c r="L51" s="107">
        <v>20062</v>
      </c>
      <c r="M51" s="108">
        <v>18094</v>
      </c>
    </row>
    <row r="52" spans="2:13" ht="27.75" customHeight="1">
      <c r="B52" s="1238"/>
      <c r="C52" s="1239"/>
      <c r="D52" s="105"/>
      <c r="E52" s="1240" t="s">
        <v>43</v>
      </c>
      <c r="F52" s="1240"/>
      <c r="G52" s="1240"/>
      <c r="H52" s="1241"/>
      <c r="I52" s="106">
        <v>82649</v>
      </c>
      <c r="J52" s="107">
        <v>80885</v>
      </c>
      <c r="K52" s="107">
        <v>79120</v>
      </c>
      <c r="L52" s="107">
        <v>78194</v>
      </c>
      <c r="M52" s="108">
        <v>77870</v>
      </c>
    </row>
    <row r="53" spans="2:13" ht="27.75" customHeight="1" thickBot="1">
      <c r="B53" s="1242" t="s">
        <v>44</v>
      </c>
      <c r="C53" s="1243"/>
      <c r="D53" s="112"/>
      <c r="E53" s="1244" t="s">
        <v>45</v>
      </c>
      <c r="F53" s="1244"/>
      <c r="G53" s="1244"/>
      <c r="H53" s="1245"/>
      <c r="I53" s="113">
        <v>-1620</v>
      </c>
      <c r="J53" s="114">
        <v>-1140</v>
      </c>
      <c r="K53" s="114">
        <v>-1520</v>
      </c>
      <c r="L53" s="114">
        <v>-2207</v>
      </c>
      <c r="M53" s="115">
        <v>-5254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XdpVZJFG3g17dgcM6oJu2jJfCKtw18nHQdb1/kwl0HsekTCSe2WI/F5UPragdIOsuD+H9mQYGCfQWMOKFmJjQ==" saltValue="0PWxPzwH49DOAGepEI7U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261" t="s">
        <v>48</v>
      </c>
      <c r="D55" s="1261"/>
      <c r="E55" s="1262"/>
      <c r="F55" s="127">
        <v>7529</v>
      </c>
      <c r="G55" s="127">
        <v>9699</v>
      </c>
      <c r="H55" s="128">
        <v>9524</v>
      </c>
    </row>
    <row r="56" spans="2:8" ht="52.5" customHeight="1">
      <c r="B56" s="129"/>
      <c r="C56" s="1263" t="s">
        <v>49</v>
      </c>
      <c r="D56" s="1263"/>
      <c r="E56" s="1264"/>
      <c r="F56" s="130" t="s">
        <v>505</v>
      </c>
      <c r="G56" s="130" t="s">
        <v>505</v>
      </c>
      <c r="H56" s="131" t="s">
        <v>505</v>
      </c>
    </row>
    <row r="57" spans="2:8" ht="53.25" customHeight="1">
      <c r="B57" s="129"/>
      <c r="C57" s="1265" t="s">
        <v>50</v>
      </c>
      <c r="D57" s="1265"/>
      <c r="E57" s="1266"/>
      <c r="F57" s="132">
        <v>5991</v>
      </c>
      <c r="G57" s="132">
        <v>8876</v>
      </c>
      <c r="H57" s="133">
        <v>12068</v>
      </c>
    </row>
    <row r="58" spans="2:8" ht="45.75" customHeight="1">
      <c r="B58" s="134"/>
      <c r="C58" s="1253" t="s">
        <v>587</v>
      </c>
      <c r="D58" s="1254"/>
      <c r="E58" s="1255"/>
      <c r="F58" s="135">
        <v>2256</v>
      </c>
      <c r="G58" s="135">
        <v>4669</v>
      </c>
      <c r="H58" s="136">
        <v>6951</v>
      </c>
    </row>
    <row r="59" spans="2:8" ht="45.75" customHeight="1">
      <c r="B59" s="134"/>
      <c r="C59" s="1253" t="s">
        <v>588</v>
      </c>
      <c r="D59" s="1254"/>
      <c r="E59" s="1255"/>
      <c r="F59" s="135">
        <v>1695</v>
      </c>
      <c r="G59" s="135">
        <v>1833</v>
      </c>
      <c r="H59" s="136">
        <v>1992</v>
      </c>
    </row>
    <row r="60" spans="2:8" ht="45.75" customHeight="1">
      <c r="B60" s="134"/>
      <c r="C60" s="1253" t="s">
        <v>589</v>
      </c>
      <c r="D60" s="1254"/>
      <c r="E60" s="1255"/>
      <c r="F60" s="135">
        <v>1826</v>
      </c>
      <c r="G60" s="135">
        <v>1776</v>
      </c>
      <c r="H60" s="136">
        <v>1680</v>
      </c>
    </row>
    <row r="61" spans="2:8" ht="45.75" customHeight="1">
      <c r="B61" s="134"/>
      <c r="C61" s="1253" t="s">
        <v>590</v>
      </c>
      <c r="D61" s="1254"/>
      <c r="E61" s="1255"/>
      <c r="F61" s="135">
        <v>100</v>
      </c>
      <c r="G61" s="135">
        <v>427</v>
      </c>
      <c r="H61" s="136">
        <v>998</v>
      </c>
    </row>
    <row r="62" spans="2:8" ht="45.75" customHeight="1" thickBot="1">
      <c r="B62" s="137"/>
      <c r="C62" s="1256" t="s">
        <v>592</v>
      </c>
      <c r="D62" s="1257"/>
      <c r="E62" s="1258"/>
      <c r="F62" s="138" t="s">
        <v>595</v>
      </c>
      <c r="G62" s="138" t="s">
        <v>595</v>
      </c>
      <c r="H62" s="139">
        <v>250</v>
      </c>
    </row>
    <row r="63" spans="2:8" ht="52.5" customHeight="1" thickBot="1">
      <c r="B63" s="140"/>
      <c r="C63" s="1259" t="s">
        <v>51</v>
      </c>
      <c r="D63" s="1259"/>
      <c r="E63" s="1260"/>
      <c r="F63" s="141">
        <v>13520</v>
      </c>
      <c r="G63" s="141">
        <v>18575</v>
      </c>
      <c r="H63" s="142">
        <v>21592</v>
      </c>
    </row>
    <row r="64" spans="2:8" ht="15" customHeight="1"/>
    <row r="65" ht="0" hidden="1" customHeight="1"/>
    <row r="66" ht="0" hidden="1" customHeight="1"/>
  </sheetData>
  <sheetProtection algorithmName="SHA-512" hashValue="/gFiExWGLTivCOVxL7Z0QnRr46oBDMdzJFkTID0TFdAJ1BTYgquX4kfcyrgWIrr9IC1hS7lrKwZgvYesl3/ePQ==" saltValue="EYIK1guk3LyWV6Rnm5a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543</v>
      </c>
      <c r="G2" s="156"/>
      <c r="H2" s="157"/>
    </row>
    <row r="3" spans="1:8">
      <c r="A3" s="153" t="s">
        <v>536</v>
      </c>
      <c r="B3" s="158"/>
      <c r="C3" s="159"/>
      <c r="D3" s="160">
        <v>31931</v>
      </c>
      <c r="E3" s="161"/>
      <c r="F3" s="162">
        <v>45117</v>
      </c>
      <c r="G3" s="163"/>
      <c r="H3" s="164"/>
    </row>
    <row r="4" spans="1:8">
      <c r="A4" s="165"/>
      <c r="B4" s="166"/>
      <c r="C4" s="167"/>
      <c r="D4" s="168">
        <v>20127</v>
      </c>
      <c r="E4" s="169"/>
      <c r="F4" s="170">
        <v>25589</v>
      </c>
      <c r="G4" s="171"/>
      <c r="H4" s="172"/>
    </row>
    <row r="5" spans="1:8">
      <c r="A5" s="153" t="s">
        <v>538</v>
      </c>
      <c r="B5" s="158"/>
      <c r="C5" s="159"/>
      <c r="D5" s="160">
        <v>28331</v>
      </c>
      <c r="E5" s="161"/>
      <c r="F5" s="162">
        <v>43532</v>
      </c>
      <c r="G5" s="163"/>
      <c r="H5" s="164"/>
    </row>
    <row r="6" spans="1:8">
      <c r="A6" s="165"/>
      <c r="B6" s="166"/>
      <c r="C6" s="167"/>
      <c r="D6" s="168">
        <v>19236</v>
      </c>
      <c r="E6" s="169"/>
      <c r="F6" s="170">
        <v>25435</v>
      </c>
      <c r="G6" s="171"/>
      <c r="H6" s="172"/>
    </row>
    <row r="7" spans="1:8">
      <c r="A7" s="153" t="s">
        <v>539</v>
      </c>
      <c r="B7" s="158"/>
      <c r="C7" s="159"/>
      <c r="D7" s="160">
        <v>21024</v>
      </c>
      <c r="E7" s="161"/>
      <c r="F7" s="162">
        <v>39893</v>
      </c>
      <c r="G7" s="163"/>
      <c r="H7" s="164"/>
    </row>
    <row r="8" spans="1:8">
      <c r="A8" s="165"/>
      <c r="B8" s="166"/>
      <c r="C8" s="167"/>
      <c r="D8" s="168">
        <v>15543</v>
      </c>
      <c r="E8" s="169"/>
      <c r="F8" s="170">
        <v>26170</v>
      </c>
      <c r="G8" s="171"/>
      <c r="H8" s="172"/>
    </row>
    <row r="9" spans="1:8">
      <c r="A9" s="153" t="s">
        <v>540</v>
      </c>
      <c r="B9" s="158"/>
      <c r="C9" s="159"/>
      <c r="D9" s="160">
        <v>29223</v>
      </c>
      <c r="E9" s="161"/>
      <c r="F9" s="162">
        <v>41080</v>
      </c>
      <c r="G9" s="163"/>
      <c r="H9" s="164"/>
    </row>
    <row r="10" spans="1:8">
      <c r="A10" s="165"/>
      <c r="B10" s="166"/>
      <c r="C10" s="167"/>
      <c r="D10" s="168">
        <v>16753</v>
      </c>
      <c r="E10" s="169"/>
      <c r="F10" s="170">
        <v>27265</v>
      </c>
      <c r="G10" s="171"/>
      <c r="H10" s="172"/>
    </row>
    <row r="11" spans="1:8">
      <c r="A11" s="153" t="s">
        <v>541</v>
      </c>
      <c r="B11" s="158"/>
      <c r="C11" s="159"/>
      <c r="D11" s="160">
        <v>35602</v>
      </c>
      <c r="E11" s="161"/>
      <c r="F11" s="162">
        <v>33173</v>
      </c>
      <c r="G11" s="163"/>
      <c r="H11" s="164"/>
    </row>
    <row r="12" spans="1:8">
      <c r="A12" s="165"/>
      <c r="B12" s="166"/>
      <c r="C12" s="173"/>
      <c r="D12" s="168">
        <v>22142</v>
      </c>
      <c r="E12" s="169"/>
      <c r="F12" s="170">
        <v>20353</v>
      </c>
      <c r="G12" s="171"/>
      <c r="H12" s="172"/>
    </row>
    <row r="13" spans="1:8">
      <c r="A13" s="153"/>
      <c r="B13" s="158"/>
      <c r="C13" s="174"/>
      <c r="D13" s="175">
        <v>29222</v>
      </c>
      <c r="E13" s="176"/>
      <c r="F13" s="177">
        <v>40559</v>
      </c>
      <c r="G13" s="178"/>
      <c r="H13" s="164"/>
    </row>
    <row r="14" spans="1:8">
      <c r="A14" s="165"/>
      <c r="B14" s="166"/>
      <c r="C14" s="167"/>
      <c r="D14" s="168">
        <v>18760</v>
      </c>
      <c r="E14" s="169"/>
      <c r="F14" s="170">
        <v>24962</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5.62</v>
      </c>
      <c r="C19" s="179">
        <f>ROUND(VALUE(SUBSTITUTE(実質収支比率等に係る経年分析!G$48,"▲","-")),2)</f>
        <v>5.98</v>
      </c>
      <c r="D19" s="179">
        <f>ROUND(VALUE(SUBSTITUTE(実質収支比率等に係る経年分析!H$48,"▲","-")),2)</f>
        <v>5.65</v>
      </c>
      <c r="E19" s="179">
        <f>ROUND(VALUE(SUBSTITUTE(実質収支比率等に係る経年分析!I$48,"▲","-")),2)</f>
        <v>5.86</v>
      </c>
      <c r="F19" s="179">
        <f>ROUND(VALUE(SUBSTITUTE(実質収支比率等に係る経年分析!J$48,"▲","-")),2)</f>
        <v>3.02</v>
      </c>
    </row>
    <row r="20" spans="1:11">
      <c r="A20" s="179" t="s">
        <v>55</v>
      </c>
      <c r="B20" s="179">
        <f>ROUND(VALUE(SUBSTITUTE(実質収支比率等に係る経年分析!F$47,"▲","-")),2)</f>
        <v>7.07</v>
      </c>
      <c r="C20" s="179">
        <f>ROUND(VALUE(SUBSTITUTE(実質収支比率等に係る経年分析!G$47,"▲","-")),2)</f>
        <v>8.77</v>
      </c>
      <c r="D20" s="179">
        <f>ROUND(VALUE(SUBSTITUTE(実質収支比率等に係る経年分析!H$47,"▲","-")),2)</f>
        <v>9.75</v>
      </c>
      <c r="E20" s="179">
        <f>ROUND(VALUE(SUBSTITUTE(実質収支比率等に係る経年分析!I$47,"▲","-")),2)</f>
        <v>12.34</v>
      </c>
      <c r="F20" s="179">
        <f>ROUND(VALUE(SUBSTITUTE(実質収支比率等に係る経年分析!J$47,"▲","-")),2)</f>
        <v>11.99</v>
      </c>
    </row>
    <row r="21" spans="1:11">
      <c r="A21" s="179" t="s">
        <v>56</v>
      </c>
      <c r="B21" s="179">
        <f>IF(ISNUMBER(VALUE(SUBSTITUTE(実質収支比率等に係る経年分析!F$49,"▲","-"))),ROUND(VALUE(SUBSTITUTE(実質収支比率等に係る経年分析!F$49,"▲","-")),2),NA())</f>
        <v>-1.23</v>
      </c>
      <c r="C21" s="179">
        <f>IF(ISNUMBER(VALUE(SUBSTITUTE(実質収支比率等に係る経年分析!G$49,"▲","-"))),ROUND(VALUE(SUBSTITUTE(実質収支比率等に係る経年分析!G$49,"▲","-")),2),NA())</f>
        <v>2.1800000000000002</v>
      </c>
      <c r="D21" s="179">
        <f>IF(ISNUMBER(VALUE(SUBSTITUTE(実質収支比率等に係る経年分析!H$49,"▲","-"))),ROUND(VALUE(SUBSTITUTE(実質収支比率等に係る経年分析!H$49,"▲","-")),2),NA())</f>
        <v>0.76</v>
      </c>
      <c r="E21" s="179">
        <f>IF(ISNUMBER(VALUE(SUBSTITUTE(実質収支比率等に係る経年分析!I$49,"▲","-"))),ROUND(VALUE(SUBSTITUTE(実質収支比率等に係る経年分析!I$49,"▲","-")),2),NA())</f>
        <v>3.08</v>
      </c>
      <c r="F21" s="179">
        <f>IF(ISNUMBER(VALUE(SUBSTITUTE(実質収支比率等に係る経年分析!J$49,"▲","-"))),ROUND(VALUE(SUBSTITUTE(実質収支比率等に係る経年分析!J$49,"▲","-")),2),NA())</f>
        <v>-3.01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町田市後期高齢者医療事業会計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c r="A32" s="180" t="str">
        <f>IF(連結実質赤字比率に係る赤字・黒字の構成分析!C$38="",NA(),連結実質赤字比率に係る赤字・黒字の構成分析!C$38)</f>
        <v>町田市下水道事業会計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c r="A33" s="180" t="str">
        <f>IF(連結実質赤字比率に係る赤字・黒字の構成分析!C$37="",NA(),連結実質赤字比率に係る赤字・黒字の構成分析!C$37)</f>
        <v>町田市介護保険事業会計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1.08</v>
      </c>
    </row>
    <row r="34" spans="1:16">
      <c r="A34" s="180" t="str">
        <f>IF(連結実質赤字比率に係る赤字・黒字の構成分析!C$36="",NA(),連結実質赤字比率に係る赤字・黒字の構成分析!C$36)</f>
        <v>町田市国民健康保険事業会計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1.1000000000000001</v>
      </c>
    </row>
    <row r="35" spans="1:16">
      <c r="A35" s="180" t="str">
        <f>IF(連結実質赤字比率に係る赤字・黒字の構成分析!C$35="",NA(),連結実質赤字比率に係る赤字・黒字の構成分析!C$35)</f>
        <v>町田市病院事業会計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5.62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9793</v>
      </c>
      <c r="E42" s="181"/>
      <c r="F42" s="181"/>
      <c r="G42" s="181">
        <f>'実質公債費比率（分子）の構造'!L$52</f>
        <v>8909</v>
      </c>
      <c r="H42" s="181"/>
      <c r="I42" s="181"/>
      <c r="J42" s="181">
        <f>'実質公債費比率（分子）の構造'!M$52</f>
        <v>8939</v>
      </c>
      <c r="K42" s="181"/>
      <c r="L42" s="181"/>
      <c r="M42" s="181">
        <f>'実質公債費比率（分子）の構造'!N$52</f>
        <v>8507</v>
      </c>
      <c r="N42" s="181"/>
      <c r="O42" s="181"/>
      <c r="P42" s="181">
        <f>'実質公債費比率（分子）の構造'!O$52</f>
        <v>8195</v>
      </c>
    </row>
    <row r="43" spans="1:16">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391</v>
      </c>
      <c r="C44" s="181"/>
      <c r="D44" s="181"/>
      <c r="E44" s="181">
        <f>'実質公債費比率（分子）の構造'!L$50</f>
        <v>327</v>
      </c>
      <c r="F44" s="181"/>
      <c r="G44" s="181"/>
      <c r="H44" s="181">
        <f>'実質公債費比率（分子）の構造'!M$50</f>
        <v>244</v>
      </c>
      <c r="I44" s="181"/>
      <c r="J44" s="181"/>
      <c r="K44" s="181">
        <f>'実質公債費比率（分子）の構造'!N$50</f>
        <v>236</v>
      </c>
      <c r="L44" s="181"/>
      <c r="M44" s="181"/>
      <c r="N44" s="181">
        <f>'実質公債費比率（分子）の構造'!O$50</f>
        <v>239</v>
      </c>
      <c r="O44" s="181"/>
      <c r="P44" s="181"/>
    </row>
    <row r="45" spans="1:16">
      <c r="A45" s="181" t="s">
        <v>65</v>
      </c>
      <c r="B45" s="181">
        <f>'実質公債費比率（分子）の構造'!K$49</f>
        <v>203</v>
      </c>
      <c r="C45" s="181"/>
      <c r="D45" s="181"/>
      <c r="E45" s="181">
        <f>'実質公債費比率（分子）の構造'!L$49</f>
        <v>202</v>
      </c>
      <c r="F45" s="181"/>
      <c r="G45" s="181"/>
      <c r="H45" s="181">
        <f>'実質公債費比率（分子）の構造'!M$49</f>
        <v>190</v>
      </c>
      <c r="I45" s="181"/>
      <c r="J45" s="181"/>
      <c r="K45" s="181">
        <f>'実質公債費比率（分子）の構造'!N$49</f>
        <v>171</v>
      </c>
      <c r="L45" s="181"/>
      <c r="M45" s="181"/>
      <c r="N45" s="181">
        <f>'実質公債費比率（分子）の構造'!O$49</f>
        <v>148</v>
      </c>
      <c r="O45" s="181"/>
      <c r="P45" s="181"/>
    </row>
    <row r="46" spans="1:16">
      <c r="A46" s="181" t="s">
        <v>66</v>
      </c>
      <c r="B46" s="181">
        <f>'実質公債費比率（分子）の構造'!K$48</f>
        <v>1687</v>
      </c>
      <c r="C46" s="181"/>
      <c r="D46" s="181"/>
      <c r="E46" s="181">
        <f>'実質公債費比率（分子）の構造'!L$48</f>
        <v>1631</v>
      </c>
      <c r="F46" s="181"/>
      <c r="G46" s="181"/>
      <c r="H46" s="181">
        <f>'実質公債費比率（分子）の構造'!M$48</f>
        <v>1591</v>
      </c>
      <c r="I46" s="181"/>
      <c r="J46" s="181"/>
      <c r="K46" s="181">
        <f>'実質公債費比率（分子）の構造'!N$48</f>
        <v>1602</v>
      </c>
      <c r="L46" s="181"/>
      <c r="M46" s="181"/>
      <c r="N46" s="181">
        <f>'実質公債費比率（分子）の構造'!O$48</f>
        <v>1171</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6072</v>
      </c>
      <c r="C49" s="181"/>
      <c r="D49" s="181"/>
      <c r="E49" s="181">
        <f>'実質公債費比率（分子）の構造'!L$45</f>
        <v>6052</v>
      </c>
      <c r="F49" s="181"/>
      <c r="G49" s="181"/>
      <c r="H49" s="181">
        <f>'実質公債費比率（分子）の構造'!M$45</f>
        <v>6261</v>
      </c>
      <c r="I49" s="181"/>
      <c r="J49" s="181"/>
      <c r="K49" s="181">
        <f>'実質公債費比率（分子）の構造'!N$45</f>
        <v>6477</v>
      </c>
      <c r="L49" s="181"/>
      <c r="M49" s="181"/>
      <c r="N49" s="181">
        <f>'実質公債費比率（分子）の構造'!O$45</f>
        <v>6627</v>
      </c>
      <c r="O49" s="181"/>
      <c r="P49" s="181"/>
    </row>
    <row r="50" spans="1:16">
      <c r="A50" s="181" t="s">
        <v>70</v>
      </c>
      <c r="B50" s="181" t="e">
        <f>NA()</f>
        <v>#N/A</v>
      </c>
      <c r="C50" s="181">
        <f>IF(ISNUMBER('実質公債費比率（分子）の構造'!K$53),'実質公債費比率（分子）の構造'!K$53,NA())</f>
        <v>-1440</v>
      </c>
      <c r="D50" s="181" t="e">
        <f>NA()</f>
        <v>#N/A</v>
      </c>
      <c r="E50" s="181" t="e">
        <f>NA()</f>
        <v>#N/A</v>
      </c>
      <c r="F50" s="181">
        <f>IF(ISNUMBER('実質公債費比率（分子）の構造'!L$53),'実質公債費比率（分子）の構造'!L$53,NA())</f>
        <v>-697</v>
      </c>
      <c r="G50" s="181" t="e">
        <f>NA()</f>
        <v>#N/A</v>
      </c>
      <c r="H50" s="181" t="e">
        <f>NA()</f>
        <v>#N/A</v>
      </c>
      <c r="I50" s="181">
        <f>IF(ISNUMBER('実質公債費比率（分子）の構造'!M$53),'実質公債費比率（分子）の構造'!M$53,NA())</f>
        <v>-653</v>
      </c>
      <c r="J50" s="181" t="e">
        <f>NA()</f>
        <v>#N/A</v>
      </c>
      <c r="K50" s="181" t="e">
        <f>NA()</f>
        <v>#N/A</v>
      </c>
      <c r="L50" s="181">
        <f>IF(ISNUMBER('実質公債費比率（分子）の構造'!N$53),'実質公債費比率（分子）の構造'!N$53,NA())</f>
        <v>-21</v>
      </c>
      <c r="M50" s="181" t="e">
        <f>NA()</f>
        <v>#N/A</v>
      </c>
      <c r="N50" s="181" t="e">
        <f>NA()</f>
        <v>#N/A</v>
      </c>
      <c r="O50" s="181">
        <f>IF(ISNUMBER('実質公債費比率（分子）の構造'!O$53),'実質公債費比率（分子）の構造'!O$53,NA())</f>
        <v>-10</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82649</v>
      </c>
      <c r="E56" s="180"/>
      <c r="F56" s="180"/>
      <c r="G56" s="180">
        <f>'将来負担比率（分子）の構造'!J$52</f>
        <v>80885</v>
      </c>
      <c r="H56" s="180"/>
      <c r="I56" s="180"/>
      <c r="J56" s="180">
        <f>'将来負担比率（分子）の構造'!K$52</f>
        <v>79120</v>
      </c>
      <c r="K56" s="180"/>
      <c r="L56" s="180"/>
      <c r="M56" s="180">
        <f>'将来負担比率（分子）の構造'!L$52</f>
        <v>78194</v>
      </c>
      <c r="N56" s="180"/>
      <c r="O56" s="180"/>
      <c r="P56" s="180">
        <f>'将来負担比率（分子）の構造'!M$52</f>
        <v>77870</v>
      </c>
    </row>
    <row r="57" spans="1:16">
      <c r="A57" s="180" t="s">
        <v>42</v>
      </c>
      <c r="B57" s="180"/>
      <c r="C57" s="180"/>
      <c r="D57" s="180">
        <f>'将来負担比率（分子）の構造'!I$51</f>
        <v>25843</v>
      </c>
      <c r="E57" s="180"/>
      <c r="F57" s="180"/>
      <c r="G57" s="180">
        <f>'将来負担比率（分子）の構造'!J$51</f>
        <v>25519</v>
      </c>
      <c r="H57" s="180"/>
      <c r="I57" s="180"/>
      <c r="J57" s="180">
        <f>'将来負担比率（分子）の構造'!K$51</f>
        <v>22852</v>
      </c>
      <c r="K57" s="180"/>
      <c r="L57" s="180"/>
      <c r="M57" s="180">
        <f>'将来負担比率（分子）の構造'!L$51</f>
        <v>20062</v>
      </c>
      <c r="N57" s="180"/>
      <c r="O57" s="180"/>
      <c r="P57" s="180">
        <f>'将来負担比率（分子）の構造'!M$51</f>
        <v>18094</v>
      </c>
    </row>
    <row r="58" spans="1:16">
      <c r="A58" s="180" t="s">
        <v>41</v>
      </c>
      <c r="B58" s="180"/>
      <c r="C58" s="180"/>
      <c r="D58" s="180">
        <f>'将来負担比率（分子）の構造'!I$50</f>
        <v>14212</v>
      </c>
      <c r="E58" s="180"/>
      <c r="F58" s="180"/>
      <c r="G58" s="180">
        <f>'将来負担比率（分子）の構造'!J$50</f>
        <v>16343</v>
      </c>
      <c r="H58" s="180"/>
      <c r="I58" s="180"/>
      <c r="J58" s="180">
        <f>'将来負担比率（分子）の構造'!K$50</f>
        <v>18443</v>
      </c>
      <c r="K58" s="180"/>
      <c r="L58" s="180"/>
      <c r="M58" s="180">
        <f>'将来負担比率（分子）の構造'!L$50</f>
        <v>21386</v>
      </c>
      <c r="N58" s="180"/>
      <c r="O58" s="180"/>
      <c r="P58" s="180">
        <f>'将来負担比率（分子）の構造'!M$50</f>
        <v>24612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f>'将来負担比率（分子）の構造'!K$46</f>
        <v>196</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14378</v>
      </c>
      <c r="C62" s="180"/>
      <c r="D62" s="180"/>
      <c r="E62" s="180">
        <f>'将来負担比率（分子）の構造'!J$45</f>
        <v>14347</v>
      </c>
      <c r="F62" s="180"/>
      <c r="G62" s="180"/>
      <c r="H62" s="180">
        <f>'将来負担比率（分子）の構造'!K$45</f>
        <v>14057</v>
      </c>
      <c r="I62" s="180"/>
      <c r="J62" s="180"/>
      <c r="K62" s="180">
        <f>'将来負担比率（分子）の構造'!L$45</f>
        <v>13944</v>
      </c>
      <c r="L62" s="180"/>
      <c r="M62" s="180"/>
      <c r="N62" s="180">
        <f>'将来負担比率（分子）の構造'!M$45</f>
        <v>13886</v>
      </c>
      <c r="O62" s="180"/>
      <c r="P62" s="180"/>
    </row>
    <row r="63" spans="1:16">
      <c r="A63" s="180" t="s">
        <v>34</v>
      </c>
      <c r="B63" s="180">
        <f>'将来負担比率（分子）の構造'!I$44</f>
        <v>909</v>
      </c>
      <c r="C63" s="180"/>
      <c r="D63" s="180"/>
      <c r="E63" s="180">
        <f>'将来負担比率（分子）の構造'!J$44</f>
        <v>729</v>
      </c>
      <c r="F63" s="180"/>
      <c r="G63" s="180"/>
      <c r="H63" s="180">
        <f>'将来負担比率（分子）の構造'!K$44</f>
        <v>536</v>
      </c>
      <c r="I63" s="180"/>
      <c r="J63" s="180"/>
      <c r="K63" s="180">
        <f>'将来負担比率（分子）の構造'!L$44</f>
        <v>361</v>
      </c>
      <c r="L63" s="180"/>
      <c r="M63" s="180"/>
      <c r="N63" s="180">
        <f>'将来負担比率（分子）の構造'!M$44</f>
        <v>202</v>
      </c>
      <c r="O63" s="180"/>
      <c r="P63" s="180"/>
    </row>
    <row r="64" spans="1:16">
      <c r="A64" s="180" t="s">
        <v>33</v>
      </c>
      <c r="B64" s="180">
        <f>'将来負担比率（分子）の構造'!I$43</f>
        <v>29189</v>
      </c>
      <c r="C64" s="180"/>
      <c r="D64" s="180"/>
      <c r="E64" s="180">
        <f>'将来負担比率（分子）の構造'!J$43</f>
        <v>28742</v>
      </c>
      <c r="F64" s="180"/>
      <c r="G64" s="180"/>
      <c r="H64" s="180">
        <f>'将来負担比率（分子）の構造'!K$43</f>
        <v>27463</v>
      </c>
      <c r="I64" s="180"/>
      <c r="J64" s="180"/>
      <c r="K64" s="180">
        <f>'将来負担比率（分子）の構造'!L$43</f>
        <v>26331</v>
      </c>
      <c r="L64" s="180"/>
      <c r="M64" s="180"/>
      <c r="N64" s="180">
        <f>'将来負担比率（分子）の構造'!M$43</f>
        <v>23388</v>
      </c>
      <c r="O64" s="180"/>
      <c r="P64" s="180"/>
    </row>
    <row r="65" spans="1:16">
      <c r="A65" s="180" t="s">
        <v>32</v>
      </c>
      <c r="B65" s="180">
        <f>'将来負担比率（分子）の構造'!I$42</f>
        <v>2799</v>
      </c>
      <c r="C65" s="180"/>
      <c r="D65" s="180"/>
      <c r="E65" s="180">
        <f>'将来負担比率（分子）の構造'!J$42</f>
        <v>2594</v>
      </c>
      <c r="F65" s="180"/>
      <c r="G65" s="180"/>
      <c r="H65" s="180">
        <f>'将来負担比率（分子）の構造'!K$42</f>
        <v>2283</v>
      </c>
      <c r="I65" s="180"/>
      <c r="J65" s="180"/>
      <c r="K65" s="180">
        <f>'将来負担比率（分子）の構造'!L$42</f>
        <v>2374</v>
      </c>
      <c r="L65" s="180"/>
      <c r="M65" s="180"/>
      <c r="N65" s="180">
        <f>'将来負担比率（分子）の構造'!M$42</f>
        <v>2284</v>
      </c>
      <c r="O65" s="180"/>
      <c r="P65" s="180"/>
    </row>
    <row r="66" spans="1:16">
      <c r="A66" s="180" t="s">
        <v>31</v>
      </c>
      <c r="B66" s="180">
        <f>'将来負担比率（分子）の構造'!I$41</f>
        <v>73810</v>
      </c>
      <c r="C66" s="180"/>
      <c r="D66" s="180"/>
      <c r="E66" s="180">
        <f>'将来負担比率（分子）の構造'!J$41</f>
        <v>75194</v>
      </c>
      <c r="F66" s="180"/>
      <c r="G66" s="180"/>
      <c r="H66" s="180">
        <f>'将来負担比率（分子）の構造'!K$41</f>
        <v>74361</v>
      </c>
      <c r="I66" s="180"/>
      <c r="J66" s="180"/>
      <c r="K66" s="180">
        <f>'将来負担比率（分子）の構造'!L$41</f>
        <v>74424</v>
      </c>
      <c r="L66" s="180"/>
      <c r="M66" s="180"/>
      <c r="N66" s="180">
        <f>'将来負担比率（分子）の構造'!M$41</f>
        <v>75563</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7529</v>
      </c>
      <c r="C72" s="184">
        <f>基金残高に係る経年分析!G55</f>
        <v>9699</v>
      </c>
      <c r="D72" s="184">
        <f>基金残高に係る経年分析!H55</f>
        <v>9524</v>
      </c>
    </row>
    <row r="73" spans="1:16">
      <c r="A73" s="183" t="s">
        <v>77</v>
      </c>
      <c r="B73" s="184" t="str">
        <f>基金残高に係る経年分析!F56</f>
        <v>-</v>
      </c>
      <c r="C73" s="184" t="str">
        <f>基金残高に係る経年分析!G56</f>
        <v>-</v>
      </c>
      <c r="D73" s="184" t="str">
        <f>基金残高に係る経年分析!H56</f>
        <v>-</v>
      </c>
    </row>
    <row r="74" spans="1:16">
      <c r="A74" s="183" t="s">
        <v>78</v>
      </c>
      <c r="B74" s="184">
        <f>基金残高に係る経年分析!F57</f>
        <v>5991</v>
      </c>
      <c r="C74" s="184">
        <f>基金残高に係る経年分析!G57</f>
        <v>8876</v>
      </c>
      <c r="D74" s="184">
        <f>基金残高に係る経年分析!H57</f>
        <v>12068</v>
      </c>
    </row>
  </sheetData>
  <sheetProtection algorithmName="SHA-512" hashValue="m8wuvfpwcD4cT+/rDU8MQgu/5v1Aw2U8TqtOVwFcA4wUng8Q3+lAwrWIkPSpNC6pvWuErFnxOAceTsL/nqkMxw==" saltValue="ZPdhvR8jL6P+My7L8iEz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町田市役所</cp:lastModifiedBy>
  <cp:lastPrinted>2020-03-05T01:24:40Z</cp:lastPrinted>
  <dcterms:created xsi:type="dcterms:W3CDTF">2020-02-10T03:23:15Z</dcterms:created>
  <dcterms:modified xsi:type="dcterms:W3CDTF">2020-03-25T04:31:23Z</dcterms:modified>
  <cp:category/>
</cp:coreProperties>
</file>