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ch-fs\fs01_ZAISEI\101 庶務\05 広報\02 ホームページ\02 町田市の財政\02 市の決算状況\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入力不要"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CW102" i="11" l="1"/>
  <c r="DB102" i="11"/>
  <c r="DG102" i="11"/>
  <c r="DL102" i="11"/>
  <c r="DQ102" i="11"/>
  <c r="CR102" i="11"/>
  <c r="AU88" i="11"/>
  <c r="AP88" i="11"/>
  <c r="AF88" i="11"/>
  <c r="AU63" i="11"/>
  <c r="AP63" i="11"/>
  <c r="V23" i="11"/>
  <c r="AA23" i="11"/>
  <c r="AF23" i="11"/>
  <c r="AP23" i="11"/>
  <c r="AU23" i="11"/>
  <c r="Q23" i="11"/>
  <c r="AA71" i="11" l="1"/>
  <c r="AA72" i="11"/>
  <c r="AA73" i="11"/>
  <c r="AA74" i="11"/>
  <c r="AA75" i="11"/>
  <c r="AA76" i="11"/>
  <c r="AA70" i="11"/>
  <c r="AA32" i="11" l="1"/>
  <c r="AA31" i="11"/>
  <c r="AA29" i="11" l="1"/>
  <c r="AA30" i="11"/>
  <c r="AA28" i="11"/>
  <c r="AA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W36" i="9"/>
  <c r="BW37" i="9" s="1"/>
  <c r="BW38" i="9" s="1"/>
  <c r="BW39" i="9" s="1"/>
  <c r="BW40" i="9" s="1"/>
  <c r="BW41" i="9" s="1"/>
  <c r="BW42" i="9" s="1"/>
  <c r="BE36" i="9"/>
  <c r="AM36" i="9"/>
  <c r="C36" i="9"/>
  <c r="BW35" i="9"/>
  <c r="BE35" i="9"/>
  <c r="AM35" i="9"/>
  <c r="C35" i="9"/>
  <c r="CO34" i="9"/>
  <c r="CO35" i="9" s="1"/>
  <c r="CO36" i="9" s="1"/>
  <c r="CO37" i="9" s="1"/>
  <c r="CO38" i="9" s="1"/>
  <c r="CO39" i="9" s="1"/>
  <c r="CO40" i="9" s="1"/>
  <c r="CO41" i="9" s="1"/>
  <c r="CO42" i="9" s="1"/>
  <c r="BW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<sst xmlns="http://schemas.openxmlformats.org/spreadsheetml/2006/main" count="1017" uniqueCount="551">
  <si>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</si>
  <si>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</si>
  <si>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</si>
  <si>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</si>
  <si>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</si>
  <si>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</si>
  <si>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</si>
  <si>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</si>
  <si>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</si>
  <si>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</si>
  <si>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</si>
  <si>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</si>
  <si>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</si>
  <si>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</si>
  <si>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</si>
  <si>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</si>
  <si>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</si>
  <si>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</si>
  <si>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</si>
  <si>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</si>
  <si>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</si>
  <si>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</si>
  <si>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</si>
  <si>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</si>
  <si>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</si>
  <si>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</si>
  <si>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</si>
  <si>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</si>
  <si>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</si>
  <si>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</si>
  <si>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</si>
  <si>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</si>
  <si>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</si>
  <si>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</si>
  <si>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</si>
  <si>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</si>
  <si>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</si>
  <si>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</si>
  <si>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</si>
  <si>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</si>
  <si>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</si>
  <si>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</si>
  <si>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</si>
  <si>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</si>
  <si>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</si>
  <si>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</si>
  <si>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</si>
  <si>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</si>
  <si>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</si>
  <si>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</si>
  <si>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</si>
  <si>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</si>
  <si>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</si>
  <si>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</si>
  <si>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</si>
  <si>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</si>
  <si>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</si>
  <si>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</si>
  <si>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</si>
  <si>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</si>
  <si>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</si>
  <si>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</si>
  <si>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</si>
  <si>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</si>
  <si>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</si>
  <si>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</si>
  <si>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</si>
  <si>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</si>
  <si>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</si>
  <si>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</si>
  <si>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</si>
  <si>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</si>
  <si>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</si>
  <si>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</si>
  <si>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</si>
  <si>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</si>
  <si>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</si>
  <si>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</si>
  <si>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</si>
  <si>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</si>
  <si>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</si>
  <si>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</si>
  <si>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</si>
  <si>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</si>
  <si>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</si>
  <si>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</si>
  <si>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</si>
  <si>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</si>
  <si>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</si>
  <si>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</si>
  <si>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</si>
  <si>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</si>
  <si>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</si>
  <si>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</si>
  <si>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</si>
  <si>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</si>
  <si>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</si>
  <si>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</si>
  <si>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</si>
  <si>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</si>
  <si>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</si>
  <si>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</si>
  <si>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</si>
  <si>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</si>
  <si>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</si>
  <si>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</si>
  <si>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</si>
  <si>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</si>
  <si>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</si>
  <si>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</si>
  <si>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</si>
  <si>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</si>
  <si>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</si>
  <si>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</si>
  <si>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</si>
  <si>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</si>
  <si>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</si>
  <si>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</si>
  <si>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</si>
  <si>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</si>
  <si>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</si>
  <si>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</si>
  <si>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</si>
  <si>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</si>
  <si>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</si>
  <si>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</si>
  <si>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</si>
  <si>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</si>
  <si>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</si>
  <si>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</si>
  <si>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</si>
  <si>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</si>
  <si>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</si>
  <si>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</si>
  <si>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</si>
  <si>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</si>
  <si>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</si>
  <si>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</si>
  <si>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</si>
  <si>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</si>
  <si>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</si>
  <si>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</si>
  <si>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</si>
  <si>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</si>
  <si>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</si>
  <si>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</si>
  <si>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</si>
  <si>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</si>
  <si>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</si>
  <si>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</si>
  <si>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</si>
  <si>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</si>
  <si>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</si>
  <si>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</si>
  <si>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</si>
  <si>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</si>
  <si>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</si>
  <si>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</si>
  <si>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</si>
  <si>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</si>
  <si>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</si>
  <si>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</si>
  <si>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</si>
  <si>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</si>
  <si>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</si>
  <si>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</si>
  <si>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</si>
  <si>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</si>
  <si>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</si>
  <si>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</si>
  <si>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</si>
  <si>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</si>
  <si>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</si>
  <si>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</si>
  <si>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</si>
  <si>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</si>
  <si>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</si>
  <si>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</si>
  <si>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</si>
  <si>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</si>
  <si>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</si>
  <si>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</si>
  <si>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</si>
  <si>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</si>
  <si>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</si>
  <si>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</si>
  <si>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</si>
  <si>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</si>
  <si>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</si>
  <si>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</si>
  <si>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</si>
  <si>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</si>
  <si>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</si>
  <si>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</si>
  <si>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</si>
  <si>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</si>
  <si>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東京都町田市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</si>
  <si>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</si>
  <si>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</si>
  <si>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</si>
  <si>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</si>
  <si>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</si>
  <si>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</si>
  <si>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</si>
  <si>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</si>
  <si>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</si>
  <si>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</si>
  <si>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</si>
  <si>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</si>
  <si>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</si>
  <si>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</si>
  <si>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</si>
  <si>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</si>
  <si>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</si>
  <si>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</si>
  <si>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</si>
  <si>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</si>
  <si>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</si>
  <si>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</si>
  <si>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</si>
  <si>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</si>
  <si>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</si>
  <si>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</si>
  <si>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</si>
  <si>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</si>
  <si>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</si>
  <si>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</si>
  <si>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</si>
  <si>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</si>
  <si>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</si>
  <si>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</si>
  <si>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</si>
  <si>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</si>
  <si>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</si>
  <si>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</si>
  <si>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</si>
  <si>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</si>
  <si>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</si>
  <si>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</si>
  <si>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</si>
  <si>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</si>
  <si>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</si>
  <si>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</si>
  <si>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</si>
  <si>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</si>
  <si>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</si>
  <si>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</si>
  <si>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</si>
  <si>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</si>
  <si>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</si>
  <si>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</si>
  <si>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</si>
  <si>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</si>
  <si>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</si>
  <si>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</si>
  <si>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</si>
  <si>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</si>
  <si>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</si>
  <si>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</si>
  <si>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</si>
  <si>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</si>
  <si>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</si>
  <si>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</si>
  <si>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</si>
  <si>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</si>
  <si>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</si>
  <si>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</si>
  <si>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</si>
  <si>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</si>
  <si>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</si>
  <si>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</si>
  <si>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</si>
  <si>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</si>
  <si>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</si>
  <si>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</si>
  <si>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</si>
  <si>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</si>
  <si>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</si>
  <si>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</si>
  <si>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</si>
  <si>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</si>
  <si>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</si>
  <si>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</si>
  <si>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</si>
  <si>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</si>
  <si>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</si>
  <si>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</si>
  <si>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</si>
  <si>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</si>
  <si>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</si>
  <si>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</si>
  <si>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</si>
  <si>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</si>
  <si>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</si>
  <si>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</si>
  <si>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</si>
  <si>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</si>
  <si>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</si>
  <si>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</si>
  <si>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</si>
  <si>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</si>
  <si>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</si>
  <si>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</si>
  <si>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</si>
  <si>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</si>
  <si>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</si>
  <si>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</si>
  <si>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</si>
  <si>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</si>
  <si>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</si>
  <si>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</si>
  <si>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</si>
  <si>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</si>
  <si>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</si>
  <si>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</si>
  <si>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</si>
  <si>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</si>
  <si>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</si>
  <si>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</si>
  <si>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</si>
  <si>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</si>
  <si>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</si>
  <si>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</si>
  <si>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</si>
  <si>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</si>
  <si>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</si>
  <si>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</si>
  <si>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</si>
  <si>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</si>
  <si>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</si>
  <si>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</si>
  <si>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</si>
  <si>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</si>
  <si>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</si>
  <si>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</si>
  <si>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</si>
  <si>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</si>
  <si>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</si>
  <si>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</si>
  <si>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</si>
  <si>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</si>
  <si>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</si>
  <si>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</si>
  <si>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</si>
  <si>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</si>
  <si>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</si>
  <si>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東京都町田市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</si>
  <si>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</si>
  <si>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</si>
  <si>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</si>
  <si>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</si>
  <si>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</si>
  <si>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</si>
  <si>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</si>
  <si>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</si>
  <si>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</si>
  <si>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</si>
  <si>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</si>
  <si>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</si>
  <si>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</si>
  <si>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</si>
  <si>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</si>
  <si>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</si>
  <si>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</si>
  <si>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</si>
  <si>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</si>
  <si>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</si>
  <si>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</si>
  <si>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</si>
  <si>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</si>
  <si>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</si>
  <si>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</si>
  <si>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</si>
  <si>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</si>
  <si>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</si>
  <si>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</si>
  <si>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</si>
  <si>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</si>
  <si>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</si>
  <si>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</si>
  <si>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</si>
  <si>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</si>
  <si>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</si>
  <si>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</si>
  <si>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</si>
  <si>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</si>
  <si>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</si>
  <si>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</si>
  <si>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</si>
  <si>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</si>
  <si>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</si>
  <si>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</si>
  <si>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</si>
  <si>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</si>
  <si>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</si>
  <si>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</si>
  <si>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</si>
  <si>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</si>
  <si>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</si>
  <si>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</si>
  <si>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</si>
  <si>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</si>
  <si>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</si>
  <si>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</si>
  <si>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</si>
  <si>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</si>
  <si>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</si>
  <si>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</si>
  <si>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</si>
  <si>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</si>
  <si>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</si>
  <si>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</si>
  <si>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</si>
  <si>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</si>
  <si>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</si>
  <si>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</si>
  <si>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</si>
  <si>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</si>
  <si>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</si>
  <si>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</si>
  <si>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</si>
  <si>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</si>
  <si>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</si>
  <si>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</si>
  <si>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</si>
  <si>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</si>
  <si>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</si>
  <si>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</si>
  <si>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</si>
  <si>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</si>
  <si>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</si>
  <si>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</si>
  <si>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</si>
  <si>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</si>
  <si>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</si>
  <si>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</si>
  <si>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</si>
  <si>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</si>
  <si>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</si>
  <si>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</si>
  <si>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</si>
  <si>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</si>
  <si>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</si>
  <si>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</si>
  <si>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</si>
  <si>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</si>
  <si>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</si>
  <si>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</si>
  <si>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</si>
  <si>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</si>
  <si>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</si>
  <si>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</si>
  <si>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</si>
  <si>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</si>
  <si>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</si>
  <si>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</si>
  <si>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</si>
  <si>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</si>
  <si>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</si>
  <si>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</si>
  <si>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</si>
  <si>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</si>
  <si>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</si>
  <si>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</si>
  <si>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</si>
  <si>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</si>
  <si>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</si>
  <si>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</si>
  <si>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</si>
  <si>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</si>
  <si>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</si>
  <si>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</si>
  <si>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</si>
  <si>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</si>
  <si>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</si>
  <si>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</si>
  <si>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</si>
  <si>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</si>
  <si>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</si>
  <si>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</si>
  <si>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</si>
  <si>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</si>
  <si>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</si>
  <si>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</si>
  <si>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</si>
  <si>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</si>
  <si>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</si>
  <si>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</si>
  <si>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</si>
  <si>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</si>
  <si>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</si>
  <si>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</si>
  <si>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</si>
  <si>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</si>
  <si>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</si>
  <si>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</si>
  <si>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</si>
  <si>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</si>
  <si>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</si>
  <si>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</si>
  <si>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</si>
  <si>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</si>
  <si>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</si>
  <si>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</si>
  <si>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</si>
  <si>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</si>
  <si>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</si>
  <si>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</si>
  <si>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</si>
  <si>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</si>
  <si>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</si>
  <si>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</si>
  <si>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</si>
  <si>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</si>
  <si>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</si>
  <si>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</si>
  <si>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</si>
  <si>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</si>
  <si>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</si>
  <si>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</si>
  <si>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0.37</t>
  </si>
  <si>
    <t>▲ 1.23</t>
  </si>
  <si>
    <t>一般会計</t>
  </si>
  <si>
    <t>町田市病院事業会計</t>
  </si>
  <si>
    <t>町田市国民健康保険事業会計</t>
  </si>
  <si>
    <t>町田市介護保険事業会計</t>
  </si>
  <si>
    <t>町田市下水道事業会計</t>
  </si>
  <si>
    <t>町田市後期高齢者医療事業会計</t>
  </si>
  <si>
    <t>その他会計（赤字）</t>
  </si>
  <si>
    <t>その他会計（黒字）</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</si>
  <si>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</si>
  <si>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</si>
  <si>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</si>
  <si>
    <t>多摩ニュータウン環境組合</t>
  </si>
  <si>
    <t>南多摩斎場組合</t>
  </si>
  <si>
    <t>東京市町村総合事務組合（一般会計）</t>
    <rPh sb="12" eb="14">
      <t>イッパン</t>
    </rPh>
    <rPh sb="14" eb="16">
      <t>カイケイ</t>
    </rPh>
    <phoneticPr fontId="2"/>
  </si>
  <si>
    <t>東京市町村総合事務組合（東京都市町村民交通災害共済事業特別会計）</t>
    <rPh sb="12" eb="14">
      <t>トウキョウ</t>
    </rPh>
    <rPh sb="14" eb="15">
      <t>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</si>
  <si>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東京都十一市競輪事業組合</t>
  </si>
  <si>
    <t>東京都六市競艇事業組合</t>
  </si>
  <si>
    <t>-</t>
    <phoneticPr fontId="2"/>
  </si>
  <si>
    <t>町田市土地開発公社</t>
    <rPh sb="0" eb="3">
      <t>マチダシ</t>
    </rPh>
    <rPh sb="3" eb="5">
      <t>トチ</t>
    </rPh>
    <rPh sb="5" eb="7">
      <t>カイハツ</t>
    </rPh>
    <rPh sb="7" eb="9">
      <t>コウシャ</t>
    </rPh>
    <phoneticPr fontId="2"/>
  </si>
  <si>
    <t>町田まちづくり公社</t>
    <rPh sb="0" eb="2">
      <t>マチダ</t>
    </rPh>
    <rPh sb="7" eb="9">
      <t>コウシャ</t>
    </rPh>
    <phoneticPr fontId="2"/>
  </si>
  <si>
    <t>町田市勤労者福祉サービスセンター</t>
    <rPh sb="0" eb="3">
      <t>マチダシ</t>
    </rPh>
    <rPh sb="3" eb="5">
      <t>キンロウ</t>
    </rPh>
    <rPh sb="5" eb="6">
      <t>シャ</t>
    </rPh>
    <rPh sb="6" eb="8">
      <t>フクシ</t>
    </rPh>
    <phoneticPr fontId="2"/>
  </si>
  <si>
    <t>エルム・スリー管理</t>
    <rPh sb="7" eb="9">
      <t>カンリ</t>
    </rPh>
    <phoneticPr fontId="2"/>
  </si>
  <si>
    <t>町田センタービル</t>
    <rPh sb="0" eb="2">
      <t>マチダ</t>
    </rPh>
    <phoneticPr fontId="2"/>
  </si>
  <si>
    <t>町田市文化・国際交流財団</t>
    <rPh sb="0" eb="3">
      <t>マチダシ</t>
    </rPh>
    <rPh sb="3" eb="5">
      <t>ブンカ</t>
    </rPh>
    <rPh sb="6" eb="8">
      <t>コクサイ</t>
    </rPh>
    <rPh sb="8" eb="10">
      <t>コウリュウ</t>
    </rPh>
    <rPh sb="10" eb="12">
      <t>ザイダン</t>
    </rPh>
    <phoneticPr fontId="2"/>
  </si>
  <si>
    <t>町田市観光コンベンション協会</t>
    <rPh sb="0" eb="3">
      <t>マチダシ</t>
    </rPh>
    <rPh sb="3" eb="5">
      <t>カンコウ</t>
    </rPh>
    <rPh sb="12" eb="14">
      <t>キョウカイ</t>
    </rPh>
    <phoneticPr fontId="2"/>
  </si>
  <si>
    <t>まちだエコライフ推進公社</t>
    <rPh sb="8" eb="10">
      <t>スイシン</t>
    </rPh>
    <rPh sb="10" eb="12">
      <t>コウシャ</t>
    </rPh>
    <phoneticPr fontId="2"/>
  </si>
  <si>
    <t>町田新産業創造センター</t>
    <rPh sb="0" eb="2">
      <t>マチダ</t>
    </rPh>
    <rPh sb="2" eb="5">
      <t>シンサンギョウ</t>
    </rPh>
    <rPh sb="5" eb="7">
      <t>ソウゾウ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</si>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</sst>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30" xfId="33" applyNumberFormat="1" applyFont="1" applyFill="1" applyBorder="1" applyAlignment="1" applyProtection="1">
      <alignment horizontal="left" vertical="center" shrinkToFit="1"/>
      <protection locked="0"/>
    </xf>
    <xf numFmtId="0" fontId="26" fillId="7" borderId="18" xfId="33" applyNumberFormat="1" applyFont="1" applyFill="1" applyBorder="1" applyAlignment="1" applyProtection="1">
      <alignment horizontal="left" vertical="center" shrinkToFit="1"/>
      <protection locked="0"/>
    </xf>
    <xf numFmtId="0" fontId="26" fillId="7" borderId="19"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5" borderId="125" xfId="30" applyNumberFormat="1" applyFont="1" applyFill="1" applyBorder="1" applyAlignment="1" applyProtection="1">
      <alignment horizontal="right" vertical="center" shrinkToFit="1"/>
      <protection locked="0"/>
    </xf>
    <xf numFmtId="177" fontId="26" fillId="5" borderId="146" xfId="30" applyNumberFormat="1" applyFont="1" applyFill="1" applyBorder="1" applyAlignment="1" applyProtection="1">
      <alignment horizontal="right" vertical="center" shrinkToFit="1"/>
      <protection locked="0"/>
    </xf>
    <xf numFmtId="177" fontId="26" fillId="5" borderId="126"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56447</c:v>
                </c:pt>
                <c:pt idx="1">
                  <c:v>40193</c:v>
                </c:pt>
                <c:pt idx="2">
                  <c:v>23423</c:v>
                </c:pt>
                <c:pt idx="3">
                  <c:v>31931</c:v>
                </c:pt>
                <c:pt idx="4">
                  <c:v>28331</c:v>
                </c:pt>
              </c:numCache>
            </c:numRef>
          </c:val>
          <c:smooth val="0"/>
        </c:ser>
        <c:dLbls>
          <c:showLegendKey val="0"/>
          <c:showVal val="0"/>
          <c:showCatName val="0"/>
          <c:showSerName val="0"/>
          <c:showPercent val="0"/>
          <c:showBubbleSize val="0"/>
        </c:dLbls>
        <c:marker val="1"/>
        <c:smooth val="0"/>
        <c:axId val="121442264"/>
        <c:axId val="345150264"/>
      </c:lineChart>
      <c:catAx>
        <c:axId val="121442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150264"/>
        <c:crosses val="autoZero"/>
        <c:auto val="1"/>
        <c:lblAlgn val="ctr"/>
        <c:lblOffset val="100"/>
        <c:tickLblSkip val="1"/>
        <c:tickMarkSkip val="1"/>
        <c:noMultiLvlLbl val="0"/>
      </c:catAx>
      <c:valAx>
        <c:axId val="345150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42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5.03</c:v>
                </c:pt>
                <c:pt idx="1">
                  <c:v>5.6</c:v>
                </c:pt>
                <c:pt idx="2">
                  <c:v>5.52</c:v>
                </c:pt>
                <c:pt idx="3">
                  <c:v>5.62</c:v>
                </c:pt>
                <c:pt idx="4">
                  <c:v>5.98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9.48</c:v>
                </c:pt>
                <c:pt idx="1">
                  <c:v>8.9499999999999993</c:v>
                </c:pt>
                <c:pt idx="2">
                  <c:v>8.4499999999999993</c:v>
                </c:pt>
                <c:pt idx="3">
                  <c:v>7.07</c:v>
                </c:pt>
                <c:pt idx="4">
                  <c:v>8.77</c:v>
                </c:pt>
              </c:numCache>
            </c:numRef>
          </c:val>
        </c:ser>
        <c:dLbls>
          <c:showLegendKey val="0"/>
          <c:showVal val="0"/>
          <c:showCatName val="0"/>
          <c:showSerName val="0"/>
          <c:showPercent val="0"/>
          <c:showBubbleSize val="0"/>
        </c:dLbls>
        <c:gapWidth val="250"/>
        <c:overlap val="100"/>
        <c:axId val="334605496"/>
        <c:axId val="334605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0.93</c:v>
                </c:pt>
                <c:pt idx="1">
                  <c:v>0.14000000000000001</c:v>
                </c:pt>
                <c:pt idx="2">
                  <c:v>-0.37</c:v>
                </c:pt>
                <c:pt idx="3">
                  <c:v>-1.23</c:v>
                </c:pt>
                <c:pt idx="4">
                  <c:v>2.1800000000000002</c:v>
                </c:pt>
              </c:numCache>
            </c:numRef>
          </c:val>
          <c:smooth val="0"/>
        </c:ser>
        <c:dLbls>
          <c:showLegendKey val="0"/>
          <c:showVal val="0"/>
          <c:showCatName val="0"/>
          <c:showSerName val="0"/>
          <c:showPercent val="0"/>
          <c:showBubbleSize val="0"/>
        </c:dLbls>
        <c:marker val="1"/>
        <c:smooth val="0"/>
        <c:axId val="334605496"/>
        <c:axId val="334605880"/>
      </c:lineChart>
      <c:catAx>
        <c:axId val="33460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605880"/>
        <c:crosses val="autoZero"/>
        <c:auto val="1"/>
        <c:lblAlgn val="ctr"/>
        <c:lblOffset val="100"/>
        <c:tickLblSkip val="1"/>
        <c:tickMarkSkip val="1"/>
        <c:noMultiLvlLbl val="0"/>
      </c:catAx>
      <c:valAx>
        <c:axId val="33460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60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0.09</c:v>
                </c:pt>
                <c:pt idx="4">
                  <c:v>#N/A</c:v>
                </c:pt>
                <c:pt idx="5">
                  <c:v>7.0000000000000007E-2</c:v>
                </c:pt>
                <c:pt idx="6">
                  <c:v>#N/A</c:v>
                </c:pt>
                <c:pt idx="7">
                  <c:v>0.06</c:v>
                </c:pt>
                <c:pt idx="8">
                  <c:v>#N/A</c:v>
                </c:pt>
                <c:pt idx="9">
                  <c:v>7.0000000000000007E-2</c:v>
                </c:pt>
              </c:numCache>
            </c:numRef>
          </c:val>
        </c:ser>
        <c:ser>
          <c:idx val="5"/>
          <c:order val="5"/>
          <c:tx>
            <c:strRef>
              <c:f>データシート!$A$32</c:f>
              <c:strCache>
                <c:ptCount val="1"/>
                <c:pt idx="0">
                  <c:v>町田市下水道事業会計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0.71</c:v>
                </c:pt>
                <c:pt idx="2">
                  <c:v>#N/A</c:v>
                </c:pt>
                <c:pt idx="3">
                  <c:v>0.34</c:v>
                </c:pt>
                <c:pt idx="4">
                  <c:v>#N/A</c:v>
                </c:pt>
                <c:pt idx="5">
                  <c:v>0.93</c:v>
                </c:pt>
                <c:pt idx="6">
                  <c:v>#N/A</c:v>
                </c:pt>
                <c:pt idx="7">
                  <c:v>0.48</c:v>
                </c:pt>
                <c:pt idx="8">
                  <c:v>#N/A</c:v>
                </c:pt>
                <c:pt idx="9">
                  <c:v>0.39</c:v>
                </c:pt>
              </c:numCache>
            </c:numRef>
          </c:val>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0.44</c:v>
                </c:pt>
                <c:pt idx="4">
                  <c:v>#N/A</c:v>
                </c:pt>
                <c:pt idx="5">
                  <c:v>0.6</c:v>
                </c:pt>
                <c:pt idx="6">
                  <c:v>#N/A</c:v>
                </c:pt>
                <c:pt idx="7">
                  <c:v>0.66</c:v>
                </c:pt>
                <c:pt idx="8">
                  <c:v>#N/A</c:v>
                </c:pt>
                <c:pt idx="9">
                  <c:v>0.93</c:v>
                </c:pt>
              </c:numCache>
            </c:numRef>
          </c:val>
        </c:ser>
        <c:ser>
          <c:idx val="7"/>
          <c:order val="7"/>
          <c:tx>
            <c:strRef>
              <c:f>データシート!$A$34</c:f>
              <c:strCache>
                <c:ptCount val="1"/>
                <c:pt idx="0">
                  <c:v>町田市国民健康保険事業会計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c:v>
                </c:pt>
                <c:pt idx="2">
                  <c:v>#N/A</c:v>
                </c:pt>
                <c:pt idx="3">
                  <c:v>1.4</c:v>
                </c:pt>
                <c:pt idx="4">
                  <c:v>#N/A</c:v>
                </c:pt>
                <c:pt idx="5">
                  <c:v>1.06</c:v>
                </c:pt>
                <c:pt idx="6">
                  <c:v>#N/A</c:v>
                </c:pt>
                <c:pt idx="7">
                  <c:v>0.47</c:v>
                </c:pt>
                <c:pt idx="8">
                  <c:v>#N/A</c:v>
                </c:pt>
                <c:pt idx="9">
                  <c:v>1.46</c:v>
                </c:pt>
              </c:numCache>
            </c:numRef>
          </c:val>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c:v>
                </c:pt>
                <c:pt idx="2">
                  <c:v>#N/A</c:v>
                </c:pt>
                <c:pt idx="3">
                  <c:v>6.49</c:v>
                </c:pt>
                <c:pt idx="4">
                  <c:v>#N/A</c:v>
                </c:pt>
                <c:pt idx="5">
                  <c:v>6.73</c:v>
                </c:pt>
                <c:pt idx="6">
                  <c:v>#N/A</c:v>
                </c:pt>
                <c:pt idx="7">
                  <c:v>4.38</c:v>
                </c:pt>
                <c:pt idx="8">
                  <c:v>#N/A</c:v>
                </c:pt>
                <c:pt idx="9">
                  <c:v>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5.0199999999999996</c:v>
                </c:pt>
                <c:pt idx="2">
                  <c:v>#N/A</c:v>
                </c:pt>
                <c:pt idx="3">
                  <c:v>5.6</c:v>
                </c:pt>
                <c:pt idx="4">
                  <c:v>#N/A</c:v>
                </c:pt>
                <c:pt idx="5">
                  <c:v>5.51</c:v>
                </c:pt>
                <c:pt idx="6">
                  <c:v>#N/A</c:v>
                </c:pt>
                <c:pt idx="7">
                  <c:v>5.62</c:v>
                </c:pt>
                <c:pt idx="8">
                  <c:v>#N/A</c:v>
                </c:pt>
                <c:pt idx="9">
                  <c:v>5.97</c:v>
                </c:pt>
              </c:numCache>
            </c:numRef>
          </c:val>
        </c:ser>
        <c:dLbls>
          <c:showLegendKey val="0"/>
          <c:showVal val="0"/>
          <c:showCatName val="0"/>
          <c:showSerName val="0"/>
          <c:showPercent val="0"/>
          <c:showBubbleSize val="0"/>
        </c:dLbls>
        <c:gapWidth val="150"/>
        <c:overlap val="100"/>
        <c:axId val="346030304"/>
        <c:axId val="346031088"/>
      </c:barChart>
      <c:catAx>
        <c:axId val="3460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031088"/>
        <c:crosses val="autoZero"/>
        <c:auto val="1"/>
        <c:lblAlgn val="ctr"/>
        <c:lblOffset val="100"/>
        <c:tickLblSkip val="1"/>
        <c:tickMarkSkip val="1"/>
        <c:noMultiLvlLbl val="0"/>
      </c:catAx>
      <c:valAx>
        <c:axId val="34603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03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9204</c:v>
                </c:pt>
                <c:pt idx="5">
                  <c:v>9661</c:v>
                </c:pt>
                <c:pt idx="8">
                  <c:v>9808</c:v>
                </c:pt>
                <c:pt idx="11">
                  <c:v>9793</c:v>
                </c:pt>
                <c:pt idx="14">
                  <c:v>8909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413</c:v>
                </c:pt>
                <c:pt idx="3">
                  <c:v>395</c:v>
                </c:pt>
                <c:pt idx="6">
                  <c:v>356</c:v>
                </c:pt>
                <c:pt idx="9">
                  <c:v>391</c:v>
                </c:pt>
                <c:pt idx="12">
                  <c:v>327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317</c:v>
                </c:pt>
                <c:pt idx="3">
                  <c:v>320</c:v>
                </c:pt>
                <c:pt idx="6">
                  <c:v>240</c:v>
                </c:pt>
                <c:pt idx="9">
                  <c:v>203</c:v>
                </c:pt>
                <c:pt idx="12">
                  <c:v>202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1510</c:v>
                </c:pt>
                <c:pt idx="3">
                  <c:v>1633</c:v>
                </c:pt>
                <c:pt idx="6">
                  <c:v>1729</c:v>
                </c:pt>
                <c:pt idx="9">
                  <c:v>1687</c:v>
                </c:pt>
                <c:pt idx="12">
                  <c:v>1631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6035</c:v>
                </c:pt>
                <c:pt idx="3">
                  <c:v>6090</c:v>
                </c:pt>
                <c:pt idx="6">
                  <c:v>5997</c:v>
                </c:pt>
                <c:pt idx="9">
                  <c:v>6072</c:v>
                </c:pt>
                <c:pt idx="12">
                  <c:v>6052</c:v>
                </c:pt>
              </c:numCache>
            </c:numRef>
          </c:val>
        </c:ser>
        <c:dLbls>
          <c:showLegendKey val="0"/>
          <c:showVal val="0"/>
          <c:showCatName val="0"/>
          <c:showSerName val="0"/>
          <c:showPercent val="0"/>
          <c:showBubbleSize val="0"/>
        </c:dLbls>
        <c:gapWidth val="100"/>
        <c:overlap val="100"/>
        <c:axId val="346031872"/>
        <c:axId val="34602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-929</c:v>
                </c:pt>
                <c:pt idx="2">
                  <c:v>#N/A</c:v>
                </c:pt>
                <c:pt idx="3">
                  <c:v>#N/A</c:v>
                </c:pt>
                <c:pt idx="4">
                  <c:v>-1223</c:v>
                </c:pt>
                <c:pt idx="5">
                  <c:v>#N/A</c:v>
                </c:pt>
                <c:pt idx="6">
                  <c:v>#N/A</c:v>
                </c:pt>
                <c:pt idx="7">
                  <c:v>-1486</c:v>
                </c:pt>
                <c:pt idx="8">
                  <c:v>#N/A</c:v>
                </c:pt>
                <c:pt idx="9">
                  <c:v>#N/A</c:v>
                </c:pt>
                <c:pt idx="10">
                  <c:v>-1440</c:v>
                </c:pt>
                <c:pt idx="11">
                  <c:v>#N/A</c:v>
                </c:pt>
                <c:pt idx="12">
                  <c:v>#N/A</c:v>
                </c:pt>
                <c:pt idx="13">
                  <c:v>-697</c:v>
                </c:pt>
                <c:pt idx="14">
                  <c:v>#N/A</c:v>
                </c:pt>
              </c:numCache>
            </c:numRef>
          </c:val>
          <c:smooth val="0"/>
        </c:ser>
        <c:dLbls>
          <c:showLegendKey val="0"/>
          <c:showVal val="0"/>
          <c:showCatName val="0"/>
          <c:showSerName val="0"/>
          <c:showPercent val="0"/>
          <c:showBubbleSize val="0"/>
        </c:dLbls>
        <c:marker val="1"/>
        <c:smooth val="0"/>
        <c:axId val="346031872"/>
        <c:axId val="346029520"/>
      </c:lineChart>
      <c:catAx>
        <c:axId val="3460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029520"/>
        <c:crosses val="autoZero"/>
        <c:auto val="1"/>
        <c:lblAlgn val="ctr"/>
        <c:lblOffset val="100"/>
        <c:tickLblSkip val="1"/>
        <c:tickMarkSkip val="1"/>
        <c:noMultiLvlLbl val="0"/>
      </c:catAx>
      <c:valAx>
        <c:axId val="34602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0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81823</c:v>
                </c:pt>
                <c:pt idx="5">
                  <c:v>81977</c:v>
                </c:pt>
                <c:pt idx="8">
                  <c:v>83499</c:v>
                </c:pt>
                <c:pt idx="11">
                  <c:v>82649</c:v>
                </c:pt>
                <c:pt idx="14">
                  <c:v>80885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24383</c:v>
                </c:pt>
                <c:pt idx="5">
                  <c:v>24211</c:v>
                </c:pt>
                <c:pt idx="8">
                  <c:v>24886</c:v>
                </c:pt>
                <c:pt idx="11">
                  <c:v>25843</c:v>
                </c:pt>
                <c:pt idx="14">
                  <c:v>25519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17921</c:v>
                </c:pt>
                <c:pt idx="5">
                  <c:v>16044</c:v>
                </c:pt>
                <c:pt idx="8">
                  <c:v>15343</c:v>
                </c:pt>
                <c:pt idx="11">
                  <c:v>14212</c:v>
                </c:pt>
                <c:pt idx="14">
                  <c:v>16343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16274</c:v>
                </c:pt>
                <c:pt idx="3">
                  <c:v>16209</c:v>
                </c:pt>
                <c:pt idx="6">
                  <c:v>14752</c:v>
                </c:pt>
                <c:pt idx="9">
                  <c:v>14378</c:v>
                </c:pt>
                <c:pt idx="12">
                  <c:v>14347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1502</c:v>
                </c:pt>
                <c:pt idx="3">
                  <c:v>1221</c:v>
                </c:pt>
                <c:pt idx="6">
                  <c:v>1066</c:v>
                </c:pt>
                <c:pt idx="9">
                  <c:v>909</c:v>
                </c:pt>
                <c:pt idx="12">
                  <c:v>729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26966</c:v>
                </c:pt>
                <c:pt idx="3">
                  <c:v>27269</c:v>
                </c:pt>
                <c:pt idx="6">
                  <c:v>28563</c:v>
                </c:pt>
                <c:pt idx="9">
                  <c:v>29189</c:v>
                </c:pt>
                <c:pt idx="12">
                  <c:v>28742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3970</c:v>
                </c:pt>
                <c:pt idx="3">
                  <c:v>3671</c:v>
                </c:pt>
                <c:pt idx="6">
                  <c:v>3181</c:v>
                </c:pt>
                <c:pt idx="9">
                  <c:v>2799</c:v>
                </c:pt>
                <c:pt idx="12">
                  <c:v>2594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67746</c:v>
                </c:pt>
                <c:pt idx="3">
                  <c:v>71757</c:v>
                </c:pt>
                <c:pt idx="6">
                  <c:v>71394</c:v>
                </c:pt>
                <c:pt idx="9">
                  <c:v>73810</c:v>
                </c:pt>
                <c:pt idx="12">
                  <c:v>75194</c:v>
                </c:pt>
              </c:numCache>
            </c:numRef>
          </c:val>
        </c:ser>
        <c:dLbls>
          <c:showLegendKey val="0"/>
          <c:showVal val="0"/>
          <c:showCatName val="0"/>
          <c:showSerName val="0"/>
          <c:showPercent val="0"/>
          <c:showBubbleSize val="0"/>
        </c:dLbls>
        <c:gapWidth val="100"/>
        <c:overlap val="100"/>
        <c:axId val="346029912"/>
        <c:axId val="34603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6029912"/>
        <c:axId val="346032656"/>
      </c:lineChart>
      <c:catAx>
        <c:axId val="34602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032656"/>
        <c:crosses val="autoZero"/>
        <c:auto val="1"/>
        <c:lblAlgn val="ctr"/>
        <c:lblOffset val="100"/>
        <c:tickLblSkip val="1"/>
        <c:tickMarkSkip val="1"/>
        <c:noMultiLvlLbl val="0"/>
      </c:catAx>
      <c:valAx>
        <c:axId val="34603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02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426,937
421,793
71.80
147,811,172
142,853,477
4,581,316
76,655,268
75,007,656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年度の財政力指数</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か年平均）</a:t>
          </a:r>
          <a:r>
            <a:rPr lang="ja-JP" altLang="ja-JP" sz="1200">
              <a:solidFill>
                <a:schemeClr val="dk1"/>
              </a:solidFill>
              <a:effectLst/>
              <a:latin typeface="+mn-lt"/>
              <a:ea typeface="+mn-ea"/>
              <a:cs typeface="+mn-cs"/>
            </a:rPr>
            <a:t>は</a:t>
          </a:r>
          <a:r>
            <a:rPr lang="en-US" altLang="ja-JP" sz="1200">
              <a:solidFill>
                <a:schemeClr val="dk1"/>
              </a:solidFill>
              <a:effectLst/>
              <a:latin typeface="+mn-lt"/>
              <a:ea typeface="+mn-ea"/>
              <a:cs typeface="+mn-cs"/>
            </a:rPr>
            <a:t>0.975</a:t>
          </a:r>
          <a:r>
            <a:rPr lang="ja-JP" altLang="en-US" sz="1200">
              <a:solidFill>
                <a:schemeClr val="dk1"/>
              </a:solidFill>
              <a:effectLst/>
              <a:latin typeface="+mn-lt"/>
              <a:ea typeface="+mn-ea"/>
              <a:cs typeface="+mn-cs"/>
            </a:rPr>
            <a:t>である</a:t>
          </a:r>
          <a:r>
            <a:rPr lang="ja-JP" altLang="ja-JP" sz="1200">
              <a:solidFill>
                <a:schemeClr val="dk1"/>
              </a:solidFill>
              <a:effectLst/>
              <a:latin typeface="+mn-lt"/>
              <a:ea typeface="+mn-ea"/>
              <a:cs typeface="+mn-cs"/>
            </a:rPr>
            <a:t>。</a:t>
          </a:r>
        </a:p>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年度までの直近</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か年平均では財政力指数は</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を上回っていたが、平成</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年度以降は単年度での財政力指数は</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を下回っており、平成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年度は平成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年度から引き続いて</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か年平均でも</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を下回</a:t>
          </a:r>
          <a:r>
            <a:rPr lang="ja-JP" altLang="en-US" sz="1200">
              <a:solidFill>
                <a:schemeClr val="dk1"/>
              </a:solidFill>
              <a:effectLst/>
              <a:latin typeface="+mn-lt"/>
              <a:ea typeface="+mn-ea"/>
              <a:cs typeface="+mn-cs"/>
            </a:rPr>
            <a:t>った</a:t>
          </a:r>
          <a:r>
            <a:rPr lang="ja-JP" altLang="ja-JP" sz="1200">
              <a:solidFill>
                <a:schemeClr val="dk1"/>
              </a:solidFill>
              <a:effectLst/>
              <a:latin typeface="+mn-lt"/>
              <a:ea typeface="+mn-ea"/>
              <a:cs typeface="+mn-cs"/>
            </a:rPr>
            <a:t>。</a:t>
          </a:r>
        </a:p>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年度単年度で見ると基準財政収入額が基準財政需要額を下回り</a:t>
          </a:r>
          <a:r>
            <a:rPr lang="en-US" altLang="ja-JP" sz="1200">
              <a:solidFill>
                <a:schemeClr val="dk1"/>
              </a:solidFill>
              <a:effectLst/>
              <a:latin typeface="+mn-lt"/>
              <a:ea typeface="+mn-ea"/>
              <a:cs typeface="+mn-cs"/>
            </a:rPr>
            <a:t>0.983</a:t>
          </a:r>
          <a:r>
            <a:rPr lang="ja-JP" altLang="en-US" sz="1200">
              <a:solidFill>
                <a:schemeClr val="dk1"/>
              </a:solidFill>
              <a:effectLst/>
              <a:latin typeface="+mn-lt"/>
              <a:ea typeface="+mn-ea"/>
              <a:cs typeface="+mn-cs"/>
            </a:rPr>
            <a:t>であっ</a:t>
          </a:r>
          <a:r>
            <a:rPr lang="ja-JP" altLang="ja-JP" sz="1200">
              <a:solidFill>
                <a:schemeClr val="dk1"/>
              </a:solidFill>
              <a:effectLst/>
              <a:latin typeface="+mn-lt"/>
              <a:ea typeface="+mn-ea"/>
              <a:cs typeface="+mn-cs"/>
            </a:rPr>
            <a:t>た。地方消費税率の引き上げによる地方消費税交付金の増加などにより基準財政収入額は</a:t>
          </a:r>
          <a:r>
            <a:rPr lang="ja-JP" altLang="en-US"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26</a:t>
          </a:r>
          <a:r>
            <a:rPr lang="ja-JP" altLang="en-US" sz="1200">
              <a:solidFill>
                <a:schemeClr val="dk1"/>
              </a:solidFill>
              <a:effectLst/>
              <a:latin typeface="+mn-lt"/>
              <a:ea typeface="+mn-ea"/>
              <a:cs typeface="+mn-cs"/>
            </a:rPr>
            <a:t>年度</a:t>
          </a:r>
          <a:r>
            <a:rPr lang="ja-JP" altLang="ja-JP" sz="1200">
              <a:solidFill>
                <a:schemeClr val="dk1"/>
              </a:solidFill>
              <a:effectLst/>
              <a:latin typeface="+mn-lt"/>
              <a:ea typeface="+mn-ea"/>
              <a:cs typeface="+mn-cs"/>
            </a:rPr>
            <a:t>に比べ増加し</a:t>
          </a:r>
          <a:r>
            <a:rPr lang="ja-JP" altLang="en-US" sz="1200">
              <a:solidFill>
                <a:schemeClr val="dk1"/>
              </a:solidFill>
              <a:effectLst/>
              <a:latin typeface="+mn-lt"/>
              <a:ea typeface="+mn-ea"/>
              <a:cs typeface="+mn-cs"/>
            </a:rPr>
            <a:t>た</a:t>
          </a:r>
          <a:r>
            <a:rPr lang="ja-JP" altLang="ja-JP" sz="1200">
              <a:solidFill>
                <a:schemeClr val="dk1"/>
              </a:solidFill>
              <a:effectLst/>
              <a:latin typeface="+mn-lt"/>
              <a:ea typeface="+mn-ea"/>
              <a:cs typeface="+mn-cs"/>
            </a:rPr>
            <a:t>一方で、臨時財政対策債振替相当額の減少により基準財政需要額も増加したことが主な要因で</a:t>
          </a:r>
          <a:r>
            <a:rPr lang="ja-JP" altLang="en-US" sz="1200">
              <a:solidFill>
                <a:schemeClr val="dk1"/>
              </a:solidFill>
              <a:effectLst/>
              <a:latin typeface="+mn-lt"/>
              <a:ea typeface="+mn-ea"/>
              <a:cs typeface="+mn-cs"/>
            </a:rPr>
            <a:t>ある。</a:t>
          </a:r>
          <a:endParaRPr lang="ja-JP" altLang="ja-JP" sz="120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128058</xdr:rowOff>
    </xdr:to>
    <xdr:cxnSp macro="">
      <xdr:nvCxnSpPr>
        <xdr:cNvPr id="68" name="直線コネクタ 67"/>
        <xdr:cNvCxnSpPr/>
      </xdr:nvCxnSpPr>
      <xdr:spPr>
        <a:xfrm>
          <a:off x="4114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139294</xdr:rowOff>
    </xdr:from>
    <xdr:ext cx="762000" cy="259045"/>
    <xdr:sp macro="" textlink="">
      <xdr:nvSpPr>
        <xdr:cNvPr id="69" name="財政力平均値テキスト"/>
        <xdr:cNvSpPr txBox="1"/>
      </xdr:nvSpPr>
      <xdr:spPr>
        <a:xfrm>
          <a:off x="5041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128058</xdr:rowOff>
    </xdr:to>
    <xdr:cxnSp macro="">
      <xdr:nvCxnSpPr>
        <xdr:cNvPr id="71" name="直線コネクタ 70"/>
        <xdr:cNvCxnSpPr/>
      </xdr:nvCxnSpPr>
      <xdr:spPr>
        <a:xfrm>
          <a:off x="3225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128058</xdr:rowOff>
    </xdr:to>
    <xdr:cxnSp macro="">
      <xdr:nvCxnSpPr>
        <xdr:cNvPr id="74" name="直線コネクタ 73"/>
        <xdr:cNvCxnSpPr/>
      </xdr:nvCxnSpPr>
      <xdr:spPr>
        <a:xfrm>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7408</xdr:rowOff>
    </xdr:from>
    <xdr:to>
      <xdr:col>3</xdr:col>
      <xdr:colOff>279400</xdr:colOff>
      <xdr:row>38</xdr:row>
      <xdr:rowOff>107950</xdr:rowOff>
    </xdr:to>
    <xdr:cxnSp macro="">
      <xdr:nvCxnSpPr>
        <xdr:cNvPr id="77" name="直線コネクタ 76"/>
        <xdr:cNvCxnSpPr/>
      </xdr:nvCxnSpPr>
      <xdr:spPr>
        <a:xfrm>
          <a:off x="1447800" y="65225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79" name="テキスト ボックス 78"/>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77258</xdr:rowOff>
    </xdr:from>
    <xdr:to>
      <xdr:col>4</xdr:col>
      <xdr:colOff>533400</xdr:colOff>
      <xdr:row>39</xdr:row>
      <xdr:rowOff>7408</xdr:rowOff>
    </xdr:to>
    <xdr:sp macro="" textlink="">
      <xdr:nvSpPr>
        <xdr:cNvPr id="91" name="円/楕円 90"/>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17585</xdr:rowOff>
    </xdr:from>
    <xdr:ext cx="762000" cy="259045"/>
    <xdr:sp macro="" textlink="">
      <xdr:nvSpPr>
        <xdr:cNvPr id="92" name="テキスト ボックス 91"/>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128058</xdr:rowOff>
    </xdr:from>
    <xdr:to>
      <xdr:col>2</xdr:col>
      <xdr:colOff>127000</xdr:colOff>
      <xdr:row>38</xdr:row>
      <xdr:rowOff>58209</xdr:rowOff>
    </xdr:to>
    <xdr:sp macro="" textlink="">
      <xdr:nvSpPr>
        <xdr:cNvPr id="95" name="円/楕円 94"/>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68385</xdr:rowOff>
    </xdr:from>
    <xdr:ext cx="762000" cy="259045"/>
    <xdr:sp macro="" textlink="">
      <xdr:nvSpPr>
        <xdr:cNvPr id="96" name="テキスト ボックス 95"/>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年度の経常収支比率は</a:t>
          </a:r>
          <a:r>
            <a:rPr lang="en-US" altLang="ja-JP" sz="1200">
              <a:solidFill>
                <a:schemeClr val="dk1"/>
              </a:solidFill>
              <a:effectLst/>
              <a:latin typeface="+mn-lt"/>
              <a:ea typeface="+mn-ea"/>
              <a:cs typeface="+mn-cs"/>
            </a:rPr>
            <a:t>90.3</a:t>
          </a:r>
          <a:r>
            <a:rPr lang="ja-JP" altLang="ja-JP" sz="1200">
              <a:solidFill>
                <a:schemeClr val="dk1"/>
              </a:solidFill>
              <a:effectLst/>
              <a:latin typeface="+mn-lt"/>
              <a:ea typeface="+mn-ea"/>
              <a:cs typeface="+mn-cs"/>
            </a:rPr>
            <a:t>％となり、前年度</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ポイント減少した。</a:t>
          </a:r>
          <a:r>
            <a:rPr lang="ja-JP" altLang="en-US" sz="1200">
              <a:solidFill>
                <a:schemeClr val="dk1"/>
              </a:solidFill>
              <a:effectLst/>
              <a:latin typeface="+mn-lt"/>
              <a:ea typeface="+mn-ea"/>
              <a:cs typeface="+mn-cs"/>
            </a:rPr>
            <a:t>しかし、類似団体内平均値が</a:t>
          </a:r>
          <a:r>
            <a:rPr lang="en-US" altLang="ja-JP" sz="1200">
              <a:solidFill>
                <a:schemeClr val="dk1"/>
              </a:solidFill>
              <a:effectLst/>
              <a:latin typeface="+mn-lt"/>
              <a:ea typeface="+mn-ea"/>
              <a:cs typeface="+mn-cs"/>
            </a:rPr>
            <a:t>90</a:t>
          </a:r>
          <a:r>
            <a:rPr lang="ja-JP" altLang="en-US" sz="1200">
              <a:solidFill>
                <a:schemeClr val="dk1"/>
              </a:solidFill>
              <a:effectLst/>
              <a:latin typeface="+mn-lt"/>
              <a:ea typeface="+mn-ea"/>
              <a:cs typeface="+mn-cs"/>
            </a:rPr>
            <a:t>％を下回る中で、平成</a:t>
          </a:r>
          <a:r>
            <a:rPr lang="en-US" altLang="ja-JP" sz="1200">
              <a:solidFill>
                <a:schemeClr val="dk1"/>
              </a:solidFill>
              <a:effectLst/>
              <a:latin typeface="+mn-lt"/>
              <a:ea typeface="+mn-ea"/>
              <a:cs typeface="+mn-cs"/>
            </a:rPr>
            <a:t>26</a:t>
          </a:r>
          <a:r>
            <a:rPr lang="ja-JP" altLang="en-US" sz="1200">
              <a:solidFill>
                <a:schemeClr val="dk1"/>
              </a:solidFill>
              <a:effectLst/>
              <a:latin typeface="+mn-lt"/>
              <a:ea typeface="+mn-ea"/>
              <a:cs typeface="+mn-cs"/>
            </a:rPr>
            <a:t>年度から引き続き</a:t>
          </a:r>
          <a:r>
            <a:rPr lang="en-US" altLang="ja-JP" sz="1200">
              <a:solidFill>
                <a:schemeClr val="dk1"/>
              </a:solidFill>
              <a:effectLst/>
              <a:latin typeface="+mn-lt"/>
              <a:ea typeface="+mn-ea"/>
              <a:cs typeface="+mn-cs"/>
            </a:rPr>
            <a:t>90</a:t>
          </a:r>
          <a:r>
            <a:rPr lang="ja-JP" altLang="en-US" sz="1200">
              <a:solidFill>
                <a:schemeClr val="dk1"/>
              </a:solidFill>
              <a:effectLst/>
              <a:latin typeface="+mn-lt"/>
              <a:ea typeface="+mn-ea"/>
              <a:cs typeface="+mn-cs"/>
            </a:rPr>
            <a:t>％を超えるなど、依然として財政構造の硬直化が課題である。減少した主な要因としては、</a:t>
          </a:r>
          <a:r>
            <a:rPr lang="ja-JP" altLang="ja-JP" sz="1200">
              <a:solidFill>
                <a:schemeClr val="dk1"/>
              </a:solidFill>
              <a:effectLst/>
              <a:latin typeface="+mn-lt"/>
              <a:ea typeface="+mn-ea"/>
              <a:cs typeface="+mn-cs"/>
            </a:rPr>
            <a:t>分子である民間等保育所運営事業や幼稚園・認定こども園施設型給付事業</a:t>
          </a:r>
          <a:r>
            <a:rPr lang="ja-JP" altLang="en-US" sz="1200">
              <a:solidFill>
                <a:schemeClr val="dk1"/>
              </a:solidFill>
              <a:effectLst/>
              <a:latin typeface="+mn-lt"/>
              <a:ea typeface="+mn-ea"/>
              <a:cs typeface="+mn-cs"/>
            </a:rPr>
            <a:t>など</a:t>
          </a:r>
          <a:r>
            <a:rPr lang="ja-JP" altLang="ja-JP" sz="1200">
              <a:solidFill>
                <a:schemeClr val="dk1"/>
              </a:solidFill>
              <a:effectLst/>
              <a:latin typeface="+mn-lt"/>
              <a:ea typeface="+mn-ea"/>
              <a:cs typeface="+mn-cs"/>
            </a:rPr>
            <a:t>の扶助費に増加が見られたものの、分母である地方消費税交付金等が分子の増加を上回る伸び率で増加した</a:t>
          </a:r>
          <a:r>
            <a:rPr lang="ja-JP" altLang="en-US" sz="1200">
              <a:solidFill>
                <a:schemeClr val="dk1"/>
              </a:solidFill>
              <a:effectLst/>
              <a:latin typeface="+mn-lt"/>
              <a:ea typeface="+mn-ea"/>
              <a:cs typeface="+mn-cs"/>
            </a:rPr>
            <a:t>ため</a:t>
          </a:r>
          <a:r>
            <a:rPr lang="ja-JP" altLang="ja-JP" sz="1200">
              <a:solidFill>
                <a:schemeClr val="dk1"/>
              </a:solidFill>
              <a:effectLst/>
              <a:latin typeface="+mn-lt"/>
              <a:ea typeface="+mn-ea"/>
              <a:cs typeface="+mn-cs"/>
            </a:rPr>
            <a:t>で</a:t>
          </a:r>
          <a:r>
            <a:rPr lang="ja-JP" altLang="en-US" sz="1200">
              <a:solidFill>
                <a:schemeClr val="dk1"/>
              </a:solidFill>
              <a:effectLst/>
              <a:latin typeface="+mn-lt"/>
              <a:ea typeface="+mn-ea"/>
              <a:cs typeface="+mn-cs"/>
            </a:rPr>
            <a:t>ある</a:t>
          </a:r>
          <a:r>
            <a:rPr lang="ja-JP" altLang="ja-JP" sz="1200">
              <a:solidFill>
                <a:schemeClr val="dk1"/>
              </a:solidFill>
              <a:effectLst/>
              <a:latin typeface="+mn-lt"/>
              <a:ea typeface="+mn-ea"/>
              <a:cs typeface="+mn-cs"/>
            </a:rPr>
            <a:t>。</a:t>
          </a:r>
        </a:p>
        <a:p>
          <a:r>
            <a:rPr lang="ja-JP" altLang="ja-JP" sz="1200">
              <a:solidFill>
                <a:schemeClr val="dk1"/>
              </a:solidFill>
              <a:effectLst/>
              <a:latin typeface="+mn-lt"/>
              <a:ea typeface="+mn-ea"/>
              <a:cs typeface="+mn-cs"/>
            </a:rPr>
            <a:t>将来に向けて、市税増収に向けた徴収強化の取組に加え、さらなる経常経費の抑制、行政経営改革を継続する必要があ</a:t>
          </a:r>
          <a:r>
            <a:rPr lang="ja-JP" altLang="en-US" sz="1200">
              <a:solidFill>
                <a:schemeClr val="dk1"/>
              </a:solidFill>
              <a:effectLst/>
              <a:latin typeface="+mn-lt"/>
              <a:ea typeface="+mn-ea"/>
              <a:cs typeface="+mn-cs"/>
            </a:rPr>
            <a:t>る</a:t>
          </a:r>
          <a:r>
            <a:rPr lang="ja-JP" altLang="ja-JP" sz="1200">
              <a:solidFill>
                <a:schemeClr val="dk1"/>
              </a:solidFill>
              <a:effectLst/>
              <a:latin typeface="+mn-lt"/>
              <a:ea typeface="+mn-ea"/>
              <a:cs typeface="+mn-cs"/>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65</xdr:row>
      <xdr:rowOff>39511</xdr:rowOff>
    </xdr:to>
    <xdr:cxnSp macro="">
      <xdr:nvCxnSpPr>
        <xdr:cNvPr id="131" name="直線コネクタ 130"/>
        <xdr:cNvCxnSpPr/>
      </xdr:nvCxnSpPr>
      <xdr:spPr>
        <a:xfrm flipV="1">
          <a:off x="4114800" y="10835217"/>
          <a:ext cx="8382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130528</xdr:rowOff>
    </xdr:from>
    <xdr:to>
      <xdr:col>6</xdr:col>
      <xdr:colOff>0</xdr:colOff>
      <xdr:row>65</xdr:row>
      <xdr:rowOff>39511</xdr:rowOff>
    </xdr:to>
    <xdr:cxnSp macro="">
      <xdr:nvCxnSpPr>
        <xdr:cNvPr id="134" name="直線コネクタ 133"/>
        <xdr:cNvCxnSpPr/>
      </xdr:nvCxnSpPr>
      <xdr:spPr>
        <a:xfrm>
          <a:off x="3225800" y="1110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30638</xdr:rowOff>
    </xdr:from>
    <xdr:ext cx="736600" cy="259045"/>
    <xdr:sp macro="" textlink="">
      <xdr:nvSpPr>
        <xdr:cNvPr id="136" name="テキスト ボックス 135"/>
        <xdr:cNvSpPr txBox="1"/>
      </xdr:nvSpPr>
      <xdr:spPr>
        <a:xfrm>
          <a:off x="3733800" y="106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60678</xdr:rowOff>
    </xdr:from>
    <xdr:to>
      <xdr:col>4</xdr:col>
      <xdr:colOff>482600</xdr:colOff>
      <xdr:row>64</xdr:row>
      <xdr:rowOff>130528</xdr:rowOff>
    </xdr:to>
    <xdr:cxnSp macro="">
      <xdr:nvCxnSpPr>
        <xdr:cNvPr id="137" name="直線コネクタ 136"/>
        <xdr:cNvCxnSpPr/>
      </xdr:nvCxnSpPr>
      <xdr:spPr>
        <a:xfrm>
          <a:off x="2336800" y="108620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98072</xdr:rowOff>
    </xdr:from>
    <xdr:to>
      <xdr:col>3</xdr:col>
      <xdr:colOff>279400</xdr:colOff>
      <xdr:row>63</xdr:row>
      <xdr:rowOff>60678</xdr:rowOff>
    </xdr:to>
    <xdr:cxnSp macro="">
      <xdr:nvCxnSpPr>
        <xdr:cNvPr id="140" name="直線コネクタ 139"/>
        <xdr:cNvCxnSpPr/>
      </xdr:nvCxnSpPr>
      <xdr:spPr>
        <a:xfrm>
          <a:off x="1447800" y="1072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136472</xdr:rowOff>
    </xdr:from>
    <xdr:ext cx="762000" cy="259045"/>
    <xdr:sp macro="" textlink="">
      <xdr:nvSpPr>
        <xdr:cNvPr id="142" name="テキスト ボックス 141"/>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42632</xdr:rowOff>
    </xdr:from>
    <xdr:ext cx="762000" cy="259045"/>
    <xdr:sp macro="" textlink="">
      <xdr:nvSpPr>
        <xdr:cNvPr id="144" name="テキスト ボックス 143"/>
        <xdr:cNvSpPr txBox="1"/>
      </xdr:nvSpPr>
      <xdr:spPr>
        <a:xfrm>
          <a:off x="1066800" y="108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50" name="円/楕円 149"/>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126594</xdr:rowOff>
    </xdr:from>
    <xdr:ext cx="762000" cy="259045"/>
    <xdr:sp macro="" textlink="">
      <xdr:nvSpPr>
        <xdr:cNvPr id="151"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160161</xdr:rowOff>
    </xdr:from>
    <xdr:to>
      <xdr:col>6</xdr:col>
      <xdr:colOff>50800</xdr:colOff>
      <xdr:row>65</xdr:row>
      <xdr:rowOff>90311</xdr:rowOff>
    </xdr:to>
    <xdr:sp macro="" textlink="">
      <xdr:nvSpPr>
        <xdr:cNvPr id="152" name="円/楕円 151"/>
        <xdr:cNvSpPr/>
      </xdr:nvSpPr>
      <xdr:spPr>
        <a:xfrm>
          <a:off x="4064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75088</xdr:rowOff>
    </xdr:from>
    <xdr:ext cx="736600" cy="259045"/>
    <xdr:sp macro="" textlink="">
      <xdr:nvSpPr>
        <xdr:cNvPr id="153" name="テキスト ボックス 152"/>
        <xdr:cNvSpPr txBox="1"/>
      </xdr:nvSpPr>
      <xdr:spPr>
        <a:xfrm>
          <a:off x="3733800" y="112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79728</xdr:rowOff>
    </xdr:from>
    <xdr:to>
      <xdr:col>4</xdr:col>
      <xdr:colOff>533400</xdr:colOff>
      <xdr:row>65</xdr:row>
      <xdr:rowOff>9878</xdr:rowOff>
    </xdr:to>
    <xdr:sp macro="" textlink="">
      <xdr:nvSpPr>
        <xdr:cNvPr id="154" name="円/楕円 153"/>
        <xdr:cNvSpPr/>
      </xdr:nvSpPr>
      <xdr:spPr>
        <a:xfrm>
          <a:off x="3175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166105</xdr:rowOff>
    </xdr:from>
    <xdr:ext cx="762000" cy="259045"/>
    <xdr:sp macro="" textlink="">
      <xdr:nvSpPr>
        <xdr:cNvPr id="155" name="テキスト ボックス 154"/>
        <xdr:cNvSpPr txBox="1"/>
      </xdr:nvSpPr>
      <xdr:spPr>
        <a:xfrm>
          <a:off x="2844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9878</xdr:rowOff>
    </xdr:from>
    <xdr:to>
      <xdr:col>3</xdr:col>
      <xdr:colOff>330200</xdr:colOff>
      <xdr:row>63</xdr:row>
      <xdr:rowOff>111478</xdr:rowOff>
    </xdr:to>
    <xdr:sp macro="" textlink="">
      <xdr:nvSpPr>
        <xdr:cNvPr id="156" name="円/楕円 155"/>
        <xdr:cNvSpPr/>
      </xdr:nvSpPr>
      <xdr:spPr>
        <a:xfrm>
          <a:off x="2286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121655</xdr:rowOff>
    </xdr:from>
    <xdr:ext cx="762000" cy="259045"/>
    <xdr:sp macro="" textlink="">
      <xdr:nvSpPr>
        <xdr:cNvPr id="157" name="テキスト ボックス 156"/>
        <xdr:cNvSpPr txBox="1"/>
      </xdr:nvSpPr>
      <xdr:spPr>
        <a:xfrm>
          <a:off x="1955800" y="105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47272</xdr:rowOff>
    </xdr:from>
    <xdr:to>
      <xdr:col>2</xdr:col>
      <xdr:colOff>127000</xdr:colOff>
      <xdr:row>62</xdr:row>
      <xdr:rowOff>148872</xdr:rowOff>
    </xdr:to>
    <xdr:sp macro="" textlink="">
      <xdr:nvSpPr>
        <xdr:cNvPr id="158" name="円/楕円 157"/>
        <xdr:cNvSpPr/>
      </xdr:nvSpPr>
      <xdr:spPr>
        <a:xfrm>
          <a:off x="1397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159049</xdr:rowOff>
    </xdr:from>
    <xdr:ext cx="762000" cy="259045"/>
    <xdr:sp macro="" textlink="">
      <xdr:nvSpPr>
        <xdr:cNvPr id="159" name="テキスト ボックス 158"/>
        <xdr:cNvSpPr txBox="1"/>
      </xdr:nvSpPr>
      <xdr:spPr>
        <a:xfrm>
          <a:off x="1066800" y="104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人口１人当たり人件費・物件費等は類似団体内平均値と比較して低い額に抑えられている。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人件費は平成</a:t>
          </a:r>
          <a:r>
            <a:rPr lang="en-US" altLang="ja-JP" sz="1200">
              <a:solidFill>
                <a:schemeClr val="dk1"/>
              </a:solidFill>
              <a:effectLst/>
              <a:latin typeface="+mn-lt"/>
              <a:ea typeface="+mn-ea"/>
              <a:cs typeface="+mn-cs"/>
            </a:rPr>
            <a:t>26</a:t>
          </a:r>
          <a:r>
            <a:rPr lang="ja-JP" altLang="en-US" sz="1200">
              <a:solidFill>
                <a:schemeClr val="dk1"/>
              </a:solidFill>
              <a:effectLst/>
              <a:latin typeface="+mn-lt"/>
              <a:ea typeface="+mn-ea"/>
              <a:cs typeface="+mn-cs"/>
            </a:rPr>
            <a:t>年度と比較して</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千万円増加した。職員給（一般職員の給与・諸手当）は</a:t>
          </a:r>
          <a:r>
            <a:rPr lang="en-US" altLang="ja-JP" sz="1200">
              <a:solidFill>
                <a:schemeClr val="dk1"/>
              </a:solidFill>
              <a:effectLst/>
              <a:latin typeface="+mn-lt"/>
              <a:ea typeface="+mn-ea"/>
              <a:cs typeface="+mn-cs"/>
            </a:rPr>
            <a:t>145</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千万円で、最も職員給の多かった平成</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年度に比べ</a:t>
          </a:r>
          <a:r>
            <a:rPr lang="en-US" altLang="ja-JP" sz="1200">
              <a:solidFill>
                <a:schemeClr val="dk1"/>
              </a:solidFill>
              <a:effectLst/>
              <a:latin typeface="+mn-lt"/>
              <a:ea typeface="+mn-ea"/>
              <a:cs typeface="+mn-cs"/>
            </a:rPr>
            <a:t>38</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8</a:t>
          </a:r>
          <a:r>
            <a:rPr lang="ja-JP" altLang="ja-JP" sz="1200">
              <a:solidFill>
                <a:schemeClr val="dk1"/>
              </a:solidFill>
              <a:effectLst/>
              <a:latin typeface="+mn-lt"/>
              <a:ea typeface="+mn-ea"/>
              <a:cs typeface="+mn-cs"/>
            </a:rPr>
            <a:t>千万円の減少となり、職員数についても平成</a:t>
          </a:r>
          <a:r>
            <a:rPr lang="en-US" altLang="ja-JP" sz="1200">
              <a:solidFill>
                <a:schemeClr val="dk1"/>
              </a:solidFill>
              <a:effectLst/>
              <a:latin typeface="+mn-lt"/>
              <a:ea typeface="+mn-ea"/>
              <a:cs typeface="+mn-cs"/>
            </a:rPr>
            <a:t>8</a:t>
          </a:r>
          <a:r>
            <a:rPr lang="ja-JP" altLang="ja-JP" sz="1200">
              <a:solidFill>
                <a:schemeClr val="dk1"/>
              </a:solidFill>
              <a:effectLst/>
              <a:latin typeface="+mn-lt"/>
              <a:ea typeface="+mn-ea"/>
              <a:cs typeface="+mn-cs"/>
            </a:rPr>
            <a:t>年度のピーク時に比べ、</a:t>
          </a:r>
          <a:r>
            <a:rPr lang="en-US" altLang="ja-JP" sz="1200">
              <a:solidFill>
                <a:schemeClr val="dk1"/>
              </a:solidFill>
              <a:effectLst/>
              <a:latin typeface="+mn-lt"/>
              <a:ea typeface="+mn-ea"/>
              <a:cs typeface="+mn-cs"/>
            </a:rPr>
            <a:t>258</a:t>
          </a:r>
          <a:r>
            <a:rPr lang="ja-JP" altLang="ja-JP" sz="1200">
              <a:solidFill>
                <a:schemeClr val="dk1"/>
              </a:solidFill>
              <a:effectLst/>
              <a:latin typeface="+mn-lt"/>
              <a:ea typeface="+mn-ea"/>
              <a:cs typeface="+mn-cs"/>
            </a:rPr>
            <a:t>人の削減となっ</a:t>
          </a:r>
          <a:r>
            <a:rPr lang="ja-JP" altLang="en-US" sz="1200">
              <a:solidFill>
                <a:schemeClr val="dk1"/>
              </a:solidFill>
              <a:effectLst/>
              <a:latin typeface="+mn-lt"/>
              <a:ea typeface="+mn-ea"/>
              <a:cs typeface="+mn-cs"/>
            </a:rPr>
            <a:t>ており、現在も継続して定数配分の適正化を図っている。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物件費は平成</a:t>
          </a:r>
          <a:r>
            <a:rPr lang="en-US" altLang="ja-JP" sz="1200">
              <a:solidFill>
                <a:schemeClr val="dk1"/>
              </a:solidFill>
              <a:effectLst/>
              <a:latin typeface="+mn-lt"/>
              <a:ea typeface="+mn-ea"/>
              <a:cs typeface="+mn-cs"/>
            </a:rPr>
            <a:t>26</a:t>
          </a:r>
          <a:r>
            <a:rPr lang="ja-JP" altLang="en-US" sz="1200">
              <a:solidFill>
                <a:schemeClr val="dk1"/>
              </a:solidFill>
              <a:effectLst/>
              <a:latin typeface="+mn-lt"/>
              <a:ea typeface="+mn-ea"/>
              <a:cs typeface="+mn-cs"/>
            </a:rPr>
            <a:t>年度と比較して</a:t>
          </a:r>
          <a:r>
            <a:rPr lang="en-US" altLang="ja-JP" sz="1200">
              <a:solidFill>
                <a:schemeClr val="dk1"/>
              </a:solidFill>
              <a:effectLst/>
              <a:latin typeface="+mn-lt"/>
              <a:ea typeface="+mn-ea"/>
              <a:cs typeface="+mn-cs"/>
            </a:rPr>
            <a:t>8.4</a:t>
          </a:r>
          <a:r>
            <a:rPr lang="ja-JP" altLang="en-US" sz="1200">
              <a:solidFill>
                <a:schemeClr val="dk1"/>
              </a:solidFill>
              <a:effectLst/>
              <a:latin typeface="+mn-lt"/>
              <a:ea typeface="+mn-ea"/>
              <a:cs typeface="+mn-cs"/>
            </a:rPr>
            <a:t>億円減少した。今後も物品の管理を適正に行うなど、経常的にかかる経費の削減に努める。</a:t>
          </a:r>
          <a:endParaRPr lang="ja-JP" altLang="ja-JP" sz="12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124837</xdr:rowOff>
    </xdr:from>
    <xdr:to>
      <xdr:col>7</xdr:col>
      <xdr:colOff>152400</xdr:colOff>
      <xdr:row>82</xdr:row>
      <xdr:rowOff>50028</xdr:rowOff>
    </xdr:to>
    <xdr:cxnSp macro="">
      <xdr:nvCxnSpPr>
        <xdr:cNvPr id="194" name="直線コネクタ 193"/>
        <xdr:cNvCxnSpPr/>
      </xdr:nvCxnSpPr>
      <xdr:spPr>
        <a:xfrm flipV="1">
          <a:off x="4114800" y="14012287"/>
          <a:ext cx="838200" cy="9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91862</xdr:rowOff>
    </xdr:from>
    <xdr:ext cx="762000" cy="259045"/>
    <xdr:sp macro="" textlink="">
      <xdr:nvSpPr>
        <xdr:cNvPr id="195" name="人件費・物件費等の状況平均値テキスト"/>
        <xdr:cNvSpPr txBox="1"/>
      </xdr:nvSpPr>
      <xdr:spPr>
        <a:xfrm>
          <a:off x="5041900" y="144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68011</xdr:rowOff>
    </xdr:from>
    <xdr:to>
      <xdr:col>6</xdr:col>
      <xdr:colOff>0</xdr:colOff>
      <xdr:row>82</xdr:row>
      <xdr:rowOff>50028</xdr:rowOff>
    </xdr:to>
    <xdr:cxnSp macro="">
      <xdr:nvCxnSpPr>
        <xdr:cNvPr id="197" name="直線コネクタ 196"/>
        <xdr:cNvCxnSpPr/>
      </xdr:nvCxnSpPr>
      <xdr:spPr>
        <a:xfrm>
          <a:off x="3225800" y="13955461"/>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123751</xdr:rowOff>
    </xdr:from>
    <xdr:ext cx="736600" cy="259045"/>
    <xdr:sp macro="" textlink="">
      <xdr:nvSpPr>
        <xdr:cNvPr id="199" name="テキスト ボックス 198"/>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48064</xdr:rowOff>
    </xdr:from>
    <xdr:to>
      <xdr:col>4</xdr:col>
      <xdr:colOff>482600</xdr:colOff>
      <xdr:row>81</xdr:row>
      <xdr:rowOff>68011</xdr:rowOff>
    </xdr:to>
    <xdr:cxnSp macro="">
      <xdr:nvCxnSpPr>
        <xdr:cNvPr id="200" name="直線コネクタ 199"/>
        <xdr:cNvCxnSpPr/>
      </xdr:nvCxnSpPr>
      <xdr:spPr>
        <a:xfrm>
          <a:off x="2336800" y="13935514"/>
          <a:ext cx="889000" cy="1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48064</xdr:rowOff>
    </xdr:from>
    <xdr:to>
      <xdr:col>3</xdr:col>
      <xdr:colOff>279400</xdr:colOff>
      <xdr:row>81</xdr:row>
      <xdr:rowOff>108951</xdr:rowOff>
    </xdr:to>
    <xdr:cxnSp macro="">
      <xdr:nvCxnSpPr>
        <xdr:cNvPr id="203" name="直線コネクタ 202"/>
        <xdr:cNvCxnSpPr/>
      </xdr:nvCxnSpPr>
      <xdr:spPr>
        <a:xfrm flipV="1">
          <a:off x="1447800" y="13935514"/>
          <a:ext cx="889000" cy="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81289</xdr:rowOff>
    </xdr:from>
    <xdr:ext cx="762000" cy="259045"/>
    <xdr:sp macro="" textlink="">
      <xdr:nvSpPr>
        <xdr:cNvPr id="205" name="テキスト ボックス 204"/>
        <xdr:cNvSpPr txBox="1"/>
      </xdr:nvSpPr>
      <xdr:spPr>
        <a:xfrm>
          <a:off x="1955800" y="144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86470</xdr:rowOff>
    </xdr:from>
    <xdr:ext cx="762000" cy="259045"/>
    <xdr:sp macro="" textlink="">
      <xdr:nvSpPr>
        <xdr:cNvPr id="207" name="テキスト ボックス 206"/>
        <xdr:cNvSpPr txBox="1"/>
      </xdr:nvSpPr>
      <xdr:spPr>
        <a:xfrm>
          <a:off x="1066800" y="146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74037</xdr:rowOff>
    </xdr:from>
    <xdr:to>
      <xdr:col>7</xdr:col>
      <xdr:colOff>203200</xdr:colOff>
      <xdr:row>82</xdr:row>
      <xdr:rowOff>4187</xdr:rowOff>
    </xdr:to>
    <xdr:sp macro="" textlink="">
      <xdr:nvSpPr>
        <xdr:cNvPr id="213" name="円/楕円 212"/>
        <xdr:cNvSpPr/>
      </xdr:nvSpPr>
      <xdr:spPr>
        <a:xfrm>
          <a:off x="4902200" y="139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166764</xdr:rowOff>
    </xdr:from>
    <xdr:ext cx="762000" cy="259045"/>
    <xdr:sp macro="" textlink="">
      <xdr:nvSpPr>
        <xdr:cNvPr id="214" name="人件費・物件費等の状況該当値テキスト"/>
        <xdr:cNvSpPr txBox="1"/>
      </xdr:nvSpPr>
      <xdr:spPr>
        <a:xfrm>
          <a:off x="5041900" y="1388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170678</xdr:rowOff>
    </xdr:from>
    <xdr:to>
      <xdr:col>6</xdr:col>
      <xdr:colOff>50800</xdr:colOff>
      <xdr:row>82</xdr:row>
      <xdr:rowOff>100828</xdr:rowOff>
    </xdr:to>
    <xdr:sp macro="" textlink="">
      <xdr:nvSpPr>
        <xdr:cNvPr id="215" name="円/楕円 214"/>
        <xdr:cNvSpPr/>
      </xdr:nvSpPr>
      <xdr:spPr>
        <a:xfrm>
          <a:off x="4064000" y="140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111005</xdr:rowOff>
    </xdr:from>
    <xdr:ext cx="736600" cy="259045"/>
    <xdr:sp macro="" textlink="">
      <xdr:nvSpPr>
        <xdr:cNvPr id="216" name="テキスト ボックス 215"/>
        <xdr:cNvSpPr txBox="1"/>
      </xdr:nvSpPr>
      <xdr:spPr>
        <a:xfrm>
          <a:off x="3733800" y="138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17211</xdr:rowOff>
    </xdr:from>
    <xdr:to>
      <xdr:col>4</xdr:col>
      <xdr:colOff>533400</xdr:colOff>
      <xdr:row>81</xdr:row>
      <xdr:rowOff>118811</xdr:rowOff>
    </xdr:to>
    <xdr:sp macro="" textlink="">
      <xdr:nvSpPr>
        <xdr:cNvPr id="217" name="円/楕円 216"/>
        <xdr:cNvSpPr/>
      </xdr:nvSpPr>
      <xdr:spPr>
        <a:xfrm>
          <a:off x="3175000" y="139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128988</xdr:rowOff>
    </xdr:from>
    <xdr:ext cx="762000" cy="259045"/>
    <xdr:sp macro="" textlink="">
      <xdr:nvSpPr>
        <xdr:cNvPr id="218" name="テキスト ボックス 217"/>
        <xdr:cNvSpPr txBox="1"/>
      </xdr:nvSpPr>
      <xdr:spPr>
        <a:xfrm>
          <a:off x="2844800" y="1367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168714</xdr:rowOff>
    </xdr:from>
    <xdr:to>
      <xdr:col>3</xdr:col>
      <xdr:colOff>330200</xdr:colOff>
      <xdr:row>81</xdr:row>
      <xdr:rowOff>98864</xdr:rowOff>
    </xdr:to>
    <xdr:sp macro="" textlink="">
      <xdr:nvSpPr>
        <xdr:cNvPr id="219" name="円/楕円 218"/>
        <xdr:cNvSpPr/>
      </xdr:nvSpPr>
      <xdr:spPr>
        <a:xfrm>
          <a:off x="2286000" y="13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109041</xdr:rowOff>
    </xdr:from>
    <xdr:ext cx="762000" cy="259045"/>
    <xdr:sp macro="" textlink="">
      <xdr:nvSpPr>
        <xdr:cNvPr id="220" name="テキスト ボックス 219"/>
        <xdr:cNvSpPr txBox="1"/>
      </xdr:nvSpPr>
      <xdr:spPr>
        <a:xfrm>
          <a:off x="1955800" y="13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58151</xdr:rowOff>
    </xdr:from>
    <xdr:to>
      <xdr:col>2</xdr:col>
      <xdr:colOff>127000</xdr:colOff>
      <xdr:row>81</xdr:row>
      <xdr:rowOff>159751</xdr:rowOff>
    </xdr:to>
    <xdr:sp macro="" textlink="">
      <xdr:nvSpPr>
        <xdr:cNvPr id="221" name="円/楕円 220"/>
        <xdr:cNvSpPr/>
      </xdr:nvSpPr>
      <xdr:spPr>
        <a:xfrm>
          <a:off x="1397000" y="139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169928</xdr:rowOff>
    </xdr:from>
    <xdr:ext cx="762000" cy="259045"/>
    <xdr:sp macro="" textlink="">
      <xdr:nvSpPr>
        <xdr:cNvPr id="222" name="テキスト ボックス 221"/>
        <xdr:cNvSpPr txBox="1"/>
      </xdr:nvSpPr>
      <xdr:spPr>
        <a:xfrm>
          <a:off x="1066800" y="1371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平成23年1月から東京都の給料表を導入しラスパイレス指数が</a:t>
          </a:r>
          <a:r>
            <a:rPr lang="ja-JP" altLang="en-US" sz="900" b="0" i="0" baseline="0">
              <a:solidFill>
                <a:schemeClr val="dk1"/>
              </a:solidFill>
              <a:effectLst/>
              <a:latin typeface="+mn-lt"/>
              <a:ea typeface="+mn-ea"/>
              <a:cs typeface="+mn-cs"/>
            </a:rPr>
            <a:t>前年度</a:t>
          </a:r>
          <a:r>
            <a:rPr lang="ja-JP" altLang="ja-JP" sz="900" b="0" i="0" baseline="0">
              <a:solidFill>
                <a:schemeClr val="dk1"/>
              </a:solidFill>
              <a:effectLst/>
              <a:latin typeface="+mn-lt"/>
              <a:ea typeface="+mn-ea"/>
              <a:cs typeface="+mn-cs"/>
            </a:rPr>
            <a:t>より1.0ポイント改善するなど一定の成果を挙げた。　平成</a:t>
          </a:r>
          <a:r>
            <a:rPr lang="en-US" altLang="ja-JP" sz="900" b="0" i="0" baseline="0">
              <a:solidFill>
                <a:schemeClr val="dk1"/>
              </a:solidFill>
              <a:effectLst/>
              <a:latin typeface="+mn-lt"/>
              <a:ea typeface="+mn-ea"/>
              <a:cs typeface="+mn-cs"/>
            </a:rPr>
            <a:t>24</a:t>
          </a:r>
          <a:r>
            <a:rPr lang="ja-JP" altLang="ja-JP" sz="900" b="0" i="0" baseline="0">
              <a:solidFill>
                <a:schemeClr val="dk1"/>
              </a:solidFill>
              <a:effectLst/>
              <a:latin typeface="+mn-lt"/>
              <a:ea typeface="+mn-ea"/>
              <a:cs typeface="+mn-cs"/>
            </a:rPr>
            <a:t>年度に国が給与減額を実施したため一時的に上昇したが、平成</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年度で終了したため、以前の水準に戻った。　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年度から実施している「給与制度の総合的見直し」による給料月額の平均△</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％引下げの実施により、ラスパイレス指数が前年度より</a:t>
          </a:r>
          <a:r>
            <a:rPr lang="en-US" altLang="ja-JP" sz="900" b="0" i="0" baseline="0">
              <a:solidFill>
                <a:schemeClr val="dk1"/>
              </a:solidFill>
              <a:effectLst/>
              <a:latin typeface="+mn-lt"/>
              <a:ea typeface="+mn-ea"/>
              <a:cs typeface="+mn-cs"/>
            </a:rPr>
            <a:t>0.1</a:t>
          </a:r>
          <a:r>
            <a:rPr lang="ja-JP" altLang="ja-JP" sz="900" b="0" i="0" baseline="0">
              <a:solidFill>
                <a:schemeClr val="dk1"/>
              </a:solidFill>
              <a:effectLst/>
              <a:latin typeface="+mn-lt"/>
              <a:ea typeface="+mn-ea"/>
              <a:cs typeface="+mn-cs"/>
            </a:rPr>
            <a:t>ポイント改善した。平成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年度も東京都人事委員会勧告を参考に給与制度の適正化に向けた取組みを行った結果、着実に成果を挙げている。</a:t>
          </a:r>
          <a:endParaRPr lang="ja-JP" altLang="ja-JP" sz="800">
            <a:effectLst/>
          </a:endParaRPr>
        </a:p>
        <a:p>
          <a:r>
            <a:rPr lang="ja-JP" altLang="ja-JP" sz="900" b="0" i="0" baseline="0">
              <a:solidFill>
                <a:schemeClr val="dk1"/>
              </a:solidFill>
              <a:effectLst/>
              <a:latin typeface="+mn-lt"/>
              <a:ea typeface="+mn-ea"/>
              <a:cs typeface="+mn-cs"/>
            </a:rPr>
            <a:t>また、ラスパイレス指数には直接影響がないが、平成24年度からは全職員を対象に前年度の人事考課の結果を昇給及び勤勉手当に反映を実施し、平成</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年度からは初任給の算定方法の見直しや管理職手当の定額化、住居手当の支給額の見直しなどを実施し、平成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年度からは扶養手当や住居手当、期末勤勉手当の職務加算割合の見直しを実施しており、今後もより一層の給与制度の適正化に努める。</a:t>
          </a:r>
          <a:endParaRPr lang="ja-JP" altLang="ja-JP" sz="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84</xdr:row>
      <xdr:rowOff>98637</xdr:rowOff>
    </xdr:to>
    <xdr:cxnSp macro="">
      <xdr:nvCxnSpPr>
        <xdr:cNvPr id="251" name="直線コネクタ 250"/>
        <xdr:cNvCxnSpPr/>
      </xdr:nvCxnSpPr>
      <xdr:spPr>
        <a:xfrm flipV="1">
          <a:off x="17018000" y="13768493"/>
          <a:ext cx="0" cy="731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70714</xdr:rowOff>
    </xdr:from>
    <xdr:ext cx="762000" cy="259045"/>
    <xdr:sp macro="" textlink="">
      <xdr:nvSpPr>
        <xdr:cNvPr id="252" name="給与水準   （国との比較）最小値テキスト"/>
        <xdr:cNvSpPr txBox="1"/>
      </xdr:nvSpPr>
      <xdr:spPr>
        <a:xfrm>
          <a:off x="17106900" y="144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84</xdr:row>
      <xdr:rowOff>98637</xdr:rowOff>
    </xdr:from>
    <xdr:to>
      <xdr:col>24</xdr:col>
      <xdr:colOff>647700</xdr:colOff>
      <xdr:row>84</xdr:row>
      <xdr:rowOff>98637</xdr:rowOff>
    </xdr:to>
    <xdr:cxnSp macro="">
      <xdr:nvCxnSpPr>
        <xdr:cNvPr id="253" name="直線コネクタ 252"/>
        <xdr:cNvCxnSpPr/>
      </xdr:nvCxnSpPr>
      <xdr:spPr>
        <a:xfrm>
          <a:off x="16929100" y="1450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54"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55" name="直線コネクタ 254"/>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44873</xdr:rowOff>
    </xdr:from>
    <xdr:to>
      <xdr:col>24</xdr:col>
      <xdr:colOff>558800</xdr:colOff>
      <xdr:row>83</xdr:row>
      <xdr:rowOff>52916</xdr:rowOff>
    </xdr:to>
    <xdr:cxnSp macro="">
      <xdr:nvCxnSpPr>
        <xdr:cNvPr id="256" name="直線コネクタ 255"/>
        <xdr:cNvCxnSpPr/>
      </xdr:nvCxnSpPr>
      <xdr:spPr>
        <a:xfrm flipV="1">
          <a:off x="16179800" y="142752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93573</xdr:rowOff>
    </xdr:from>
    <xdr:ext cx="762000" cy="259045"/>
    <xdr:sp macro="" textlink="">
      <xdr:nvSpPr>
        <xdr:cNvPr id="257" name="給与水準   （国との比較）平均値テキスト"/>
        <xdr:cNvSpPr txBox="1"/>
      </xdr:nvSpPr>
      <xdr:spPr>
        <a:xfrm>
          <a:off x="17106900" y="1398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77046</xdr:rowOff>
    </xdr:from>
    <xdr:to>
      <xdr:col>24</xdr:col>
      <xdr:colOff>609600</xdr:colOff>
      <xdr:row>83</xdr:row>
      <xdr:rowOff>7196</xdr:rowOff>
    </xdr:to>
    <xdr:sp macro="" textlink="">
      <xdr:nvSpPr>
        <xdr:cNvPr id="258" name="フローチャート : 判断 257"/>
        <xdr:cNvSpPr/>
      </xdr:nvSpPr>
      <xdr:spPr>
        <a:xfrm>
          <a:off x="169672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10161</xdr:rowOff>
    </xdr:to>
    <xdr:cxnSp macro="">
      <xdr:nvCxnSpPr>
        <xdr:cNvPr id="259" name="直線コネクタ 258"/>
        <xdr:cNvCxnSpPr/>
      </xdr:nvCxnSpPr>
      <xdr:spPr>
        <a:xfrm flipV="1">
          <a:off x="15290800" y="14283266"/>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88</xdr:row>
      <xdr:rowOff>24130</xdr:rowOff>
    </xdr:to>
    <xdr:cxnSp macro="">
      <xdr:nvCxnSpPr>
        <xdr:cNvPr id="262" name="直線コネクタ 261"/>
        <xdr:cNvCxnSpPr/>
      </xdr:nvCxnSpPr>
      <xdr:spPr>
        <a:xfrm flipV="1">
          <a:off x="14401800" y="144119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88</xdr:row>
      <xdr:rowOff>24130</xdr:rowOff>
    </xdr:to>
    <xdr:cxnSp macro="">
      <xdr:nvCxnSpPr>
        <xdr:cNvPr id="265" name="直線コネクタ 264"/>
        <xdr:cNvCxnSpPr/>
      </xdr:nvCxnSpPr>
      <xdr:spPr>
        <a:xfrm>
          <a:off x="13512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75" name="円/楕円 274"/>
        <xdr:cNvSpPr/>
      </xdr:nvSpPr>
      <xdr:spPr>
        <a:xfrm>
          <a:off x="169672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137600</xdr:rowOff>
    </xdr:from>
    <xdr:ext cx="762000" cy="259045"/>
    <xdr:sp macro="" textlink="">
      <xdr:nvSpPr>
        <xdr:cNvPr id="276" name="給与水準   （国との比較）該当値テキスト"/>
        <xdr:cNvSpPr txBox="1"/>
      </xdr:nvSpPr>
      <xdr:spPr>
        <a:xfrm>
          <a:off x="17106900" y="141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7" name="円/楕円 276"/>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8" name="テキスト ボックス 277"/>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9" name="円/楕円 278"/>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45738</xdr:rowOff>
    </xdr:from>
    <xdr:ext cx="762000" cy="259045"/>
    <xdr:sp macro="" textlink="">
      <xdr:nvSpPr>
        <xdr:cNvPr id="280" name="テキスト ボックス 279"/>
        <xdr:cNvSpPr txBox="1"/>
      </xdr:nvSpPr>
      <xdr:spPr>
        <a:xfrm>
          <a:off x="14909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1" name="円/楕円 280"/>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2" name="テキスト ボックス 281"/>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3" name="円/楕円 282"/>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158766</xdr:rowOff>
    </xdr:from>
    <xdr:ext cx="762000" cy="259045"/>
    <xdr:sp macro="" textlink="">
      <xdr:nvSpPr>
        <xdr:cNvPr id="284" name="テキスト ボックス 283"/>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月の職員数は、国勢調査事務の終了、社会保障・税番号制度導入準備終了、学校給食業務の委託及び学校用務業務の委託等の減員により、平成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年と比較して普通会計全体で</a:t>
          </a:r>
          <a:r>
            <a:rPr lang="en-US" altLang="ja-JP" sz="1050" b="0" i="0" baseline="0">
              <a:solidFill>
                <a:schemeClr val="dk1"/>
              </a:solidFill>
              <a:effectLst/>
              <a:latin typeface="+mn-lt"/>
              <a:ea typeface="+mn-ea"/>
              <a:cs typeface="+mn-cs"/>
            </a:rPr>
            <a:t>16</a:t>
          </a:r>
          <a:r>
            <a:rPr lang="ja-JP" altLang="ja-JP" sz="1050" b="0" i="0" baseline="0">
              <a:solidFill>
                <a:schemeClr val="dk1"/>
              </a:solidFill>
              <a:effectLst/>
              <a:latin typeface="+mn-lt"/>
              <a:ea typeface="+mn-ea"/>
              <a:cs typeface="+mn-cs"/>
            </a:rPr>
            <a:t>人の減となり、人口千人当たり職員数は前年度の値よりも</a:t>
          </a:r>
          <a:r>
            <a:rPr lang="en-US" altLang="ja-JP" sz="1050" b="0" i="0" baseline="0">
              <a:solidFill>
                <a:schemeClr val="dk1"/>
              </a:solidFill>
              <a:effectLst/>
              <a:latin typeface="+mn-lt"/>
              <a:ea typeface="+mn-ea"/>
              <a:cs typeface="+mn-cs"/>
            </a:rPr>
            <a:t>0.04</a:t>
          </a:r>
          <a:r>
            <a:rPr lang="ja-JP" altLang="ja-JP" sz="1050" b="0" i="0" baseline="0">
              <a:solidFill>
                <a:schemeClr val="dk1"/>
              </a:solidFill>
              <a:effectLst/>
              <a:latin typeface="+mn-lt"/>
              <a:ea typeface="+mn-ea"/>
              <a:cs typeface="+mn-cs"/>
            </a:rPr>
            <a:t>人の減となった。</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町田市新5ヵ年計画（行政経営改革プラン）では、『定数』を「市の事務を執行するために必要な職員の数」と定義し、平成28年度の定数を平成23年度の定数と同数の2,262人とすることを目標として定めている。平成</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年度の定数は目標より</a:t>
          </a:r>
          <a:r>
            <a:rPr lang="en-US" altLang="ja-JP" sz="1050" b="0" i="0" baseline="0">
              <a:solidFill>
                <a:schemeClr val="dk1"/>
              </a:solidFill>
              <a:effectLst/>
              <a:latin typeface="+mn-lt"/>
              <a:ea typeface="+mn-ea"/>
              <a:cs typeface="+mn-cs"/>
            </a:rPr>
            <a:t>67</a:t>
          </a:r>
          <a:r>
            <a:rPr lang="ja-JP" altLang="ja-JP" sz="1050" b="0" i="0" baseline="0">
              <a:solidFill>
                <a:schemeClr val="dk1"/>
              </a:solidFill>
              <a:effectLst/>
              <a:latin typeface="+mn-lt"/>
              <a:ea typeface="+mn-ea"/>
              <a:cs typeface="+mn-cs"/>
            </a:rPr>
            <a:t>人少ない</a:t>
          </a:r>
          <a:r>
            <a:rPr lang="en-US" altLang="ja-JP" sz="1050" b="0" i="0" baseline="0">
              <a:solidFill>
                <a:schemeClr val="dk1"/>
              </a:solidFill>
              <a:effectLst/>
              <a:latin typeface="+mn-lt"/>
              <a:ea typeface="+mn-ea"/>
              <a:cs typeface="+mn-cs"/>
            </a:rPr>
            <a:t>2195</a:t>
          </a:r>
          <a:r>
            <a:rPr lang="ja-JP" altLang="ja-JP" sz="1050" b="0" i="0" baseline="0">
              <a:solidFill>
                <a:schemeClr val="dk1"/>
              </a:solidFill>
              <a:effectLst/>
              <a:latin typeface="+mn-lt"/>
              <a:ea typeface="+mn-ea"/>
              <a:cs typeface="+mn-cs"/>
            </a:rPr>
            <a:t>人であり、より効率的な執行体制を構築した。今後は社会情勢等の環境変化を踏まえ、市職員の役割の再整理及び業務の簡素化・効率化を推進し、適切な定数管理に努める。</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2" name="直線コネクタ 311"/>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3"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4" name="直線コネクタ 313"/>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5"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6" name="直線コネクタ 315"/>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69088</xdr:rowOff>
    </xdr:from>
    <xdr:to>
      <xdr:col>24</xdr:col>
      <xdr:colOff>558800</xdr:colOff>
      <xdr:row>58</xdr:row>
      <xdr:rowOff>88392</xdr:rowOff>
    </xdr:to>
    <xdr:cxnSp macro="">
      <xdr:nvCxnSpPr>
        <xdr:cNvPr id="317" name="直線コネクタ 316"/>
        <xdr:cNvCxnSpPr/>
      </xdr:nvCxnSpPr>
      <xdr:spPr>
        <a:xfrm flipV="1">
          <a:off x="16179800" y="100131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120413</xdr:rowOff>
    </xdr:from>
    <xdr:ext cx="762000" cy="259045"/>
    <xdr:sp macro="" textlink="">
      <xdr:nvSpPr>
        <xdr:cNvPr id="318" name="定員管理の状況平均値テキスト"/>
        <xdr:cNvSpPr txBox="1"/>
      </xdr:nvSpPr>
      <xdr:spPr>
        <a:xfrm>
          <a:off x="17106900" y="10407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19" name="フローチャート : 判断 318"/>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64262</xdr:rowOff>
    </xdr:from>
    <xdr:to>
      <xdr:col>23</xdr:col>
      <xdr:colOff>406400</xdr:colOff>
      <xdr:row>58</xdr:row>
      <xdr:rowOff>88392</xdr:rowOff>
    </xdr:to>
    <xdr:cxnSp macro="">
      <xdr:nvCxnSpPr>
        <xdr:cNvPr id="320" name="直線コネクタ 319"/>
        <xdr:cNvCxnSpPr/>
      </xdr:nvCxnSpPr>
      <xdr:spPr>
        <a:xfrm>
          <a:off x="15290800" y="100083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1" name="フローチャート : 判断 320"/>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164609</xdr:rowOff>
    </xdr:from>
    <xdr:ext cx="736600" cy="259045"/>
    <xdr:sp macro="" textlink="">
      <xdr:nvSpPr>
        <xdr:cNvPr id="322" name="テキスト ボックス 321"/>
        <xdr:cNvSpPr txBox="1"/>
      </xdr:nvSpPr>
      <xdr:spPr>
        <a:xfrm>
          <a:off x="15798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64262</xdr:rowOff>
    </xdr:from>
    <xdr:to>
      <xdr:col>22</xdr:col>
      <xdr:colOff>203200</xdr:colOff>
      <xdr:row>58</xdr:row>
      <xdr:rowOff>64262</xdr:rowOff>
    </xdr:to>
    <xdr:cxnSp macro="">
      <xdr:nvCxnSpPr>
        <xdr:cNvPr id="323" name="直線コネクタ 322"/>
        <xdr:cNvCxnSpPr/>
      </xdr:nvCxnSpPr>
      <xdr:spPr>
        <a:xfrm>
          <a:off x="14401800" y="1000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4" name="フローチャート : 判断 323"/>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12463</xdr:rowOff>
    </xdr:from>
    <xdr:ext cx="762000" cy="259045"/>
    <xdr:sp macro="" textlink="">
      <xdr:nvSpPr>
        <xdr:cNvPr id="325" name="テキスト ボックス 324"/>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59436</xdr:rowOff>
    </xdr:from>
    <xdr:to>
      <xdr:col>21</xdr:col>
      <xdr:colOff>0</xdr:colOff>
      <xdr:row>58</xdr:row>
      <xdr:rowOff>64262</xdr:rowOff>
    </xdr:to>
    <xdr:cxnSp macro="">
      <xdr:nvCxnSpPr>
        <xdr:cNvPr id="326" name="直線コネクタ 325"/>
        <xdr:cNvCxnSpPr/>
      </xdr:nvCxnSpPr>
      <xdr:spPr>
        <a:xfrm>
          <a:off x="13512800" y="100035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7" name="フローチャート : 判断 326"/>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28" name="テキスト ボックス 327"/>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29" name="フローチャート : 判断 328"/>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108983</xdr:rowOff>
    </xdr:from>
    <xdr:ext cx="762000" cy="259045"/>
    <xdr:sp macro="" textlink="">
      <xdr:nvSpPr>
        <xdr:cNvPr id="330" name="テキスト ボックス 329"/>
        <xdr:cNvSpPr txBox="1"/>
      </xdr:nvSpPr>
      <xdr:spPr>
        <a:xfrm>
          <a:off x="13131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18288</xdr:rowOff>
    </xdr:from>
    <xdr:to>
      <xdr:col>24</xdr:col>
      <xdr:colOff>609600</xdr:colOff>
      <xdr:row>58</xdr:row>
      <xdr:rowOff>119888</xdr:rowOff>
    </xdr:to>
    <xdr:sp macro="" textlink="">
      <xdr:nvSpPr>
        <xdr:cNvPr id="336" name="円/楕円 335"/>
        <xdr:cNvSpPr/>
      </xdr:nvSpPr>
      <xdr:spPr>
        <a:xfrm>
          <a:off x="169672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111015</xdr:rowOff>
    </xdr:from>
    <xdr:ext cx="762000" cy="259045"/>
    <xdr:sp macro="" textlink="">
      <xdr:nvSpPr>
        <xdr:cNvPr id="337" name="定員管理の状況該当値テキスト"/>
        <xdr:cNvSpPr txBox="1"/>
      </xdr:nvSpPr>
      <xdr:spPr>
        <a:xfrm>
          <a:off x="17106900" y="98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37592</xdr:rowOff>
    </xdr:from>
    <xdr:to>
      <xdr:col>23</xdr:col>
      <xdr:colOff>457200</xdr:colOff>
      <xdr:row>58</xdr:row>
      <xdr:rowOff>139192</xdr:rowOff>
    </xdr:to>
    <xdr:sp macro="" textlink="">
      <xdr:nvSpPr>
        <xdr:cNvPr id="338" name="円/楕円 337"/>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149369</xdr:rowOff>
    </xdr:from>
    <xdr:ext cx="736600" cy="259045"/>
    <xdr:sp macro="" textlink="">
      <xdr:nvSpPr>
        <xdr:cNvPr id="339" name="テキスト ボックス 338"/>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13462</xdr:rowOff>
    </xdr:from>
    <xdr:to>
      <xdr:col>22</xdr:col>
      <xdr:colOff>254000</xdr:colOff>
      <xdr:row>58</xdr:row>
      <xdr:rowOff>115062</xdr:rowOff>
    </xdr:to>
    <xdr:sp macro="" textlink="">
      <xdr:nvSpPr>
        <xdr:cNvPr id="340" name="円/楕円 339"/>
        <xdr:cNvSpPr/>
      </xdr:nvSpPr>
      <xdr:spPr>
        <a:xfrm>
          <a:off x="15240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125239</xdr:rowOff>
    </xdr:from>
    <xdr:ext cx="762000" cy="259045"/>
    <xdr:sp macro="" textlink="">
      <xdr:nvSpPr>
        <xdr:cNvPr id="341" name="テキスト ボックス 340"/>
        <xdr:cNvSpPr txBox="1"/>
      </xdr:nvSpPr>
      <xdr:spPr>
        <a:xfrm>
          <a:off x="14909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13462</xdr:rowOff>
    </xdr:from>
    <xdr:to>
      <xdr:col>21</xdr:col>
      <xdr:colOff>50800</xdr:colOff>
      <xdr:row>58</xdr:row>
      <xdr:rowOff>115062</xdr:rowOff>
    </xdr:to>
    <xdr:sp macro="" textlink="">
      <xdr:nvSpPr>
        <xdr:cNvPr id="342" name="円/楕円 341"/>
        <xdr:cNvSpPr/>
      </xdr:nvSpPr>
      <xdr:spPr>
        <a:xfrm>
          <a:off x="14351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125239</xdr:rowOff>
    </xdr:from>
    <xdr:ext cx="762000" cy="259045"/>
    <xdr:sp macro="" textlink="">
      <xdr:nvSpPr>
        <xdr:cNvPr id="343" name="テキスト ボックス 342"/>
        <xdr:cNvSpPr txBox="1"/>
      </xdr:nvSpPr>
      <xdr:spPr>
        <a:xfrm>
          <a:off x="14020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8636</xdr:rowOff>
    </xdr:from>
    <xdr:to>
      <xdr:col>19</xdr:col>
      <xdr:colOff>533400</xdr:colOff>
      <xdr:row>58</xdr:row>
      <xdr:rowOff>110236</xdr:rowOff>
    </xdr:to>
    <xdr:sp macro="" textlink="">
      <xdr:nvSpPr>
        <xdr:cNvPr id="344" name="円/楕円 343"/>
        <xdr:cNvSpPr/>
      </xdr:nvSpPr>
      <xdr:spPr>
        <a:xfrm>
          <a:off x="134620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120413</xdr:rowOff>
    </xdr:from>
    <xdr:ext cx="762000" cy="259045"/>
    <xdr:sp macro="" textlink="">
      <xdr:nvSpPr>
        <xdr:cNvPr id="345" name="テキスト ボックス 344"/>
        <xdr:cNvSpPr txBox="1"/>
      </xdr:nvSpPr>
      <xdr:spPr>
        <a:xfrm>
          <a:off x="13131800" y="97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ポイント上昇したものの、類似団体においては引き続き１位と良好な状況である。</a:t>
          </a:r>
          <a:endParaRPr kumimoji="1" lang="en-US" altLang="ja-JP" sz="1300">
            <a:latin typeface="ＭＳ Ｐゴシック"/>
          </a:endParaRPr>
        </a:p>
        <a:p>
          <a:r>
            <a:rPr kumimoji="1" lang="ja-JP" altLang="en-US" sz="1300">
              <a:latin typeface="ＭＳ Ｐゴシック"/>
            </a:rPr>
            <a:t>上昇した主な要因としては、臨時財政対策債発行可能額が減少した一方で、地方消費税交付金の増などにより、基準財政収入額が増加したためである。</a:t>
          </a:r>
          <a:endParaRPr kumimoji="1" lang="en-US" altLang="ja-JP" sz="1300">
            <a:latin typeface="ＭＳ Ｐゴシック"/>
          </a:endParaRPr>
        </a:p>
        <a:p>
          <a:r>
            <a:rPr kumimoji="1" lang="ja-JP" altLang="en-US" sz="1300">
              <a:latin typeface="ＭＳ Ｐゴシック"/>
            </a:rPr>
            <a:t>今後も適正水準の維持を目指す。</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43</xdr:row>
      <xdr:rowOff>107315</xdr:rowOff>
    </xdr:to>
    <xdr:cxnSp macro="">
      <xdr:nvCxnSpPr>
        <xdr:cNvPr id="370" name="直線コネクタ 369"/>
        <xdr:cNvCxnSpPr/>
      </xdr:nvCxnSpPr>
      <xdr:spPr>
        <a:xfrm flipV="1">
          <a:off x="17018000" y="6279197"/>
          <a:ext cx="0" cy="1200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79392</xdr:rowOff>
    </xdr:from>
    <xdr:ext cx="762000" cy="259045"/>
    <xdr:sp macro="" textlink="">
      <xdr:nvSpPr>
        <xdr:cNvPr id="371"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43</xdr:row>
      <xdr:rowOff>107315</xdr:rowOff>
    </xdr:from>
    <xdr:to>
      <xdr:col>24</xdr:col>
      <xdr:colOff>647700</xdr:colOff>
      <xdr:row>43</xdr:row>
      <xdr:rowOff>107315</xdr:rowOff>
    </xdr:to>
    <xdr:cxnSp macro="">
      <xdr:nvCxnSpPr>
        <xdr:cNvPr id="372" name="直線コネクタ 371"/>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3"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4" name="直線コネクタ 373"/>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106997</xdr:rowOff>
    </xdr:to>
    <xdr:cxnSp macro="">
      <xdr:nvCxnSpPr>
        <xdr:cNvPr id="375" name="直線コネクタ 374"/>
        <xdr:cNvCxnSpPr/>
      </xdr:nvCxnSpPr>
      <xdr:spPr>
        <a:xfrm>
          <a:off x="16179800" y="62611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35259</xdr:rowOff>
    </xdr:from>
    <xdr:ext cx="762000" cy="259045"/>
    <xdr:sp macro="" textlink="">
      <xdr:nvSpPr>
        <xdr:cNvPr id="376" name="公債費負担の状況平均値テキスト"/>
        <xdr:cNvSpPr txBox="1"/>
      </xdr:nvSpPr>
      <xdr:spPr>
        <a:xfrm>
          <a:off x="17106900" y="655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63182</xdr:rowOff>
    </xdr:from>
    <xdr:to>
      <xdr:col>24</xdr:col>
      <xdr:colOff>609600</xdr:colOff>
      <xdr:row>38</xdr:row>
      <xdr:rowOff>164782</xdr:rowOff>
    </xdr:to>
    <xdr:sp macro="" textlink="">
      <xdr:nvSpPr>
        <xdr:cNvPr id="377" name="フローチャート : 判断 376"/>
        <xdr:cNvSpPr/>
      </xdr:nvSpPr>
      <xdr:spPr>
        <a:xfrm>
          <a:off x="169672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36</xdr:row>
      <xdr:rowOff>106997</xdr:rowOff>
    </xdr:to>
    <xdr:cxnSp macro="">
      <xdr:nvCxnSpPr>
        <xdr:cNvPr id="378" name="直線コネクタ 377"/>
        <xdr:cNvCxnSpPr/>
      </xdr:nvCxnSpPr>
      <xdr:spPr>
        <a:xfrm flipV="1">
          <a:off x="15290800" y="62611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129540</xdr:rowOff>
    </xdr:from>
    <xdr:to>
      <xdr:col>23</xdr:col>
      <xdr:colOff>457200</xdr:colOff>
      <xdr:row>39</xdr:row>
      <xdr:rowOff>59690</xdr:rowOff>
    </xdr:to>
    <xdr:sp macro="" textlink="">
      <xdr:nvSpPr>
        <xdr:cNvPr id="379" name="フローチャート : 判断 378"/>
        <xdr:cNvSpPr/>
      </xdr:nvSpPr>
      <xdr:spPr>
        <a:xfrm>
          <a:off x="16129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44467</xdr:rowOff>
    </xdr:from>
    <xdr:ext cx="736600" cy="259045"/>
    <xdr:sp macro="" textlink="">
      <xdr:nvSpPr>
        <xdr:cNvPr id="380" name="テキスト ボックス 379"/>
        <xdr:cNvSpPr txBox="1"/>
      </xdr:nvSpPr>
      <xdr:spPr>
        <a:xfrm>
          <a:off x="15798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100965</xdr:rowOff>
    </xdr:from>
    <xdr:to>
      <xdr:col>22</xdr:col>
      <xdr:colOff>203200</xdr:colOff>
      <xdr:row>36</xdr:row>
      <xdr:rowOff>106997</xdr:rowOff>
    </xdr:to>
    <xdr:cxnSp macro="">
      <xdr:nvCxnSpPr>
        <xdr:cNvPr id="381" name="直線コネクタ 380"/>
        <xdr:cNvCxnSpPr/>
      </xdr:nvCxnSpPr>
      <xdr:spPr>
        <a:xfrm>
          <a:off x="14401800" y="62731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318</xdr:rowOff>
    </xdr:from>
    <xdr:to>
      <xdr:col>22</xdr:col>
      <xdr:colOff>254000</xdr:colOff>
      <xdr:row>39</xdr:row>
      <xdr:rowOff>101918</xdr:rowOff>
    </xdr:to>
    <xdr:sp macro="" textlink="">
      <xdr:nvSpPr>
        <xdr:cNvPr id="382" name="フローチャート : 判断 381"/>
        <xdr:cNvSpPr/>
      </xdr:nvSpPr>
      <xdr:spPr>
        <a:xfrm>
          <a:off x="15240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86695</xdr:rowOff>
    </xdr:from>
    <xdr:ext cx="762000" cy="259045"/>
    <xdr:sp macro="" textlink="">
      <xdr:nvSpPr>
        <xdr:cNvPr id="383" name="テキスト ボックス 382"/>
        <xdr:cNvSpPr txBox="1"/>
      </xdr:nvSpPr>
      <xdr:spPr>
        <a:xfrm>
          <a:off x="14909800" y="6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100965</xdr:rowOff>
    </xdr:from>
    <xdr:to>
      <xdr:col>21</xdr:col>
      <xdr:colOff>0</xdr:colOff>
      <xdr:row>36</xdr:row>
      <xdr:rowOff>131128</xdr:rowOff>
    </xdr:to>
    <xdr:cxnSp macro="">
      <xdr:nvCxnSpPr>
        <xdr:cNvPr id="384" name="直線コネクタ 383"/>
        <xdr:cNvCxnSpPr/>
      </xdr:nvCxnSpPr>
      <xdr:spPr>
        <a:xfrm flipV="1">
          <a:off x="13512800" y="62731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54610</xdr:rowOff>
    </xdr:from>
    <xdr:to>
      <xdr:col>21</xdr:col>
      <xdr:colOff>50800</xdr:colOff>
      <xdr:row>39</xdr:row>
      <xdr:rowOff>156210</xdr:rowOff>
    </xdr:to>
    <xdr:sp macro="" textlink="">
      <xdr:nvSpPr>
        <xdr:cNvPr id="385" name="フローチャート : 判断 384"/>
        <xdr:cNvSpPr/>
      </xdr:nvSpPr>
      <xdr:spPr>
        <a:xfrm>
          <a:off x="14351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140987</xdr:rowOff>
    </xdr:from>
    <xdr:ext cx="762000" cy="259045"/>
    <xdr:sp macro="" textlink="">
      <xdr:nvSpPr>
        <xdr:cNvPr id="386" name="テキスト ボックス 385"/>
        <xdr:cNvSpPr txBox="1"/>
      </xdr:nvSpPr>
      <xdr:spPr>
        <a:xfrm>
          <a:off x="14020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87" name="フローチャート : 判断 386"/>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17797</xdr:rowOff>
    </xdr:from>
    <xdr:ext cx="762000" cy="259045"/>
    <xdr:sp macro="" textlink="">
      <xdr:nvSpPr>
        <xdr:cNvPr id="388" name="テキスト ボックス 387"/>
        <xdr:cNvSpPr txBox="1"/>
      </xdr:nvSpPr>
      <xdr:spPr>
        <a:xfrm>
          <a:off x="1313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56197</xdr:rowOff>
    </xdr:from>
    <xdr:to>
      <xdr:col>24</xdr:col>
      <xdr:colOff>609600</xdr:colOff>
      <xdr:row>36</xdr:row>
      <xdr:rowOff>157797</xdr:rowOff>
    </xdr:to>
    <xdr:sp macro="" textlink="">
      <xdr:nvSpPr>
        <xdr:cNvPr id="394" name="円/楕円 393"/>
        <xdr:cNvSpPr/>
      </xdr:nvSpPr>
      <xdr:spPr>
        <a:xfrm>
          <a:off x="169672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148924</xdr:rowOff>
    </xdr:from>
    <xdr:ext cx="762000" cy="259045"/>
    <xdr:sp macro="" textlink="">
      <xdr:nvSpPr>
        <xdr:cNvPr id="395" name="公債費負担の状況該当値テキスト"/>
        <xdr:cNvSpPr txBox="1"/>
      </xdr:nvSpPr>
      <xdr:spPr>
        <a:xfrm>
          <a:off x="17106900" y="614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396" name="円/楕円 395"/>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397" name="テキスト ボックス 396"/>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56197</xdr:rowOff>
    </xdr:from>
    <xdr:to>
      <xdr:col>22</xdr:col>
      <xdr:colOff>254000</xdr:colOff>
      <xdr:row>36</xdr:row>
      <xdr:rowOff>157797</xdr:rowOff>
    </xdr:to>
    <xdr:sp macro="" textlink="">
      <xdr:nvSpPr>
        <xdr:cNvPr id="398" name="円/楕円 397"/>
        <xdr:cNvSpPr/>
      </xdr:nvSpPr>
      <xdr:spPr>
        <a:xfrm>
          <a:off x="15240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167974</xdr:rowOff>
    </xdr:from>
    <xdr:ext cx="762000" cy="259045"/>
    <xdr:sp macro="" textlink="">
      <xdr:nvSpPr>
        <xdr:cNvPr id="399" name="テキスト ボックス 398"/>
        <xdr:cNvSpPr txBox="1"/>
      </xdr:nvSpPr>
      <xdr:spPr>
        <a:xfrm>
          <a:off x="14909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50165</xdr:rowOff>
    </xdr:from>
    <xdr:to>
      <xdr:col>21</xdr:col>
      <xdr:colOff>50800</xdr:colOff>
      <xdr:row>36</xdr:row>
      <xdr:rowOff>151765</xdr:rowOff>
    </xdr:to>
    <xdr:sp macro="" textlink="">
      <xdr:nvSpPr>
        <xdr:cNvPr id="400" name="円/楕円 399"/>
        <xdr:cNvSpPr/>
      </xdr:nvSpPr>
      <xdr:spPr>
        <a:xfrm>
          <a:off x="14351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161942</xdr:rowOff>
    </xdr:from>
    <xdr:ext cx="762000" cy="259045"/>
    <xdr:sp macro="" textlink="">
      <xdr:nvSpPr>
        <xdr:cNvPr id="401" name="テキスト ボックス 400"/>
        <xdr:cNvSpPr txBox="1"/>
      </xdr:nvSpPr>
      <xdr:spPr>
        <a:xfrm>
          <a:off x="14020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80328</xdr:rowOff>
    </xdr:from>
    <xdr:to>
      <xdr:col>19</xdr:col>
      <xdr:colOff>533400</xdr:colOff>
      <xdr:row>37</xdr:row>
      <xdr:rowOff>10478</xdr:rowOff>
    </xdr:to>
    <xdr:sp macro="" textlink="">
      <xdr:nvSpPr>
        <xdr:cNvPr id="402" name="円/楕円 401"/>
        <xdr:cNvSpPr/>
      </xdr:nvSpPr>
      <xdr:spPr>
        <a:xfrm>
          <a:off x="13462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20655</xdr:rowOff>
    </xdr:from>
    <xdr:ext cx="762000" cy="259045"/>
    <xdr:sp macro="" textlink="">
      <xdr:nvSpPr>
        <xdr:cNvPr id="403" name="テキスト ボックス 402"/>
        <xdr:cNvSpPr txBox="1"/>
      </xdr:nvSpPr>
      <xdr:spPr>
        <a:xfrm>
          <a:off x="13131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年度は、将来負担額</a:t>
          </a:r>
          <a:r>
            <a:rPr kumimoji="1" lang="en-US" altLang="ja-JP" sz="1300">
              <a:latin typeface="ＭＳ Ｐゴシック"/>
            </a:rPr>
            <a:t>1,216</a:t>
          </a:r>
          <a:r>
            <a:rPr kumimoji="1" lang="ja-JP" altLang="en-US" sz="1300">
              <a:latin typeface="ＭＳ Ｐゴシック"/>
            </a:rPr>
            <a:t>億円に対し、控除される充当可能財源等が</a:t>
          </a:r>
          <a:r>
            <a:rPr kumimoji="1" lang="en-US" altLang="ja-JP" sz="1300">
              <a:latin typeface="ＭＳ Ｐゴシック"/>
            </a:rPr>
            <a:t>1,227</a:t>
          </a:r>
          <a:r>
            <a:rPr kumimoji="1" lang="ja-JP" altLang="en-US" sz="1300">
              <a:latin typeface="ＭＳ Ｐゴシック"/>
            </a:rPr>
            <a:t>億円となり、差引の結果将来負担比率が生じていない。</a:t>
          </a:r>
          <a:endParaRPr kumimoji="1" lang="en-US" altLang="ja-JP" sz="1300">
            <a:latin typeface="ＭＳ Ｐゴシック"/>
          </a:endParaRPr>
        </a:p>
        <a:p>
          <a:r>
            <a:rPr kumimoji="1" lang="ja-JP" altLang="en-US" sz="1300">
              <a:latin typeface="ＭＳ Ｐゴシック"/>
            </a:rPr>
            <a:t>しかし、平成</a:t>
          </a:r>
          <a:r>
            <a:rPr kumimoji="1" lang="en-US" altLang="ja-JP" sz="1300">
              <a:latin typeface="ＭＳ Ｐゴシック"/>
            </a:rPr>
            <a:t>26</a:t>
          </a:r>
          <a:r>
            <a:rPr kumimoji="1" lang="ja-JP" altLang="en-US" sz="1300">
              <a:latin typeface="ＭＳ Ｐゴシック"/>
            </a:rPr>
            <a:t>年度と比較して地方債現在高は増加し、充当可能特定歳入が減少している。</a:t>
          </a:r>
          <a:endParaRPr kumimoji="1" lang="en-US" altLang="ja-JP" sz="1300">
            <a:latin typeface="ＭＳ Ｐゴシック"/>
          </a:endParaRPr>
        </a:p>
        <a:p>
          <a:r>
            <a:rPr kumimoji="1" lang="ja-JP" altLang="en-US" sz="1300">
              <a:latin typeface="ＭＳ Ｐゴシック"/>
            </a:rPr>
            <a:t>主な要因としては、学校教育施設等整備事業（</a:t>
          </a:r>
          <a:r>
            <a:rPr kumimoji="1" lang="en-US" altLang="ja-JP" sz="1300">
              <a:latin typeface="ＭＳ Ｐゴシック"/>
            </a:rPr>
            <a:t>15.7</a:t>
          </a:r>
          <a:r>
            <a:rPr kumimoji="1" lang="ja-JP" altLang="en-US" sz="1300">
              <a:latin typeface="ＭＳ Ｐゴシック"/>
            </a:rPr>
            <a:t>億円）や子どもセンター整備事業（</a:t>
          </a:r>
          <a:r>
            <a:rPr kumimoji="1" lang="en-US" altLang="ja-JP" sz="1300">
              <a:latin typeface="ＭＳ Ｐゴシック"/>
            </a:rPr>
            <a:t>6.5</a:t>
          </a:r>
          <a:r>
            <a:rPr kumimoji="1" lang="ja-JP" altLang="en-US" sz="1300">
              <a:latin typeface="ＭＳ Ｐゴシック"/>
            </a:rPr>
            <a:t>億円）等にかかる地方債の発行などにより、地方債現在高が</a:t>
          </a:r>
          <a:r>
            <a:rPr kumimoji="1" lang="en-US" altLang="ja-JP" sz="1300">
              <a:latin typeface="ＭＳ Ｐゴシック"/>
            </a:rPr>
            <a:t>13.8</a:t>
          </a:r>
          <a:r>
            <a:rPr kumimoji="1" lang="ja-JP" altLang="en-US" sz="1300">
              <a:latin typeface="ＭＳ Ｐゴシック"/>
            </a:rPr>
            <a:t>億円増加したことによる。</a:t>
          </a:r>
          <a:endParaRPr kumimoji="1" lang="en-US" altLang="ja-JP" sz="1300">
            <a:latin typeface="ＭＳ Ｐゴシック"/>
          </a:endParaRPr>
        </a:p>
        <a:p>
          <a:r>
            <a:rPr kumimoji="1" lang="ja-JP" altLang="en-US" sz="1300">
              <a:latin typeface="ＭＳ Ｐゴシック"/>
            </a:rPr>
            <a:t>今後も、将来負担の増大を招くことのないよう地方債の管理を徹底する。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32" name="直線コネクタ 431"/>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33"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34" name="直線コネクタ 433"/>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62162</xdr:rowOff>
    </xdr:from>
    <xdr:ext cx="762000" cy="259045"/>
    <xdr:sp macro="" textlink="">
      <xdr:nvSpPr>
        <xdr:cNvPr id="437" name="将来負担の状況平均値テキスト"/>
        <xdr:cNvSpPr txBox="1"/>
      </xdr:nvSpPr>
      <xdr:spPr>
        <a:xfrm>
          <a:off x="17106900" y="2462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38" name="フローチャート : 判断 437"/>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39" name="フローチャート : 判断 438"/>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0" name="テキスト ボックス 439"/>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10329</xdr:rowOff>
    </xdr:from>
    <xdr:to>
      <xdr:col>22</xdr:col>
      <xdr:colOff>254000</xdr:colOff>
      <xdr:row>15</xdr:row>
      <xdr:rowOff>111929</xdr:rowOff>
    </xdr:to>
    <xdr:sp macro="" textlink="">
      <xdr:nvSpPr>
        <xdr:cNvPr id="441" name="フローチャート : 判断 440"/>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42" name="テキスト ボックス 441"/>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43" name="フローチャート : 判断 442"/>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44" name="テキスト ボックス 443"/>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45" name="フローチャート : 判断 444"/>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46" name="テキスト ボックス 445"/>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426,937
421,793
71.80
147,811,172
142,853,477
4,581,316
76,655,268
75,007,656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人件費に係る経常収支比率は、前年度と比較して</a:t>
          </a:r>
          <a:r>
            <a:rPr kumimoji="1" lang="en-US" altLang="ja-JP" sz="1300">
              <a:latin typeface="ＭＳ Ｐゴシック"/>
            </a:rPr>
            <a:t>0.5</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経常収支比率は類似団体内平均値を上回っているが、人口１人当たりの、職員給料決算額については</a:t>
          </a:r>
          <a:r>
            <a:rPr kumimoji="1" lang="en-US" altLang="ja-JP" sz="1300">
              <a:latin typeface="ＭＳ Ｐゴシック"/>
            </a:rPr>
            <a:t>18,968</a:t>
          </a:r>
          <a:r>
            <a:rPr kumimoji="1" lang="ja-JP" altLang="en-US" sz="1300">
              <a:latin typeface="ＭＳ Ｐゴシック"/>
            </a:rPr>
            <a:t>円となっており、類似団体平均値</a:t>
          </a:r>
          <a:r>
            <a:rPr kumimoji="1" lang="en-US" altLang="ja-JP" sz="1300">
              <a:latin typeface="ＭＳ Ｐゴシック"/>
            </a:rPr>
            <a:t>22,148</a:t>
          </a:r>
          <a:r>
            <a:rPr kumimoji="1" lang="ja-JP" altLang="en-US" sz="1300">
              <a:latin typeface="ＭＳ Ｐゴシック"/>
            </a:rPr>
            <a:t>円や全国市町村平均値</a:t>
          </a:r>
          <a:r>
            <a:rPr kumimoji="1" lang="en-US" altLang="ja-JP" sz="1300">
              <a:latin typeface="ＭＳ Ｐゴシック"/>
            </a:rPr>
            <a:t>25,845</a:t>
          </a:r>
          <a:r>
            <a:rPr kumimoji="1" lang="ja-JP" altLang="en-US" sz="1300">
              <a:latin typeface="ＭＳ Ｐゴシック"/>
            </a:rPr>
            <a:t>円と比較して低い水準となっている。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95250</xdr:rowOff>
    </xdr:to>
    <xdr:cxnSp macro="">
      <xdr:nvCxnSpPr>
        <xdr:cNvPr id="66" name="直線コネクタ 65"/>
        <xdr:cNvCxnSpPr/>
      </xdr:nvCxnSpPr>
      <xdr:spPr>
        <a:xfrm flipV="1">
          <a:off x="3987800" y="6718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95250</xdr:rowOff>
    </xdr:from>
    <xdr:to>
      <xdr:col>5</xdr:col>
      <xdr:colOff>549275</xdr:colOff>
      <xdr:row>40</xdr:row>
      <xdr:rowOff>50800</xdr:rowOff>
    </xdr:to>
    <xdr:cxnSp macro="">
      <xdr:nvCxnSpPr>
        <xdr:cNvPr id="69" name="直線コネクタ 68"/>
        <xdr:cNvCxnSpPr/>
      </xdr:nvCxnSpPr>
      <xdr:spPr>
        <a:xfrm flipV="1">
          <a:off x="3098800" y="678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50800</xdr:rowOff>
    </xdr:to>
    <xdr:cxnSp macro="">
      <xdr:nvCxnSpPr>
        <xdr:cNvPr id="72" name="直線コネクタ 71"/>
        <xdr:cNvCxnSpPr/>
      </xdr:nvCxnSpPr>
      <xdr:spPr>
        <a:xfrm>
          <a:off x="2209800" y="683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12700</xdr:rowOff>
    </xdr:to>
    <xdr:cxnSp macro="">
      <xdr:nvCxnSpPr>
        <xdr:cNvPr id="75" name="直線コネクタ 74"/>
        <xdr:cNvCxnSpPr/>
      </xdr:nvCxnSpPr>
      <xdr:spPr>
        <a:xfrm flipV="1">
          <a:off x="1320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44450</xdr:rowOff>
    </xdr:from>
    <xdr:to>
      <xdr:col>5</xdr:col>
      <xdr:colOff>600075</xdr:colOff>
      <xdr:row>39</xdr:row>
      <xdr:rowOff>146050</xdr:rowOff>
    </xdr:to>
    <xdr:sp macro="" textlink="">
      <xdr:nvSpPr>
        <xdr:cNvPr id="87" name="円/楕円 86"/>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130827</xdr:rowOff>
    </xdr:from>
    <xdr:ext cx="736600" cy="259045"/>
    <xdr:sp macro="" textlink="">
      <xdr:nvSpPr>
        <xdr:cNvPr id="88" name="テキスト ボックス 87"/>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9" name="円/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1" name="円/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1.6</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これは、市庁舎や小中学校において、光熱水費の単価や使用量が減少したことなどが主な要因である。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61686</xdr:rowOff>
    </xdr:from>
    <xdr:to>
      <xdr:col>24</xdr:col>
      <xdr:colOff>31750</xdr:colOff>
      <xdr:row>17</xdr:row>
      <xdr:rowOff>151493</xdr:rowOff>
    </xdr:to>
    <xdr:cxnSp macro="">
      <xdr:nvCxnSpPr>
        <xdr:cNvPr id="129" name="直線コネクタ 128"/>
        <xdr:cNvCxnSpPr/>
      </xdr:nvCxnSpPr>
      <xdr:spPr>
        <a:xfrm flipV="1">
          <a:off x="15671800" y="28048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151493</xdr:rowOff>
    </xdr:to>
    <xdr:cxnSp macro="">
      <xdr:nvCxnSpPr>
        <xdr:cNvPr id="132" name="直線コネクタ 131"/>
        <xdr:cNvCxnSpPr/>
      </xdr:nvCxnSpPr>
      <xdr:spPr>
        <a:xfrm>
          <a:off x="14782800" y="2951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20864</xdr:rowOff>
    </xdr:from>
    <xdr:to>
      <xdr:col>21</xdr:col>
      <xdr:colOff>361950</xdr:colOff>
      <xdr:row>17</xdr:row>
      <xdr:rowOff>37193</xdr:rowOff>
    </xdr:to>
    <xdr:cxnSp macro="">
      <xdr:nvCxnSpPr>
        <xdr:cNvPr id="135" name="直線コネクタ 134"/>
        <xdr:cNvCxnSpPr/>
      </xdr:nvCxnSpPr>
      <xdr:spPr>
        <a:xfrm>
          <a:off x="13893800" y="2935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7" name="テキスト ボックス 136"/>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20864</xdr:rowOff>
    </xdr:from>
    <xdr:to>
      <xdr:col>20</xdr:col>
      <xdr:colOff>158750</xdr:colOff>
      <xdr:row>17</xdr:row>
      <xdr:rowOff>20864</xdr:rowOff>
    </xdr:to>
    <xdr:cxnSp macro="">
      <xdr:nvCxnSpPr>
        <xdr:cNvPr id="138" name="直線コネクタ 137"/>
        <xdr:cNvCxnSpPr/>
      </xdr:nvCxnSpPr>
      <xdr:spPr>
        <a:xfrm>
          <a:off x="13004800" y="2935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2" name="テキスト ボックス 14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10886</xdr:rowOff>
    </xdr:from>
    <xdr:to>
      <xdr:col>24</xdr:col>
      <xdr:colOff>82550</xdr:colOff>
      <xdr:row>16</xdr:row>
      <xdr:rowOff>112486</xdr:rowOff>
    </xdr:to>
    <xdr:sp macro="" textlink="">
      <xdr:nvSpPr>
        <xdr:cNvPr id="148" name="円/楕円 147"/>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27413</xdr:rowOff>
    </xdr:from>
    <xdr:ext cx="762000" cy="259045"/>
    <xdr:sp macro="" textlink="">
      <xdr:nvSpPr>
        <xdr:cNvPr id="149" name="物件費該当値テキスト"/>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100693</xdr:rowOff>
    </xdr:from>
    <xdr:to>
      <xdr:col>22</xdr:col>
      <xdr:colOff>615950</xdr:colOff>
      <xdr:row>18</xdr:row>
      <xdr:rowOff>30843</xdr:rowOff>
    </xdr:to>
    <xdr:sp macro="" textlink="">
      <xdr:nvSpPr>
        <xdr:cNvPr id="150" name="円/楕円 149"/>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macro="" textlink="">
      <xdr:nvSpPr>
        <xdr:cNvPr id="151" name="テキスト ボックス 150"/>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141514</xdr:rowOff>
    </xdr:from>
    <xdr:to>
      <xdr:col>20</xdr:col>
      <xdr:colOff>209550</xdr:colOff>
      <xdr:row>17</xdr:row>
      <xdr:rowOff>71664</xdr:rowOff>
    </xdr:to>
    <xdr:sp macro="" textlink="">
      <xdr:nvSpPr>
        <xdr:cNvPr id="154" name="円/楕円 153"/>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56441</xdr:rowOff>
    </xdr:from>
    <xdr:ext cx="762000" cy="259045"/>
    <xdr:sp macro="" textlink="">
      <xdr:nvSpPr>
        <xdr:cNvPr id="155" name="テキスト ボックス 154"/>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141514</xdr:rowOff>
    </xdr:from>
    <xdr:to>
      <xdr:col>19</xdr:col>
      <xdr:colOff>6350</xdr:colOff>
      <xdr:row>17</xdr:row>
      <xdr:rowOff>71664</xdr:rowOff>
    </xdr:to>
    <xdr:sp macro="" textlink="">
      <xdr:nvSpPr>
        <xdr:cNvPr id="156" name="円/楕円 155"/>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56441</xdr:rowOff>
    </xdr:from>
    <xdr:ext cx="762000" cy="259045"/>
    <xdr:sp macro="" textlink="">
      <xdr:nvSpPr>
        <xdr:cNvPr id="157" name="テキスト ボックス 156"/>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扶助費は、社会保障制度の一環として様々な法律・条例に基づいて支出するため、容易に削減・圧縮できず、障がい者自立支援給付費や民間等保育所運営費、生活保護費などが年々増加傾向にあることが影響し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107950</xdr:rowOff>
    </xdr:from>
    <xdr:to>
      <xdr:col>7</xdr:col>
      <xdr:colOff>15875</xdr:colOff>
      <xdr:row>61</xdr:row>
      <xdr:rowOff>50800</xdr:rowOff>
    </xdr:to>
    <xdr:cxnSp macro="">
      <xdr:nvCxnSpPr>
        <xdr:cNvPr id="190" name="直線コネクタ 189"/>
        <xdr:cNvCxnSpPr/>
      </xdr:nvCxnSpPr>
      <xdr:spPr>
        <a:xfrm>
          <a:off x="3987800" y="10394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91"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107950</xdr:rowOff>
    </xdr:to>
    <xdr:cxnSp macro="">
      <xdr:nvCxnSpPr>
        <xdr:cNvPr id="193" name="直線コネクタ 192"/>
        <xdr:cNvCxnSpPr/>
      </xdr:nvCxnSpPr>
      <xdr:spPr>
        <a:xfrm>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5" name="テキスト ボックス 194"/>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60</xdr:row>
      <xdr:rowOff>50800</xdr:rowOff>
    </xdr:to>
    <xdr:cxnSp macro="">
      <xdr:nvCxnSpPr>
        <xdr:cNvPr id="196" name="直線コネクタ 195"/>
        <xdr:cNvCxnSpPr/>
      </xdr:nvCxnSpPr>
      <xdr:spPr>
        <a:xfrm>
          <a:off x="2209800" y="1020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146050</xdr:rowOff>
    </xdr:from>
    <xdr:to>
      <xdr:col>3</xdr:col>
      <xdr:colOff>142875</xdr:colOff>
      <xdr:row>59</xdr:row>
      <xdr:rowOff>88900</xdr:rowOff>
    </xdr:to>
    <xdr:cxnSp macro="">
      <xdr:nvCxnSpPr>
        <xdr:cNvPr id="199" name="直線コネクタ 198"/>
        <xdr:cNvCxnSpPr/>
      </xdr:nvCxnSpPr>
      <xdr:spPr>
        <a:xfrm>
          <a:off x="1320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03" name="テキスト ボックス 202"/>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0</xdr:rowOff>
    </xdr:from>
    <xdr:to>
      <xdr:col>7</xdr:col>
      <xdr:colOff>66675</xdr:colOff>
      <xdr:row>61</xdr:row>
      <xdr:rowOff>101600</xdr:rowOff>
    </xdr:to>
    <xdr:sp macro="" textlink="">
      <xdr:nvSpPr>
        <xdr:cNvPr id="209" name="円/楕円 208"/>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80027</xdr:rowOff>
    </xdr:from>
    <xdr:ext cx="762000" cy="259045"/>
    <xdr:sp macro="" textlink="">
      <xdr:nvSpPr>
        <xdr:cNvPr id="210" name="扶助費該当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57150</xdr:rowOff>
    </xdr:from>
    <xdr:to>
      <xdr:col>5</xdr:col>
      <xdr:colOff>600075</xdr:colOff>
      <xdr:row>60</xdr:row>
      <xdr:rowOff>158750</xdr:rowOff>
    </xdr:to>
    <xdr:sp macro="" textlink="">
      <xdr:nvSpPr>
        <xdr:cNvPr id="211" name="円/楕円 210"/>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143527</xdr:rowOff>
    </xdr:from>
    <xdr:ext cx="736600" cy="259045"/>
    <xdr:sp macro="" textlink="">
      <xdr:nvSpPr>
        <xdr:cNvPr id="212" name="テキスト ボックス 211"/>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13" name="円/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5" name="円/楕円 214"/>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6" name="テキスト ボックス 215"/>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95250</xdr:rowOff>
    </xdr:from>
    <xdr:to>
      <xdr:col>1</xdr:col>
      <xdr:colOff>676275</xdr:colOff>
      <xdr:row>59</xdr:row>
      <xdr:rowOff>25400</xdr:rowOff>
    </xdr:to>
    <xdr:sp macro="" textlink="">
      <xdr:nvSpPr>
        <xdr:cNvPr id="217" name="円/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10177</xdr:rowOff>
    </xdr:from>
    <xdr:ext cx="762000" cy="259045"/>
    <xdr:sp macro="" textlink="">
      <xdr:nvSpPr>
        <xdr:cNvPr id="218" name="テキスト ボックス 217"/>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しかし、介護保険事業会計、後期高齢者医療事業会計、下水道事業会計、国民健康保険事業会計に対する一般会計からの繰出金の占める割合が大きく、各特別会計の健全化を図る必要がある。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143328</xdr:rowOff>
    </xdr:to>
    <xdr:cxnSp macro="">
      <xdr:nvCxnSpPr>
        <xdr:cNvPr id="253" name="直線コネクタ 252"/>
        <xdr:cNvCxnSpPr/>
      </xdr:nvCxnSpPr>
      <xdr:spPr>
        <a:xfrm flipV="1">
          <a:off x="15671800" y="10071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4"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45357</xdr:rowOff>
    </xdr:from>
    <xdr:to>
      <xdr:col>22</xdr:col>
      <xdr:colOff>565150</xdr:colOff>
      <xdr:row>58</xdr:row>
      <xdr:rowOff>143328</xdr:rowOff>
    </xdr:to>
    <xdr:cxnSp macro="">
      <xdr:nvCxnSpPr>
        <xdr:cNvPr id="256" name="直線コネクタ 255"/>
        <xdr:cNvCxnSpPr/>
      </xdr:nvCxnSpPr>
      <xdr:spPr>
        <a:xfrm>
          <a:off x="14782800" y="99894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86178</xdr:rowOff>
    </xdr:from>
    <xdr:to>
      <xdr:col>21</xdr:col>
      <xdr:colOff>361950</xdr:colOff>
      <xdr:row>58</xdr:row>
      <xdr:rowOff>45357</xdr:rowOff>
    </xdr:to>
    <xdr:cxnSp macro="">
      <xdr:nvCxnSpPr>
        <xdr:cNvPr id="259" name="直線コネクタ 258"/>
        <xdr:cNvCxnSpPr/>
      </xdr:nvCxnSpPr>
      <xdr:spPr>
        <a:xfrm>
          <a:off x="13893800" y="98588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1" name="テキスト ボックス 26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86178</xdr:rowOff>
    </xdr:to>
    <xdr:cxnSp macro="">
      <xdr:nvCxnSpPr>
        <xdr:cNvPr id="262" name="直線コネクタ 261"/>
        <xdr:cNvCxnSpPr/>
      </xdr:nvCxnSpPr>
      <xdr:spPr>
        <a:xfrm>
          <a:off x="13004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23784</xdr:rowOff>
    </xdr:from>
    <xdr:ext cx="762000" cy="259045"/>
    <xdr:sp macro="" textlink="">
      <xdr:nvSpPr>
        <xdr:cNvPr id="266" name="テキスト ボックス 265"/>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2" name="円/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92528</xdr:rowOff>
    </xdr:from>
    <xdr:to>
      <xdr:col>22</xdr:col>
      <xdr:colOff>615950</xdr:colOff>
      <xdr:row>59</xdr:row>
      <xdr:rowOff>22678</xdr:rowOff>
    </xdr:to>
    <xdr:sp macro="" textlink="">
      <xdr:nvSpPr>
        <xdr:cNvPr id="274" name="円/楕円 273"/>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7455</xdr:rowOff>
    </xdr:from>
    <xdr:ext cx="736600" cy="259045"/>
    <xdr:sp macro="" textlink="">
      <xdr:nvSpPr>
        <xdr:cNvPr id="275" name="テキスト ボックス 274"/>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166007</xdr:rowOff>
    </xdr:from>
    <xdr:to>
      <xdr:col>21</xdr:col>
      <xdr:colOff>412750</xdr:colOff>
      <xdr:row>58</xdr:row>
      <xdr:rowOff>96157</xdr:rowOff>
    </xdr:to>
    <xdr:sp macro="" textlink="">
      <xdr:nvSpPr>
        <xdr:cNvPr id="276" name="円/楕円 275"/>
        <xdr:cNvSpPr/>
      </xdr:nvSpPr>
      <xdr:spPr>
        <a:xfrm>
          <a:off x="14732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80934</xdr:rowOff>
    </xdr:from>
    <xdr:ext cx="762000" cy="259045"/>
    <xdr:sp macro="" textlink="">
      <xdr:nvSpPr>
        <xdr:cNvPr id="277" name="テキスト ボックス 276"/>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35378</xdr:rowOff>
    </xdr:from>
    <xdr:to>
      <xdr:col>20</xdr:col>
      <xdr:colOff>209550</xdr:colOff>
      <xdr:row>57</xdr:row>
      <xdr:rowOff>136978</xdr:rowOff>
    </xdr:to>
    <xdr:sp macro="" textlink="">
      <xdr:nvSpPr>
        <xdr:cNvPr id="278" name="円/楕円 277"/>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121755</xdr:rowOff>
    </xdr:from>
    <xdr:ext cx="762000" cy="259045"/>
    <xdr:sp macro="" textlink="">
      <xdr:nvSpPr>
        <xdr:cNvPr id="279" name="テキスト ボックス 278"/>
        <xdr:cNvSpPr txBox="1"/>
      </xdr:nvSpPr>
      <xdr:spPr>
        <a:xfrm>
          <a:off x="13512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0" name="円/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0.7</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常備消防委託料、病院事業会計負担金</a:t>
          </a:r>
          <a:r>
            <a:rPr kumimoji="1" lang="ja-JP" altLang="en-US" sz="1300">
              <a:solidFill>
                <a:schemeClr val="dk1"/>
              </a:solidFill>
              <a:effectLst/>
              <a:latin typeface="+mn-lt"/>
              <a:ea typeface="+mn-ea"/>
              <a:cs typeface="+mn-cs"/>
            </a:rPr>
            <a:t>、</a:t>
          </a:r>
          <a:r>
            <a:rPr kumimoji="1" lang="ja-JP" altLang="en-US" sz="1300">
              <a:latin typeface="ＭＳ Ｐゴシック"/>
            </a:rPr>
            <a:t>東京たま広域資源循環組合負担金や南多摩斎場組合負担金の占める割合が大きく、各団体での健全化を図る必要がある。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168910</xdr:rowOff>
    </xdr:to>
    <xdr:cxnSp macro="">
      <xdr:nvCxnSpPr>
        <xdr:cNvPr id="313" name="直線コネクタ 312"/>
        <xdr:cNvCxnSpPr/>
      </xdr:nvCxnSpPr>
      <xdr:spPr>
        <a:xfrm flipV="1">
          <a:off x="15671800" y="6459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37</xdr:row>
      <xdr:rowOff>168910</xdr:rowOff>
    </xdr:to>
    <xdr:cxnSp macro="">
      <xdr:nvCxnSpPr>
        <xdr:cNvPr id="316" name="直線コネクタ 315"/>
        <xdr:cNvCxnSpPr/>
      </xdr:nvCxnSpPr>
      <xdr:spPr>
        <a:xfrm>
          <a:off x="14782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18" name="テキスト ボックス 317"/>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5080</xdr:rowOff>
    </xdr:to>
    <xdr:cxnSp macro="">
      <xdr:nvCxnSpPr>
        <xdr:cNvPr id="319" name="直線コネクタ 318"/>
        <xdr:cNvCxnSpPr/>
      </xdr:nvCxnSpPr>
      <xdr:spPr>
        <a:xfrm flipV="1">
          <a:off x="13893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1" name="テキスト ボックス 320"/>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27940</xdr:rowOff>
    </xdr:to>
    <xdr:cxnSp macro="">
      <xdr:nvCxnSpPr>
        <xdr:cNvPr id="322" name="直線コネクタ 321"/>
        <xdr:cNvCxnSpPr/>
      </xdr:nvCxnSpPr>
      <xdr:spPr>
        <a:xfrm flipV="1">
          <a:off x="13004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4" name="テキスト ボックス 323"/>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26" name="テキスト ボックス 325"/>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32" name="円/楕円 331"/>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33"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118110</xdr:rowOff>
    </xdr:from>
    <xdr:to>
      <xdr:col>22</xdr:col>
      <xdr:colOff>615950</xdr:colOff>
      <xdr:row>38</xdr:row>
      <xdr:rowOff>48260</xdr:rowOff>
    </xdr:to>
    <xdr:sp macro="" textlink="">
      <xdr:nvSpPr>
        <xdr:cNvPr id="334" name="円/楕円 333"/>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35" name="テキスト ボックス 334"/>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6" name="円/楕円 335"/>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7" name="テキスト ボックス 336"/>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125730</xdr:rowOff>
    </xdr:from>
    <xdr:to>
      <xdr:col>20</xdr:col>
      <xdr:colOff>209550</xdr:colOff>
      <xdr:row>38</xdr:row>
      <xdr:rowOff>55880</xdr:rowOff>
    </xdr:to>
    <xdr:sp macro="" textlink="">
      <xdr:nvSpPr>
        <xdr:cNvPr id="338" name="円/楕円 337"/>
        <xdr:cNvSpPr/>
      </xdr:nvSpPr>
      <xdr:spPr>
        <a:xfrm>
          <a:off x="13843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39" name="テキスト ボックス 338"/>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148590</xdr:rowOff>
    </xdr:from>
    <xdr:to>
      <xdr:col>19</xdr:col>
      <xdr:colOff>6350</xdr:colOff>
      <xdr:row>38</xdr:row>
      <xdr:rowOff>78740</xdr:rowOff>
    </xdr:to>
    <xdr:sp macro="" textlink="">
      <xdr:nvSpPr>
        <xdr:cNvPr id="340" name="円/楕円 339"/>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63517</xdr:rowOff>
    </xdr:from>
    <xdr:ext cx="762000" cy="259045"/>
    <xdr:sp macro="" textlink="">
      <xdr:nvSpPr>
        <xdr:cNvPr id="341" name="テキスト ボックス 340"/>
        <xdr:cNvSpPr txBox="1"/>
      </xdr:nvSpPr>
      <xdr:spPr>
        <a:xfrm>
          <a:off x="12623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ポイント改善し、類似団体内順位も</a:t>
          </a:r>
          <a:r>
            <a:rPr kumimoji="1" lang="en-US" altLang="ja-JP" sz="1300">
              <a:latin typeface="ＭＳ Ｐゴシック"/>
            </a:rPr>
            <a:t>2</a:t>
          </a:r>
          <a:r>
            <a:rPr kumimoji="1" lang="ja-JP" altLang="en-US" sz="1300">
              <a:latin typeface="ＭＳ Ｐゴシック"/>
            </a:rPr>
            <a:t>位と上位を保っている。</a:t>
          </a:r>
          <a:endParaRPr kumimoji="1" lang="en-US" altLang="ja-JP" sz="1300">
            <a:latin typeface="ＭＳ Ｐゴシック"/>
          </a:endParaRPr>
        </a:p>
        <a:p>
          <a:r>
            <a:rPr kumimoji="1" lang="ja-JP" altLang="en-US" sz="1300">
              <a:latin typeface="ＭＳ Ｐゴシック"/>
            </a:rPr>
            <a:t>公債費は、過去に発生した債務の支払いに要する経費であり、借り入れをする時点で将来の財政負担を十分検討することが必要である。今後も適正な管理に努める。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102507</xdr:rowOff>
    </xdr:from>
    <xdr:to>
      <xdr:col>7</xdr:col>
      <xdr:colOff>15875</xdr:colOff>
      <xdr:row>73</xdr:row>
      <xdr:rowOff>122101</xdr:rowOff>
    </xdr:to>
    <xdr:cxnSp macro="">
      <xdr:nvCxnSpPr>
        <xdr:cNvPr id="376" name="直線コネクタ 375"/>
        <xdr:cNvCxnSpPr/>
      </xdr:nvCxnSpPr>
      <xdr:spPr>
        <a:xfrm flipV="1">
          <a:off x="3987800" y="126183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79301</xdr:rowOff>
    </xdr:from>
    <xdr:ext cx="762000" cy="259045"/>
    <xdr:sp macro="" textlink="">
      <xdr:nvSpPr>
        <xdr:cNvPr id="377" name="公債費平均値テキスト"/>
        <xdr:cNvSpPr txBox="1"/>
      </xdr:nvSpPr>
      <xdr:spPr>
        <a:xfrm>
          <a:off x="4914900" y="12938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122101</xdr:rowOff>
    </xdr:from>
    <xdr:to>
      <xdr:col>5</xdr:col>
      <xdr:colOff>549275</xdr:colOff>
      <xdr:row>73</xdr:row>
      <xdr:rowOff>128633</xdr:rowOff>
    </xdr:to>
    <xdr:cxnSp macro="">
      <xdr:nvCxnSpPr>
        <xdr:cNvPr id="379" name="直線コネクタ 378"/>
        <xdr:cNvCxnSpPr/>
      </xdr:nvCxnSpPr>
      <xdr:spPr>
        <a:xfrm flipV="1">
          <a:off x="3098800" y="126379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120122</xdr:rowOff>
    </xdr:from>
    <xdr:ext cx="736600" cy="259045"/>
    <xdr:sp macro="" textlink="">
      <xdr:nvSpPr>
        <xdr:cNvPr id="381" name="テキスト ボックス 380"/>
        <xdr:cNvSpPr txBox="1"/>
      </xdr:nvSpPr>
      <xdr:spPr>
        <a:xfrm>
          <a:off x="3606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128633</xdr:rowOff>
    </xdr:from>
    <xdr:to>
      <xdr:col>4</xdr:col>
      <xdr:colOff>346075</xdr:colOff>
      <xdr:row>73</xdr:row>
      <xdr:rowOff>141696</xdr:rowOff>
    </xdr:to>
    <xdr:cxnSp macro="">
      <xdr:nvCxnSpPr>
        <xdr:cNvPr id="382" name="直線コネクタ 381"/>
        <xdr:cNvCxnSpPr/>
      </xdr:nvCxnSpPr>
      <xdr:spPr>
        <a:xfrm flipV="1">
          <a:off x="2209800" y="12644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139716</xdr:rowOff>
    </xdr:from>
    <xdr:ext cx="762000" cy="259045"/>
    <xdr:sp macro="" textlink="">
      <xdr:nvSpPr>
        <xdr:cNvPr id="384" name="テキスト ボックス 383"/>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128633</xdr:rowOff>
    </xdr:from>
    <xdr:to>
      <xdr:col>3</xdr:col>
      <xdr:colOff>142875</xdr:colOff>
      <xdr:row>73</xdr:row>
      <xdr:rowOff>141696</xdr:rowOff>
    </xdr:to>
    <xdr:cxnSp macro="">
      <xdr:nvCxnSpPr>
        <xdr:cNvPr id="385" name="直線コネクタ 384"/>
        <xdr:cNvCxnSpPr/>
      </xdr:nvCxnSpPr>
      <xdr:spPr>
        <a:xfrm>
          <a:off x="1320800" y="12644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925</xdr:rowOff>
    </xdr:from>
    <xdr:ext cx="762000" cy="259045"/>
    <xdr:sp macro="" textlink="">
      <xdr:nvSpPr>
        <xdr:cNvPr id="387" name="テキスト ボックス 386"/>
        <xdr:cNvSpPr txBox="1"/>
      </xdr:nvSpPr>
      <xdr:spPr>
        <a:xfrm>
          <a:off x="1828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89" name="テキスト ボックス 38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51707</xdr:rowOff>
    </xdr:from>
    <xdr:to>
      <xdr:col>7</xdr:col>
      <xdr:colOff>66675</xdr:colOff>
      <xdr:row>73</xdr:row>
      <xdr:rowOff>153307</xdr:rowOff>
    </xdr:to>
    <xdr:sp macro="" textlink="">
      <xdr:nvSpPr>
        <xdr:cNvPr id="395" name="円/楕円 394"/>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131734</xdr:rowOff>
    </xdr:from>
    <xdr:ext cx="762000" cy="259045"/>
    <xdr:sp macro="" textlink="">
      <xdr:nvSpPr>
        <xdr:cNvPr id="396" name="公債費該当値テキスト"/>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71301</xdr:rowOff>
    </xdr:from>
    <xdr:to>
      <xdr:col>5</xdr:col>
      <xdr:colOff>600075</xdr:colOff>
      <xdr:row>74</xdr:row>
      <xdr:rowOff>1451</xdr:rowOff>
    </xdr:to>
    <xdr:sp macro="" textlink="">
      <xdr:nvSpPr>
        <xdr:cNvPr id="397" name="円/楕円 396"/>
        <xdr:cNvSpPr/>
      </xdr:nvSpPr>
      <xdr:spPr>
        <a:xfrm>
          <a:off x="39370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11628</xdr:rowOff>
    </xdr:from>
    <xdr:ext cx="736600" cy="259045"/>
    <xdr:sp macro="" textlink="">
      <xdr:nvSpPr>
        <xdr:cNvPr id="398" name="テキスト ボックス 397"/>
        <xdr:cNvSpPr txBox="1"/>
      </xdr:nvSpPr>
      <xdr:spPr>
        <a:xfrm>
          <a:off x="3606800" y="1235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77833</xdr:rowOff>
    </xdr:from>
    <xdr:to>
      <xdr:col>4</xdr:col>
      <xdr:colOff>396875</xdr:colOff>
      <xdr:row>74</xdr:row>
      <xdr:rowOff>7983</xdr:rowOff>
    </xdr:to>
    <xdr:sp macro="" textlink="">
      <xdr:nvSpPr>
        <xdr:cNvPr id="399" name="円/楕円 398"/>
        <xdr:cNvSpPr/>
      </xdr:nvSpPr>
      <xdr:spPr>
        <a:xfrm>
          <a:off x="3048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18160</xdr:rowOff>
    </xdr:from>
    <xdr:ext cx="762000" cy="259045"/>
    <xdr:sp macro="" textlink="">
      <xdr:nvSpPr>
        <xdr:cNvPr id="400" name="テキスト ボックス 399"/>
        <xdr:cNvSpPr txBox="1"/>
      </xdr:nvSpPr>
      <xdr:spPr>
        <a:xfrm>
          <a:off x="2717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90896</xdr:rowOff>
    </xdr:from>
    <xdr:to>
      <xdr:col>3</xdr:col>
      <xdr:colOff>193675</xdr:colOff>
      <xdr:row>74</xdr:row>
      <xdr:rowOff>21046</xdr:rowOff>
    </xdr:to>
    <xdr:sp macro="" textlink="">
      <xdr:nvSpPr>
        <xdr:cNvPr id="401" name="円/楕円 400"/>
        <xdr:cNvSpPr/>
      </xdr:nvSpPr>
      <xdr:spPr>
        <a:xfrm>
          <a:off x="2159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31223</xdr:rowOff>
    </xdr:from>
    <xdr:ext cx="762000" cy="259045"/>
    <xdr:sp macro="" textlink="">
      <xdr:nvSpPr>
        <xdr:cNvPr id="402" name="テキスト ボックス 401"/>
        <xdr:cNvSpPr txBox="1"/>
      </xdr:nvSpPr>
      <xdr:spPr>
        <a:xfrm>
          <a:off x="1828800" y="1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77833</xdr:rowOff>
    </xdr:from>
    <xdr:to>
      <xdr:col>1</xdr:col>
      <xdr:colOff>676275</xdr:colOff>
      <xdr:row>74</xdr:row>
      <xdr:rowOff>7983</xdr:rowOff>
    </xdr:to>
    <xdr:sp macro="" textlink="">
      <xdr:nvSpPr>
        <xdr:cNvPr id="403" name="円/楕円 402"/>
        <xdr:cNvSpPr/>
      </xdr:nvSpPr>
      <xdr:spPr>
        <a:xfrm>
          <a:off x="1270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18160</xdr:rowOff>
    </xdr:from>
    <xdr:ext cx="762000" cy="259045"/>
    <xdr:sp macro="" textlink="">
      <xdr:nvSpPr>
        <xdr:cNvPr id="404" name="テキスト ボックス 403"/>
        <xdr:cNvSpPr txBox="1"/>
      </xdr:nvSpPr>
      <xdr:spPr>
        <a:xfrm>
          <a:off x="939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公債費以外の支出に係る経常収支比率は、平成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2.3</a:t>
          </a:r>
          <a:r>
            <a:rPr kumimoji="1" lang="ja-JP" altLang="en-US" sz="1300">
              <a:latin typeface="ＭＳ Ｐゴシック"/>
            </a:rPr>
            <a:t>ポイント改善した。しかし、扶助費や繰出金など、社会保障関係経費の増加が要因となり、類似団体内平均値</a:t>
          </a:r>
          <a:r>
            <a:rPr kumimoji="1" lang="en-US" altLang="ja-JP" sz="1300">
              <a:latin typeface="ＭＳ Ｐゴシック"/>
            </a:rPr>
            <a:t>76.1</a:t>
          </a:r>
          <a:r>
            <a:rPr kumimoji="1" lang="ja-JP" altLang="en-US" sz="1300">
              <a:latin typeface="ＭＳ Ｐゴシック"/>
            </a:rPr>
            <a:t>％と比較して依然として高い傾向が続いている。さらなる経常経費の抑制に努める。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83565</xdr:rowOff>
    </xdr:from>
    <xdr:to>
      <xdr:col>24</xdr:col>
      <xdr:colOff>31750</xdr:colOff>
      <xdr:row>80</xdr:row>
      <xdr:rowOff>17272</xdr:rowOff>
    </xdr:to>
    <xdr:cxnSp macro="">
      <xdr:nvCxnSpPr>
        <xdr:cNvPr id="435" name="直線コネクタ 434"/>
        <xdr:cNvCxnSpPr/>
      </xdr:nvCxnSpPr>
      <xdr:spPr>
        <a:xfrm flipV="1">
          <a:off x="15671800" y="136281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6"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156718</xdr:rowOff>
    </xdr:from>
    <xdr:to>
      <xdr:col>22</xdr:col>
      <xdr:colOff>565150</xdr:colOff>
      <xdr:row>80</xdr:row>
      <xdr:rowOff>17272</xdr:rowOff>
    </xdr:to>
    <xdr:cxnSp macro="">
      <xdr:nvCxnSpPr>
        <xdr:cNvPr id="438" name="直線コネクタ 437"/>
        <xdr:cNvCxnSpPr/>
      </xdr:nvCxnSpPr>
      <xdr:spPr>
        <a:xfrm>
          <a:off x="14782800" y="13701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65278</xdr:rowOff>
    </xdr:from>
    <xdr:to>
      <xdr:col>21</xdr:col>
      <xdr:colOff>361950</xdr:colOff>
      <xdr:row>79</xdr:row>
      <xdr:rowOff>156718</xdr:rowOff>
    </xdr:to>
    <xdr:cxnSp macro="">
      <xdr:nvCxnSpPr>
        <xdr:cNvPr id="441" name="直線コネクタ 440"/>
        <xdr:cNvCxnSpPr/>
      </xdr:nvCxnSpPr>
      <xdr:spPr>
        <a:xfrm>
          <a:off x="13893800" y="13609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3" name="テキスト ボックス 442"/>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28702</xdr:rowOff>
    </xdr:from>
    <xdr:to>
      <xdr:col>20</xdr:col>
      <xdr:colOff>158750</xdr:colOff>
      <xdr:row>79</xdr:row>
      <xdr:rowOff>65278</xdr:rowOff>
    </xdr:to>
    <xdr:cxnSp macro="">
      <xdr:nvCxnSpPr>
        <xdr:cNvPr id="444" name="直線コネクタ 443"/>
        <xdr:cNvCxnSpPr/>
      </xdr:nvCxnSpPr>
      <xdr:spPr>
        <a:xfrm>
          <a:off x="13004800" y="13573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6" name="テキスト ボックス 445"/>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48" name="テキスト ボックス 44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32765</xdr:rowOff>
    </xdr:from>
    <xdr:to>
      <xdr:col>24</xdr:col>
      <xdr:colOff>82550</xdr:colOff>
      <xdr:row>79</xdr:row>
      <xdr:rowOff>134365</xdr:rowOff>
    </xdr:to>
    <xdr:sp macro="" textlink="">
      <xdr:nvSpPr>
        <xdr:cNvPr id="454" name="円/楕円 453"/>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112792</xdr:rowOff>
    </xdr:from>
    <xdr:ext cx="762000" cy="259045"/>
    <xdr:sp macro="" textlink="">
      <xdr:nvSpPr>
        <xdr:cNvPr id="455" name="公債費以外該当値テキスト"/>
        <xdr:cNvSpPr txBox="1"/>
      </xdr:nvSpPr>
      <xdr:spPr>
        <a:xfrm>
          <a:off x="16598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137922</xdr:rowOff>
    </xdr:from>
    <xdr:to>
      <xdr:col>22</xdr:col>
      <xdr:colOff>615950</xdr:colOff>
      <xdr:row>80</xdr:row>
      <xdr:rowOff>68072</xdr:rowOff>
    </xdr:to>
    <xdr:sp macro="" textlink="">
      <xdr:nvSpPr>
        <xdr:cNvPr id="456" name="円/楕円 455"/>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52849</xdr:rowOff>
    </xdr:from>
    <xdr:ext cx="736600" cy="259045"/>
    <xdr:sp macro="" textlink="">
      <xdr:nvSpPr>
        <xdr:cNvPr id="457" name="テキスト ボックス 456"/>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105918</xdr:rowOff>
    </xdr:from>
    <xdr:to>
      <xdr:col>21</xdr:col>
      <xdr:colOff>412750</xdr:colOff>
      <xdr:row>80</xdr:row>
      <xdr:rowOff>36068</xdr:rowOff>
    </xdr:to>
    <xdr:sp macro="" textlink="">
      <xdr:nvSpPr>
        <xdr:cNvPr id="458" name="円/楕円 457"/>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20845</xdr:rowOff>
    </xdr:from>
    <xdr:ext cx="762000" cy="259045"/>
    <xdr:sp macro="" textlink="">
      <xdr:nvSpPr>
        <xdr:cNvPr id="459" name="テキスト ボックス 458"/>
        <xdr:cNvSpPr txBox="1"/>
      </xdr:nvSpPr>
      <xdr:spPr>
        <a:xfrm>
          <a:off x="14401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14478</xdr:rowOff>
    </xdr:from>
    <xdr:to>
      <xdr:col>20</xdr:col>
      <xdr:colOff>209550</xdr:colOff>
      <xdr:row>79</xdr:row>
      <xdr:rowOff>116078</xdr:rowOff>
    </xdr:to>
    <xdr:sp macro="" textlink="">
      <xdr:nvSpPr>
        <xdr:cNvPr id="460" name="円/楕円 459"/>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61" name="テキスト ボックス 460"/>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149352</xdr:rowOff>
    </xdr:from>
    <xdr:to>
      <xdr:col>19</xdr:col>
      <xdr:colOff>6350</xdr:colOff>
      <xdr:row>79</xdr:row>
      <xdr:rowOff>79502</xdr:rowOff>
    </xdr:to>
    <xdr:sp macro="" textlink="">
      <xdr:nvSpPr>
        <xdr:cNvPr id="462" name="円/楕円 461"/>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64279</xdr:rowOff>
    </xdr:from>
    <xdr:ext cx="762000" cy="259045"/>
    <xdr:sp macro="" textlink="">
      <xdr:nvSpPr>
        <xdr:cNvPr id="463" name="テキスト ボックス 462"/>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東京都町田市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166761</xdr:rowOff>
    </xdr:from>
    <xdr:to>
      <xdr:col>4</xdr:col>
      <xdr:colOff>1117600</xdr:colOff>
      <xdr:row>19</xdr:row>
      <xdr:rowOff>13416</xdr:rowOff>
    </xdr:to>
    <xdr:cxnSp macro="">
      <xdr:nvCxnSpPr>
        <xdr:cNvPr id="48" name="直線コネクタ 47"/>
        <xdr:cNvCxnSpPr/>
      </xdr:nvCxnSpPr>
      <xdr:spPr bwMode="auto">
        <a:xfrm flipV="1">
          <a:off x="5003800" y="3300486"/>
          <a:ext cx="6477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23263</xdr:rowOff>
    </xdr:from>
    <xdr:ext cx="762000" cy="259045"/>
    <xdr:sp macro="" textlink="">
      <xdr:nvSpPr>
        <xdr:cNvPr id="49" name="人口1人当たり決算額の推移平均値テキスト130"/>
        <xdr:cNvSpPr txBox="1"/>
      </xdr:nvSpPr>
      <xdr:spPr>
        <a:xfrm>
          <a:off x="5740400" y="2814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13416</xdr:rowOff>
    </xdr:from>
    <xdr:to>
      <xdr:col>4</xdr:col>
      <xdr:colOff>469900</xdr:colOff>
      <xdr:row>19</xdr:row>
      <xdr:rowOff>38745</xdr:rowOff>
    </xdr:to>
    <xdr:cxnSp macro="">
      <xdr:nvCxnSpPr>
        <xdr:cNvPr id="51" name="直線コネクタ 50"/>
        <xdr:cNvCxnSpPr/>
      </xdr:nvCxnSpPr>
      <xdr:spPr bwMode="auto">
        <a:xfrm flipV="1">
          <a:off x="4305300" y="3318591"/>
          <a:ext cx="6985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76816</xdr:rowOff>
    </xdr:from>
    <xdr:ext cx="736600" cy="259045"/>
    <xdr:sp macro="" textlink="">
      <xdr:nvSpPr>
        <xdr:cNvPr id="53" name="テキスト ボックス 52"/>
        <xdr:cNvSpPr txBox="1"/>
      </xdr:nvSpPr>
      <xdr:spPr>
        <a:xfrm>
          <a:off x="4622800" y="26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38745</xdr:rowOff>
    </xdr:from>
    <xdr:to>
      <xdr:col>3</xdr:col>
      <xdr:colOff>904875</xdr:colOff>
      <xdr:row>19</xdr:row>
      <xdr:rowOff>69195</xdr:rowOff>
    </xdr:to>
    <xdr:cxnSp macro="">
      <xdr:nvCxnSpPr>
        <xdr:cNvPr id="54" name="直線コネクタ 53"/>
        <xdr:cNvCxnSpPr/>
      </xdr:nvCxnSpPr>
      <xdr:spPr bwMode="auto">
        <a:xfrm flipV="1">
          <a:off x="3606800" y="3343920"/>
          <a:ext cx="698500" cy="3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58770</xdr:rowOff>
    </xdr:from>
    <xdr:to>
      <xdr:col>3</xdr:col>
      <xdr:colOff>206375</xdr:colOff>
      <xdr:row>19</xdr:row>
      <xdr:rowOff>69195</xdr:rowOff>
    </xdr:to>
    <xdr:cxnSp macro="">
      <xdr:nvCxnSpPr>
        <xdr:cNvPr id="57" name="直線コネクタ 56"/>
        <xdr:cNvCxnSpPr/>
      </xdr:nvCxnSpPr>
      <xdr:spPr bwMode="auto">
        <a:xfrm>
          <a:off x="2908300" y="3363945"/>
          <a:ext cx="698500" cy="1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35074</xdr:rowOff>
    </xdr:from>
    <xdr:ext cx="762000" cy="259045"/>
    <xdr:sp macro="" textlink="">
      <xdr:nvSpPr>
        <xdr:cNvPr id="59" name="テキスト ボックス 58"/>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115961</xdr:rowOff>
    </xdr:from>
    <xdr:to>
      <xdr:col>5</xdr:col>
      <xdr:colOff>34925</xdr:colOff>
      <xdr:row>19</xdr:row>
      <xdr:rowOff>46111</xdr:rowOff>
    </xdr:to>
    <xdr:sp macro="" textlink="">
      <xdr:nvSpPr>
        <xdr:cNvPr id="67" name="円/楕円 66"/>
        <xdr:cNvSpPr/>
      </xdr:nvSpPr>
      <xdr:spPr bwMode="auto">
        <a:xfrm>
          <a:off x="5600700" y="32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24538</xdr:rowOff>
    </xdr:from>
    <xdr:ext cx="762000" cy="259045"/>
    <xdr:sp macro="" textlink="">
      <xdr:nvSpPr>
        <xdr:cNvPr id="68" name="人口1人当たり決算額の推移該当値テキスト130"/>
        <xdr:cNvSpPr txBox="1"/>
      </xdr:nvSpPr>
      <xdr:spPr>
        <a:xfrm>
          <a:off x="5740400" y="31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134066</xdr:rowOff>
    </xdr:from>
    <xdr:to>
      <xdr:col>4</xdr:col>
      <xdr:colOff>520700</xdr:colOff>
      <xdr:row>19</xdr:row>
      <xdr:rowOff>64216</xdr:rowOff>
    </xdr:to>
    <xdr:sp macro="" textlink="">
      <xdr:nvSpPr>
        <xdr:cNvPr id="69" name="円/楕円 68"/>
        <xdr:cNvSpPr/>
      </xdr:nvSpPr>
      <xdr:spPr bwMode="auto">
        <a:xfrm>
          <a:off x="4953000" y="326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48993</xdr:rowOff>
    </xdr:from>
    <xdr:ext cx="736600" cy="259045"/>
    <xdr:sp macro="" textlink="">
      <xdr:nvSpPr>
        <xdr:cNvPr id="70" name="テキスト ボックス 69"/>
        <xdr:cNvSpPr txBox="1"/>
      </xdr:nvSpPr>
      <xdr:spPr>
        <a:xfrm>
          <a:off x="4622800" y="335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159395</xdr:rowOff>
    </xdr:from>
    <xdr:to>
      <xdr:col>3</xdr:col>
      <xdr:colOff>955675</xdr:colOff>
      <xdr:row>19</xdr:row>
      <xdr:rowOff>89545</xdr:rowOff>
    </xdr:to>
    <xdr:sp macro="" textlink="">
      <xdr:nvSpPr>
        <xdr:cNvPr id="71" name="円/楕円 70"/>
        <xdr:cNvSpPr/>
      </xdr:nvSpPr>
      <xdr:spPr bwMode="auto">
        <a:xfrm>
          <a:off x="4254500" y="329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74322</xdr:rowOff>
    </xdr:from>
    <xdr:ext cx="762000" cy="259045"/>
    <xdr:sp macro="" textlink="">
      <xdr:nvSpPr>
        <xdr:cNvPr id="72" name="テキスト ボックス 71"/>
        <xdr:cNvSpPr txBox="1"/>
      </xdr:nvSpPr>
      <xdr:spPr>
        <a:xfrm>
          <a:off x="3924300" y="337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18395</xdr:rowOff>
    </xdr:from>
    <xdr:to>
      <xdr:col>3</xdr:col>
      <xdr:colOff>257175</xdr:colOff>
      <xdr:row>19</xdr:row>
      <xdr:rowOff>119995</xdr:rowOff>
    </xdr:to>
    <xdr:sp macro="" textlink="">
      <xdr:nvSpPr>
        <xdr:cNvPr id="73" name="円/楕円 72"/>
        <xdr:cNvSpPr/>
      </xdr:nvSpPr>
      <xdr:spPr bwMode="auto">
        <a:xfrm>
          <a:off x="3556000" y="33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104772</xdr:rowOff>
    </xdr:from>
    <xdr:ext cx="762000" cy="259045"/>
    <xdr:sp macro="" textlink="">
      <xdr:nvSpPr>
        <xdr:cNvPr id="74" name="テキスト ボックス 73"/>
        <xdr:cNvSpPr txBox="1"/>
      </xdr:nvSpPr>
      <xdr:spPr>
        <a:xfrm>
          <a:off x="3225800" y="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52,306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7970</xdr:rowOff>
    </xdr:from>
    <xdr:to>
      <xdr:col>2</xdr:col>
      <xdr:colOff>692150</xdr:colOff>
      <xdr:row>19</xdr:row>
      <xdr:rowOff>109570</xdr:rowOff>
    </xdr:to>
    <xdr:sp macro="" textlink="">
      <xdr:nvSpPr>
        <xdr:cNvPr id="75" name="円/楕円 74"/>
        <xdr:cNvSpPr/>
      </xdr:nvSpPr>
      <xdr:spPr bwMode="auto">
        <a:xfrm>
          <a:off x="2857500" y="3313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94347</xdr:rowOff>
    </xdr:from>
    <xdr:ext cx="762000" cy="259045"/>
    <xdr:sp macro="" textlink="">
      <xdr:nvSpPr>
        <xdr:cNvPr id="76" name="テキスト ボックス 75"/>
        <xdr:cNvSpPr txBox="1"/>
      </xdr:nvSpPr>
      <xdr:spPr>
        <a:xfrm>
          <a:off x="2527300" y="339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227584</xdr:rowOff>
    </xdr:from>
    <xdr:to>
      <xdr:col>4</xdr:col>
      <xdr:colOff>1117600</xdr:colOff>
      <xdr:row>37</xdr:row>
      <xdr:rowOff>213150</xdr:rowOff>
    </xdr:to>
    <xdr:cxnSp macro="">
      <xdr:nvCxnSpPr>
        <xdr:cNvPr id="106" name="直線コネクタ 105"/>
        <xdr:cNvCxnSpPr/>
      </xdr:nvCxnSpPr>
      <xdr:spPr bwMode="auto">
        <a:xfrm flipV="1">
          <a:off x="5651500" y="6152134"/>
          <a:ext cx="0" cy="11857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223327</xdr:rowOff>
    </xdr:from>
    <xdr:ext cx="762000" cy="259045"/>
    <xdr:sp macro="" textlink="">
      <xdr:nvSpPr>
        <xdr:cNvPr id="107" name="人口1人当たり決算額の推移最小値テキスト445"/>
        <xdr:cNvSpPr txBox="1"/>
      </xdr:nvSpPr>
      <xdr:spPr>
        <a:xfrm>
          <a:off x="5740400" y="73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37</xdr:row>
      <xdr:rowOff>213150</xdr:rowOff>
    </xdr:from>
    <xdr:to>
      <xdr:col>5</xdr:col>
      <xdr:colOff>73025</xdr:colOff>
      <xdr:row>37</xdr:row>
      <xdr:rowOff>213150</xdr:rowOff>
    </xdr:to>
    <xdr:cxnSp macro="">
      <xdr:nvCxnSpPr>
        <xdr:cNvPr id="108" name="直線コネクタ 107"/>
        <xdr:cNvCxnSpPr/>
      </xdr:nvCxnSpPr>
      <xdr:spPr bwMode="auto">
        <a:xfrm>
          <a:off x="5562600" y="7337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142511</xdr:rowOff>
    </xdr:from>
    <xdr:ext cx="762000" cy="259045"/>
    <xdr:sp macro="" textlink="">
      <xdr:nvSpPr>
        <xdr:cNvPr id="109" name="人口1人当たり決算額の推移最大値テキスト445"/>
        <xdr:cNvSpPr txBox="1"/>
      </xdr:nvSpPr>
      <xdr:spPr>
        <a:xfrm>
          <a:off x="5740400" y="589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227584</xdr:rowOff>
    </xdr:from>
    <xdr:to>
      <xdr:col>5</xdr:col>
      <xdr:colOff>73025</xdr:colOff>
      <xdr:row>33</xdr:row>
      <xdr:rowOff>227584</xdr:rowOff>
    </xdr:to>
    <xdr:cxnSp macro="">
      <xdr:nvCxnSpPr>
        <xdr:cNvPr id="110" name="直線コネクタ 109"/>
        <xdr:cNvCxnSpPr/>
      </xdr:nvCxnSpPr>
      <xdr:spPr bwMode="auto">
        <a:xfrm>
          <a:off x="5562600" y="6152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213150</xdr:rowOff>
    </xdr:from>
    <xdr:to>
      <xdr:col>4</xdr:col>
      <xdr:colOff>1117600</xdr:colOff>
      <xdr:row>37</xdr:row>
      <xdr:rowOff>269777</xdr:rowOff>
    </xdr:to>
    <xdr:cxnSp macro="">
      <xdr:nvCxnSpPr>
        <xdr:cNvPr id="111" name="直線コネクタ 110"/>
        <xdr:cNvCxnSpPr/>
      </xdr:nvCxnSpPr>
      <xdr:spPr bwMode="auto">
        <a:xfrm flipV="1">
          <a:off x="5003800" y="7337850"/>
          <a:ext cx="647700" cy="5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238051</xdr:rowOff>
    </xdr:from>
    <xdr:ext cx="762000" cy="259045"/>
    <xdr:sp macro="" textlink="">
      <xdr:nvSpPr>
        <xdr:cNvPr id="112" name="人口1人当たり決算額の推移平均値テキスト445"/>
        <xdr:cNvSpPr txBox="1"/>
      </xdr:nvSpPr>
      <xdr:spPr>
        <a:xfrm>
          <a:off x="5740400" y="684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50074</xdr:rowOff>
    </xdr:from>
    <xdr:to>
      <xdr:col>5</xdr:col>
      <xdr:colOff>34925</xdr:colOff>
      <xdr:row>36</xdr:row>
      <xdr:rowOff>151674</xdr:rowOff>
    </xdr:to>
    <xdr:sp macro="" textlink="">
      <xdr:nvSpPr>
        <xdr:cNvPr id="113" name="フローチャート : 判断 112"/>
        <xdr:cNvSpPr/>
      </xdr:nvSpPr>
      <xdr:spPr bwMode="auto">
        <a:xfrm>
          <a:off x="56007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269777</xdr:rowOff>
    </xdr:from>
    <xdr:to>
      <xdr:col>4</xdr:col>
      <xdr:colOff>469900</xdr:colOff>
      <xdr:row>37</xdr:row>
      <xdr:rowOff>273500</xdr:rowOff>
    </xdr:to>
    <xdr:cxnSp macro="">
      <xdr:nvCxnSpPr>
        <xdr:cNvPr id="114" name="直線コネクタ 113"/>
        <xdr:cNvCxnSpPr/>
      </xdr:nvCxnSpPr>
      <xdr:spPr bwMode="auto">
        <a:xfrm flipV="1">
          <a:off x="4305300" y="7394477"/>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23688</xdr:rowOff>
    </xdr:from>
    <xdr:to>
      <xdr:col>4</xdr:col>
      <xdr:colOff>520700</xdr:colOff>
      <xdr:row>36</xdr:row>
      <xdr:rowOff>125288</xdr:rowOff>
    </xdr:to>
    <xdr:sp macro="" textlink="">
      <xdr:nvSpPr>
        <xdr:cNvPr id="115" name="フローチャート : 判断 114"/>
        <xdr:cNvSpPr/>
      </xdr:nvSpPr>
      <xdr:spPr bwMode="auto">
        <a:xfrm>
          <a:off x="4953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135465</xdr:rowOff>
    </xdr:from>
    <xdr:ext cx="736600" cy="259045"/>
    <xdr:sp macro="" textlink="">
      <xdr:nvSpPr>
        <xdr:cNvPr id="116" name="テキスト ボックス 115"/>
        <xdr:cNvSpPr txBox="1"/>
      </xdr:nvSpPr>
      <xdr:spPr>
        <a:xfrm>
          <a:off x="4622800" y="674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253318</xdr:rowOff>
    </xdr:from>
    <xdr:to>
      <xdr:col>3</xdr:col>
      <xdr:colOff>904875</xdr:colOff>
      <xdr:row>37</xdr:row>
      <xdr:rowOff>273500</xdr:rowOff>
    </xdr:to>
    <xdr:cxnSp macro="">
      <xdr:nvCxnSpPr>
        <xdr:cNvPr id="117" name="直線コネクタ 116"/>
        <xdr:cNvCxnSpPr/>
      </xdr:nvCxnSpPr>
      <xdr:spPr bwMode="auto">
        <a:xfrm>
          <a:off x="3606800" y="7378018"/>
          <a:ext cx="698500" cy="2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319659</xdr:rowOff>
    </xdr:from>
    <xdr:to>
      <xdr:col>3</xdr:col>
      <xdr:colOff>955675</xdr:colOff>
      <xdr:row>36</xdr:row>
      <xdr:rowOff>78359</xdr:rowOff>
    </xdr:to>
    <xdr:sp macro="" textlink="">
      <xdr:nvSpPr>
        <xdr:cNvPr id="118" name="フローチャート : 判断 117"/>
        <xdr:cNvSpPr/>
      </xdr:nvSpPr>
      <xdr:spPr bwMode="auto">
        <a:xfrm>
          <a:off x="4254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88536</xdr:rowOff>
    </xdr:from>
    <xdr:ext cx="762000" cy="259045"/>
    <xdr:sp macro="" textlink="">
      <xdr:nvSpPr>
        <xdr:cNvPr id="119" name="テキスト ボックス 118"/>
        <xdr:cNvSpPr txBox="1"/>
      </xdr:nvSpPr>
      <xdr:spPr>
        <a:xfrm>
          <a:off x="39243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231764</xdr:rowOff>
    </xdr:from>
    <xdr:to>
      <xdr:col>3</xdr:col>
      <xdr:colOff>206375</xdr:colOff>
      <xdr:row>37</xdr:row>
      <xdr:rowOff>253318</xdr:rowOff>
    </xdr:to>
    <xdr:cxnSp macro="">
      <xdr:nvCxnSpPr>
        <xdr:cNvPr id="120" name="直線コネクタ 119"/>
        <xdr:cNvCxnSpPr/>
      </xdr:nvCxnSpPr>
      <xdr:spPr bwMode="auto">
        <a:xfrm>
          <a:off x="2908300" y="7356464"/>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261921</xdr:rowOff>
    </xdr:from>
    <xdr:to>
      <xdr:col>3</xdr:col>
      <xdr:colOff>257175</xdr:colOff>
      <xdr:row>36</xdr:row>
      <xdr:rowOff>20621</xdr:rowOff>
    </xdr:to>
    <xdr:sp macro="" textlink="">
      <xdr:nvSpPr>
        <xdr:cNvPr id="121" name="フローチャート : 判断 120"/>
        <xdr:cNvSpPr/>
      </xdr:nvSpPr>
      <xdr:spPr bwMode="auto">
        <a:xfrm>
          <a:off x="3556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30798</xdr:rowOff>
    </xdr:from>
    <xdr:ext cx="762000" cy="259045"/>
    <xdr:sp macro="" textlink="">
      <xdr:nvSpPr>
        <xdr:cNvPr id="122" name="テキスト ボックス 121"/>
        <xdr:cNvSpPr txBox="1"/>
      </xdr:nvSpPr>
      <xdr:spPr>
        <a:xfrm>
          <a:off x="32258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225345</xdr:rowOff>
    </xdr:from>
    <xdr:to>
      <xdr:col>2</xdr:col>
      <xdr:colOff>692150</xdr:colOff>
      <xdr:row>35</xdr:row>
      <xdr:rowOff>326945</xdr:rowOff>
    </xdr:to>
    <xdr:sp macro="" textlink="">
      <xdr:nvSpPr>
        <xdr:cNvPr id="123" name="フローチャート : 判断 122"/>
        <xdr:cNvSpPr/>
      </xdr:nvSpPr>
      <xdr:spPr bwMode="auto">
        <a:xfrm>
          <a:off x="2857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337122</xdr:rowOff>
    </xdr:from>
    <xdr:ext cx="762000" cy="259045"/>
    <xdr:sp macro="" textlink="">
      <xdr:nvSpPr>
        <xdr:cNvPr id="124" name="テキスト ボックス 123"/>
        <xdr:cNvSpPr txBox="1"/>
      </xdr:nvSpPr>
      <xdr:spPr>
        <a:xfrm>
          <a:off x="2527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162350</xdr:rowOff>
    </xdr:from>
    <xdr:to>
      <xdr:col>5</xdr:col>
      <xdr:colOff>34925</xdr:colOff>
      <xdr:row>37</xdr:row>
      <xdr:rowOff>263950</xdr:rowOff>
    </xdr:to>
    <xdr:sp macro="" textlink="">
      <xdr:nvSpPr>
        <xdr:cNvPr id="130" name="円/楕円 129"/>
        <xdr:cNvSpPr/>
      </xdr:nvSpPr>
      <xdr:spPr bwMode="auto">
        <a:xfrm>
          <a:off x="5600700" y="728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70927</xdr:rowOff>
    </xdr:from>
    <xdr:ext cx="762000" cy="259045"/>
    <xdr:sp macro="" textlink="">
      <xdr:nvSpPr>
        <xdr:cNvPr id="131" name="人口1人当たり決算額の推移該当値テキスト445"/>
        <xdr:cNvSpPr txBox="1"/>
      </xdr:nvSpPr>
      <xdr:spPr>
        <a:xfrm>
          <a:off x="5740400" y="71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218977</xdr:rowOff>
    </xdr:from>
    <xdr:to>
      <xdr:col>4</xdr:col>
      <xdr:colOff>520700</xdr:colOff>
      <xdr:row>37</xdr:row>
      <xdr:rowOff>320577</xdr:rowOff>
    </xdr:to>
    <xdr:sp macro="" textlink="">
      <xdr:nvSpPr>
        <xdr:cNvPr id="132" name="円/楕円 131"/>
        <xdr:cNvSpPr/>
      </xdr:nvSpPr>
      <xdr:spPr bwMode="auto">
        <a:xfrm>
          <a:off x="4953000" y="734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305354</xdr:rowOff>
    </xdr:from>
    <xdr:ext cx="736600" cy="259045"/>
    <xdr:sp macro="" textlink="">
      <xdr:nvSpPr>
        <xdr:cNvPr id="133" name="テキスト ボックス 132"/>
        <xdr:cNvSpPr txBox="1"/>
      </xdr:nvSpPr>
      <xdr:spPr>
        <a:xfrm>
          <a:off x="4622800" y="74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222700</xdr:rowOff>
    </xdr:from>
    <xdr:to>
      <xdr:col>3</xdr:col>
      <xdr:colOff>955675</xdr:colOff>
      <xdr:row>37</xdr:row>
      <xdr:rowOff>324300</xdr:rowOff>
    </xdr:to>
    <xdr:sp macro="" textlink="">
      <xdr:nvSpPr>
        <xdr:cNvPr id="134" name="円/楕円 133"/>
        <xdr:cNvSpPr/>
      </xdr:nvSpPr>
      <xdr:spPr bwMode="auto">
        <a:xfrm>
          <a:off x="4254500" y="734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309077</xdr:rowOff>
    </xdr:from>
    <xdr:ext cx="762000" cy="259045"/>
    <xdr:sp macro="" textlink="">
      <xdr:nvSpPr>
        <xdr:cNvPr id="135" name="テキスト ボックス 134"/>
        <xdr:cNvSpPr txBox="1"/>
      </xdr:nvSpPr>
      <xdr:spPr>
        <a:xfrm>
          <a:off x="3924300" y="743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202518</xdr:rowOff>
    </xdr:from>
    <xdr:to>
      <xdr:col>3</xdr:col>
      <xdr:colOff>257175</xdr:colOff>
      <xdr:row>37</xdr:row>
      <xdr:rowOff>304118</xdr:rowOff>
    </xdr:to>
    <xdr:sp macro="" textlink="">
      <xdr:nvSpPr>
        <xdr:cNvPr id="136" name="円/楕円 135"/>
        <xdr:cNvSpPr/>
      </xdr:nvSpPr>
      <xdr:spPr bwMode="auto">
        <a:xfrm>
          <a:off x="3556000" y="732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288895</xdr:rowOff>
    </xdr:from>
    <xdr:ext cx="762000" cy="259045"/>
    <xdr:sp macro="" textlink="">
      <xdr:nvSpPr>
        <xdr:cNvPr id="137" name="テキスト ボックス 136"/>
        <xdr:cNvSpPr txBox="1"/>
      </xdr:nvSpPr>
      <xdr:spPr>
        <a:xfrm>
          <a:off x="3225800" y="741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180964</xdr:rowOff>
    </xdr:from>
    <xdr:to>
      <xdr:col>2</xdr:col>
      <xdr:colOff>692150</xdr:colOff>
      <xdr:row>37</xdr:row>
      <xdr:rowOff>282564</xdr:rowOff>
    </xdr:to>
    <xdr:sp macro="" textlink="">
      <xdr:nvSpPr>
        <xdr:cNvPr id="138" name="円/楕円 137"/>
        <xdr:cNvSpPr/>
      </xdr:nvSpPr>
      <xdr:spPr bwMode="auto">
        <a:xfrm>
          <a:off x="2857500" y="730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267341</xdr:rowOff>
    </xdr:from>
    <xdr:ext cx="762000" cy="259045"/>
    <xdr:sp macro="" textlink="">
      <xdr:nvSpPr>
        <xdr:cNvPr id="139" name="テキスト ボックス 138"/>
        <xdr:cNvSpPr txBox="1"/>
      </xdr:nvSpPr>
      <xdr:spPr>
        <a:xfrm>
          <a:off x="2527300" y="73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426,937
421,793
71.80
147,811,172
142,853,477
4,581,316
76,655,268
75,007,656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15799</xdr:rowOff>
    </xdr:from>
    <xdr:to>
      <xdr:col>6</xdr:col>
      <xdr:colOff>511175</xdr:colOff>
      <xdr:row>38</xdr:row>
      <xdr:rowOff>43779</xdr:rowOff>
    </xdr:to>
    <xdr:cxnSp macro="">
      <xdr:nvCxnSpPr>
        <xdr:cNvPr id="59" name="直線コネクタ 58"/>
        <xdr:cNvCxnSpPr/>
      </xdr:nvCxnSpPr>
      <xdr:spPr>
        <a:xfrm flipV="1">
          <a:off x="3797300" y="6530899"/>
          <a:ext cx="8382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97787</xdr:rowOff>
    </xdr:from>
    <xdr:ext cx="534377" cy="259045"/>
    <xdr:sp macro="" textlink="">
      <xdr:nvSpPr>
        <xdr:cNvPr id="60" name="人件費平均値テキスト"/>
        <xdr:cNvSpPr txBox="1"/>
      </xdr:nvSpPr>
      <xdr:spPr>
        <a:xfrm>
          <a:off x="4686300" y="6098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139791</xdr:rowOff>
    </xdr:from>
    <xdr:to>
      <xdr:col>5</xdr:col>
      <xdr:colOff>358775</xdr:colOff>
      <xdr:row>38</xdr:row>
      <xdr:rowOff>43779</xdr:rowOff>
    </xdr:to>
    <xdr:cxnSp macro="">
      <xdr:nvCxnSpPr>
        <xdr:cNvPr id="62" name="直線コネクタ 61"/>
        <xdr:cNvCxnSpPr/>
      </xdr:nvCxnSpPr>
      <xdr:spPr>
        <a:xfrm>
          <a:off x="2908300" y="648344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58026</xdr:rowOff>
    </xdr:from>
    <xdr:ext cx="534377" cy="259045"/>
    <xdr:sp macro="" textlink="">
      <xdr:nvSpPr>
        <xdr:cNvPr id="64" name="テキスト ボックス 63"/>
        <xdr:cNvSpPr txBox="1"/>
      </xdr:nvSpPr>
      <xdr:spPr>
        <a:xfrm>
          <a:off x="3530111" y="60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139791</xdr:rowOff>
    </xdr:from>
    <xdr:to>
      <xdr:col>4</xdr:col>
      <xdr:colOff>155575</xdr:colOff>
      <xdr:row>38</xdr:row>
      <xdr:rowOff>85248</xdr:rowOff>
    </xdr:to>
    <xdr:cxnSp macro="">
      <xdr:nvCxnSpPr>
        <xdr:cNvPr id="65" name="直線コネクタ 64"/>
        <xdr:cNvCxnSpPr/>
      </xdr:nvCxnSpPr>
      <xdr:spPr>
        <a:xfrm flipV="1">
          <a:off x="2019300" y="6483441"/>
          <a:ext cx="889000" cy="1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44995</xdr:rowOff>
    </xdr:from>
    <xdr:ext cx="534377" cy="259045"/>
    <xdr:sp macro="" textlink="">
      <xdr:nvSpPr>
        <xdr:cNvPr id="67" name="テキスト ボックス 66"/>
        <xdr:cNvSpPr txBox="1"/>
      </xdr:nvSpPr>
      <xdr:spPr>
        <a:xfrm>
          <a:off x="2641111" y="60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171247</xdr:rowOff>
    </xdr:from>
    <xdr:to>
      <xdr:col>2</xdr:col>
      <xdr:colOff>638175</xdr:colOff>
      <xdr:row>38</xdr:row>
      <xdr:rowOff>85248</xdr:rowOff>
    </xdr:to>
    <xdr:cxnSp macro="">
      <xdr:nvCxnSpPr>
        <xdr:cNvPr id="68" name="直線コネクタ 67"/>
        <xdr:cNvCxnSpPr/>
      </xdr:nvCxnSpPr>
      <xdr:spPr>
        <a:xfrm>
          <a:off x="1130300" y="6514897"/>
          <a:ext cx="889000" cy="8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149191</xdr:rowOff>
    </xdr:from>
    <xdr:ext cx="534377" cy="259045"/>
    <xdr:sp macro="" textlink="">
      <xdr:nvSpPr>
        <xdr:cNvPr id="70" name="テキスト ボックス 69"/>
        <xdr:cNvSpPr txBox="1"/>
      </xdr:nvSpPr>
      <xdr:spPr>
        <a:xfrm>
          <a:off x="1752111" y="59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16923</xdr:rowOff>
    </xdr:from>
    <xdr:ext cx="534377" cy="259045"/>
    <xdr:sp macro="" textlink="">
      <xdr:nvSpPr>
        <xdr:cNvPr id="72" name="テキスト ボックス 71"/>
        <xdr:cNvSpPr txBox="1"/>
      </xdr:nvSpPr>
      <xdr:spPr>
        <a:xfrm>
          <a:off x="863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136449</xdr:rowOff>
    </xdr:from>
    <xdr:to>
      <xdr:col>6</xdr:col>
      <xdr:colOff>561975</xdr:colOff>
      <xdr:row>38</xdr:row>
      <xdr:rowOff>66599</xdr:rowOff>
    </xdr:to>
    <xdr:sp macro="" textlink="">
      <xdr:nvSpPr>
        <xdr:cNvPr id="78" name="円/楕円 77"/>
        <xdr:cNvSpPr/>
      </xdr:nvSpPr>
      <xdr:spPr>
        <a:xfrm>
          <a:off x="45847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114876</xdr:rowOff>
    </xdr:from>
    <xdr:ext cx="534377" cy="259045"/>
    <xdr:sp macro="" textlink="">
      <xdr:nvSpPr>
        <xdr:cNvPr id="79" name="人件費該当値テキスト"/>
        <xdr:cNvSpPr txBox="1"/>
      </xdr:nvSpPr>
      <xdr:spPr>
        <a:xfrm>
          <a:off x="4686300" y="64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164429</xdr:rowOff>
    </xdr:from>
    <xdr:to>
      <xdr:col>5</xdr:col>
      <xdr:colOff>409575</xdr:colOff>
      <xdr:row>38</xdr:row>
      <xdr:rowOff>94579</xdr:rowOff>
    </xdr:to>
    <xdr:sp macro="" textlink="">
      <xdr:nvSpPr>
        <xdr:cNvPr id="80" name="円/楕円 79"/>
        <xdr:cNvSpPr/>
      </xdr:nvSpPr>
      <xdr:spPr>
        <a:xfrm>
          <a:off x="37465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85706</xdr:rowOff>
    </xdr:from>
    <xdr:ext cx="534377" cy="259045"/>
    <xdr:sp macro="" textlink="">
      <xdr:nvSpPr>
        <xdr:cNvPr id="81" name="テキスト ボックス 80"/>
        <xdr:cNvSpPr txBox="1"/>
      </xdr:nvSpPr>
      <xdr:spPr>
        <a:xfrm>
          <a:off x="3530111" y="66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88991</xdr:rowOff>
    </xdr:from>
    <xdr:to>
      <xdr:col>4</xdr:col>
      <xdr:colOff>206375</xdr:colOff>
      <xdr:row>38</xdr:row>
      <xdr:rowOff>19141</xdr:rowOff>
    </xdr:to>
    <xdr:sp macro="" textlink="">
      <xdr:nvSpPr>
        <xdr:cNvPr id="82" name="円/楕円 81"/>
        <xdr:cNvSpPr/>
      </xdr:nvSpPr>
      <xdr:spPr>
        <a:xfrm>
          <a:off x="2857500" y="6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10268</xdr:rowOff>
    </xdr:from>
    <xdr:ext cx="534377" cy="259045"/>
    <xdr:sp macro="" textlink="">
      <xdr:nvSpPr>
        <xdr:cNvPr id="83" name="テキスト ボックス 82"/>
        <xdr:cNvSpPr txBox="1"/>
      </xdr:nvSpPr>
      <xdr:spPr>
        <a:xfrm>
          <a:off x="2641111" y="65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34448</xdr:rowOff>
    </xdr:from>
    <xdr:to>
      <xdr:col>3</xdr:col>
      <xdr:colOff>3175</xdr:colOff>
      <xdr:row>38</xdr:row>
      <xdr:rowOff>136048</xdr:rowOff>
    </xdr:to>
    <xdr:sp macro="" textlink="">
      <xdr:nvSpPr>
        <xdr:cNvPr id="84" name="円/楕円 83"/>
        <xdr:cNvSpPr/>
      </xdr:nvSpPr>
      <xdr:spPr>
        <a:xfrm>
          <a:off x="1968500" y="65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127175</xdr:rowOff>
    </xdr:from>
    <xdr:ext cx="534377" cy="259045"/>
    <xdr:sp macro="" textlink="">
      <xdr:nvSpPr>
        <xdr:cNvPr id="85" name="テキスト ボックス 84"/>
        <xdr:cNvSpPr txBox="1"/>
      </xdr:nvSpPr>
      <xdr:spPr>
        <a:xfrm>
          <a:off x="1752111" y="66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120447</xdr:rowOff>
    </xdr:from>
    <xdr:to>
      <xdr:col>1</xdr:col>
      <xdr:colOff>485775</xdr:colOff>
      <xdr:row>38</xdr:row>
      <xdr:rowOff>50597</xdr:rowOff>
    </xdr:to>
    <xdr:sp macro="" textlink="">
      <xdr:nvSpPr>
        <xdr:cNvPr id="86" name="円/楕円 85"/>
        <xdr:cNvSpPr/>
      </xdr:nvSpPr>
      <xdr:spPr>
        <a:xfrm>
          <a:off x="1079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41724</xdr:rowOff>
    </xdr:from>
    <xdr:ext cx="534377" cy="259045"/>
    <xdr:sp macro="" textlink="">
      <xdr:nvSpPr>
        <xdr:cNvPr id="87" name="テキスト ボックス 86"/>
        <xdr:cNvSpPr txBox="1"/>
      </xdr:nvSpPr>
      <xdr:spPr>
        <a:xfrm>
          <a:off x="863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133414</xdr:rowOff>
    </xdr:from>
    <xdr:to>
      <xdr:col>6</xdr:col>
      <xdr:colOff>511175</xdr:colOff>
      <xdr:row>56</xdr:row>
      <xdr:rowOff>38468</xdr:rowOff>
    </xdr:to>
    <xdr:cxnSp macro="">
      <xdr:nvCxnSpPr>
        <xdr:cNvPr id="117" name="直線コネクタ 116"/>
        <xdr:cNvCxnSpPr/>
      </xdr:nvCxnSpPr>
      <xdr:spPr>
        <a:xfrm>
          <a:off x="3797300" y="9563164"/>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33215</xdr:rowOff>
    </xdr:from>
    <xdr:ext cx="534377" cy="259045"/>
    <xdr:sp macro="" textlink="">
      <xdr:nvSpPr>
        <xdr:cNvPr id="118" name="物件費平均値テキスト"/>
        <xdr:cNvSpPr txBox="1"/>
      </xdr:nvSpPr>
      <xdr:spPr>
        <a:xfrm>
          <a:off x="4686300" y="9120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133414</xdr:rowOff>
    </xdr:from>
    <xdr:to>
      <xdr:col>5</xdr:col>
      <xdr:colOff>358775</xdr:colOff>
      <xdr:row>56</xdr:row>
      <xdr:rowOff>58738</xdr:rowOff>
    </xdr:to>
    <xdr:cxnSp macro="">
      <xdr:nvCxnSpPr>
        <xdr:cNvPr id="120" name="直線コネクタ 119"/>
        <xdr:cNvCxnSpPr/>
      </xdr:nvCxnSpPr>
      <xdr:spPr>
        <a:xfrm flipV="1">
          <a:off x="2908300" y="956316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50698</xdr:rowOff>
    </xdr:from>
    <xdr:to>
      <xdr:col>4</xdr:col>
      <xdr:colOff>155575</xdr:colOff>
      <xdr:row>56</xdr:row>
      <xdr:rowOff>58738</xdr:rowOff>
    </xdr:to>
    <xdr:cxnSp macro="">
      <xdr:nvCxnSpPr>
        <xdr:cNvPr id="123" name="直線コネクタ 122"/>
        <xdr:cNvCxnSpPr/>
      </xdr:nvCxnSpPr>
      <xdr:spPr>
        <a:xfrm>
          <a:off x="2019300" y="9651898"/>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44793</xdr:rowOff>
    </xdr:from>
    <xdr:to>
      <xdr:col>2</xdr:col>
      <xdr:colOff>638175</xdr:colOff>
      <xdr:row>56</xdr:row>
      <xdr:rowOff>50698</xdr:rowOff>
    </xdr:to>
    <xdr:cxnSp macro="">
      <xdr:nvCxnSpPr>
        <xdr:cNvPr id="126" name="直線コネクタ 125"/>
        <xdr:cNvCxnSpPr/>
      </xdr:nvCxnSpPr>
      <xdr:spPr>
        <a:xfrm>
          <a:off x="1130300" y="964599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0" name="テキスト ボックス 129"/>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159118</xdr:rowOff>
    </xdr:from>
    <xdr:to>
      <xdr:col>6</xdr:col>
      <xdr:colOff>561975</xdr:colOff>
      <xdr:row>56</xdr:row>
      <xdr:rowOff>89268</xdr:rowOff>
    </xdr:to>
    <xdr:sp macro="" textlink="">
      <xdr:nvSpPr>
        <xdr:cNvPr id="136" name="円/楕円 135"/>
        <xdr:cNvSpPr/>
      </xdr:nvSpPr>
      <xdr:spPr>
        <a:xfrm>
          <a:off x="4584700" y="95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137545</xdr:rowOff>
    </xdr:from>
    <xdr:ext cx="534377" cy="259045"/>
    <xdr:sp macro="" textlink="">
      <xdr:nvSpPr>
        <xdr:cNvPr id="137" name="物件費該当値テキスト"/>
        <xdr:cNvSpPr txBox="1"/>
      </xdr:nvSpPr>
      <xdr:spPr>
        <a:xfrm>
          <a:off x="4686300" y="95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82614</xdr:rowOff>
    </xdr:from>
    <xdr:to>
      <xdr:col>5</xdr:col>
      <xdr:colOff>409575</xdr:colOff>
      <xdr:row>56</xdr:row>
      <xdr:rowOff>12764</xdr:rowOff>
    </xdr:to>
    <xdr:sp macro="" textlink="">
      <xdr:nvSpPr>
        <xdr:cNvPr id="138" name="円/楕円 137"/>
        <xdr:cNvSpPr/>
      </xdr:nvSpPr>
      <xdr:spPr>
        <a:xfrm>
          <a:off x="3746500" y="95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3891</xdr:rowOff>
    </xdr:from>
    <xdr:ext cx="534377" cy="259045"/>
    <xdr:sp macro="" textlink="">
      <xdr:nvSpPr>
        <xdr:cNvPr id="139" name="テキスト ボックス 138"/>
        <xdr:cNvSpPr txBox="1"/>
      </xdr:nvSpPr>
      <xdr:spPr>
        <a:xfrm>
          <a:off x="3530111" y="96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7938</xdr:rowOff>
    </xdr:from>
    <xdr:to>
      <xdr:col>4</xdr:col>
      <xdr:colOff>206375</xdr:colOff>
      <xdr:row>56</xdr:row>
      <xdr:rowOff>109538</xdr:rowOff>
    </xdr:to>
    <xdr:sp macro="" textlink="">
      <xdr:nvSpPr>
        <xdr:cNvPr id="140" name="円/楕円 139"/>
        <xdr:cNvSpPr/>
      </xdr:nvSpPr>
      <xdr:spPr>
        <a:xfrm>
          <a:off x="2857500" y="96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100665</xdr:rowOff>
    </xdr:from>
    <xdr:ext cx="534377" cy="259045"/>
    <xdr:sp macro="" textlink="">
      <xdr:nvSpPr>
        <xdr:cNvPr id="141" name="テキスト ボックス 140"/>
        <xdr:cNvSpPr txBox="1"/>
      </xdr:nvSpPr>
      <xdr:spPr>
        <a:xfrm>
          <a:off x="2641111" y="970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171348</xdr:rowOff>
    </xdr:from>
    <xdr:to>
      <xdr:col>3</xdr:col>
      <xdr:colOff>3175</xdr:colOff>
      <xdr:row>56</xdr:row>
      <xdr:rowOff>101498</xdr:rowOff>
    </xdr:to>
    <xdr:sp macro="" textlink="">
      <xdr:nvSpPr>
        <xdr:cNvPr id="142" name="円/楕円 141"/>
        <xdr:cNvSpPr/>
      </xdr:nvSpPr>
      <xdr:spPr>
        <a:xfrm>
          <a:off x="1968500" y="96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92625</xdr:rowOff>
    </xdr:from>
    <xdr:ext cx="534377" cy="259045"/>
    <xdr:sp macro="" textlink="">
      <xdr:nvSpPr>
        <xdr:cNvPr id="143" name="テキスト ボックス 142"/>
        <xdr:cNvSpPr txBox="1"/>
      </xdr:nvSpPr>
      <xdr:spPr>
        <a:xfrm>
          <a:off x="1752111" y="9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165443</xdr:rowOff>
    </xdr:from>
    <xdr:to>
      <xdr:col>1</xdr:col>
      <xdr:colOff>485775</xdr:colOff>
      <xdr:row>56</xdr:row>
      <xdr:rowOff>95593</xdr:rowOff>
    </xdr:to>
    <xdr:sp macro="" textlink="">
      <xdr:nvSpPr>
        <xdr:cNvPr id="144" name="円/楕円 143"/>
        <xdr:cNvSpPr/>
      </xdr:nvSpPr>
      <xdr:spPr>
        <a:xfrm>
          <a:off x="1079500" y="95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86720</xdr:rowOff>
    </xdr:from>
    <xdr:ext cx="534377" cy="259045"/>
    <xdr:sp macro="" textlink="">
      <xdr:nvSpPr>
        <xdr:cNvPr id="145" name="テキスト ボックス 144"/>
        <xdr:cNvSpPr txBox="1"/>
      </xdr:nvSpPr>
      <xdr:spPr>
        <a:xfrm>
          <a:off x="863111" y="96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147701</xdr:rowOff>
    </xdr:from>
    <xdr:to>
      <xdr:col>6</xdr:col>
      <xdr:colOff>511175</xdr:colOff>
      <xdr:row>77</xdr:row>
      <xdr:rowOff>87449</xdr:rowOff>
    </xdr:to>
    <xdr:cxnSp macro="">
      <xdr:nvCxnSpPr>
        <xdr:cNvPr id="176" name="直線コネクタ 175"/>
        <xdr:cNvCxnSpPr/>
      </xdr:nvCxnSpPr>
      <xdr:spPr>
        <a:xfrm>
          <a:off x="3797300" y="13177901"/>
          <a:ext cx="8382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253</xdr:rowOff>
    </xdr:from>
    <xdr:ext cx="469744" cy="259045"/>
    <xdr:sp macro="" textlink="">
      <xdr:nvSpPr>
        <xdr:cNvPr id="177" name="維持補修費平均値テキスト"/>
        <xdr:cNvSpPr txBox="1"/>
      </xdr:nvSpPr>
      <xdr:spPr>
        <a:xfrm>
          <a:off x="4686300" y="1285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147701</xdr:rowOff>
    </xdr:from>
    <xdr:to>
      <xdr:col>5</xdr:col>
      <xdr:colOff>358775</xdr:colOff>
      <xdr:row>77</xdr:row>
      <xdr:rowOff>78631</xdr:rowOff>
    </xdr:to>
    <xdr:cxnSp macro="">
      <xdr:nvCxnSpPr>
        <xdr:cNvPr id="179" name="直線コネクタ 178"/>
        <xdr:cNvCxnSpPr/>
      </xdr:nvCxnSpPr>
      <xdr:spPr>
        <a:xfrm flipV="1">
          <a:off x="2908300" y="13177901"/>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114771</xdr:rowOff>
    </xdr:from>
    <xdr:ext cx="469744" cy="259045"/>
    <xdr:sp macro="" textlink="">
      <xdr:nvSpPr>
        <xdr:cNvPr id="181" name="テキスト ボックス 180"/>
        <xdr:cNvSpPr txBox="1"/>
      </xdr:nvSpPr>
      <xdr:spPr>
        <a:xfrm>
          <a:off x="3562427"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78631</xdr:rowOff>
    </xdr:from>
    <xdr:to>
      <xdr:col>4</xdr:col>
      <xdr:colOff>155575</xdr:colOff>
      <xdr:row>77</xdr:row>
      <xdr:rowOff>100349</xdr:rowOff>
    </xdr:to>
    <xdr:cxnSp macro="">
      <xdr:nvCxnSpPr>
        <xdr:cNvPr id="182" name="直線コネクタ 181"/>
        <xdr:cNvCxnSpPr/>
      </xdr:nvCxnSpPr>
      <xdr:spPr>
        <a:xfrm flipV="1">
          <a:off x="2019300" y="1328028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123424</xdr:rowOff>
    </xdr:from>
    <xdr:ext cx="469744" cy="259045"/>
    <xdr:sp macro="" textlink="">
      <xdr:nvSpPr>
        <xdr:cNvPr id="184" name="テキスト ボックス 183"/>
        <xdr:cNvSpPr txBox="1"/>
      </xdr:nvSpPr>
      <xdr:spPr>
        <a:xfrm>
          <a:off x="2673427"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129412</xdr:rowOff>
    </xdr:from>
    <xdr:to>
      <xdr:col>2</xdr:col>
      <xdr:colOff>638175</xdr:colOff>
      <xdr:row>77</xdr:row>
      <xdr:rowOff>100349</xdr:rowOff>
    </xdr:to>
    <xdr:cxnSp macro="">
      <xdr:nvCxnSpPr>
        <xdr:cNvPr id="185" name="直線コネクタ 184"/>
        <xdr:cNvCxnSpPr/>
      </xdr:nvCxnSpPr>
      <xdr:spPr>
        <a:xfrm>
          <a:off x="1130300" y="13159612"/>
          <a:ext cx="889000" cy="1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130773</xdr:rowOff>
    </xdr:from>
    <xdr:ext cx="469744" cy="259045"/>
    <xdr:sp macro="" textlink="">
      <xdr:nvSpPr>
        <xdr:cNvPr id="187" name="テキスト ボックス 186"/>
        <xdr:cNvSpPr txBox="1"/>
      </xdr:nvSpPr>
      <xdr:spPr>
        <a:xfrm>
          <a:off x="1784427" y="128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119506</xdr:rowOff>
    </xdr:from>
    <xdr:ext cx="469744" cy="259045"/>
    <xdr:sp macro="" textlink="">
      <xdr:nvSpPr>
        <xdr:cNvPr id="189" name="テキスト ボックス 188"/>
        <xdr:cNvSpPr txBox="1"/>
      </xdr:nvSpPr>
      <xdr:spPr>
        <a:xfrm>
          <a:off x="895427" y="128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36649</xdr:rowOff>
    </xdr:from>
    <xdr:to>
      <xdr:col>6</xdr:col>
      <xdr:colOff>561975</xdr:colOff>
      <xdr:row>77</xdr:row>
      <xdr:rowOff>138249</xdr:rowOff>
    </xdr:to>
    <xdr:sp macro="" textlink="">
      <xdr:nvSpPr>
        <xdr:cNvPr id="195" name="円/楕円 194"/>
        <xdr:cNvSpPr/>
      </xdr:nvSpPr>
      <xdr:spPr>
        <a:xfrm>
          <a:off x="4584700" y="132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15076</xdr:rowOff>
    </xdr:from>
    <xdr:ext cx="469744" cy="259045"/>
    <xdr:sp macro="" textlink="">
      <xdr:nvSpPr>
        <xdr:cNvPr id="196" name="維持補修費該当値テキスト"/>
        <xdr:cNvSpPr txBox="1"/>
      </xdr:nvSpPr>
      <xdr:spPr>
        <a:xfrm>
          <a:off x="4686300" y="132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96901</xdr:rowOff>
    </xdr:from>
    <xdr:to>
      <xdr:col>5</xdr:col>
      <xdr:colOff>409575</xdr:colOff>
      <xdr:row>77</xdr:row>
      <xdr:rowOff>27051</xdr:rowOff>
    </xdr:to>
    <xdr:sp macro="" textlink="">
      <xdr:nvSpPr>
        <xdr:cNvPr id="197" name="円/楕円 196"/>
        <xdr:cNvSpPr/>
      </xdr:nvSpPr>
      <xdr:spPr>
        <a:xfrm>
          <a:off x="3746500" y="131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18178</xdr:rowOff>
    </xdr:from>
    <xdr:ext cx="469744" cy="259045"/>
    <xdr:sp macro="" textlink="">
      <xdr:nvSpPr>
        <xdr:cNvPr id="198" name="テキスト ボックス 197"/>
        <xdr:cNvSpPr txBox="1"/>
      </xdr:nvSpPr>
      <xdr:spPr>
        <a:xfrm>
          <a:off x="3562427" y="132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27831</xdr:rowOff>
    </xdr:from>
    <xdr:to>
      <xdr:col>4</xdr:col>
      <xdr:colOff>206375</xdr:colOff>
      <xdr:row>77</xdr:row>
      <xdr:rowOff>129431</xdr:rowOff>
    </xdr:to>
    <xdr:sp macro="" textlink="">
      <xdr:nvSpPr>
        <xdr:cNvPr id="199" name="円/楕円 198"/>
        <xdr:cNvSpPr/>
      </xdr:nvSpPr>
      <xdr:spPr>
        <a:xfrm>
          <a:off x="2857500" y="132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120558</xdr:rowOff>
    </xdr:from>
    <xdr:ext cx="469744" cy="259045"/>
    <xdr:sp macro="" textlink="">
      <xdr:nvSpPr>
        <xdr:cNvPr id="200" name="テキスト ボックス 199"/>
        <xdr:cNvSpPr txBox="1"/>
      </xdr:nvSpPr>
      <xdr:spPr>
        <a:xfrm>
          <a:off x="2673427" y="133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49549</xdr:rowOff>
    </xdr:from>
    <xdr:to>
      <xdr:col>3</xdr:col>
      <xdr:colOff>3175</xdr:colOff>
      <xdr:row>77</xdr:row>
      <xdr:rowOff>151149</xdr:rowOff>
    </xdr:to>
    <xdr:sp macro="" textlink="">
      <xdr:nvSpPr>
        <xdr:cNvPr id="201" name="円/楕円 200"/>
        <xdr:cNvSpPr/>
      </xdr:nvSpPr>
      <xdr:spPr>
        <a:xfrm>
          <a:off x="1968500" y="132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142276</xdr:rowOff>
    </xdr:from>
    <xdr:ext cx="469744" cy="259045"/>
    <xdr:sp macro="" textlink="">
      <xdr:nvSpPr>
        <xdr:cNvPr id="202" name="テキスト ボックス 201"/>
        <xdr:cNvSpPr txBox="1"/>
      </xdr:nvSpPr>
      <xdr:spPr>
        <a:xfrm>
          <a:off x="1784427" y="133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78612</xdr:rowOff>
    </xdr:from>
    <xdr:to>
      <xdr:col>1</xdr:col>
      <xdr:colOff>485775</xdr:colOff>
      <xdr:row>77</xdr:row>
      <xdr:rowOff>8762</xdr:rowOff>
    </xdr:to>
    <xdr:sp macro="" textlink="">
      <xdr:nvSpPr>
        <xdr:cNvPr id="203" name="円/楕円 202"/>
        <xdr:cNvSpPr/>
      </xdr:nvSpPr>
      <xdr:spPr>
        <a:xfrm>
          <a:off x="1079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171339</xdr:rowOff>
    </xdr:from>
    <xdr:ext cx="469744" cy="259045"/>
    <xdr:sp macro="" textlink="">
      <xdr:nvSpPr>
        <xdr:cNvPr id="204" name="テキスト ボックス 203"/>
        <xdr:cNvSpPr txBox="1"/>
      </xdr:nvSpPr>
      <xdr:spPr>
        <a:xfrm>
          <a:off x="895427" y="132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157607</xdr:rowOff>
    </xdr:from>
    <xdr:to>
      <xdr:col>6</xdr:col>
      <xdr:colOff>511175</xdr:colOff>
      <xdr:row>94</xdr:row>
      <xdr:rowOff>101009</xdr:rowOff>
    </xdr:to>
    <xdr:cxnSp macro="">
      <xdr:nvCxnSpPr>
        <xdr:cNvPr id="234" name="直線コネクタ 233"/>
        <xdr:cNvCxnSpPr/>
      </xdr:nvCxnSpPr>
      <xdr:spPr>
        <a:xfrm flipV="1">
          <a:off x="3797300" y="16102457"/>
          <a:ext cx="838200" cy="1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85901</xdr:rowOff>
    </xdr:from>
    <xdr:ext cx="534377" cy="259045"/>
    <xdr:sp macro="" textlink="">
      <xdr:nvSpPr>
        <xdr:cNvPr id="235" name="扶助費平均値テキスト"/>
        <xdr:cNvSpPr txBox="1"/>
      </xdr:nvSpPr>
      <xdr:spPr>
        <a:xfrm>
          <a:off x="4686300" y="16202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101009</xdr:rowOff>
    </xdr:from>
    <xdr:to>
      <xdr:col>5</xdr:col>
      <xdr:colOff>358775</xdr:colOff>
      <xdr:row>95</xdr:row>
      <xdr:rowOff>51555</xdr:rowOff>
    </xdr:to>
    <xdr:cxnSp macro="">
      <xdr:nvCxnSpPr>
        <xdr:cNvPr id="237" name="直線コネクタ 236"/>
        <xdr:cNvCxnSpPr/>
      </xdr:nvCxnSpPr>
      <xdr:spPr>
        <a:xfrm flipV="1">
          <a:off x="2908300" y="16217309"/>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9" name="テキスト ボックス 238"/>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51555</xdr:rowOff>
    </xdr:from>
    <xdr:to>
      <xdr:col>4</xdr:col>
      <xdr:colOff>155575</xdr:colOff>
      <xdr:row>95</xdr:row>
      <xdr:rowOff>111030</xdr:rowOff>
    </xdr:to>
    <xdr:cxnSp macro="">
      <xdr:nvCxnSpPr>
        <xdr:cNvPr id="240" name="直線コネクタ 239"/>
        <xdr:cNvCxnSpPr/>
      </xdr:nvCxnSpPr>
      <xdr:spPr>
        <a:xfrm flipV="1">
          <a:off x="2019300" y="16339305"/>
          <a:ext cx="889000" cy="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170311</xdr:rowOff>
    </xdr:from>
    <xdr:ext cx="534377" cy="259045"/>
    <xdr:sp macro="" textlink="">
      <xdr:nvSpPr>
        <xdr:cNvPr id="242" name="テキスト ボックス 241"/>
        <xdr:cNvSpPr txBox="1"/>
      </xdr:nvSpPr>
      <xdr:spPr>
        <a:xfrm>
          <a:off x="2641111"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111030</xdr:rowOff>
    </xdr:from>
    <xdr:to>
      <xdr:col>2</xdr:col>
      <xdr:colOff>638175</xdr:colOff>
      <xdr:row>95</xdr:row>
      <xdr:rowOff>111601</xdr:rowOff>
    </xdr:to>
    <xdr:cxnSp macro="">
      <xdr:nvCxnSpPr>
        <xdr:cNvPr id="243" name="直線コネクタ 242"/>
        <xdr:cNvCxnSpPr/>
      </xdr:nvCxnSpPr>
      <xdr:spPr>
        <a:xfrm flipV="1">
          <a:off x="1130300" y="163987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1243</xdr:rowOff>
    </xdr:from>
    <xdr:ext cx="534377" cy="259045"/>
    <xdr:sp macro="" textlink="">
      <xdr:nvSpPr>
        <xdr:cNvPr id="245" name="テキスト ボックス 244"/>
        <xdr:cNvSpPr txBox="1"/>
      </xdr:nvSpPr>
      <xdr:spPr>
        <a:xfrm>
          <a:off x="1752111" y="166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153413</xdr:rowOff>
    </xdr:from>
    <xdr:ext cx="534377" cy="259045"/>
    <xdr:sp macro="" textlink="">
      <xdr:nvSpPr>
        <xdr:cNvPr id="247" name="テキスト ボックス 246"/>
        <xdr:cNvSpPr txBox="1"/>
      </xdr:nvSpPr>
      <xdr:spPr>
        <a:xfrm>
          <a:off x="863111" y="166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106807</xdr:rowOff>
    </xdr:from>
    <xdr:to>
      <xdr:col>6</xdr:col>
      <xdr:colOff>561975</xdr:colOff>
      <xdr:row>94</xdr:row>
      <xdr:rowOff>36957</xdr:rowOff>
    </xdr:to>
    <xdr:sp macro="" textlink="">
      <xdr:nvSpPr>
        <xdr:cNvPr id="253" name="円/楕円 252"/>
        <xdr:cNvSpPr/>
      </xdr:nvSpPr>
      <xdr:spPr>
        <a:xfrm>
          <a:off x="4584700" y="160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129684</xdr:rowOff>
    </xdr:from>
    <xdr:ext cx="599010" cy="259045"/>
    <xdr:sp macro="" textlink="">
      <xdr:nvSpPr>
        <xdr:cNvPr id="254" name="扶助費該当値テキスト"/>
        <xdr:cNvSpPr txBox="1"/>
      </xdr:nvSpPr>
      <xdr:spPr>
        <a:xfrm>
          <a:off x="4686300" y="1590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108,060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50209</xdr:rowOff>
    </xdr:from>
    <xdr:to>
      <xdr:col>5</xdr:col>
      <xdr:colOff>409575</xdr:colOff>
      <xdr:row>94</xdr:row>
      <xdr:rowOff>151809</xdr:rowOff>
    </xdr:to>
    <xdr:sp macro="" textlink="">
      <xdr:nvSpPr>
        <xdr:cNvPr id="255" name="円/楕円 254"/>
        <xdr:cNvSpPr/>
      </xdr:nvSpPr>
      <xdr:spPr>
        <a:xfrm>
          <a:off x="3746500" y="161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168336</xdr:rowOff>
    </xdr:from>
    <xdr:ext cx="599010" cy="259045"/>
    <xdr:sp macro="" textlink="">
      <xdr:nvSpPr>
        <xdr:cNvPr id="256" name="テキスト ボックス 255"/>
        <xdr:cNvSpPr txBox="1"/>
      </xdr:nvSpPr>
      <xdr:spPr>
        <a:xfrm>
          <a:off x="3497794" y="159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755</xdr:rowOff>
    </xdr:from>
    <xdr:to>
      <xdr:col>4</xdr:col>
      <xdr:colOff>206375</xdr:colOff>
      <xdr:row>95</xdr:row>
      <xdr:rowOff>102355</xdr:rowOff>
    </xdr:to>
    <xdr:sp macro="" textlink="">
      <xdr:nvSpPr>
        <xdr:cNvPr id="257" name="円/楕円 256"/>
        <xdr:cNvSpPr/>
      </xdr:nvSpPr>
      <xdr:spPr>
        <a:xfrm>
          <a:off x="2857500" y="16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118882</xdr:rowOff>
    </xdr:from>
    <xdr:ext cx="534377" cy="259045"/>
    <xdr:sp macro="" textlink="">
      <xdr:nvSpPr>
        <xdr:cNvPr id="258" name="テキスト ボックス 257"/>
        <xdr:cNvSpPr txBox="1"/>
      </xdr:nvSpPr>
      <xdr:spPr>
        <a:xfrm>
          <a:off x="2641111" y="160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60230</xdr:rowOff>
    </xdr:from>
    <xdr:to>
      <xdr:col>3</xdr:col>
      <xdr:colOff>3175</xdr:colOff>
      <xdr:row>95</xdr:row>
      <xdr:rowOff>161830</xdr:rowOff>
    </xdr:to>
    <xdr:sp macro="" textlink="">
      <xdr:nvSpPr>
        <xdr:cNvPr id="259" name="円/楕円 258"/>
        <xdr:cNvSpPr/>
      </xdr:nvSpPr>
      <xdr:spPr>
        <a:xfrm>
          <a:off x="1968500" y="163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6907</xdr:rowOff>
    </xdr:from>
    <xdr:ext cx="534377" cy="259045"/>
    <xdr:sp macro="" textlink="">
      <xdr:nvSpPr>
        <xdr:cNvPr id="260" name="テキスト ボックス 259"/>
        <xdr:cNvSpPr txBox="1"/>
      </xdr:nvSpPr>
      <xdr:spPr>
        <a:xfrm>
          <a:off x="1752111" y="161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60801</xdr:rowOff>
    </xdr:from>
    <xdr:to>
      <xdr:col>1</xdr:col>
      <xdr:colOff>485775</xdr:colOff>
      <xdr:row>95</xdr:row>
      <xdr:rowOff>162401</xdr:rowOff>
    </xdr:to>
    <xdr:sp macro="" textlink="">
      <xdr:nvSpPr>
        <xdr:cNvPr id="261" name="円/楕円 260"/>
        <xdr:cNvSpPr/>
      </xdr:nvSpPr>
      <xdr:spPr>
        <a:xfrm>
          <a:off x="1079500" y="163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7478</xdr:rowOff>
    </xdr:from>
    <xdr:ext cx="534377" cy="259045"/>
    <xdr:sp macro="" textlink="">
      <xdr:nvSpPr>
        <xdr:cNvPr id="262" name="テキスト ボックス 261"/>
        <xdr:cNvSpPr txBox="1"/>
      </xdr:nvSpPr>
      <xdr:spPr>
        <a:xfrm>
          <a:off x="863111" y="161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136989</xdr:rowOff>
    </xdr:from>
    <xdr:to>
      <xdr:col>15</xdr:col>
      <xdr:colOff>180975</xdr:colOff>
      <xdr:row>35</xdr:row>
      <xdr:rowOff>160731</xdr:rowOff>
    </xdr:to>
    <xdr:cxnSp macro="">
      <xdr:nvCxnSpPr>
        <xdr:cNvPr id="294" name="直線コネクタ 293"/>
        <xdr:cNvCxnSpPr/>
      </xdr:nvCxnSpPr>
      <xdr:spPr>
        <a:xfrm flipV="1">
          <a:off x="9639300" y="6137739"/>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167947</xdr:rowOff>
    </xdr:from>
    <xdr:ext cx="534377" cy="259045"/>
    <xdr:sp macro="" textlink="">
      <xdr:nvSpPr>
        <xdr:cNvPr id="295" name="補助費等平均値テキスト"/>
        <xdr:cNvSpPr txBox="1"/>
      </xdr:nvSpPr>
      <xdr:spPr>
        <a:xfrm>
          <a:off x="10528300" y="5825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137643</xdr:rowOff>
    </xdr:from>
    <xdr:to>
      <xdr:col>14</xdr:col>
      <xdr:colOff>28575</xdr:colOff>
      <xdr:row>35</xdr:row>
      <xdr:rowOff>160731</xdr:rowOff>
    </xdr:to>
    <xdr:cxnSp macro="">
      <xdr:nvCxnSpPr>
        <xdr:cNvPr id="297" name="直線コネクタ 296"/>
        <xdr:cNvCxnSpPr/>
      </xdr:nvCxnSpPr>
      <xdr:spPr>
        <a:xfrm>
          <a:off x="8750300" y="6138393"/>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299" name="テキスト ボックス 298"/>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135095</xdr:rowOff>
    </xdr:from>
    <xdr:to>
      <xdr:col>12</xdr:col>
      <xdr:colOff>511175</xdr:colOff>
      <xdr:row>35</xdr:row>
      <xdr:rowOff>137643</xdr:rowOff>
    </xdr:to>
    <xdr:cxnSp macro="">
      <xdr:nvCxnSpPr>
        <xdr:cNvPr id="300" name="直線コネクタ 299"/>
        <xdr:cNvCxnSpPr/>
      </xdr:nvCxnSpPr>
      <xdr:spPr>
        <a:xfrm>
          <a:off x="7861300" y="6135845"/>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135095</xdr:rowOff>
    </xdr:from>
    <xdr:to>
      <xdr:col>11</xdr:col>
      <xdr:colOff>307975</xdr:colOff>
      <xdr:row>36</xdr:row>
      <xdr:rowOff>17236</xdr:rowOff>
    </xdr:to>
    <xdr:cxnSp macro="">
      <xdr:nvCxnSpPr>
        <xdr:cNvPr id="303" name="直線コネクタ 302"/>
        <xdr:cNvCxnSpPr/>
      </xdr:nvCxnSpPr>
      <xdr:spPr>
        <a:xfrm flipV="1">
          <a:off x="6972300" y="6135845"/>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37667</xdr:rowOff>
    </xdr:from>
    <xdr:ext cx="534377" cy="259045"/>
    <xdr:sp macro="" textlink="">
      <xdr:nvSpPr>
        <xdr:cNvPr id="307" name="テキスト ボックス 306"/>
        <xdr:cNvSpPr txBox="1"/>
      </xdr:nvSpPr>
      <xdr:spPr>
        <a:xfrm>
          <a:off x="6705111" y="5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86189</xdr:rowOff>
    </xdr:from>
    <xdr:to>
      <xdr:col>15</xdr:col>
      <xdr:colOff>231775</xdr:colOff>
      <xdr:row>36</xdr:row>
      <xdr:rowOff>16339</xdr:rowOff>
    </xdr:to>
    <xdr:sp macro="" textlink="">
      <xdr:nvSpPr>
        <xdr:cNvPr id="313" name="円/楕円 312"/>
        <xdr:cNvSpPr/>
      </xdr:nvSpPr>
      <xdr:spPr>
        <a:xfrm>
          <a:off x="10426700" y="60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64616</xdr:rowOff>
    </xdr:from>
    <xdr:ext cx="534377" cy="259045"/>
    <xdr:sp macro="" textlink="">
      <xdr:nvSpPr>
        <xdr:cNvPr id="314" name="補助費等該当値テキスト"/>
        <xdr:cNvSpPr txBox="1"/>
      </xdr:nvSpPr>
      <xdr:spPr>
        <a:xfrm>
          <a:off x="10528300" y="606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109931</xdr:rowOff>
    </xdr:from>
    <xdr:to>
      <xdr:col>14</xdr:col>
      <xdr:colOff>79375</xdr:colOff>
      <xdr:row>36</xdr:row>
      <xdr:rowOff>40081</xdr:rowOff>
    </xdr:to>
    <xdr:sp macro="" textlink="">
      <xdr:nvSpPr>
        <xdr:cNvPr id="315" name="円/楕円 314"/>
        <xdr:cNvSpPr/>
      </xdr:nvSpPr>
      <xdr:spPr>
        <a:xfrm>
          <a:off x="9588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56608</xdr:rowOff>
    </xdr:from>
    <xdr:ext cx="534377" cy="259045"/>
    <xdr:sp macro="" textlink="">
      <xdr:nvSpPr>
        <xdr:cNvPr id="316" name="テキスト ボックス 315"/>
        <xdr:cNvSpPr txBox="1"/>
      </xdr:nvSpPr>
      <xdr:spPr>
        <a:xfrm>
          <a:off x="9372111" y="58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86843</xdr:rowOff>
    </xdr:from>
    <xdr:to>
      <xdr:col>12</xdr:col>
      <xdr:colOff>561975</xdr:colOff>
      <xdr:row>36</xdr:row>
      <xdr:rowOff>16993</xdr:rowOff>
    </xdr:to>
    <xdr:sp macro="" textlink="">
      <xdr:nvSpPr>
        <xdr:cNvPr id="317" name="円/楕円 316"/>
        <xdr:cNvSpPr/>
      </xdr:nvSpPr>
      <xdr:spPr>
        <a:xfrm>
          <a:off x="86995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8120</xdr:rowOff>
    </xdr:from>
    <xdr:ext cx="534377" cy="259045"/>
    <xdr:sp macro="" textlink="">
      <xdr:nvSpPr>
        <xdr:cNvPr id="318" name="テキスト ボックス 317"/>
        <xdr:cNvSpPr txBox="1"/>
      </xdr:nvSpPr>
      <xdr:spPr>
        <a:xfrm>
          <a:off x="8483111" y="61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84295</xdr:rowOff>
    </xdr:from>
    <xdr:to>
      <xdr:col>11</xdr:col>
      <xdr:colOff>358775</xdr:colOff>
      <xdr:row>36</xdr:row>
      <xdr:rowOff>14445</xdr:rowOff>
    </xdr:to>
    <xdr:sp macro="" textlink="">
      <xdr:nvSpPr>
        <xdr:cNvPr id="319" name="円/楕円 318"/>
        <xdr:cNvSpPr/>
      </xdr:nvSpPr>
      <xdr:spPr>
        <a:xfrm>
          <a:off x="7810500" y="6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5572</xdr:rowOff>
    </xdr:from>
    <xdr:ext cx="534377" cy="259045"/>
    <xdr:sp macro="" textlink="">
      <xdr:nvSpPr>
        <xdr:cNvPr id="320" name="テキスト ボックス 319"/>
        <xdr:cNvSpPr txBox="1"/>
      </xdr:nvSpPr>
      <xdr:spPr>
        <a:xfrm>
          <a:off x="7594111" y="61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137886</xdr:rowOff>
    </xdr:from>
    <xdr:to>
      <xdr:col>10</xdr:col>
      <xdr:colOff>155575</xdr:colOff>
      <xdr:row>36</xdr:row>
      <xdr:rowOff>68036</xdr:rowOff>
    </xdr:to>
    <xdr:sp macro="" textlink="">
      <xdr:nvSpPr>
        <xdr:cNvPr id="321" name="円/楕円 320"/>
        <xdr:cNvSpPr/>
      </xdr:nvSpPr>
      <xdr:spPr>
        <a:xfrm>
          <a:off x="6921500" y="61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59163</xdr:rowOff>
    </xdr:from>
    <xdr:ext cx="534377" cy="259045"/>
    <xdr:sp macro="" textlink="">
      <xdr:nvSpPr>
        <xdr:cNvPr id="322" name="テキスト ボックス 321"/>
        <xdr:cNvSpPr txBox="1"/>
      </xdr:nvSpPr>
      <xdr:spPr>
        <a:xfrm>
          <a:off x="6705111" y="623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38407</xdr:rowOff>
    </xdr:from>
    <xdr:to>
      <xdr:col>15</xdr:col>
      <xdr:colOff>180975</xdr:colOff>
      <xdr:row>57</xdr:row>
      <xdr:rowOff>120703</xdr:rowOff>
    </xdr:to>
    <xdr:cxnSp macro="">
      <xdr:nvCxnSpPr>
        <xdr:cNvPr id="350" name="直線コネクタ 349"/>
        <xdr:cNvCxnSpPr/>
      </xdr:nvCxnSpPr>
      <xdr:spPr>
        <a:xfrm>
          <a:off x="9639300" y="9811057"/>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88185</xdr:rowOff>
    </xdr:from>
    <xdr:ext cx="534377" cy="259045"/>
    <xdr:sp macro="" textlink="">
      <xdr:nvSpPr>
        <xdr:cNvPr id="351" name="普通建設事業費平均値テキスト"/>
        <xdr:cNvSpPr txBox="1"/>
      </xdr:nvSpPr>
      <xdr:spPr>
        <a:xfrm>
          <a:off x="10528300" y="934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38407</xdr:rowOff>
    </xdr:from>
    <xdr:to>
      <xdr:col>14</xdr:col>
      <xdr:colOff>28575</xdr:colOff>
      <xdr:row>58</xdr:row>
      <xdr:rowOff>61451</xdr:rowOff>
    </xdr:to>
    <xdr:cxnSp macro="">
      <xdr:nvCxnSpPr>
        <xdr:cNvPr id="353" name="直線コネクタ 352"/>
        <xdr:cNvCxnSpPr/>
      </xdr:nvCxnSpPr>
      <xdr:spPr>
        <a:xfrm flipV="1">
          <a:off x="8750300" y="9811057"/>
          <a:ext cx="889000" cy="19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147203</xdr:rowOff>
    </xdr:from>
    <xdr:ext cx="534377" cy="259045"/>
    <xdr:sp macro="" textlink="">
      <xdr:nvSpPr>
        <xdr:cNvPr id="355" name="テキスト ボックス 354"/>
        <xdr:cNvSpPr txBox="1"/>
      </xdr:nvSpPr>
      <xdr:spPr>
        <a:xfrm>
          <a:off x="9372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20988</xdr:rowOff>
    </xdr:from>
    <xdr:to>
      <xdr:col>12</xdr:col>
      <xdr:colOff>511175</xdr:colOff>
      <xdr:row>58</xdr:row>
      <xdr:rowOff>61451</xdr:rowOff>
    </xdr:to>
    <xdr:cxnSp macro="">
      <xdr:nvCxnSpPr>
        <xdr:cNvPr id="356" name="直線コネクタ 355"/>
        <xdr:cNvCxnSpPr/>
      </xdr:nvCxnSpPr>
      <xdr:spPr>
        <a:xfrm>
          <a:off x="7861300" y="9622188"/>
          <a:ext cx="889000" cy="3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58" name="テキスト ボックス 357"/>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163771</xdr:rowOff>
    </xdr:from>
    <xdr:to>
      <xdr:col>11</xdr:col>
      <xdr:colOff>307975</xdr:colOff>
      <xdr:row>56</xdr:row>
      <xdr:rowOff>20988</xdr:rowOff>
    </xdr:to>
    <xdr:cxnSp macro="">
      <xdr:nvCxnSpPr>
        <xdr:cNvPr id="359" name="直線コネクタ 358"/>
        <xdr:cNvCxnSpPr/>
      </xdr:nvCxnSpPr>
      <xdr:spPr>
        <a:xfrm>
          <a:off x="6972300" y="9250621"/>
          <a:ext cx="889000" cy="37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80471</xdr:rowOff>
    </xdr:from>
    <xdr:ext cx="534377" cy="259045"/>
    <xdr:sp macro="" textlink="">
      <xdr:nvSpPr>
        <xdr:cNvPr id="361" name="テキスト ボックス 360"/>
        <xdr:cNvSpPr txBox="1"/>
      </xdr:nvSpPr>
      <xdr:spPr>
        <a:xfrm>
          <a:off x="7594111" y="96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99194</xdr:rowOff>
    </xdr:from>
    <xdr:ext cx="534377" cy="259045"/>
    <xdr:sp macro="" textlink="">
      <xdr:nvSpPr>
        <xdr:cNvPr id="363" name="テキスト ボックス 362"/>
        <xdr:cNvSpPr txBox="1"/>
      </xdr:nvSpPr>
      <xdr:spPr>
        <a:xfrm>
          <a:off x="6705111" y="97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69903</xdr:rowOff>
    </xdr:from>
    <xdr:to>
      <xdr:col>15</xdr:col>
      <xdr:colOff>231775</xdr:colOff>
      <xdr:row>58</xdr:row>
      <xdr:rowOff>53</xdr:rowOff>
    </xdr:to>
    <xdr:sp macro="" textlink="">
      <xdr:nvSpPr>
        <xdr:cNvPr id="369" name="円/楕円 368"/>
        <xdr:cNvSpPr/>
      </xdr:nvSpPr>
      <xdr:spPr>
        <a:xfrm>
          <a:off x="10426700" y="9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48330</xdr:rowOff>
    </xdr:from>
    <xdr:ext cx="534377" cy="259045"/>
    <xdr:sp macro="" textlink="">
      <xdr:nvSpPr>
        <xdr:cNvPr id="370" name="普通建設事業費該当値テキスト"/>
        <xdr:cNvSpPr txBox="1"/>
      </xdr:nvSpPr>
      <xdr:spPr>
        <a:xfrm>
          <a:off x="10528300" y="98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159057</xdr:rowOff>
    </xdr:from>
    <xdr:to>
      <xdr:col>14</xdr:col>
      <xdr:colOff>79375</xdr:colOff>
      <xdr:row>57</xdr:row>
      <xdr:rowOff>89207</xdr:rowOff>
    </xdr:to>
    <xdr:sp macro="" textlink="">
      <xdr:nvSpPr>
        <xdr:cNvPr id="371" name="円/楕円 370"/>
        <xdr:cNvSpPr/>
      </xdr:nvSpPr>
      <xdr:spPr>
        <a:xfrm>
          <a:off x="9588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80334</xdr:rowOff>
    </xdr:from>
    <xdr:ext cx="534377" cy="259045"/>
    <xdr:sp macro="" textlink="">
      <xdr:nvSpPr>
        <xdr:cNvPr id="372" name="テキスト ボックス 371"/>
        <xdr:cNvSpPr txBox="1"/>
      </xdr:nvSpPr>
      <xdr:spPr>
        <a:xfrm>
          <a:off x="9372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10651</xdr:rowOff>
    </xdr:from>
    <xdr:to>
      <xdr:col>12</xdr:col>
      <xdr:colOff>561975</xdr:colOff>
      <xdr:row>58</xdr:row>
      <xdr:rowOff>112251</xdr:rowOff>
    </xdr:to>
    <xdr:sp macro="" textlink="">
      <xdr:nvSpPr>
        <xdr:cNvPr id="373" name="円/楕円 372"/>
        <xdr:cNvSpPr/>
      </xdr:nvSpPr>
      <xdr:spPr>
        <a:xfrm>
          <a:off x="8699500" y="99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103378</xdr:rowOff>
    </xdr:from>
    <xdr:ext cx="534377" cy="259045"/>
    <xdr:sp macro="" textlink="">
      <xdr:nvSpPr>
        <xdr:cNvPr id="374" name="テキスト ボックス 373"/>
        <xdr:cNvSpPr txBox="1"/>
      </xdr:nvSpPr>
      <xdr:spPr>
        <a:xfrm>
          <a:off x="8483111" y="100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141638</xdr:rowOff>
    </xdr:from>
    <xdr:to>
      <xdr:col>11</xdr:col>
      <xdr:colOff>358775</xdr:colOff>
      <xdr:row>56</xdr:row>
      <xdr:rowOff>71788</xdr:rowOff>
    </xdr:to>
    <xdr:sp macro="" textlink="">
      <xdr:nvSpPr>
        <xdr:cNvPr id="375" name="円/楕円 374"/>
        <xdr:cNvSpPr/>
      </xdr:nvSpPr>
      <xdr:spPr>
        <a:xfrm>
          <a:off x="7810500" y="95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88315</xdr:rowOff>
    </xdr:from>
    <xdr:ext cx="534377" cy="259045"/>
    <xdr:sp macro="" textlink="">
      <xdr:nvSpPr>
        <xdr:cNvPr id="376" name="テキスト ボックス 375"/>
        <xdr:cNvSpPr txBox="1"/>
      </xdr:nvSpPr>
      <xdr:spPr>
        <a:xfrm>
          <a:off x="7594111" y="934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112971</xdr:rowOff>
    </xdr:from>
    <xdr:to>
      <xdr:col>10</xdr:col>
      <xdr:colOff>155575</xdr:colOff>
      <xdr:row>54</xdr:row>
      <xdr:rowOff>43121</xdr:rowOff>
    </xdr:to>
    <xdr:sp macro="" textlink="">
      <xdr:nvSpPr>
        <xdr:cNvPr id="377" name="円/楕円 376"/>
        <xdr:cNvSpPr/>
      </xdr:nvSpPr>
      <xdr:spPr>
        <a:xfrm>
          <a:off x="6921500" y="91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59648</xdr:rowOff>
    </xdr:from>
    <xdr:ext cx="534377" cy="259045"/>
    <xdr:sp macro="" textlink="">
      <xdr:nvSpPr>
        <xdr:cNvPr id="378" name="テキスト ボックス 377"/>
        <xdr:cNvSpPr txBox="1"/>
      </xdr:nvSpPr>
      <xdr:spPr>
        <a:xfrm>
          <a:off x="6705111" y="89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41925</xdr:rowOff>
    </xdr:from>
    <xdr:to>
      <xdr:col>15</xdr:col>
      <xdr:colOff>180975</xdr:colOff>
      <xdr:row>78</xdr:row>
      <xdr:rowOff>101491</xdr:rowOff>
    </xdr:to>
    <xdr:cxnSp macro="">
      <xdr:nvCxnSpPr>
        <xdr:cNvPr id="409" name="直線コネクタ 408"/>
        <xdr:cNvCxnSpPr/>
      </xdr:nvCxnSpPr>
      <xdr:spPr>
        <a:xfrm flipV="1">
          <a:off x="9639300" y="13415025"/>
          <a:ext cx="8382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0"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163136</xdr:rowOff>
    </xdr:from>
    <xdr:ext cx="534377" cy="259045"/>
    <xdr:sp macro="" textlink="">
      <xdr:nvSpPr>
        <xdr:cNvPr id="413" name="テキスト ボックス 412"/>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162575</xdr:rowOff>
    </xdr:from>
    <xdr:to>
      <xdr:col>15</xdr:col>
      <xdr:colOff>231775</xdr:colOff>
      <xdr:row>78</xdr:row>
      <xdr:rowOff>92725</xdr:rowOff>
    </xdr:to>
    <xdr:sp macro="" textlink="">
      <xdr:nvSpPr>
        <xdr:cNvPr id="419" name="円/楕円 418"/>
        <xdr:cNvSpPr/>
      </xdr:nvSpPr>
      <xdr:spPr>
        <a:xfrm>
          <a:off x="10426700" y="133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141002</xdr:rowOff>
    </xdr:from>
    <xdr:ext cx="469744" cy="259045"/>
    <xdr:sp macro="" textlink="">
      <xdr:nvSpPr>
        <xdr:cNvPr id="420" name="普通建設事業費 （ うち新規整備　）該当値テキスト"/>
        <xdr:cNvSpPr txBox="1"/>
      </xdr:nvSpPr>
      <xdr:spPr>
        <a:xfrm>
          <a:off x="10528300" y="1334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50691</xdr:rowOff>
    </xdr:from>
    <xdr:to>
      <xdr:col>14</xdr:col>
      <xdr:colOff>79375</xdr:colOff>
      <xdr:row>78</xdr:row>
      <xdr:rowOff>152291</xdr:rowOff>
    </xdr:to>
    <xdr:sp macro="" textlink="">
      <xdr:nvSpPr>
        <xdr:cNvPr id="421" name="円/楕円 420"/>
        <xdr:cNvSpPr/>
      </xdr:nvSpPr>
      <xdr:spPr>
        <a:xfrm>
          <a:off x="9588500" y="134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143418</xdr:rowOff>
    </xdr:from>
    <xdr:ext cx="469744" cy="259045"/>
    <xdr:sp macro="" textlink="">
      <xdr:nvSpPr>
        <xdr:cNvPr id="422" name="テキスト ボックス 421"/>
        <xdr:cNvSpPr txBox="1"/>
      </xdr:nvSpPr>
      <xdr:spPr>
        <a:xfrm>
          <a:off x="9404427" y="1351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115195</xdr:rowOff>
    </xdr:from>
    <xdr:to>
      <xdr:col>15</xdr:col>
      <xdr:colOff>180975</xdr:colOff>
      <xdr:row>94</xdr:row>
      <xdr:rowOff>118988</xdr:rowOff>
    </xdr:to>
    <xdr:cxnSp macro="">
      <xdr:nvCxnSpPr>
        <xdr:cNvPr id="449" name="直線コネクタ 448"/>
        <xdr:cNvCxnSpPr/>
      </xdr:nvCxnSpPr>
      <xdr:spPr>
        <a:xfrm>
          <a:off x="9639300" y="16060045"/>
          <a:ext cx="838200" cy="17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27333</xdr:rowOff>
    </xdr:from>
    <xdr:ext cx="534377" cy="259045"/>
    <xdr:sp macro="" textlink="">
      <xdr:nvSpPr>
        <xdr:cNvPr id="450" name="普通建設事業費 （ うち更新整備　）平均値テキスト"/>
        <xdr:cNvSpPr txBox="1"/>
      </xdr:nvSpPr>
      <xdr:spPr>
        <a:xfrm>
          <a:off x="10528300" y="1597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68188</xdr:rowOff>
    </xdr:from>
    <xdr:to>
      <xdr:col>15</xdr:col>
      <xdr:colOff>231775</xdr:colOff>
      <xdr:row>94</xdr:row>
      <xdr:rowOff>169788</xdr:rowOff>
    </xdr:to>
    <xdr:sp macro="" textlink="">
      <xdr:nvSpPr>
        <xdr:cNvPr id="459" name="円/楕円 458"/>
        <xdr:cNvSpPr/>
      </xdr:nvSpPr>
      <xdr:spPr>
        <a:xfrm>
          <a:off x="10426700" y="161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46615</xdr:rowOff>
    </xdr:from>
    <xdr:ext cx="534377" cy="259045"/>
    <xdr:sp macro="" textlink="">
      <xdr:nvSpPr>
        <xdr:cNvPr id="460" name="普通建設事業費 （ うち更新整備　）該当値テキスト"/>
        <xdr:cNvSpPr txBox="1"/>
      </xdr:nvSpPr>
      <xdr:spPr>
        <a:xfrm>
          <a:off x="10528300" y="161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64395</xdr:rowOff>
    </xdr:from>
    <xdr:to>
      <xdr:col>14</xdr:col>
      <xdr:colOff>79375</xdr:colOff>
      <xdr:row>93</xdr:row>
      <xdr:rowOff>165995</xdr:rowOff>
    </xdr:to>
    <xdr:sp macro="" textlink="">
      <xdr:nvSpPr>
        <xdr:cNvPr id="461" name="円/楕円 460"/>
        <xdr:cNvSpPr/>
      </xdr:nvSpPr>
      <xdr:spPr>
        <a:xfrm>
          <a:off x="9588500" y="16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157122</xdr:rowOff>
    </xdr:from>
    <xdr:ext cx="534377" cy="259045"/>
    <xdr:sp macro="" textlink="">
      <xdr:nvSpPr>
        <xdr:cNvPr id="462" name="テキスト ボックス 461"/>
        <xdr:cNvSpPr txBox="1"/>
      </xdr:nvSpPr>
      <xdr:spPr>
        <a:xfrm>
          <a:off x="9372111" y="161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6" name="テキスト ボックス 47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8" name="テキスト ボックス 47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0" name="テキスト ボックス 47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2" name="テキスト ボックス 48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4" name="直線コネクタ 483"/>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7"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88" name="直線コネクタ 487"/>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9" name="直線コネクタ 48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148353</xdr:rowOff>
    </xdr:from>
    <xdr:ext cx="378565" cy="259045"/>
    <xdr:sp macro="" textlink="">
      <xdr:nvSpPr>
        <xdr:cNvPr id="490" name="災害復旧事業費平均値テキスト"/>
        <xdr:cNvSpPr txBox="1"/>
      </xdr:nvSpPr>
      <xdr:spPr>
        <a:xfrm>
          <a:off x="16370300" y="6320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1" name="フローチャート : 判断 490"/>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2" name="直線コネクタ 49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3" name="フローチャート : 判断 492"/>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4" name="テキスト ボックス 493"/>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5" name="直線コネクタ 49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6" name="フローチャート : 判断 495"/>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7" name="テキスト ボックス 496"/>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42316</xdr:rowOff>
    </xdr:from>
    <xdr:to>
      <xdr:col>19</xdr:col>
      <xdr:colOff>644525</xdr:colOff>
      <xdr:row>38</xdr:row>
      <xdr:rowOff>139700</xdr:rowOff>
    </xdr:to>
    <xdr:cxnSp macro="">
      <xdr:nvCxnSpPr>
        <xdr:cNvPr id="498" name="直線コネクタ 497"/>
        <xdr:cNvCxnSpPr/>
      </xdr:nvCxnSpPr>
      <xdr:spPr>
        <a:xfrm>
          <a:off x="12814300" y="6557416"/>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499" name="フローチャート : 判断 498"/>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0" name="テキスト ボックス 499"/>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1" name="フローチャート : 判断 500"/>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2" name="テキスト ボックス 501"/>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8" name="円/楕円 50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2" name="円/楕円 51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3" name="テキスト ボックス 51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4" name="円/楕円 51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5" name="テキスト ボックス 514"/>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162966</xdr:rowOff>
    </xdr:from>
    <xdr:to>
      <xdr:col>18</xdr:col>
      <xdr:colOff>492125</xdr:colOff>
      <xdr:row>38</xdr:row>
      <xdr:rowOff>93116</xdr:rowOff>
    </xdr:to>
    <xdr:sp macro="" textlink="">
      <xdr:nvSpPr>
        <xdr:cNvPr id="516" name="円/楕円 515"/>
        <xdr:cNvSpPr/>
      </xdr:nvSpPr>
      <xdr:spPr>
        <a:xfrm>
          <a:off x="12763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84243</xdr:rowOff>
    </xdr:from>
    <xdr:ext cx="378565" cy="259045"/>
    <xdr:sp macro="" textlink="">
      <xdr:nvSpPr>
        <xdr:cNvPr id="517" name="テキスト ボックス 516"/>
        <xdr:cNvSpPr txBox="1"/>
      </xdr:nvSpPr>
      <xdr:spPr>
        <a:xfrm>
          <a:off x="12625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0" name="直線コネクタ 589"/>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1"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2" name="直線コネクタ 591"/>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3"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4" name="直線コネクタ 593"/>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117945</xdr:rowOff>
    </xdr:from>
    <xdr:to>
      <xdr:col>23</xdr:col>
      <xdr:colOff>517525</xdr:colOff>
      <xdr:row>77</xdr:row>
      <xdr:rowOff>119031</xdr:rowOff>
    </xdr:to>
    <xdr:cxnSp macro="">
      <xdr:nvCxnSpPr>
        <xdr:cNvPr id="595" name="直線コネクタ 594"/>
        <xdr:cNvCxnSpPr/>
      </xdr:nvCxnSpPr>
      <xdr:spPr>
        <a:xfrm>
          <a:off x="15481300" y="13319595"/>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103128</xdr:rowOff>
    </xdr:from>
    <xdr:ext cx="534377" cy="259045"/>
    <xdr:sp macro="" textlink="">
      <xdr:nvSpPr>
        <xdr:cNvPr id="596" name="公債費平均値テキスト"/>
        <xdr:cNvSpPr txBox="1"/>
      </xdr:nvSpPr>
      <xdr:spPr>
        <a:xfrm>
          <a:off x="16370300" y="1279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7" name="フローチャート : 判断 596"/>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117945</xdr:rowOff>
    </xdr:from>
    <xdr:to>
      <xdr:col>22</xdr:col>
      <xdr:colOff>365125</xdr:colOff>
      <xdr:row>77</xdr:row>
      <xdr:rowOff>122098</xdr:rowOff>
    </xdr:to>
    <xdr:cxnSp macro="">
      <xdr:nvCxnSpPr>
        <xdr:cNvPr id="598" name="直線コネクタ 597"/>
        <xdr:cNvCxnSpPr/>
      </xdr:nvCxnSpPr>
      <xdr:spPr>
        <a:xfrm flipV="1">
          <a:off x="14592300" y="1331959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599" name="フローチャート : 判断 598"/>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0" name="テキスト ボックス 599"/>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118974</xdr:rowOff>
    </xdr:from>
    <xdr:to>
      <xdr:col>21</xdr:col>
      <xdr:colOff>161925</xdr:colOff>
      <xdr:row>77</xdr:row>
      <xdr:rowOff>122098</xdr:rowOff>
    </xdr:to>
    <xdr:cxnSp macro="">
      <xdr:nvCxnSpPr>
        <xdr:cNvPr id="601" name="直線コネクタ 600"/>
        <xdr:cNvCxnSpPr/>
      </xdr:nvCxnSpPr>
      <xdr:spPr>
        <a:xfrm>
          <a:off x="13703300" y="1332062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2" name="フローチャート : 判断 601"/>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03" name="テキスト ボックス 602"/>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117678</xdr:rowOff>
    </xdr:from>
    <xdr:to>
      <xdr:col>19</xdr:col>
      <xdr:colOff>644525</xdr:colOff>
      <xdr:row>77</xdr:row>
      <xdr:rowOff>118974</xdr:rowOff>
    </xdr:to>
    <xdr:cxnSp macro="">
      <xdr:nvCxnSpPr>
        <xdr:cNvPr id="604" name="直線コネクタ 603"/>
        <xdr:cNvCxnSpPr/>
      </xdr:nvCxnSpPr>
      <xdr:spPr>
        <a:xfrm>
          <a:off x="12814300" y="1331932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5" name="フローチャート : 判断 604"/>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06" name="テキスト ボックス 605"/>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7" name="フローチャート : 判断 606"/>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08" name="テキスト ボックス 607"/>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68231</xdr:rowOff>
    </xdr:from>
    <xdr:to>
      <xdr:col>23</xdr:col>
      <xdr:colOff>568325</xdr:colOff>
      <xdr:row>77</xdr:row>
      <xdr:rowOff>169831</xdr:rowOff>
    </xdr:to>
    <xdr:sp macro="" textlink="">
      <xdr:nvSpPr>
        <xdr:cNvPr id="614" name="円/楕円 613"/>
        <xdr:cNvSpPr/>
      </xdr:nvSpPr>
      <xdr:spPr>
        <a:xfrm>
          <a:off x="16268700" y="13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154608</xdr:rowOff>
    </xdr:from>
    <xdr:ext cx="534377" cy="259045"/>
    <xdr:sp macro="" textlink="">
      <xdr:nvSpPr>
        <xdr:cNvPr id="615" name="公債費該当値テキスト"/>
        <xdr:cNvSpPr txBox="1"/>
      </xdr:nvSpPr>
      <xdr:spPr>
        <a:xfrm>
          <a:off x="16370300" y="131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67145</xdr:rowOff>
    </xdr:from>
    <xdr:to>
      <xdr:col>22</xdr:col>
      <xdr:colOff>415925</xdr:colOff>
      <xdr:row>77</xdr:row>
      <xdr:rowOff>168745</xdr:rowOff>
    </xdr:to>
    <xdr:sp macro="" textlink="">
      <xdr:nvSpPr>
        <xdr:cNvPr id="616" name="円/楕円 615"/>
        <xdr:cNvSpPr/>
      </xdr:nvSpPr>
      <xdr:spPr>
        <a:xfrm>
          <a:off x="15430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159872</xdr:rowOff>
    </xdr:from>
    <xdr:ext cx="534377" cy="259045"/>
    <xdr:sp macro="" textlink="">
      <xdr:nvSpPr>
        <xdr:cNvPr id="617" name="テキスト ボックス 616"/>
        <xdr:cNvSpPr txBox="1"/>
      </xdr:nvSpPr>
      <xdr:spPr>
        <a:xfrm>
          <a:off x="15214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71298</xdr:rowOff>
    </xdr:from>
    <xdr:to>
      <xdr:col>21</xdr:col>
      <xdr:colOff>212725</xdr:colOff>
      <xdr:row>78</xdr:row>
      <xdr:rowOff>1448</xdr:rowOff>
    </xdr:to>
    <xdr:sp macro="" textlink="">
      <xdr:nvSpPr>
        <xdr:cNvPr id="618" name="円/楕円 617"/>
        <xdr:cNvSpPr/>
      </xdr:nvSpPr>
      <xdr:spPr>
        <a:xfrm>
          <a:off x="14541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164025</xdr:rowOff>
    </xdr:from>
    <xdr:ext cx="534377" cy="259045"/>
    <xdr:sp macro="" textlink="">
      <xdr:nvSpPr>
        <xdr:cNvPr id="619" name="テキスト ボックス 618"/>
        <xdr:cNvSpPr txBox="1"/>
      </xdr:nvSpPr>
      <xdr:spPr>
        <a:xfrm>
          <a:off x="14325111" y="133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68174</xdr:rowOff>
    </xdr:from>
    <xdr:to>
      <xdr:col>20</xdr:col>
      <xdr:colOff>9525</xdr:colOff>
      <xdr:row>77</xdr:row>
      <xdr:rowOff>169774</xdr:rowOff>
    </xdr:to>
    <xdr:sp macro="" textlink="">
      <xdr:nvSpPr>
        <xdr:cNvPr id="620" name="円/楕円 619"/>
        <xdr:cNvSpPr/>
      </xdr:nvSpPr>
      <xdr:spPr>
        <a:xfrm>
          <a:off x="13652500" y="132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160901</xdr:rowOff>
    </xdr:from>
    <xdr:ext cx="534377" cy="259045"/>
    <xdr:sp macro="" textlink="">
      <xdr:nvSpPr>
        <xdr:cNvPr id="621" name="テキスト ボックス 620"/>
        <xdr:cNvSpPr txBox="1"/>
      </xdr:nvSpPr>
      <xdr:spPr>
        <a:xfrm>
          <a:off x="13436111" y="133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66878</xdr:rowOff>
    </xdr:from>
    <xdr:to>
      <xdr:col>18</xdr:col>
      <xdr:colOff>492125</xdr:colOff>
      <xdr:row>77</xdr:row>
      <xdr:rowOff>168478</xdr:rowOff>
    </xdr:to>
    <xdr:sp macro="" textlink="">
      <xdr:nvSpPr>
        <xdr:cNvPr id="622" name="円/楕円 621"/>
        <xdr:cNvSpPr/>
      </xdr:nvSpPr>
      <xdr:spPr>
        <a:xfrm>
          <a:off x="12763500" y="132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159605</xdr:rowOff>
    </xdr:from>
    <xdr:ext cx="534377" cy="259045"/>
    <xdr:sp macro="" textlink="">
      <xdr:nvSpPr>
        <xdr:cNvPr id="623" name="テキスト ボックス 622"/>
        <xdr:cNvSpPr txBox="1"/>
      </xdr:nvSpPr>
      <xdr:spPr>
        <a:xfrm>
          <a:off x="12547111" y="133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5" name="テキスト ボックス 64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49" name="直線コネクタ 648"/>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0"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1" name="直線コネクタ 650"/>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2"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3" name="直線コネクタ 652"/>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168537</xdr:rowOff>
    </xdr:from>
    <xdr:to>
      <xdr:col>23</xdr:col>
      <xdr:colOff>517525</xdr:colOff>
      <xdr:row>97</xdr:row>
      <xdr:rowOff>139962</xdr:rowOff>
    </xdr:to>
    <xdr:cxnSp macro="">
      <xdr:nvCxnSpPr>
        <xdr:cNvPr id="654" name="直線コネクタ 653"/>
        <xdr:cNvCxnSpPr/>
      </xdr:nvCxnSpPr>
      <xdr:spPr>
        <a:xfrm flipV="1">
          <a:off x="15481300" y="16627737"/>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169804</xdr:rowOff>
    </xdr:from>
    <xdr:ext cx="534377" cy="259045"/>
    <xdr:sp macro="" textlink="">
      <xdr:nvSpPr>
        <xdr:cNvPr id="655" name="積立金平均値テキスト"/>
        <xdr:cNvSpPr txBox="1"/>
      </xdr:nvSpPr>
      <xdr:spPr>
        <a:xfrm>
          <a:off x="16370300" y="166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6" name="フローチャート : 判断 655"/>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95808</xdr:rowOff>
    </xdr:from>
    <xdr:to>
      <xdr:col>22</xdr:col>
      <xdr:colOff>365125</xdr:colOff>
      <xdr:row>97</xdr:row>
      <xdr:rowOff>139962</xdr:rowOff>
    </xdr:to>
    <xdr:cxnSp macro="">
      <xdr:nvCxnSpPr>
        <xdr:cNvPr id="657" name="直線コネクタ 656"/>
        <xdr:cNvCxnSpPr/>
      </xdr:nvCxnSpPr>
      <xdr:spPr>
        <a:xfrm>
          <a:off x="14592300" y="16726458"/>
          <a:ext cx="8890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58" name="フローチャート : 判断 657"/>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25102</xdr:rowOff>
    </xdr:from>
    <xdr:ext cx="469744" cy="259045"/>
    <xdr:sp macro="" textlink="">
      <xdr:nvSpPr>
        <xdr:cNvPr id="659" name="テキスト ボックス 658"/>
        <xdr:cNvSpPr txBox="1"/>
      </xdr:nvSpPr>
      <xdr:spPr>
        <a:xfrm>
          <a:off x="15246427"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95808</xdr:rowOff>
    </xdr:from>
    <xdr:to>
      <xdr:col>21</xdr:col>
      <xdr:colOff>161925</xdr:colOff>
      <xdr:row>97</xdr:row>
      <xdr:rowOff>148321</xdr:rowOff>
    </xdr:to>
    <xdr:cxnSp macro="">
      <xdr:nvCxnSpPr>
        <xdr:cNvPr id="660" name="直線コネクタ 659"/>
        <xdr:cNvCxnSpPr/>
      </xdr:nvCxnSpPr>
      <xdr:spPr>
        <a:xfrm flipV="1">
          <a:off x="13703300" y="16726458"/>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1" name="フローチャート : 判断 660"/>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2" name="テキスト ボックス 661"/>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107826</xdr:rowOff>
    </xdr:from>
    <xdr:to>
      <xdr:col>19</xdr:col>
      <xdr:colOff>644525</xdr:colOff>
      <xdr:row>97</xdr:row>
      <xdr:rowOff>148321</xdr:rowOff>
    </xdr:to>
    <xdr:cxnSp macro="">
      <xdr:nvCxnSpPr>
        <xdr:cNvPr id="663" name="直線コネクタ 662"/>
        <xdr:cNvCxnSpPr/>
      </xdr:nvCxnSpPr>
      <xdr:spPr>
        <a:xfrm>
          <a:off x="12814300" y="16567026"/>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4" name="フローチャート : 判断 663"/>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5" name="テキスト ボックス 664"/>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6" name="フローチャート : 判断 665"/>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24350</xdr:rowOff>
    </xdr:from>
    <xdr:ext cx="469744" cy="259045"/>
    <xdr:sp macro="" textlink="">
      <xdr:nvSpPr>
        <xdr:cNvPr id="667" name="テキスト ボックス 666"/>
        <xdr:cNvSpPr txBox="1"/>
      </xdr:nvSpPr>
      <xdr:spPr>
        <a:xfrm>
          <a:off x="12579427" y="168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117737</xdr:rowOff>
    </xdr:from>
    <xdr:to>
      <xdr:col>23</xdr:col>
      <xdr:colOff>568325</xdr:colOff>
      <xdr:row>97</xdr:row>
      <xdr:rowOff>47887</xdr:rowOff>
    </xdr:to>
    <xdr:sp macro="" textlink="">
      <xdr:nvSpPr>
        <xdr:cNvPr id="673" name="円/楕円 672"/>
        <xdr:cNvSpPr/>
      </xdr:nvSpPr>
      <xdr:spPr>
        <a:xfrm>
          <a:off x="16268700" y="165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140614</xdr:rowOff>
    </xdr:from>
    <xdr:ext cx="534377" cy="259045"/>
    <xdr:sp macro="" textlink="">
      <xdr:nvSpPr>
        <xdr:cNvPr id="674" name="積立金該当値テキスト"/>
        <xdr:cNvSpPr txBox="1"/>
      </xdr:nvSpPr>
      <xdr:spPr>
        <a:xfrm>
          <a:off x="16370300" y="164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89162</xdr:rowOff>
    </xdr:from>
    <xdr:to>
      <xdr:col>22</xdr:col>
      <xdr:colOff>415925</xdr:colOff>
      <xdr:row>98</xdr:row>
      <xdr:rowOff>19312</xdr:rowOff>
    </xdr:to>
    <xdr:sp macro="" textlink="">
      <xdr:nvSpPr>
        <xdr:cNvPr id="675" name="円/楕円 674"/>
        <xdr:cNvSpPr/>
      </xdr:nvSpPr>
      <xdr:spPr>
        <a:xfrm>
          <a:off x="15430500" y="16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35839</xdr:rowOff>
    </xdr:from>
    <xdr:ext cx="469744" cy="259045"/>
    <xdr:sp macro="" textlink="">
      <xdr:nvSpPr>
        <xdr:cNvPr id="676" name="テキスト ボックス 675"/>
        <xdr:cNvSpPr txBox="1"/>
      </xdr:nvSpPr>
      <xdr:spPr>
        <a:xfrm>
          <a:off x="15246427" y="1649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45008</xdr:rowOff>
    </xdr:from>
    <xdr:to>
      <xdr:col>21</xdr:col>
      <xdr:colOff>212725</xdr:colOff>
      <xdr:row>97</xdr:row>
      <xdr:rowOff>146608</xdr:rowOff>
    </xdr:to>
    <xdr:sp macro="" textlink="">
      <xdr:nvSpPr>
        <xdr:cNvPr id="677" name="円/楕円 676"/>
        <xdr:cNvSpPr/>
      </xdr:nvSpPr>
      <xdr:spPr>
        <a:xfrm>
          <a:off x="14541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137735</xdr:rowOff>
    </xdr:from>
    <xdr:ext cx="534377" cy="259045"/>
    <xdr:sp macro="" textlink="">
      <xdr:nvSpPr>
        <xdr:cNvPr id="678" name="テキスト ボックス 677"/>
        <xdr:cNvSpPr txBox="1"/>
      </xdr:nvSpPr>
      <xdr:spPr>
        <a:xfrm>
          <a:off x="14325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97521</xdr:rowOff>
    </xdr:from>
    <xdr:to>
      <xdr:col>20</xdr:col>
      <xdr:colOff>9525</xdr:colOff>
      <xdr:row>98</xdr:row>
      <xdr:rowOff>27671</xdr:rowOff>
    </xdr:to>
    <xdr:sp macro="" textlink="">
      <xdr:nvSpPr>
        <xdr:cNvPr id="679" name="円/楕円 678"/>
        <xdr:cNvSpPr/>
      </xdr:nvSpPr>
      <xdr:spPr>
        <a:xfrm>
          <a:off x="13652500" y="167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18798</xdr:rowOff>
    </xdr:from>
    <xdr:ext cx="469744" cy="259045"/>
    <xdr:sp macro="" textlink="">
      <xdr:nvSpPr>
        <xdr:cNvPr id="680" name="テキスト ボックス 679"/>
        <xdr:cNvSpPr txBox="1"/>
      </xdr:nvSpPr>
      <xdr:spPr>
        <a:xfrm>
          <a:off x="13468427" y="168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57026</xdr:rowOff>
    </xdr:from>
    <xdr:to>
      <xdr:col>18</xdr:col>
      <xdr:colOff>492125</xdr:colOff>
      <xdr:row>96</xdr:row>
      <xdr:rowOff>158626</xdr:rowOff>
    </xdr:to>
    <xdr:sp macro="" textlink="">
      <xdr:nvSpPr>
        <xdr:cNvPr id="681" name="円/楕円 680"/>
        <xdr:cNvSpPr/>
      </xdr:nvSpPr>
      <xdr:spPr>
        <a:xfrm>
          <a:off x="12763500" y="165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3703</xdr:rowOff>
    </xdr:from>
    <xdr:ext cx="534377" cy="259045"/>
    <xdr:sp macro="" textlink="">
      <xdr:nvSpPr>
        <xdr:cNvPr id="682" name="テキスト ボックス 681"/>
        <xdr:cNvSpPr txBox="1"/>
      </xdr:nvSpPr>
      <xdr:spPr>
        <a:xfrm>
          <a:off x="12547111" y="162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4" name="テキスト ボックス 70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6" name="テキスト ボックス 70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08" name="直線コネクタ 707"/>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1"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2" name="直線コネクタ 711"/>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4"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5" name="フローチャート : 判断 714"/>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7" name="フローチャート : 判断 716"/>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18" name="テキスト ボックス 717"/>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64262</xdr:rowOff>
    </xdr:from>
    <xdr:to>
      <xdr:col>29</xdr:col>
      <xdr:colOff>517525</xdr:colOff>
      <xdr:row>39</xdr:row>
      <xdr:rowOff>98878</xdr:rowOff>
    </xdr:to>
    <xdr:cxnSp macro="">
      <xdr:nvCxnSpPr>
        <xdr:cNvPr id="719" name="直線コネクタ 718"/>
        <xdr:cNvCxnSpPr/>
      </xdr:nvCxnSpPr>
      <xdr:spPr>
        <a:xfrm>
          <a:off x="19545300" y="675081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0" name="フローチャート : 判断 719"/>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1" name="テキスト ボックス 720"/>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64262</xdr:rowOff>
    </xdr:from>
    <xdr:to>
      <xdr:col>28</xdr:col>
      <xdr:colOff>314325</xdr:colOff>
      <xdr:row>39</xdr:row>
      <xdr:rowOff>96593</xdr:rowOff>
    </xdr:to>
    <xdr:cxnSp macro="">
      <xdr:nvCxnSpPr>
        <xdr:cNvPr id="722" name="直線コネクタ 721"/>
        <xdr:cNvCxnSpPr/>
      </xdr:nvCxnSpPr>
      <xdr:spPr>
        <a:xfrm flipV="1">
          <a:off x="18656300" y="6750812"/>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3" name="フローチャート : 判断 722"/>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4" name="テキスト ボックス 723"/>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5" name="フローチャート : 判断 724"/>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26" name="テキスト ボックス 725"/>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13462</xdr:rowOff>
    </xdr:from>
    <xdr:to>
      <xdr:col>28</xdr:col>
      <xdr:colOff>365125</xdr:colOff>
      <xdr:row>39</xdr:row>
      <xdr:rowOff>115062</xdr:rowOff>
    </xdr:to>
    <xdr:sp macro="" textlink="">
      <xdr:nvSpPr>
        <xdr:cNvPr id="738" name="円/楕円 737"/>
        <xdr:cNvSpPr/>
      </xdr:nvSpPr>
      <xdr:spPr>
        <a:xfrm>
          <a:off x="19494500" y="6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106189</xdr:rowOff>
    </xdr:from>
    <xdr:ext cx="378565" cy="259045"/>
    <xdr:sp macro="" textlink="">
      <xdr:nvSpPr>
        <xdr:cNvPr id="739" name="テキスト ボックス 738"/>
        <xdr:cNvSpPr txBox="1"/>
      </xdr:nvSpPr>
      <xdr:spPr>
        <a:xfrm>
          <a:off x="19356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45793</xdr:rowOff>
    </xdr:from>
    <xdr:to>
      <xdr:col>27</xdr:col>
      <xdr:colOff>161925</xdr:colOff>
      <xdr:row>39</xdr:row>
      <xdr:rowOff>147393</xdr:rowOff>
    </xdr:to>
    <xdr:sp macro="" textlink="">
      <xdr:nvSpPr>
        <xdr:cNvPr id="740" name="円/楕円 739"/>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138520</xdr:rowOff>
    </xdr:from>
    <xdr:ext cx="249299" cy="259045"/>
    <xdr:sp macro="" textlink="">
      <xdr:nvSpPr>
        <xdr:cNvPr id="741" name="テキスト ボックス 740"/>
        <xdr:cNvSpPr txBox="1"/>
      </xdr:nvSpPr>
      <xdr:spPr>
        <a:xfrm>
          <a:off x="18531649"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3" name="直線コネクタ 762"/>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6"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7" name="直線コネクタ 766"/>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139243</xdr:rowOff>
    </xdr:from>
    <xdr:to>
      <xdr:col>32</xdr:col>
      <xdr:colOff>187325</xdr:colOff>
      <xdr:row>58</xdr:row>
      <xdr:rowOff>139266</xdr:rowOff>
    </xdr:to>
    <xdr:cxnSp macro="">
      <xdr:nvCxnSpPr>
        <xdr:cNvPr id="768" name="直線コネクタ 767"/>
        <xdr:cNvCxnSpPr/>
      </xdr:nvCxnSpPr>
      <xdr:spPr>
        <a:xfrm flipV="1">
          <a:off x="21323300" y="10083343"/>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123276</xdr:rowOff>
    </xdr:from>
    <xdr:ext cx="469744" cy="259045"/>
    <xdr:sp macro="" textlink="">
      <xdr:nvSpPr>
        <xdr:cNvPr id="769" name="貸付金平均値テキスト"/>
        <xdr:cNvSpPr txBox="1"/>
      </xdr:nvSpPr>
      <xdr:spPr>
        <a:xfrm>
          <a:off x="22212300" y="9724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0" name="フローチャート : 判断 769"/>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139266</xdr:rowOff>
    </xdr:from>
    <xdr:to>
      <xdr:col>31</xdr:col>
      <xdr:colOff>34925</xdr:colOff>
      <xdr:row>58</xdr:row>
      <xdr:rowOff>139266</xdr:rowOff>
    </xdr:to>
    <xdr:cxnSp macro="">
      <xdr:nvCxnSpPr>
        <xdr:cNvPr id="771" name="直線コネクタ 770"/>
        <xdr:cNvCxnSpPr/>
      </xdr:nvCxnSpPr>
      <xdr:spPr>
        <a:xfrm>
          <a:off x="20434300" y="10083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2" name="フローチャート : 判断 771"/>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59352</xdr:rowOff>
    </xdr:from>
    <xdr:ext cx="469744" cy="259045"/>
    <xdr:sp macro="" textlink="">
      <xdr:nvSpPr>
        <xdr:cNvPr id="773" name="テキスト ボックス 772"/>
        <xdr:cNvSpPr txBox="1"/>
      </xdr:nvSpPr>
      <xdr:spPr>
        <a:xfrm>
          <a:off x="21088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139243</xdr:rowOff>
    </xdr:from>
    <xdr:to>
      <xdr:col>29</xdr:col>
      <xdr:colOff>517525</xdr:colOff>
      <xdr:row>58</xdr:row>
      <xdr:rowOff>139266</xdr:rowOff>
    </xdr:to>
    <xdr:cxnSp macro="">
      <xdr:nvCxnSpPr>
        <xdr:cNvPr id="774" name="直線コネクタ 773"/>
        <xdr:cNvCxnSpPr/>
      </xdr:nvCxnSpPr>
      <xdr:spPr>
        <a:xfrm>
          <a:off x="19545300" y="1008334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5" name="フローチャート : 判断 774"/>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71238</xdr:rowOff>
    </xdr:from>
    <xdr:ext cx="469744" cy="259045"/>
    <xdr:sp macro="" textlink="">
      <xdr:nvSpPr>
        <xdr:cNvPr id="776" name="テキスト ボックス 775"/>
        <xdr:cNvSpPr txBox="1"/>
      </xdr:nvSpPr>
      <xdr:spPr>
        <a:xfrm>
          <a:off x="20199427"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139014</xdr:rowOff>
    </xdr:from>
    <xdr:to>
      <xdr:col>28</xdr:col>
      <xdr:colOff>314325</xdr:colOff>
      <xdr:row>58</xdr:row>
      <xdr:rowOff>139243</xdr:rowOff>
    </xdr:to>
    <xdr:cxnSp macro="">
      <xdr:nvCxnSpPr>
        <xdr:cNvPr id="777" name="直線コネクタ 776"/>
        <xdr:cNvCxnSpPr/>
      </xdr:nvCxnSpPr>
      <xdr:spPr>
        <a:xfrm>
          <a:off x="18656300" y="100831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78" name="フローチャート : 判断 777"/>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64403</xdr:rowOff>
    </xdr:from>
    <xdr:ext cx="469744" cy="259045"/>
    <xdr:sp macro="" textlink="">
      <xdr:nvSpPr>
        <xdr:cNvPr id="779" name="テキスト ボックス 778"/>
        <xdr:cNvSpPr txBox="1"/>
      </xdr:nvSpPr>
      <xdr:spPr>
        <a:xfrm>
          <a:off x="19310427" y="96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0" name="フローチャート : 判断 779"/>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36537</xdr:rowOff>
    </xdr:from>
    <xdr:ext cx="469744" cy="259045"/>
    <xdr:sp macro="" textlink="">
      <xdr:nvSpPr>
        <xdr:cNvPr id="781" name="テキスト ボックス 780"/>
        <xdr:cNvSpPr txBox="1"/>
      </xdr:nvSpPr>
      <xdr:spPr>
        <a:xfrm>
          <a:off x="18421427" y="9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88443</xdr:rowOff>
    </xdr:from>
    <xdr:to>
      <xdr:col>32</xdr:col>
      <xdr:colOff>238125</xdr:colOff>
      <xdr:row>59</xdr:row>
      <xdr:rowOff>18593</xdr:rowOff>
    </xdr:to>
    <xdr:sp macro="" textlink="">
      <xdr:nvSpPr>
        <xdr:cNvPr id="787" name="円/楕円 786"/>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3370</xdr:rowOff>
    </xdr:from>
    <xdr:ext cx="313932" cy="259045"/>
    <xdr:sp macro="" textlink="">
      <xdr:nvSpPr>
        <xdr:cNvPr id="788" name="貸付金該当値テキスト"/>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88466</xdr:rowOff>
    </xdr:from>
    <xdr:to>
      <xdr:col>31</xdr:col>
      <xdr:colOff>85725</xdr:colOff>
      <xdr:row>59</xdr:row>
      <xdr:rowOff>18616</xdr:rowOff>
    </xdr:to>
    <xdr:sp macro="" textlink="">
      <xdr:nvSpPr>
        <xdr:cNvPr id="789" name="円/楕円 788"/>
        <xdr:cNvSpPr/>
      </xdr:nvSpPr>
      <xdr:spPr>
        <a:xfrm>
          <a:off x="21272500" y="100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9743</xdr:rowOff>
    </xdr:from>
    <xdr:ext cx="313932" cy="259045"/>
    <xdr:sp macro="" textlink="">
      <xdr:nvSpPr>
        <xdr:cNvPr id="790" name="テキスト ボックス 789"/>
        <xdr:cNvSpPr txBox="1"/>
      </xdr:nvSpPr>
      <xdr:spPr>
        <a:xfrm>
          <a:off x="21166333" y="10125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88466</xdr:rowOff>
    </xdr:from>
    <xdr:to>
      <xdr:col>29</xdr:col>
      <xdr:colOff>568325</xdr:colOff>
      <xdr:row>59</xdr:row>
      <xdr:rowOff>18616</xdr:rowOff>
    </xdr:to>
    <xdr:sp macro="" textlink="">
      <xdr:nvSpPr>
        <xdr:cNvPr id="791" name="円/楕円 790"/>
        <xdr:cNvSpPr/>
      </xdr:nvSpPr>
      <xdr:spPr>
        <a:xfrm>
          <a:off x="20383500" y="100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9743</xdr:rowOff>
    </xdr:from>
    <xdr:ext cx="313932" cy="259045"/>
    <xdr:sp macro="" textlink="">
      <xdr:nvSpPr>
        <xdr:cNvPr id="792" name="テキスト ボックス 791"/>
        <xdr:cNvSpPr txBox="1"/>
      </xdr:nvSpPr>
      <xdr:spPr>
        <a:xfrm>
          <a:off x="20277333" y="10125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88443</xdr:rowOff>
    </xdr:from>
    <xdr:to>
      <xdr:col>28</xdr:col>
      <xdr:colOff>365125</xdr:colOff>
      <xdr:row>59</xdr:row>
      <xdr:rowOff>18593</xdr:rowOff>
    </xdr:to>
    <xdr:sp macro="" textlink="">
      <xdr:nvSpPr>
        <xdr:cNvPr id="793" name="円/楕円 792"/>
        <xdr:cNvSpPr/>
      </xdr:nvSpPr>
      <xdr:spPr>
        <a:xfrm>
          <a:off x="19494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9720</xdr:rowOff>
    </xdr:from>
    <xdr:ext cx="313932" cy="259045"/>
    <xdr:sp macro="" textlink="">
      <xdr:nvSpPr>
        <xdr:cNvPr id="794" name="テキスト ボックス 793"/>
        <xdr:cNvSpPr txBox="1"/>
      </xdr:nvSpPr>
      <xdr:spPr>
        <a:xfrm>
          <a:off x="19388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88214</xdr:rowOff>
    </xdr:from>
    <xdr:to>
      <xdr:col>27</xdr:col>
      <xdr:colOff>161925</xdr:colOff>
      <xdr:row>59</xdr:row>
      <xdr:rowOff>18364</xdr:rowOff>
    </xdr:to>
    <xdr:sp macro="" textlink="">
      <xdr:nvSpPr>
        <xdr:cNvPr id="795" name="円/楕円 794"/>
        <xdr:cNvSpPr/>
      </xdr:nvSpPr>
      <xdr:spPr>
        <a:xfrm>
          <a:off x="18605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9491</xdr:rowOff>
    </xdr:from>
    <xdr:ext cx="313932" cy="259045"/>
    <xdr:sp macro="" textlink="">
      <xdr:nvSpPr>
        <xdr:cNvPr id="796" name="テキスト ボックス 795"/>
        <xdr:cNvSpPr txBox="1"/>
      </xdr:nvSpPr>
      <xdr:spPr>
        <a:xfrm>
          <a:off x="18499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7" name="テキスト ボックス 80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7" name="テキスト ボックス 81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1" name="直線コネクタ 820"/>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2"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3" name="直線コネクタ 822"/>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4"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5" name="直線コネクタ 824"/>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58966</xdr:rowOff>
    </xdr:from>
    <xdr:to>
      <xdr:col>32</xdr:col>
      <xdr:colOff>187325</xdr:colOff>
      <xdr:row>74</xdr:row>
      <xdr:rowOff>156540</xdr:rowOff>
    </xdr:to>
    <xdr:cxnSp macro="">
      <xdr:nvCxnSpPr>
        <xdr:cNvPr id="826" name="直線コネクタ 825"/>
        <xdr:cNvCxnSpPr/>
      </xdr:nvCxnSpPr>
      <xdr:spPr>
        <a:xfrm flipV="1">
          <a:off x="21323300" y="12746266"/>
          <a:ext cx="8382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27" name="繰出金平均値テキスト"/>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28" name="フローチャート : 判断 827"/>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156540</xdr:rowOff>
    </xdr:from>
    <xdr:to>
      <xdr:col>31</xdr:col>
      <xdr:colOff>34925</xdr:colOff>
      <xdr:row>75</xdr:row>
      <xdr:rowOff>84989</xdr:rowOff>
    </xdr:to>
    <xdr:cxnSp macro="">
      <xdr:nvCxnSpPr>
        <xdr:cNvPr id="829" name="直線コネクタ 828"/>
        <xdr:cNvCxnSpPr/>
      </xdr:nvCxnSpPr>
      <xdr:spPr>
        <a:xfrm flipV="1">
          <a:off x="20434300" y="12843840"/>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0" name="フローチャート : 判断 829"/>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1" name="テキスト ボックス 830"/>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84989</xdr:rowOff>
    </xdr:from>
    <xdr:to>
      <xdr:col>29</xdr:col>
      <xdr:colOff>517525</xdr:colOff>
      <xdr:row>76</xdr:row>
      <xdr:rowOff>16675</xdr:rowOff>
    </xdr:to>
    <xdr:cxnSp macro="">
      <xdr:nvCxnSpPr>
        <xdr:cNvPr id="832" name="直線コネクタ 831"/>
        <xdr:cNvCxnSpPr/>
      </xdr:nvCxnSpPr>
      <xdr:spPr>
        <a:xfrm flipV="1">
          <a:off x="19545300" y="12943739"/>
          <a:ext cx="889000" cy="1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3" name="フローチャート : 判断 832"/>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4" name="テキスト ボックス 833"/>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23114</xdr:rowOff>
    </xdr:from>
    <xdr:to>
      <xdr:col>28</xdr:col>
      <xdr:colOff>314325</xdr:colOff>
      <xdr:row>76</xdr:row>
      <xdr:rowOff>16675</xdr:rowOff>
    </xdr:to>
    <xdr:cxnSp macro="">
      <xdr:nvCxnSpPr>
        <xdr:cNvPr id="835" name="直線コネクタ 834"/>
        <xdr:cNvCxnSpPr/>
      </xdr:nvCxnSpPr>
      <xdr:spPr>
        <a:xfrm>
          <a:off x="18656300" y="12881864"/>
          <a:ext cx="889000" cy="16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6" name="フローチャート : 判断 835"/>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37" name="テキスト ボックス 836"/>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38" name="フローチャート : 判断 837"/>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20541</xdr:rowOff>
    </xdr:from>
    <xdr:ext cx="534377" cy="259045"/>
    <xdr:sp macro="" textlink="">
      <xdr:nvSpPr>
        <xdr:cNvPr id="839" name="テキスト ボックス 838"/>
        <xdr:cNvSpPr txBox="1"/>
      </xdr:nvSpPr>
      <xdr:spPr>
        <a:xfrm>
          <a:off x="18389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8166</xdr:rowOff>
    </xdr:from>
    <xdr:to>
      <xdr:col>32</xdr:col>
      <xdr:colOff>238125</xdr:colOff>
      <xdr:row>74</xdr:row>
      <xdr:rowOff>109766</xdr:rowOff>
    </xdr:to>
    <xdr:sp macro="" textlink="">
      <xdr:nvSpPr>
        <xdr:cNvPr id="845" name="円/楕円 844"/>
        <xdr:cNvSpPr/>
      </xdr:nvSpPr>
      <xdr:spPr>
        <a:xfrm>
          <a:off x="22110700" y="126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31043</xdr:rowOff>
    </xdr:from>
    <xdr:ext cx="534377" cy="259045"/>
    <xdr:sp macro="" textlink="">
      <xdr:nvSpPr>
        <xdr:cNvPr id="846" name="繰出金該当値テキスト"/>
        <xdr:cNvSpPr txBox="1"/>
      </xdr:nvSpPr>
      <xdr:spPr>
        <a:xfrm>
          <a:off x="22212300" y="125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105740</xdr:rowOff>
    </xdr:from>
    <xdr:to>
      <xdr:col>31</xdr:col>
      <xdr:colOff>85725</xdr:colOff>
      <xdr:row>75</xdr:row>
      <xdr:rowOff>35890</xdr:rowOff>
    </xdr:to>
    <xdr:sp macro="" textlink="">
      <xdr:nvSpPr>
        <xdr:cNvPr id="847" name="円/楕円 846"/>
        <xdr:cNvSpPr/>
      </xdr:nvSpPr>
      <xdr:spPr>
        <a:xfrm>
          <a:off x="21272500" y="127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52417</xdr:rowOff>
    </xdr:from>
    <xdr:ext cx="534377" cy="259045"/>
    <xdr:sp macro="" textlink="">
      <xdr:nvSpPr>
        <xdr:cNvPr id="848" name="テキスト ボックス 847"/>
        <xdr:cNvSpPr txBox="1"/>
      </xdr:nvSpPr>
      <xdr:spPr>
        <a:xfrm>
          <a:off x="21056111" y="125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34189</xdr:rowOff>
    </xdr:from>
    <xdr:to>
      <xdr:col>29</xdr:col>
      <xdr:colOff>568325</xdr:colOff>
      <xdr:row>75</xdr:row>
      <xdr:rowOff>135789</xdr:rowOff>
    </xdr:to>
    <xdr:sp macro="" textlink="">
      <xdr:nvSpPr>
        <xdr:cNvPr id="849" name="円/楕円 848"/>
        <xdr:cNvSpPr/>
      </xdr:nvSpPr>
      <xdr:spPr>
        <a:xfrm>
          <a:off x="20383500" y="128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152316</xdr:rowOff>
    </xdr:from>
    <xdr:ext cx="534377" cy="259045"/>
    <xdr:sp macro="" textlink="">
      <xdr:nvSpPr>
        <xdr:cNvPr id="850" name="テキスト ボックス 849"/>
        <xdr:cNvSpPr txBox="1"/>
      </xdr:nvSpPr>
      <xdr:spPr>
        <a:xfrm>
          <a:off x="20167111" y="126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137325</xdr:rowOff>
    </xdr:from>
    <xdr:to>
      <xdr:col>28</xdr:col>
      <xdr:colOff>365125</xdr:colOff>
      <xdr:row>76</xdr:row>
      <xdr:rowOff>67475</xdr:rowOff>
    </xdr:to>
    <xdr:sp macro="" textlink="">
      <xdr:nvSpPr>
        <xdr:cNvPr id="851" name="円/楕円 850"/>
        <xdr:cNvSpPr/>
      </xdr:nvSpPr>
      <xdr:spPr>
        <a:xfrm>
          <a:off x="19494500" y="129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84002</xdr:rowOff>
    </xdr:from>
    <xdr:ext cx="534377" cy="259045"/>
    <xdr:sp macro="" textlink="">
      <xdr:nvSpPr>
        <xdr:cNvPr id="852" name="テキスト ボックス 851"/>
        <xdr:cNvSpPr txBox="1"/>
      </xdr:nvSpPr>
      <xdr:spPr>
        <a:xfrm>
          <a:off x="19278111" y="127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143764</xdr:rowOff>
    </xdr:from>
    <xdr:to>
      <xdr:col>27</xdr:col>
      <xdr:colOff>161925</xdr:colOff>
      <xdr:row>75</xdr:row>
      <xdr:rowOff>73914</xdr:rowOff>
    </xdr:to>
    <xdr:sp macro="" textlink="">
      <xdr:nvSpPr>
        <xdr:cNvPr id="853" name="円/楕円 852"/>
        <xdr:cNvSpPr/>
      </xdr:nvSpPr>
      <xdr:spPr>
        <a:xfrm>
          <a:off x="18605500" y="12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90441</xdr:rowOff>
    </xdr:from>
    <xdr:ext cx="534377" cy="259045"/>
    <xdr:sp macro="" textlink="">
      <xdr:nvSpPr>
        <xdr:cNvPr id="854" name="テキスト ボックス 853"/>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334,601</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扶助費及び繰出金について、それぞれ住民一人当たり</a:t>
          </a:r>
          <a:r>
            <a:rPr kumimoji="1" lang="en-US" altLang="ja-JP" sz="1300">
              <a:latin typeface="ＭＳ Ｐゴシック"/>
            </a:rPr>
            <a:t>108,060</a:t>
          </a:r>
          <a:r>
            <a:rPr kumimoji="1" lang="ja-JP" altLang="en-US" sz="1300">
              <a:latin typeface="ＭＳ Ｐゴシック"/>
            </a:rPr>
            <a:t>円、</a:t>
          </a:r>
          <a:r>
            <a:rPr kumimoji="1" lang="en-US" altLang="ja-JP" sz="1300">
              <a:latin typeface="ＭＳ Ｐゴシック"/>
            </a:rPr>
            <a:t>42,119</a:t>
          </a:r>
          <a:r>
            <a:rPr kumimoji="1" lang="ja-JP" altLang="en-US" sz="1300">
              <a:latin typeface="ＭＳ Ｐゴシック"/>
            </a:rPr>
            <a:t>円となっており、類似団体内平均や東京都平均と比較して一人当たりコストが高い状況となっており、さらに年々増加傾向にある。</a:t>
          </a:r>
          <a:endParaRPr kumimoji="1" lang="en-US" altLang="ja-JP" sz="1300">
            <a:latin typeface="ＭＳ Ｐゴシック"/>
          </a:endParaRPr>
        </a:p>
        <a:p>
          <a:r>
            <a:rPr kumimoji="1" lang="ja-JP" altLang="en-US" sz="1300">
              <a:latin typeface="ＭＳ Ｐゴシック"/>
            </a:rPr>
            <a:t>扶助費については、障がい者自立支援給付費や民間等保育所運営費、生活保護費などの増加が主な要因である。</a:t>
          </a:r>
          <a:endParaRPr kumimoji="1" lang="en-US" altLang="ja-JP" sz="1300">
            <a:latin typeface="ＭＳ Ｐゴシック"/>
          </a:endParaRPr>
        </a:p>
        <a:p>
          <a:r>
            <a:rPr kumimoji="1" lang="ja-JP" altLang="en-US" sz="1300">
              <a:latin typeface="ＭＳ Ｐゴシック"/>
            </a:rPr>
            <a:t>繰出金については、国民健康保険事業会計や後期高齢者医療事業会計、介護保険事業会計への繰出金が増加傾向にあり、扶助費と合わせて社会保障関係経費の増加が表れている。</a:t>
          </a:r>
          <a:endParaRPr kumimoji="1" lang="en-US" altLang="ja-JP" sz="1300">
            <a:latin typeface="ＭＳ Ｐゴシック"/>
          </a:endParaRPr>
        </a:p>
        <a:p>
          <a:r>
            <a:rPr kumimoji="1" lang="ja-JP" altLang="en-US" sz="1300">
              <a:latin typeface="ＭＳ Ｐゴシック"/>
            </a:rPr>
            <a:t>これらは社会保障制度の一環として様々な法律・条例に基づいて支出されるため圧縮が難しい経費であり、各会計の健全化が課題となる。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426,937
421,793
71.80
147,811,172
142,853,477
4,581,316
76,655,268
75,007,656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70031</xdr:rowOff>
    </xdr:from>
    <xdr:to>
      <xdr:col>6</xdr:col>
      <xdr:colOff>511175</xdr:colOff>
      <xdr:row>38</xdr:row>
      <xdr:rowOff>124460</xdr:rowOff>
    </xdr:to>
    <xdr:cxnSp macro="">
      <xdr:nvCxnSpPr>
        <xdr:cNvPr id="63" name="直線コネクタ 62"/>
        <xdr:cNvCxnSpPr/>
      </xdr:nvCxnSpPr>
      <xdr:spPr>
        <a:xfrm flipV="1">
          <a:off x="3797300" y="658513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117764</xdr:rowOff>
    </xdr:from>
    <xdr:ext cx="469744" cy="259045"/>
    <xdr:sp macro="" textlink="">
      <xdr:nvSpPr>
        <xdr:cNvPr id="64" name="議会費平均値テキスト"/>
        <xdr:cNvSpPr txBox="1"/>
      </xdr:nvSpPr>
      <xdr:spPr>
        <a:xfrm>
          <a:off x="4686300" y="5604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124460</xdr:rowOff>
    </xdr:from>
    <xdr:to>
      <xdr:col>5</xdr:col>
      <xdr:colOff>358775</xdr:colOff>
      <xdr:row>39</xdr:row>
      <xdr:rowOff>93435</xdr:rowOff>
    </xdr:to>
    <xdr:cxnSp macro="">
      <xdr:nvCxnSpPr>
        <xdr:cNvPr id="66" name="直線コネクタ 65"/>
        <xdr:cNvCxnSpPr/>
      </xdr:nvCxnSpPr>
      <xdr:spPr>
        <a:xfrm flipV="1">
          <a:off x="2908300" y="66395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60614</xdr:rowOff>
    </xdr:from>
    <xdr:ext cx="469744" cy="259045"/>
    <xdr:sp macro="" textlink="">
      <xdr:nvSpPr>
        <xdr:cNvPr id="68" name="テキスト ボックス 67"/>
        <xdr:cNvSpPr txBox="1"/>
      </xdr:nvSpPr>
      <xdr:spPr>
        <a:xfrm>
          <a:off x="3562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110309</xdr:rowOff>
    </xdr:from>
    <xdr:to>
      <xdr:col>4</xdr:col>
      <xdr:colOff>155575</xdr:colOff>
      <xdr:row>39</xdr:row>
      <xdr:rowOff>93435</xdr:rowOff>
    </xdr:to>
    <xdr:cxnSp macro="">
      <xdr:nvCxnSpPr>
        <xdr:cNvPr id="69" name="直線コネクタ 68"/>
        <xdr:cNvCxnSpPr/>
      </xdr:nvCxnSpPr>
      <xdr:spPr>
        <a:xfrm>
          <a:off x="2019300" y="6625409"/>
          <a:ext cx="889000" cy="1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79120</xdr:rowOff>
    </xdr:from>
    <xdr:ext cx="469744" cy="259045"/>
    <xdr:sp macro="" textlink="">
      <xdr:nvSpPr>
        <xdr:cNvPr id="71" name="テキスト ボックス 70"/>
        <xdr:cNvSpPr txBox="1"/>
      </xdr:nvSpPr>
      <xdr:spPr>
        <a:xfrm>
          <a:off x="2673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22678</xdr:rowOff>
    </xdr:from>
    <xdr:to>
      <xdr:col>2</xdr:col>
      <xdr:colOff>638175</xdr:colOff>
      <xdr:row>38</xdr:row>
      <xdr:rowOff>110309</xdr:rowOff>
    </xdr:to>
    <xdr:cxnSp macro="">
      <xdr:nvCxnSpPr>
        <xdr:cNvPr id="72" name="直線コネクタ 71"/>
        <xdr:cNvCxnSpPr/>
      </xdr:nvCxnSpPr>
      <xdr:spPr>
        <a:xfrm>
          <a:off x="1130300" y="6366328"/>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115587</xdr:rowOff>
    </xdr:from>
    <xdr:ext cx="469744" cy="259045"/>
    <xdr:sp macro="" textlink="">
      <xdr:nvSpPr>
        <xdr:cNvPr id="74" name="テキスト ボックス 73"/>
        <xdr:cNvSpPr txBox="1"/>
      </xdr:nvSpPr>
      <xdr:spPr>
        <a:xfrm>
          <a:off x="1784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162396</xdr:rowOff>
    </xdr:from>
    <xdr:ext cx="469744" cy="259045"/>
    <xdr:sp macro="" textlink="">
      <xdr:nvSpPr>
        <xdr:cNvPr id="76" name="テキスト ボックス 75"/>
        <xdr:cNvSpPr txBox="1"/>
      </xdr:nvSpPr>
      <xdr:spPr>
        <a:xfrm>
          <a:off x="895427" y="5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19231</xdr:rowOff>
    </xdr:from>
    <xdr:to>
      <xdr:col>6</xdr:col>
      <xdr:colOff>561975</xdr:colOff>
      <xdr:row>38</xdr:row>
      <xdr:rowOff>120831</xdr:rowOff>
    </xdr:to>
    <xdr:sp macro="" textlink="">
      <xdr:nvSpPr>
        <xdr:cNvPr id="82" name="円/楕円 81"/>
        <xdr:cNvSpPr/>
      </xdr:nvSpPr>
      <xdr:spPr>
        <a:xfrm>
          <a:off x="45847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105608</xdr:rowOff>
    </xdr:from>
    <xdr:ext cx="469744" cy="259045"/>
    <xdr:sp macro="" textlink="">
      <xdr:nvSpPr>
        <xdr:cNvPr id="83" name="議会費該当値テキスト"/>
        <xdr:cNvSpPr txBox="1"/>
      </xdr:nvSpPr>
      <xdr:spPr>
        <a:xfrm>
          <a:off x="4686300" y="644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73660</xdr:rowOff>
    </xdr:from>
    <xdr:to>
      <xdr:col>5</xdr:col>
      <xdr:colOff>409575</xdr:colOff>
      <xdr:row>39</xdr:row>
      <xdr:rowOff>3810</xdr:rowOff>
    </xdr:to>
    <xdr:sp macro="" textlink="">
      <xdr:nvSpPr>
        <xdr:cNvPr id="84" name="円/楕円 83"/>
        <xdr:cNvSpPr/>
      </xdr:nvSpPr>
      <xdr:spPr>
        <a:xfrm>
          <a:off x="3746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166387</xdr:rowOff>
    </xdr:from>
    <xdr:ext cx="469744" cy="259045"/>
    <xdr:sp macro="" textlink="">
      <xdr:nvSpPr>
        <xdr:cNvPr id="85" name="テキスト ボックス 84"/>
        <xdr:cNvSpPr txBox="1"/>
      </xdr:nvSpPr>
      <xdr:spPr>
        <a:xfrm>
          <a:off x="3562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42635</xdr:rowOff>
    </xdr:from>
    <xdr:to>
      <xdr:col>4</xdr:col>
      <xdr:colOff>206375</xdr:colOff>
      <xdr:row>39</xdr:row>
      <xdr:rowOff>144235</xdr:rowOff>
    </xdr:to>
    <xdr:sp macro="" textlink="">
      <xdr:nvSpPr>
        <xdr:cNvPr id="86" name="円/楕円 85"/>
        <xdr:cNvSpPr/>
      </xdr:nvSpPr>
      <xdr:spPr>
        <a:xfrm>
          <a:off x="2857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135362</xdr:rowOff>
    </xdr:from>
    <xdr:ext cx="469744" cy="259045"/>
    <xdr:sp macro="" textlink="">
      <xdr:nvSpPr>
        <xdr:cNvPr id="87" name="テキスト ボックス 86"/>
        <xdr:cNvSpPr txBox="1"/>
      </xdr:nvSpPr>
      <xdr:spPr>
        <a:xfrm>
          <a:off x="2673427" y="68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59509</xdr:rowOff>
    </xdr:from>
    <xdr:to>
      <xdr:col>3</xdr:col>
      <xdr:colOff>3175</xdr:colOff>
      <xdr:row>38</xdr:row>
      <xdr:rowOff>161109</xdr:rowOff>
    </xdr:to>
    <xdr:sp macro="" textlink="">
      <xdr:nvSpPr>
        <xdr:cNvPr id="88" name="円/楕円 87"/>
        <xdr:cNvSpPr/>
      </xdr:nvSpPr>
      <xdr:spPr>
        <a:xfrm>
          <a:off x="1968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152236</xdr:rowOff>
    </xdr:from>
    <xdr:ext cx="469744" cy="259045"/>
    <xdr:sp macro="" textlink="">
      <xdr:nvSpPr>
        <xdr:cNvPr id="89" name="テキスト ボックス 88"/>
        <xdr:cNvSpPr txBox="1"/>
      </xdr:nvSpPr>
      <xdr:spPr>
        <a:xfrm>
          <a:off x="1784427" y="66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143328</xdr:rowOff>
    </xdr:from>
    <xdr:to>
      <xdr:col>1</xdr:col>
      <xdr:colOff>485775</xdr:colOff>
      <xdr:row>37</xdr:row>
      <xdr:rowOff>73478</xdr:rowOff>
    </xdr:to>
    <xdr:sp macro="" textlink="">
      <xdr:nvSpPr>
        <xdr:cNvPr id="90" name="円/楕円 89"/>
        <xdr:cNvSpPr/>
      </xdr:nvSpPr>
      <xdr:spPr>
        <a:xfrm>
          <a:off x="1079500" y="63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64605</xdr:rowOff>
    </xdr:from>
    <xdr:ext cx="469744" cy="259045"/>
    <xdr:sp macro="" textlink="">
      <xdr:nvSpPr>
        <xdr:cNvPr id="91" name="テキスト ボックス 90"/>
        <xdr:cNvSpPr txBox="1"/>
      </xdr:nvSpPr>
      <xdr:spPr>
        <a:xfrm>
          <a:off x="89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22333</xdr:rowOff>
    </xdr:from>
    <xdr:to>
      <xdr:col>6</xdr:col>
      <xdr:colOff>511175</xdr:colOff>
      <xdr:row>57</xdr:row>
      <xdr:rowOff>30600</xdr:rowOff>
    </xdr:to>
    <xdr:cxnSp macro="">
      <xdr:nvCxnSpPr>
        <xdr:cNvPr id="121" name="直線コネクタ 120"/>
        <xdr:cNvCxnSpPr/>
      </xdr:nvCxnSpPr>
      <xdr:spPr>
        <a:xfrm flipV="1">
          <a:off x="3797300" y="9794983"/>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56494</xdr:rowOff>
    </xdr:from>
    <xdr:ext cx="534377" cy="259045"/>
    <xdr:sp macro="" textlink="">
      <xdr:nvSpPr>
        <xdr:cNvPr id="122" name="総務費平均値テキスト"/>
        <xdr:cNvSpPr txBox="1"/>
      </xdr:nvSpPr>
      <xdr:spPr>
        <a:xfrm>
          <a:off x="4686300" y="948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30600</xdr:rowOff>
    </xdr:from>
    <xdr:to>
      <xdr:col>5</xdr:col>
      <xdr:colOff>358775</xdr:colOff>
      <xdr:row>57</xdr:row>
      <xdr:rowOff>37135</xdr:rowOff>
    </xdr:to>
    <xdr:cxnSp macro="">
      <xdr:nvCxnSpPr>
        <xdr:cNvPr id="124" name="直線コネクタ 123"/>
        <xdr:cNvCxnSpPr/>
      </xdr:nvCxnSpPr>
      <xdr:spPr>
        <a:xfrm flipV="1">
          <a:off x="2908300" y="9803250"/>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93242</xdr:rowOff>
    </xdr:from>
    <xdr:ext cx="534377" cy="259045"/>
    <xdr:sp macro="" textlink="">
      <xdr:nvSpPr>
        <xdr:cNvPr id="126" name="テキスト ボックス 125"/>
        <xdr:cNvSpPr txBox="1"/>
      </xdr:nvSpPr>
      <xdr:spPr>
        <a:xfrm>
          <a:off x="3530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159665</xdr:rowOff>
    </xdr:from>
    <xdr:to>
      <xdr:col>4</xdr:col>
      <xdr:colOff>155575</xdr:colOff>
      <xdr:row>57</xdr:row>
      <xdr:rowOff>37135</xdr:rowOff>
    </xdr:to>
    <xdr:cxnSp macro="">
      <xdr:nvCxnSpPr>
        <xdr:cNvPr id="127" name="直線コネクタ 126"/>
        <xdr:cNvCxnSpPr/>
      </xdr:nvCxnSpPr>
      <xdr:spPr>
        <a:xfrm>
          <a:off x="2019300" y="9760865"/>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9" name="テキスト ボックス 128"/>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146710</xdr:rowOff>
    </xdr:from>
    <xdr:to>
      <xdr:col>2</xdr:col>
      <xdr:colOff>638175</xdr:colOff>
      <xdr:row>56</xdr:row>
      <xdr:rowOff>159665</xdr:rowOff>
    </xdr:to>
    <xdr:cxnSp macro="">
      <xdr:nvCxnSpPr>
        <xdr:cNvPr id="130" name="直線コネクタ 129"/>
        <xdr:cNvCxnSpPr/>
      </xdr:nvCxnSpPr>
      <xdr:spPr>
        <a:xfrm>
          <a:off x="1130300" y="9233560"/>
          <a:ext cx="889000" cy="5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153090</xdr:rowOff>
    </xdr:from>
    <xdr:ext cx="534377" cy="259045"/>
    <xdr:sp macro="" textlink="">
      <xdr:nvSpPr>
        <xdr:cNvPr id="134" name="テキスト ボックス 133"/>
        <xdr:cNvSpPr txBox="1"/>
      </xdr:nvSpPr>
      <xdr:spPr>
        <a:xfrm>
          <a:off x="863111" y="97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142983</xdr:rowOff>
    </xdr:from>
    <xdr:to>
      <xdr:col>6</xdr:col>
      <xdr:colOff>561975</xdr:colOff>
      <xdr:row>57</xdr:row>
      <xdr:rowOff>73133</xdr:rowOff>
    </xdr:to>
    <xdr:sp macro="" textlink="">
      <xdr:nvSpPr>
        <xdr:cNvPr id="140" name="円/楕円 139"/>
        <xdr:cNvSpPr/>
      </xdr:nvSpPr>
      <xdr:spPr>
        <a:xfrm>
          <a:off x="4584700" y="9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121410</xdr:rowOff>
    </xdr:from>
    <xdr:ext cx="534377" cy="259045"/>
    <xdr:sp macro="" textlink="">
      <xdr:nvSpPr>
        <xdr:cNvPr id="141" name="総務費該当値テキスト"/>
        <xdr:cNvSpPr txBox="1"/>
      </xdr:nvSpPr>
      <xdr:spPr>
        <a:xfrm>
          <a:off x="4686300" y="972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151250</xdr:rowOff>
    </xdr:from>
    <xdr:to>
      <xdr:col>5</xdr:col>
      <xdr:colOff>409575</xdr:colOff>
      <xdr:row>57</xdr:row>
      <xdr:rowOff>81400</xdr:rowOff>
    </xdr:to>
    <xdr:sp macro="" textlink="">
      <xdr:nvSpPr>
        <xdr:cNvPr id="142" name="円/楕円 141"/>
        <xdr:cNvSpPr/>
      </xdr:nvSpPr>
      <xdr:spPr>
        <a:xfrm>
          <a:off x="3746500" y="97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72527</xdr:rowOff>
    </xdr:from>
    <xdr:ext cx="534377" cy="259045"/>
    <xdr:sp macro="" textlink="">
      <xdr:nvSpPr>
        <xdr:cNvPr id="143" name="テキスト ボックス 142"/>
        <xdr:cNvSpPr txBox="1"/>
      </xdr:nvSpPr>
      <xdr:spPr>
        <a:xfrm>
          <a:off x="3530111" y="98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157785</xdr:rowOff>
    </xdr:from>
    <xdr:to>
      <xdr:col>4</xdr:col>
      <xdr:colOff>206375</xdr:colOff>
      <xdr:row>57</xdr:row>
      <xdr:rowOff>87935</xdr:rowOff>
    </xdr:to>
    <xdr:sp macro="" textlink="">
      <xdr:nvSpPr>
        <xdr:cNvPr id="144" name="円/楕円 143"/>
        <xdr:cNvSpPr/>
      </xdr:nvSpPr>
      <xdr:spPr>
        <a:xfrm>
          <a:off x="2857500" y="97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79062</xdr:rowOff>
    </xdr:from>
    <xdr:ext cx="534377" cy="259045"/>
    <xdr:sp macro="" textlink="">
      <xdr:nvSpPr>
        <xdr:cNvPr id="145" name="テキスト ボックス 144"/>
        <xdr:cNvSpPr txBox="1"/>
      </xdr:nvSpPr>
      <xdr:spPr>
        <a:xfrm>
          <a:off x="2641111" y="98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108865</xdr:rowOff>
    </xdr:from>
    <xdr:to>
      <xdr:col>3</xdr:col>
      <xdr:colOff>3175</xdr:colOff>
      <xdr:row>57</xdr:row>
      <xdr:rowOff>39015</xdr:rowOff>
    </xdr:to>
    <xdr:sp macro="" textlink="">
      <xdr:nvSpPr>
        <xdr:cNvPr id="146" name="円/楕円 145"/>
        <xdr:cNvSpPr/>
      </xdr:nvSpPr>
      <xdr:spPr>
        <a:xfrm>
          <a:off x="1968500" y="97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30142</xdr:rowOff>
    </xdr:from>
    <xdr:ext cx="534377" cy="259045"/>
    <xdr:sp macro="" textlink="">
      <xdr:nvSpPr>
        <xdr:cNvPr id="147" name="テキスト ボックス 146"/>
        <xdr:cNvSpPr txBox="1"/>
      </xdr:nvSpPr>
      <xdr:spPr>
        <a:xfrm>
          <a:off x="1752111" y="98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95910</xdr:rowOff>
    </xdr:from>
    <xdr:to>
      <xdr:col>1</xdr:col>
      <xdr:colOff>485775</xdr:colOff>
      <xdr:row>54</xdr:row>
      <xdr:rowOff>26060</xdr:rowOff>
    </xdr:to>
    <xdr:sp macro="" textlink="">
      <xdr:nvSpPr>
        <xdr:cNvPr id="148" name="円/楕円 147"/>
        <xdr:cNvSpPr/>
      </xdr:nvSpPr>
      <xdr:spPr>
        <a:xfrm>
          <a:off x="1079500" y="91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42587</xdr:rowOff>
    </xdr:from>
    <xdr:ext cx="534377" cy="259045"/>
    <xdr:sp macro="" textlink="">
      <xdr:nvSpPr>
        <xdr:cNvPr id="149" name="テキスト ボックス 148"/>
        <xdr:cNvSpPr txBox="1"/>
      </xdr:nvSpPr>
      <xdr:spPr>
        <a:xfrm>
          <a:off x="863111" y="89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4" name="直線コネクタ 173"/>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5"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6" name="直線コネクタ 175"/>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7"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8" name="直線コネクタ 177"/>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164503</xdr:rowOff>
    </xdr:from>
    <xdr:to>
      <xdr:col>6</xdr:col>
      <xdr:colOff>511175</xdr:colOff>
      <xdr:row>74</xdr:row>
      <xdr:rowOff>144234</xdr:rowOff>
    </xdr:to>
    <xdr:cxnSp macro="">
      <xdr:nvCxnSpPr>
        <xdr:cNvPr id="179" name="直線コネクタ 178"/>
        <xdr:cNvCxnSpPr/>
      </xdr:nvCxnSpPr>
      <xdr:spPr>
        <a:xfrm flipV="1">
          <a:off x="3797300" y="12680353"/>
          <a:ext cx="8382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70451</xdr:rowOff>
    </xdr:from>
    <xdr:ext cx="599010" cy="259045"/>
    <xdr:sp macro="" textlink="">
      <xdr:nvSpPr>
        <xdr:cNvPr id="180" name="民生費平均値テキスト"/>
        <xdr:cNvSpPr txBox="1"/>
      </xdr:nvSpPr>
      <xdr:spPr>
        <a:xfrm>
          <a:off x="4686300" y="1275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81" name="フローチャート : 判断 180"/>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144234</xdr:rowOff>
    </xdr:from>
    <xdr:to>
      <xdr:col>5</xdr:col>
      <xdr:colOff>358775</xdr:colOff>
      <xdr:row>75</xdr:row>
      <xdr:rowOff>122498</xdr:rowOff>
    </xdr:to>
    <xdr:cxnSp macro="">
      <xdr:nvCxnSpPr>
        <xdr:cNvPr id="182" name="直線コネクタ 181"/>
        <xdr:cNvCxnSpPr/>
      </xdr:nvCxnSpPr>
      <xdr:spPr>
        <a:xfrm flipV="1">
          <a:off x="2908300" y="12831534"/>
          <a:ext cx="889000" cy="14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3" name="フローチャート : 判断 182"/>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45838</xdr:rowOff>
    </xdr:from>
    <xdr:ext cx="599010" cy="259045"/>
    <xdr:sp macro="" textlink="">
      <xdr:nvSpPr>
        <xdr:cNvPr id="184" name="テキスト ボックス 183"/>
        <xdr:cNvSpPr txBox="1"/>
      </xdr:nvSpPr>
      <xdr:spPr>
        <a:xfrm>
          <a:off x="3497794" y="1307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122498</xdr:rowOff>
    </xdr:from>
    <xdr:to>
      <xdr:col>4</xdr:col>
      <xdr:colOff>155575</xdr:colOff>
      <xdr:row>76</xdr:row>
      <xdr:rowOff>108096</xdr:rowOff>
    </xdr:to>
    <xdr:cxnSp macro="">
      <xdr:nvCxnSpPr>
        <xdr:cNvPr id="185" name="直線コネクタ 184"/>
        <xdr:cNvCxnSpPr/>
      </xdr:nvCxnSpPr>
      <xdr:spPr>
        <a:xfrm flipV="1">
          <a:off x="2019300" y="12981248"/>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6" name="フローチャート : 判断 185"/>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153509</xdr:rowOff>
    </xdr:from>
    <xdr:ext cx="599010" cy="259045"/>
    <xdr:sp macro="" textlink="">
      <xdr:nvSpPr>
        <xdr:cNvPr id="187" name="テキスト ボックス 186"/>
        <xdr:cNvSpPr txBox="1"/>
      </xdr:nvSpPr>
      <xdr:spPr>
        <a:xfrm>
          <a:off x="2608794"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93180</xdr:rowOff>
    </xdr:from>
    <xdr:to>
      <xdr:col>2</xdr:col>
      <xdr:colOff>638175</xdr:colOff>
      <xdr:row>76</xdr:row>
      <xdr:rowOff>108096</xdr:rowOff>
    </xdr:to>
    <xdr:cxnSp macro="">
      <xdr:nvCxnSpPr>
        <xdr:cNvPr id="188" name="直線コネクタ 187"/>
        <xdr:cNvCxnSpPr/>
      </xdr:nvCxnSpPr>
      <xdr:spPr>
        <a:xfrm>
          <a:off x="1130300" y="13123380"/>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9" name="フローチャート : 判断 188"/>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48125</xdr:rowOff>
    </xdr:from>
    <xdr:ext cx="599010" cy="259045"/>
    <xdr:sp macro="" textlink="">
      <xdr:nvSpPr>
        <xdr:cNvPr id="190" name="テキスト ボックス 189"/>
        <xdr:cNvSpPr txBox="1"/>
      </xdr:nvSpPr>
      <xdr:spPr>
        <a:xfrm>
          <a:off x="1719794" y="1324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91" name="フローチャート : 判断 190"/>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64355</xdr:rowOff>
    </xdr:from>
    <xdr:ext cx="599010" cy="259045"/>
    <xdr:sp macro="" textlink="">
      <xdr:nvSpPr>
        <xdr:cNvPr id="192" name="テキスト ボックス 191"/>
        <xdr:cNvSpPr txBox="1"/>
      </xdr:nvSpPr>
      <xdr:spPr>
        <a:xfrm>
          <a:off x="830794" y="132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113703</xdr:rowOff>
    </xdr:from>
    <xdr:to>
      <xdr:col>6</xdr:col>
      <xdr:colOff>561975</xdr:colOff>
      <xdr:row>74</xdr:row>
      <xdr:rowOff>43853</xdr:rowOff>
    </xdr:to>
    <xdr:sp macro="" textlink="">
      <xdr:nvSpPr>
        <xdr:cNvPr id="198" name="円/楕円 197"/>
        <xdr:cNvSpPr/>
      </xdr:nvSpPr>
      <xdr:spPr>
        <a:xfrm>
          <a:off x="4584700" y="126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136580</xdr:rowOff>
    </xdr:from>
    <xdr:ext cx="599010" cy="259045"/>
    <xdr:sp macro="" textlink="">
      <xdr:nvSpPr>
        <xdr:cNvPr id="199" name="民生費該当値テキスト"/>
        <xdr:cNvSpPr txBox="1"/>
      </xdr:nvSpPr>
      <xdr:spPr>
        <a:xfrm>
          <a:off x="4686300" y="1248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167,698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93434</xdr:rowOff>
    </xdr:from>
    <xdr:to>
      <xdr:col>5</xdr:col>
      <xdr:colOff>409575</xdr:colOff>
      <xdr:row>75</xdr:row>
      <xdr:rowOff>23584</xdr:rowOff>
    </xdr:to>
    <xdr:sp macro="" textlink="">
      <xdr:nvSpPr>
        <xdr:cNvPr id="200" name="円/楕円 199"/>
        <xdr:cNvSpPr/>
      </xdr:nvSpPr>
      <xdr:spPr>
        <a:xfrm>
          <a:off x="3746500" y="127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40111</xdr:rowOff>
    </xdr:from>
    <xdr:ext cx="599010" cy="259045"/>
    <xdr:sp macro="" textlink="">
      <xdr:nvSpPr>
        <xdr:cNvPr id="201" name="テキスト ボックス 200"/>
        <xdr:cNvSpPr txBox="1"/>
      </xdr:nvSpPr>
      <xdr:spPr>
        <a:xfrm>
          <a:off x="3497794" y="1255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159,762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71698</xdr:rowOff>
    </xdr:from>
    <xdr:to>
      <xdr:col>4</xdr:col>
      <xdr:colOff>206375</xdr:colOff>
      <xdr:row>76</xdr:row>
      <xdr:rowOff>1848</xdr:rowOff>
    </xdr:to>
    <xdr:sp macro="" textlink="">
      <xdr:nvSpPr>
        <xdr:cNvPr id="202" name="円/楕円 201"/>
        <xdr:cNvSpPr/>
      </xdr:nvSpPr>
      <xdr:spPr>
        <a:xfrm>
          <a:off x="2857500" y="129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18375</xdr:rowOff>
    </xdr:from>
    <xdr:ext cx="599010" cy="259045"/>
    <xdr:sp macro="" textlink="">
      <xdr:nvSpPr>
        <xdr:cNvPr id="203" name="テキスト ボックス 202"/>
        <xdr:cNvSpPr txBox="1"/>
      </xdr:nvSpPr>
      <xdr:spPr>
        <a:xfrm>
          <a:off x="2608794" y="1270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151,903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57296</xdr:rowOff>
    </xdr:from>
    <xdr:to>
      <xdr:col>3</xdr:col>
      <xdr:colOff>3175</xdr:colOff>
      <xdr:row>76</xdr:row>
      <xdr:rowOff>158896</xdr:rowOff>
    </xdr:to>
    <xdr:sp macro="" textlink="">
      <xdr:nvSpPr>
        <xdr:cNvPr id="204" name="円/楕円 203"/>
        <xdr:cNvSpPr/>
      </xdr:nvSpPr>
      <xdr:spPr>
        <a:xfrm>
          <a:off x="1968500" y="130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3973</xdr:rowOff>
    </xdr:from>
    <xdr:ext cx="599010" cy="259045"/>
    <xdr:sp macro="" textlink="">
      <xdr:nvSpPr>
        <xdr:cNvPr id="205" name="テキスト ボックス 204"/>
        <xdr:cNvSpPr txBox="1"/>
      </xdr:nvSpPr>
      <xdr:spPr>
        <a:xfrm>
          <a:off x="1719794" y="128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42380</xdr:rowOff>
    </xdr:from>
    <xdr:to>
      <xdr:col>1</xdr:col>
      <xdr:colOff>485775</xdr:colOff>
      <xdr:row>76</xdr:row>
      <xdr:rowOff>143980</xdr:rowOff>
    </xdr:to>
    <xdr:sp macro="" textlink="">
      <xdr:nvSpPr>
        <xdr:cNvPr id="206" name="円/楕円 205"/>
        <xdr:cNvSpPr/>
      </xdr:nvSpPr>
      <xdr:spPr>
        <a:xfrm>
          <a:off x="1079500" y="13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160507</xdr:rowOff>
    </xdr:from>
    <xdr:ext cx="599010" cy="259045"/>
    <xdr:sp macro="" textlink="">
      <xdr:nvSpPr>
        <xdr:cNvPr id="207" name="テキスト ボックス 206"/>
        <xdr:cNvSpPr txBox="1"/>
      </xdr:nvSpPr>
      <xdr:spPr>
        <a:xfrm>
          <a:off x="830794" y="1284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2" name="直線コネクタ 231"/>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3"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4" name="直線コネクタ 233"/>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5"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6" name="直線コネクタ 235"/>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81407</xdr:rowOff>
    </xdr:from>
    <xdr:to>
      <xdr:col>6</xdr:col>
      <xdr:colOff>511175</xdr:colOff>
      <xdr:row>94</xdr:row>
      <xdr:rowOff>149149</xdr:rowOff>
    </xdr:to>
    <xdr:cxnSp macro="">
      <xdr:nvCxnSpPr>
        <xdr:cNvPr id="237" name="直線コネクタ 236"/>
        <xdr:cNvCxnSpPr/>
      </xdr:nvCxnSpPr>
      <xdr:spPr>
        <a:xfrm flipV="1">
          <a:off x="3797300" y="16197707"/>
          <a:ext cx="8382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2024</xdr:rowOff>
    </xdr:from>
    <xdr:ext cx="534377" cy="259045"/>
    <xdr:sp macro="" textlink="">
      <xdr:nvSpPr>
        <xdr:cNvPr id="238" name="衛生費平均値テキスト"/>
        <xdr:cNvSpPr txBox="1"/>
      </xdr:nvSpPr>
      <xdr:spPr>
        <a:xfrm>
          <a:off x="4686300" y="1628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39" name="フローチャート : 判断 238"/>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149149</xdr:rowOff>
    </xdr:from>
    <xdr:to>
      <xdr:col>5</xdr:col>
      <xdr:colOff>358775</xdr:colOff>
      <xdr:row>95</xdr:row>
      <xdr:rowOff>34849</xdr:rowOff>
    </xdr:to>
    <xdr:cxnSp macro="">
      <xdr:nvCxnSpPr>
        <xdr:cNvPr id="240" name="直線コネクタ 239"/>
        <xdr:cNvCxnSpPr/>
      </xdr:nvCxnSpPr>
      <xdr:spPr>
        <a:xfrm flipV="1">
          <a:off x="2908300" y="162654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1" name="フローチャート : 判断 240"/>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2" name="テキスト ボックス 241"/>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34544</xdr:rowOff>
    </xdr:from>
    <xdr:to>
      <xdr:col>4</xdr:col>
      <xdr:colOff>155575</xdr:colOff>
      <xdr:row>95</xdr:row>
      <xdr:rowOff>34849</xdr:rowOff>
    </xdr:to>
    <xdr:cxnSp macro="">
      <xdr:nvCxnSpPr>
        <xdr:cNvPr id="243" name="直線コネクタ 242"/>
        <xdr:cNvCxnSpPr/>
      </xdr:nvCxnSpPr>
      <xdr:spPr>
        <a:xfrm>
          <a:off x="2019300" y="1632229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4" name="フローチャート : 判断 243"/>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5" name="テキスト ボックス 244"/>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34544</xdr:rowOff>
    </xdr:from>
    <xdr:to>
      <xdr:col>2</xdr:col>
      <xdr:colOff>638175</xdr:colOff>
      <xdr:row>95</xdr:row>
      <xdr:rowOff>63576</xdr:rowOff>
    </xdr:to>
    <xdr:cxnSp macro="">
      <xdr:nvCxnSpPr>
        <xdr:cNvPr id="246" name="直線コネクタ 245"/>
        <xdr:cNvCxnSpPr/>
      </xdr:nvCxnSpPr>
      <xdr:spPr>
        <a:xfrm flipV="1">
          <a:off x="1130300" y="1632229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7" name="フローチャート : 判断 246"/>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81754</xdr:rowOff>
    </xdr:from>
    <xdr:ext cx="534377" cy="259045"/>
    <xdr:sp macro="" textlink="">
      <xdr:nvSpPr>
        <xdr:cNvPr id="248" name="テキスト ボックス 247"/>
        <xdr:cNvSpPr txBox="1"/>
      </xdr:nvSpPr>
      <xdr:spPr>
        <a:xfrm>
          <a:off x="1752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49" name="フローチャート : 判断 248"/>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56456</xdr:rowOff>
    </xdr:from>
    <xdr:ext cx="534377" cy="259045"/>
    <xdr:sp macro="" textlink="">
      <xdr:nvSpPr>
        <xdr:cNvPr id="250" name="テキスト ボックス 249"/>
        <xdr:cNvSpPr txBox="1"/>
      </xdr:nvSpPr>
      <xdr:spPr>
        <a:xfrm>
          <a:off x="863111"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30607</xdr:rowOff>
    </xdr:from>
    <xdr:to>
      <xdr:col>6</xdr:col>
      <xdr:colOff>561975</xdr:colOff>
      <xdr:row>94</xdr:row>
      <xdr:rowOff>132207</xdr:rowOff>
    </xdr:to>
    <xdr:sp macro="" textlink="">
      <xdr:nvSpPr>
        <xdr:cNvPr id="256" name="円/楕円 255"/>
        <xdr:cNvSpPr/>
      </xdr:nvSpPr>
      <xdr:spPr>
        <a:xfrm>
          <a:off x="4584700" y="161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53484</xdr:rowOff>
    </xdr:from>
    <xdr:ext cx="534377" cy="259045"/>
    <xdr:sp macro="" textlink="">
      <xdr:nvSpPr>
        <xdr:cNvPr id="257" name="衛生費該当値テキスト"/>
        <xdr:cNvSpPr txBox="1"/>
      </xdr:nvSpPr>
      <xdr:spPr>
        <a:xfrm>
          <a:off x="4686300" y="159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98349</xdr:rowOff>
    </xdr:from>
    <xdr:to>
      <xdr:col>5</xdr:col>
      <xdr:colOff>409575</xdr:colOff>
      <xdr:row>95</xdr:row>
      <xdr:rowOff>28499</xdr:rowOff>
    </xdr:to>
    <xdr:sp macro="" textlink="">
      <xdr:nvSpPr>
        <xdr:cNvPr id="258" name="円/楕円 257"/>
        <xdr:cNvSpPr/>
      </xdr:nvSpPr>
      <xdr:spPr>
        <a:xfrm>
          <a:off x="3746500" y="16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19626</xdr:rowOff>
    </xdr:from>
    <xdr:ext cx="534377" cy="259045"/>
    <xdr:sp macro="" textlink="">
      <xdr:nvSpPr>
        <xdr:cNvPr id="259" name="テキスト ボックス 258"/>
        <xdr:cNvSpPr txBox="1"/>
      </xdr:nvSpPr>
      <xdr:spPr>
        <a:xfrm>
          <a:off x="3530111" y="163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155499</xdr:rowOff>
    </xdr:from>
    <xdr:to>
      <xdr:col>4</xdr:col>
      <xdr:colOff>206375</xdr:colOff>
      <xdr:row>95</xdr:row>
      <xdr:rowOff>85649</xdr:rowOff>
    </xdr:to>
    <xdr:sp macro="" textlink="">
      <xdr:nvSpPr>
        <xdr:cNvPr id="260" name="円/楕円 259"/>
        <xdr:cNvSpPr/>
      </xdr:nvSpPr>
      <xdr:spPr>
        <a:xfrm>
          <a:off x="2857500" y="162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76776</xdr:rowOff>
    </xdr:from>
    <xdr:ext cx="534377" cy="259045"/>
    <xdr:sp macro="" textlink="">
      <xdr:nvSpPr>
        <xdr:cNvPr id="261" name="テキスト ボックス 260"/>
        <xdr:cNvSpPr txBox="1"/>
      </xdr:nvSpPr>
      <xdr:spPr>
        <a:xfrm>
          <a:off x="2641111" y="163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155194</xdr:rowOff>
    </xdr:from>
    <xdr:to>
      <xdr:col>3</xdr:col>
      <xdr:colOff>3175</xdr:colOff>
      <xdr:row>95</xdr:row>
      <xdr:rowOff>85344</xdr:rowOff>
    </xdr:to>
    <xdr:sp macro="" textlink="">
      <xdr:nvSpPr>
        <xdr:cNvPr id="262" name="円/楕円 261"/>
        <xdr:cNvSpPr/>
      </xdr:nvSpPr>
      <xdr:spPr>
        <a:xfrm>
          <a:off x="1968500" y="162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76471</xdr:rowOff>
    </xdr:from>
    <xdr:ext cx="534377" cy="259045"/>
    <xdr:sp macro="" textlink="">
      <xdr:nvSpPr>
        <xdr:cNvPr id="263" name="テキスト ボックス 262"/>
        <xdr:cNvSpPr txBox="1"/>
      </xdr:nvSpPr>
      <xdr:spPr>
        <a:xfrm>
          <a:off x="1752111" y="163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12776</xdr:rowOff>
    </xdr:from>
    <xdr:to>
      <xdr:col>1</xdr:col>
      <xdr:colOff>485775</xdr:colOff>
      <xdr:row>95</xdr:row>
      <xdr:rowOff>114376</xdr:rowOff>
    </xdr:to>
    <xdr:sp macro="" textlink="">
      <xdr:nvSpPr>
        <xdr:cNvPr id="264" name="円/楕円 263"/>
        <xdr:cNvSpPr/>
      </xdr:nvSpPr>
      <xdr:spPr>
        <a:xfrm>
          <a:off x="10795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105503</xdr:rowOff>
    </xdr:from>
    <xdr:ext cx="534377" cy="259045"/>
    <xdr:sp macro="" textlink="">
      <xdr:nvSpPr>
        <xdr:cNvPr id="265" name="テキスト ボックス 264"/>
        <xdr:cNvSpPr txBox="1"/>
      </xdr:nvSpPr>
      <xdr:spPr>
        <a:xfrm>
          <a:off x="863111" y="163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7" name="直線コネクタ 286"/>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88"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89" name="直線コネクタ 288"/>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0"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1" name="直線コネクタ 290"/>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104038</xdr:rowOff>
    </xdr:from>
    <xdr:to>
      <xdr:col>15</xdr:col>
      <xdr:colOff>180975</xdr:colOff>
      <xdr:row>36</xdr:row>
      <xdr:rowOff>115011</xdr:rowOff>
    </xdr:to>
    <xdr:cxnSp macro="">
      <xdr:nvCxnSpPr>
        <xdr:cNvPr id="292" name="直線コネクタ 291"/>
        <xdr:cNvCxnSpPr/>
      </xdr:nvCxnSpPr>
      <xdr:spPr>
        <a:xfrm flipV="1">
          <a:off x="9639300" y="627623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3"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4" name="フローチャート : 判断 293"/>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45517</xdr:rowOff>
    </xdr:from>
    <xdr:to>
      <xdr:col>14</xdr:col>
      <xdr:colOff>28575</xdr:colOff>
      <xdr:row>36</xdr:row>
      <xdr:rowOff>115011</xdr:rowOff>
    </xdr:to>
    <xdr:cxnSp macro="">
      <xdr:nvCxnSpPr>
        <xdr:cNvPr id="295" name="直線コネクタ 294"/>
        <xdr:cNvCxnSpPr/>
      </xdr:nvCxnSpPr>
      <xdr:spPr>
        <a:xfrm>
          <a:off x="8750300" y="6217717"/>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6" name="フローチャート : 判断 295"/>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7" name="テキスト ボックス 296"/>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20828</xdr:rowOff>
    </xdr:from>
    <xdr:to>
      <xdr:col>12</xdr:col>
      <xdr:colOff>511175</xdr:colOff>
      <xdr:row>36</xdr:row>
      <xdr:rowOff>45517</xdr:rowOff>
    </xdr:to>
    <xdr:cxnSp macro="">
      <xdr:nvCxnSpPr>
        <xdr:cNvPr id="298" name="直線コネクタ 297"/>
        <xdr:cNvCxnSpPr/>
      </xdr:nvCxnSpPr>
      <xdr:spPr>
        <a:xfrm>
          <a:off x="7861300" y="619302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9" name="フローチャート : 判断 298"/>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300" name="テキスト ボックス 299"/>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40031</xdr:rowOff>
    </xdr:from>
    <xdr:to>
      <xdr:col>11</xdr:col>
      <xdr:colOff>307975</xdr:colOff>
      <xdr:row>36</xdr:row>
      <xdr:rowOff>20828</xdr:rowOff>
    </xdr:to>
    <xdr:cxnSp macro="">
      <xdr:nvCxnSpPr>
        <xdr:cNvPr id="301" name="直線コネクタ 300"/>
        <xdr:cNvCxnSpPr/>
      </xdr:nvCxnSpPr>
      <xdr:spPr>
        <a:xfrm>
          <a:off x="6972300" y="6040781"/>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2" name="フローチャート : 判断 301"/>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3" name="テキスト ボックス 302"/>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4" name="フローチャート : 判断 303"/>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51579</xdr:rowOff>
    </xdr:from>
    <xdr:ext cx="469744" cy="259045"/>
    <xdr:sp macro="" textlink="">
      <xdr:nvSpPr>
        <xdr:cNvPr id="305" name="テキスト ボックス 304"/>
        <xdr:cNvSpPr txBox="1"/>
      </xdr:nvSpPr>
      <xdr:spPr>
        <a:xfrm>
          <a:off x="6737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53238</xdr:rowOff>
    </xdr:from>
    <xdr:to>
      <xdr:col>15</xdr:col>
      <xdr:colOff>231775</xdr:colOff>
      <xdr:row>36</xdr:row>
      <xdr:rowOff>154838</xdr:rowOff>
    </xdr:to>
    <xdr:sp macro="" textlink="">
      <xdr:nvSpPr>
        <xdr:cNvPr id="311" name="円/楕円 310"/>
        <xdr:cNvSpPr/>
      </xdr:nvSpPr>
      <xdr:spPr>
        <a:xfrm>
          <a:off x="10426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31665</xdr:rowOff>
    </xdr:from>
    <xdr:ext cx="378565" cy="259045"/>
    <xdr:sp macro="" textlink="">
      <xdr:nvSpPr>
        <xdr:cNvPr id="312" name="労働費該当値テキスト"/>
        <xdr:cNvSpPr txBox="1"/>
      </xdr:nvSpPr>
      <xdr:spPr>
        <a:xfrm>
          <a:off x="10528300" y="620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64211</xdr:rowOff>
    </xdr:from>
    <xdr:to>
      <xdr:col>14</xdr:col>
      <xdr:colOff>79375</xdr:colOff>
      <xdr:row>36</xdr:row>
      <xdr:rowOff>165811</xdr:rowOff>
    </xdr:to>
    <xdr:sp macro="" textlink="">
      <xdr:nvSpPr>
        <xdr:cNvPr id="313" name="円/楕円 312"/>
        <xdr:cNvSpPr/>
      </xdr:nvSpPr>
      <xdr:spPr>
        <a:xfrm>
          <a:off x="9588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156938</xdr:rowOff>
    </xdr:from>
    <xdr:ext cx="378565" cy="259045"/>
    <xdr:sp macro="" textlink="">
      <xdr:nvSpPr>
        <xdr:cNvPr id="314" name="テキスト ボックス 313"/>
        <xdr:cNvSpPr txBox="1"/>
      </xdr:nvSpPr>
      <xdr:spPr>
        <a:xfrm>
          <a:off x="9450017" y="632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166167</xdr:rowOff>
    </xdr:from>
    <xdr:to>
      <xdr:col>12</xdr:col>
      <xdr:colOff>561975</xdr:colOff>
      <xdr:row>36</xdr:row>
      <xdr:rowOff>96317</xdr:rowOff>
    </xdr:to>
    <xdr:sp macro="" textlink="">
      <xdr:nvSpPr>
        <xdr:cNvPr id="315" name="円/楕円 314"/>
        <xdr:cNvSpPr/>
      </xdr:nvSpPr>
      <xdr:spPr>
        <a:xfrm>
          <a:off x="8699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87444</xdr:rowOff>
    </xdr:from>
    <xdr:ext cx="378565" cy="259045"/>
    <xdr:sp macro="" textlink="">
      <xdr:nvSpPr>
        <xdr:cNvPr id="316" name="テキスト ボックス 315"/>
        <xdr:cNvSpPr txBox="1"/>
      </xdr:nvSpPr>
      <xdr:spPr>
        <a:xfrm>
          <a:off x="8561017" y="625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141478</xdr:rowOff>
    </xdr:from>
    <xdr:to>
      <xdr:col>11</xdr:col>
      <xdr:colOff>358775</xdr:colOff>
      <xdr:row>36</xdr:row>
      <xdr:rowOff>71628</xdr:rowOff>
    </xdr:to>
    <xdr:sp macro="" textlink="">
      <xdr:nvSpPr>
        <xdr:cNvPr id="317" name="円/楕円 316"/>
        <xdr:cNvSpPr/>
      </xdr:nvSpPr>
      <xdr:spPr>
        <a:xfrm>
          <a:off x="7810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62755</xdr:rowOff>
    </xdr:from>
    <xdr:ext cx="469744" cy="259045"/>
    <xdr:sp macro="" textlink="">
      <xdr:nvSpPr>
        <xdr:cNvPr id="318" name="テキスト ボックス 317"/>
        <xdr:cNvSpPr txBox="1"/>
      </xdr:nvSpPr>
      <xdr:spPr>
        <a:xfrm>
          <a:off x="7626427"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160681</xdr:rowOff>
    </xdr:from>
    <xdr:to>
      <xdr:col>10</xdr:col>
      <xdr:colOff>155575</xdr:colOff>
      <xdr:row>35</xdr:row>
      <xdr:rowOff>90831</xdr:rowOff>
    </xdr:to>
    <xdr:sp macro="" textlink="">
      <xdr:nvSpPr>
        <xdr:cNvPr id="319" name="円/楕円 318"/>
        <xdr:cNvSpPr/>
      </xdr:nvSpPr>
      <xdr:spPr>
        <a:xfrm>
          <a:off x="6921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81958</xdr:rowOff>
    </xdr:from>
    <xdr:ext cx="469744" cy="259045"/>
    <xdr:sp macro="" textlink="">
      <xdr:nvSpPr>
        <xdr:cNvPr id="320" name="テキスト ボックス 319"/>
        <xdr:cNvSpPr txBox="1"/>
      </xdr:nvSpPr>
      <xdr:spPr>
        <a:xfrm>
          <a:off x="6737427"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2" name="直線コネクタ 341"/>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3"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4" name="直線コネクタ 343"/>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5"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6" name="直線コネクタ 345"/>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105135</xdr:rowOff>
    </xdr:from>
    <xdr:to>
      <xdr:col>15</xdr:col>
      <xdr:colOff>180975</xdr:colOff>
      <xdr:row>58</xdr:row>
      <xdr:rowOff>110805</xdr:rowOff>
    </xdr:to>
    <xdr:cxnSp macro="">
      <xdr:nvCxnSpPr>
        <xdr:cNvPr id="347" name="直線コネクタ 346"/>
        <xdr:cNvCxnSpPr/>
      </xdr:nvCxnSpPr>
      <xdr:spPr>
        <a:xfrm flipV="1">
          <a:off x="9639300" y="10049235"/>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4563</xdr:rowOff>
    </xdr:from>
    <xdr:ext cx="469744" cy="259045"/>
    <xdr:sp macro="" textlink="">
      <xdr:nvSpPr>
        <xdr:cNvPr id="348" name="農林水産業費平均値テキスト"/>
        <xdr:cNvSpPr txBox="1"/>
      </xdr:nvSpPr>
      <xdr:spPr>
        <a:xfrm>
          <a:off x="10528300" y="96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49" name="フローチャート : 判断 348"/>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107421</xdr:rowOff>
    </xdr:from>
    <xdr:to>
      <xdr:col>14</xdr:col>
      <xdr:colOff>28575</xdr:colOff>
      <xdr:row>58</xdr:row>
      <xdr:rowOff>110805</xdr:rowOff>
    </xdr:to>
    <xdr:cxnSp macro="">
      <xdr:nvCxnSpPr>
        <xdr:cNvPr id="350" name="直線コネクタ 349"/>
        <xdr:cNvCxnSpPr/>
      </xdr:nvCxnSpPr>
      <xdr:spPr>
        <a:xfrm>
          <a:off x="8750300" y="1005152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1" name="フローチャート : 判断 350"/>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143567</xdr:rowOff>
    </xdr:from>
    <xdr:ext cx="469744" cy="259045"/>
    <xdr:sp macro="" textlink="">
      <xdr:nvSpPr>
        <xdr:cNvPr id="352" name="テキスト ボックス 351"/>
        <xdr:cNvSpPr txBox="1"/>
      </xdr:nvSpPr>
      <xdr:spPr>
        <a:xfrm>
          <a:off x="9404427"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107421</xdr:rowOff>
    </xdr:from>
    <xdr:to>
      <xdr:col>12</xdr:col>
      <xdr:colOff>511175</xdr:colOff>
      <xdr:row>58</xdr:row>
      <xdr:rowOff>107696</xdr:rowOff>
    </xdr:to>
    <xdr:cxnSp macro="">
      <xdr:nvCxnSpPr>
        <xdr:cNvPr id="353" name="直線コネクタ 352"/>
        <xdr:cNvCxnSpPr/>
      </xdr:nvCxnSpPr>
      <xdr:spPr>
        <a:xfrm flipV="1">
          <a:off x="7861300" y="1005152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4" name="フローチャート : 判断 353"/>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117598</xdr:rowOff>
    </xdr:from>
    <xdr:ext cx="469744" cy="259045"/>
    <xdr:sp macro="" textlink="">
      <xdr:nvSpPr>
        <xdr:cNvPr id="355" name="テキスト ボックス 354"/>
        <xdr:cNvSpPr txBox="1"/>
      </xdr:nvSpPr>
      <xdr:spPr>
        <a:xfrm>
          <a:off x="8515427"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107696</xdr:rowOff>
    </xdr:from>
    <xdr:to>
      <xdr:col>11</xdr:col>
      <xdr:colOff>307975</xdr:colOff>
      <xdr:row>58</xdr:row>
      <xdr:rowOff>108702</xdr:rowOff>
    </xdr:to>
    <xdr:cxnSp macro="">
      <xdr:nvCxnSpPr>
        <xdr:cNvPr id="356" name="直線コネクタ 355"/>
        <xdr:cNvCxnSpPr/>
      </xdr:nvCxnSpPr>
      <xdr:spPr>
        <a:xfrm flipV="1">
          <a:off x="6972300" y="1005179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7" name="フローチャート : 判断 356"/>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143202</xdr:rowOff>
    </xdr:from>
    <xdr:ext cx="469744" cy="259045"/>
    <xdr:sp macro="" textlink="">
      <xdr:nvSpPr>
        <xdr:cNvPr id="358" name="テキスト ボックス 357"/>
        <xdr:cNvSpPr txBox="1"/>
      </xdr:nvSpPr>
      <xdr:spPr>
        <a:xfrm>
          <a:off x="7626427" y="95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59" name="フローチャート : 判断 358"/>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135932</xdr:rowOff>
    </xdr:from>
    <xdr:ext cx="469744" cy="259045"/>
    <xdr:sp macro="" textlink="">
      <xdr:nvSpPr>
        <xdr:cNvPr id="360" name="テキスト ボックス 359"/>
        <xdr:cNvSpPr txBox="1"/>
      </xdr:nvSpPr>
      <xdr:spPr>
        <a:xfrm>
          <a:off x="6737427" y="956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54335</xdr:rowOff>
    </xdr:from>
    <xdr:to>
      <xdr:col>15</xdr:col>
      <xdr:colOff>231775</xdr:colOff>
      <xdr:row>58</xdr:row>
      <xdr:rowOff>155935</xdr:rowOff>
    </xdr:to>
    <xdr:sp macro="" textlink="">
      <xdr:nvSpPr>
        <xdr:cNvPr id="366" name="円/楕円 365"/>
        <xdr:cNvSpPr/>
      </xdr:nvSpPr>
      <xdr:spPr>
        <a:xfrm>
          <a:off x="10426700" y="99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140712</xdr:rowOff>
    </xdr:from>
    <xdr:ext cx="378565" cy="259045"/>
    <xdr:sp macro="" textlink="">
      <xdr:nvSpPr>
        <xdr:cNvPr id="367" name="農林水産業費該当値テキスト"/>
        <xdr:cNvSpPr txBox="1"/>
      </xdr:nvSpPr>
      <xdr:spPr>
        <a:xfrm>
          <a:off x="10528300" y="991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60005</xdr:rowOff>
    </xdr:from>
    <xdr:to>
      <xdr:col>14</xdr:col>
      <xdr:colOff>79375</xdr:colOff>
      <xdr:row>58</xdr:row>
      <xdr:rowOff>161605</xdr:rowOff>
    </xdr:to>
    <xdr:sp macro="" textlink="">
      <xdr:nvSpPr>
        <xdr:cNvPr id="368" name="円/楕円 367"/>
        <xdr:cNvSpPr/>
      </xdr:nvSpPr>
      <xdr:spPr>
        <a:xfrm>
          <a:off x="9588500" y="10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152732</xdr:rowOff>
    </xdr:from>
    <xdr:ext cx="378565" cy="259045"/>
    <xdr:sp macro="" textlink="">
      <xdr:nvSpPr>
        <xdr:cNvPr id="369" name="テキスト ボックス 368"/>
        <xdr:cNvSpPr txBox="1"/>
      </xdr:nvSpPr>
      <xdr:spPr>
        <a:xfrm>
          <a:off x="9450017" y="1009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56621</xdr:rowOff>
    </xdr:from>
    <xdr:to>
      <xdr:col>12</xdr:col>
      <xdr:colOff>561975</xdr:colOff>
      <xdr:row>58</xdr:row>
      <xdr:rowOff>158221</xdr:rowOff>
    </xdr:to>
    <xdr:sp macro="" textlink="">
      <xdr:nvSpPr>
        <xdr:cNvPr id="370" name="円/楕円 369"/>
        <xdr:cNvSpPr/>
      </xdr:nvSpPr>
      <xdr:spPr>
        <a:xfrm>
          <a:off x="8699500" y="100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149348</xdr:rowOff>
    </xdr:from>
    <xdr:ext cx="378565" cy="259045"/>
    <xdr:sp macro="" textlink="">
      <xdr:nvSpPr>
        <xdr:cNvPr id="371" name="テキスト ボックス 370"/>
        <xdr:cNvSpPr txBox="1"/>
      </xdr:nvSpPr>
      <xdr:spPr>
        <a:xfrm>
          <a:off x="8561017" y="10093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56896</xdr:rowOff>
    </xdr:from>
    <xdr:to>
      <xdr:col>11</xdr:col>
      <xdr:colOff>358775</xdr:colOff>
      <xdr:row>58</xdr:row>
      <xdr:rowOff>158496</xdr:rowOff>
    </xdr:to>
    <xdr:sp macro="" textlink="">
      <xdr:nvSpPr>
        <xdr:cNvPr id="372" name="円/楕円 371"/>
        <xdr:cNvSpPr/>
      </xdr:nvSpPr>
      <xdr:spPr>
        <a:xfrm>
          <a:off x="7810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149623</xdr:rowOff>
    </xdr:from>
    <xdr:ext cx="378565" cy="259045"/>
    <xdr:sp macro="" textlink="">
      <xdr:nvSpPr>
        <xdr:cNvPr id="373" name="テキスト ボックス 372"/>
        <xdr:cNvSpPr txBox="1"/>
      </xdr:nvSpPr>
      <xdr:spPr>
        <a:xfrm>
          <a:off x="7672017" y="1009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57902</xdr:rowOff>
    </xdr:from>
    <xdr:to>
      <xdr:col>10</xdr:col>
      <xdr:colOff>155575</xdr:colOff>
      <xdr:row>58</xdr:row>
      <xdr:rowOff>159502</xdr:rowOff>
    </xdr:to>
    <xdr:sp macro="" textlink="">
      <xdr:nvSpPr>
        <xdr:cNvPr id="374" name="円/楕円 373"/>
        <xdr:cNvSpPr/>
      </xdr:nvSpPr>
      <xdr:spPr>
        <a:xfrm>
          <a:off x="6921500" y="100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150629</xdr:rowOff>
    </xdr:from>
    <xdr:ext cx="378565" cy="259045"/>
    <xdr:sp macro="" textlink="">
      <xdr:nvSpPr>
        <xdr:cNvPr id="375" name="テキスト ボックス 374"/>
        <xdr:cNvSpPr txBox="1"/>
      </xdr:nvSpPr>
      <xdr:spPr>
        <a:xfrm>
          <a:off x="6783017" y="1009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7" name="直線コネクタ 396"/>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398"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399" name="直線コネクタ 398"/>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0"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1" name="直線コネクタ 400"/>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82848</xdr:rowOff>
    </xdr:from>
    <xdr:to>
      <xdr:col>15</xdr:col>
      <xdr:colOff>180975</xdr:colOff>
      <xdr:row>78</xdr:row>
      <xdr:rowOff>93751</xdr:rowOff>
    </xdr:to>
    <xdr:cxnSp macro="">
      <xdr:nvCxnSpPr>
        <xdr:cNvPr id="402" name="直線コネクタ 401"/>
        <xdr:cNvCxnSpPr/>
      </xdr:nvCxnSpPr>
      <xdr:spPr>
        <a:xfrm flipV="1">
          <a:off x="9639300" y="13455948"/>
          <a:ext cx="8382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57576</xdr:rowOff>
    </xdr:from>
    <xdr:ext cx="469744" cy="259045"/>
    <xdr:sp macro="" textlink="">
      <xdr:nvSpPr>
        <xdr:cNvPr id="403" name="商工費平均値テキスト"/>
        <xdr:cNvSpPr txBox="1"/>
      </xdr:nvSpPr>
      <xdr:spPr>
        <a:xfrm>
          <a:off x="10528300" y="13087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4" name="フローチャート : 判断 403"/>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91853</xdr:rowOff>
    </xdr:from>
    <xdr:to>
      <xdr:col>14</xdr:col>
      <xdr:colOff>28575</xdr:colOff>
      <xdr:row>78</xdr:row>
      <xdr:rowOff>93751</xdr:rowOff>
    </xdr:to>
    <xdr:cxnSp macro="">
      <xdr:nvCxnSpPr>
        <xdr:cNvPr id="405" name="直線コネクタ 404"/>
        <xdr:cNvCxnSpPr/>
      </xdr:nvCxnSpPr>
      <xdr:spPr>
        <a:xfrm>
          <a:off x="8750300" y="1346495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6" name="フローチャート : 判断 405"/>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16603</xdr:rowOff>
    </xdr:from>
    <xdr:ext cx="469744" cy="259045"/>
    <xdr:sp macro="" textlink="">
      <xdr:nvSpPr>
        <xdr:cNvPr id="407" name="テキスト ボックス 406"/>
        <xdr:cNvSpPr txBox="1"/>
      </xdr:nvSpPr>
      <xdr:spPr>
        <a:xfrm>
          <a:off x="9404427" y="13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91853</xdr:rowOff>
    </xdr:from>
    <xdr:to>
      <xdr:col>12</xdr:col>
      <xdr:colOff>511175</xdr:colOff>
      <xdr:row>78</xdr:row>
      <xdr:rowOff>96289</xdr:rowOff>
    </xdr:to>
    <xdr:cxnSp macro="">
      <xdr:nvCxnSpPr>
        <xdr:cNvPr id="408" name="直線コネクタ 407"/>
        <xdr:cNvCxnSpPr/>
      </xdr:nvCxnSpPr>
      <xdr:spPr>
        <a:xfrm flipV="1">
          <a:off x="7861300" y="13464953"/>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09" name="フローチャート : 判断 408"/>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23827</xdr:rowOff>
    </xdr:from>
    <xdr:ext cx="469744" cy="259045"/>
    <xdr:sp macro="" textlink="">
      <xdr:nvSpPr>
        <xdr:cNvPr id="410" name="テキスト ボックス 409"/>
        <xdr:cNvSpPr txBox="1"/>
      </xdr:nvSpPr>
      <xdr:spPr>
        <a:xfrm>
          <a:off x="8515427" y="13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96289</xdr:rowOff>
    </xdr:from>
    <xdr:to>
      <xdr:col>11</xdr:col>
      <xdr:colOff>307975</xdr:colOff>
      <xdr:row>78</xdr:row>
      <xdr:rowOff>97318</xdr:rowOff>
    </xdr:to>
    <xdr:cxnSp macro="">
      <xdr:nvCxnSpPr>
        <xdr:cNvPr id="411" name="直線コネクタ 410"/>
        <xdr:cNvCxnSpPr/>
      </xdr:nvCxnSpPr>
      <xdr:spPr>
        <a:xfrm flipV="1">
          <a:off x="6972300" y="1346938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2" name="フローチャート : 判断 411"/>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27095</xdr:rowOff>
    </xdr:from>
    <xdr:ext cx="469744" cy="259045"/>
    <xdr:sp macro="" textlink="">
      <xdr:nvSpPr>
        <xdr:cNvPr id="413" name="テキスト ボックス 412"/>
        <xdr:cNvSpPr txBox="1"/>
      </xdr:nvSpPr>
      <xdr:spPr>
        <a:xfrm>
          <a:off x="7626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4" name="フローチャート : 判断 413"/>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9402</xdr:rowOff>
    </xdr:from>
    <xdr:ext cx="469744" cy="259045"/>
    <xdr:sp macro="" textlink="">
      <xdr:nvSpPr>
        <xdr:cNvPr id="415" name="テキスト ボックス 414"/>
        <xdr:cNvSpPr txBox="1"/>
      </xdr:nvSpPr>
      <xdr:spPr>
        <a:xfrm>
          <a:off x="6737427"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32048</xdr:rowOff>
    </xdr:from>
    <xdr:to>
      <xdr:col>15</xdr:col>
      <xdr:colOff>231775</xdr:colOff>
      <xdr:row>78</xdr:row>
      <xdr:rowOff>133648</xdr:rowOff>
    </xdr:to>
    <xdr:sp macro="" textlink="">
      <xdr:nvSpPr>
        <xdr:cNvPr id="421" name="円/楕円 420"/>
        <xdr:cNvSpPr/>
      </xdr:nvSpPr>
      <xdr:spPr>
        <a:xfrm>
          <a:off x="10426700" y="134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118425</xdr:rowOff>
    </xdr:from>
    <xdr:ext cx="469744" cy="259045"/>
    <xdr:sp macro="" textlink="">
      <xdr:nvSpPr>
        <xdr:cNvPr id="422" name="商工費該当値テキスト"/>
        <xdr:cNvSpPr txBox="1"/>
      </xdr:nvSpPr>
      <xdr:spPr>
        <a:xfrm>
          <a:off x="10528300" y="133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42951</xdr:rowOff>
    </xdr:from>
    <xdr:to>
      <xdr:col>14</xdr:col>
      <xdr:colOff>79375</xdr:colOff>
      <xdr:row>78</xdr:row>
      <xdr:rowOff>144551</xdr:rowOff>
    </xdr:to>
    <xdr:sp macro="" textlink="">
      <xdr:nvSpPr>
        <xdr:cNvPr id="423" name="円/楕円 422"/>
        <xdr:cNvSpPr/>
      </xdr:nvSpPr>
      <xdr:spPr>
        <a:xfrm>
          <a:off x="9588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135678</xdr:rowOff>
    </xdr:from>
    <xdr:ext cx="469744" cy="259045"/>
    <xdr:sp macro="" textlink="">
      <xdr:nvSpPr>
        <xdr:cNvPr id="424" name="テキスト ボックス 423"/>
        <xdr:cNvSpPr txBox="1"/>
      </xdr:nvSpPr>
      <xdr:spPr>
        <a:xfrm>
          <a:off x="9404427"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41053</xdr:rowOff>
    </xdr:from>
    <xdr:to>
      <xdr:col>12</xdr:col>
      <xdr:colOff>561975</xdr:colOff>
      <xdr:row>78</xdr:row>
      <xdr:rowOff>142653</xdr:rowOff>
    </xdr:to>
    <xdr:sp macro="" textlink="">
      <xdr:nvSpPr>
        <xdr:cNvPr id="425" name="円/楕円 424"/>
        <xdr:cNvSpPr/>
      </xdr:nvSpPr>
      <xdr:spPr>
        <a:xfrm>
          <a:off x="8699500" y="134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133780</xdr:rowOff>
    </xdr:from>
    <xdr:ext cx="469744" cy="259045"/>
    <xdr:sp macro="" textlink="">
      <xdr:nvSpPr>
        <xdr:cNvPr id="426" name="テキスト ボックス 425"/>
        <xdr:cNvSpPr txBox="1"/>
      </xdr:nvSpPr>
      <xdr:spPr>
        <a:xfrm>
          <a:off x="8515427" y="135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45489</xdr:rowOff>
    </xdr:from>
    <xdr:to>
      <xdr:col>11</xdr:col>
      <xdr:colOff>358775</xdr:colOff>
      <xdr:row>78</xdr:row>
      <xdr:rowOff>147089</xdr:rowOff>
    </xdr:to>
    <xdr:sp macro="" textlink="">
      <xdr:nvSpPr>
        <xdr:cNvPr id="427" name="円/楕円 426"/>
        <xdr:cNvSpPr/>
      </xdr:nvSpPr>
      <xdr:spPr>
        <a:xfrm>
          <a:off x="7810500" y="134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138216</xdr:rowOff>
    </xdr:from>
    <xdr:ext cx="469744" cy="259045"/>
    <xdr:sp macro="" textlink="">
      <xdr:nvSpPr>
        <xdr:cNvPr id="428" name="テキスト ボックス 427"/>
        <xdr:cNvSpPr txBox="1"/>
      </xdr:nvSpPr>
      <xdr:spPr>
        <a:xfrm>
          <a:off x="7626427" y="1351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46518</xdr:rowOff>
    </xdr:from>
    <xdr:to>
      <xdr:col>10</xdr:col>
      <xdr:colOff>155575</xdr:colOff>
      <xdr:row>78</xdr:row>
      <xdr:rowOff>148118</xdr:rowOff>
    </xdr:to>
    <xdr:sp macro="" textlink="">
      <xdr:nvSpPr>
        <xdr:cNvPr id="429" name="円/楕円 428"/>
        <xdr:cNvSpPr/>
      </xdr:nvSpPr>
      <xdr:spPr>
        <a:xfrm>
          <a:off x="6921500" y="134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139245</xdr:rowOff>
    </xdr:from>
    <xdr:ext cx="469744" cy="259045"/>
    <xdr:sp macro="" textlink="">
      <xdr:nvSpPr>
        <xdr:cNvPr id="430" name="テキスト ボックス 429"/>
        <xdr:cNvSpPr txBox="1"/>
      </xdr:nvSpPr>
      <xdr:spPr>
        <a:xfrm>
          <a:off x="6737427" y="1351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5" name="直線コネクタ 454"/>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6"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7" name="直線コネクタ 456"/>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58"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59" name="直線コネクタ 458"/>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16714</xdr:rowOff>
    </xdr:from>
    <xdr:to>
      <xdr:col>15</xdr:col>
      <xdr:colOff>180975</xdr:colOff>
      <xdr:row>98</xdr:row>
      <xdr:rowOff>22200</xdr:rowOff>
    </xdr:to>
    <xdr:cxnSp macro="">
      <xdr:nvCxnSpPr>
        <xdr:cNvPr id="460" name="直線コネクタ 459"/>
        <xdr:cNvCxnSpPr/>
      </xdr:nvCxnSpPr>
      <xdr:spPr>
        <a:xfrm>
          <a:off x="9639300" y="168188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18166</xdr:rowOff>
    </xdr:from>
    <xdr:ext cx="534377" cy="259045"/>
    <xdr:sp macro="" textlink="">
      <xdr:nvSpPr>
        <xdr:cNvPr id="461" name="土木費平均値テキスト"/>
        <xdr:cNvSpPr txBox="1"/>
      </xdr:nvSpPr>
      <xdr:spPr>
        <a:xfrm>
          <a:off x="10528300" y="1613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2" name="フローチャート : 判断 461"/>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16714</xdr:rowOff>
    </xdr:from>
    <xdr:to>
      <xdr:col>14</xdr:col>
      <xdr:colOff>28575</xdr:colOff>
      <xdr:row>98</xdr:row>
      <xdr:rowOff>95923</xdr:rowOff>
    </xdr:to>
    <xdr:cxnSp macro="">
      <xdr:nvCxnSpPr>
        <xdr:cNvPr id="463" name="直線コネクタ 462"/>
        <xdr:cNvCxnSpPr/>
      </xdr:nvCxnSpPr>
      <xdr:spPr>
        <a:xfrm flipV="1">
          <a:off x="8750300" y="16818814"/>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4" name="フローチャート : 判断 463"/>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104461</xdr:rowOff>
    </xdr:from>
    <xdr:ext cx="534377" cy="259045"/>
    <xdr:sp macro="" textlink="">
      <xdr:nvSpPr>
        <xdr:cNvPr id="465" name="テキスト ボックス 464"/>
        <xdr:cNvSpPr txBox="1"/>
      </xdr:nvSpPr>
      <xdr:spPr>
        <a:xfrm>
          <a:off x="9372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168084</xdr:rowOff>
    </xdr:from>
    <xdr:to>
      <xdr:col>12</xdr:col>
      <xdr:colOff>511175</xdr:colOff>
      <xdr:row>98</xdr:row>
      <xdr:rowOff>95923</xdr:rowOff>
    </xdr:to>
    <xdr:cxnSp macro="">
      <xdr:nvCxnSpPr>
        <xdr:cNvPr id="466" name="直線コネクタ 465"/>
        <xdr:cNvCxnSpPr/>
      </xdr:nvCxnSpPr>
      <xdr:spPr>
        <a:xfrm>
          <a:off x="7861300" y="16798734"/>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7" name="フローチャート : 判断 466"/>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50398</xdr:rowOff>
    </xdr:from>
    <xdr:ext cx="534377" cy="259045"/>
    <xdr:sp macro="" textlink="">
      <xdr:nvSpPr>
        <xdr:cNvPr id="468" name="テキスト ボックス 467"/>
        <xdr:cNvSpPr txBox="1"/>
      </xdr:nvSpPr>
      <xdr:spPr>
        <a:xfrm>
          <a:off x="8483111"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166370</xdr:rowOff>
    </xdr:from>
    <xdr:to>
      <xdr:col>11</xdr:col>
      <xdr:colOff>307975</xdr:colOff>
      <xdr:row>97</xdr:row>
      <xdr:rowOff>168084</xdr:rowOff>
    </xdr:to>
    <xdr:cxnSp macro="">
      <xdr:nvCxnSpPr>
        <xdr:cNvPr id="469" name="直線コネクタ 468"/>
        <xdr:cNvCxnSpPr/>
      </xdr:nvCxnSpPr>
      <xdr:spPr>
        <a:xfrm>
          <a:off x="6972300" y="167970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0" name="フローチャート : 判断 469"/>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78249</xdr:rowOff>
    </xdr:from>
    <xdr:ext cx="534377" cy="259045"/>
    <xdr:sp macro="" textlink="">
      <xdr:nvSpPr>
        <xdr:cNvPr id="471" name="テキスト ボックス 470"/>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2" name="フローチャート : 判断 471"/>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116388</xdr:rowOff>
    </xdr:from>
    <xdr:ext cx="534377" cy="259045"/>
    <xdr:sp macro="" textlink="">
      <xdr:nvSpPr>
        <xdr:cNvPr id="473" name="テキスト ボックス 472"/>
        <xdr:cNvSpPr txBox="1"/>
      </xdr:nvSpPr>
      <xdr:spPr>
        <a:xfrm>
          <a:off x="6705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142850</xdr:rowOff>
    </xdr:from>
    <xdr:to>
      <xdr:col>15</xdr:col>
      <xdr:colOff>231775</xdr:colOff>
      <xdr:row>98</xdr:row>
      <xdr:rowOff>73000</xdr:rowOff>
    </xdr:to>
    <xdr:sp macro="" textlink="">
      <xdr:nvSpPr>
        <xdr:cNvPr id="479" name="円/楕円 478"/>
        <xdr:cNvSpPr/>
      </xdr:nvSpPr>
      <xdr:spPr>
        <a:xfrm>
          <a:off x="104267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57777</xdr:rowOff>
    </xdr:from>
    <xdr:ext cx="534377" cy="259045"/>
    <xdr:sp macro="" textlink="">
      <xdr:nvSpPr>
        <xdr:cNvPr id="480" name="土木費該当値テキスト"/>
        <xdr:cNvSpPr txBox="1"/>
      </xdr:nvSpPr>
      <xdr:spPr>
        <a:xfrm>
          <a:off x="10528300" y="166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137364</xdr:rowOff>
    </xdr:from>
    <xdr:to>
      <xdr:col>14</xdr:col>
      <xdr:colOff>79375</xdr:colOff>
      <xdr:row>98</xdr:row>
      <xdr:rowOff>67514</xdr:rowOff>
    </xdr:to>
    <xdr:sp macro="" textlink="">
      <xdr:nvSpPr>
        <xdr:cNvPr id="481" name="円/楕円 480"/>
        <xdr:cNvSpPr/>
      </xdr:nvSpPr>
      <xdr:spPr>
        <a:xfrm>
          <a:off x="9588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58641</xdr:rowOff>
    </xdr:from>
    <xdr:ext cx="534377" cy="259045"/>
    <xdr:sp macro="" textlink="">
      <xdr:nvSpPr>
        <xdr:cNvPr id="482" name="テキスト ボックス 481"/>
        <xdr:cNvSpPr txBox="1"/>
      </xdr:nvSpPr>
      <xdr:spPr>
        <a:xfrm>
          <a:off x="9372111" y="1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45123</xdr:rowOff>
    </xdr:from>
    <xdr:to>
      <xdr:col>12</xdr:col>
      <xdr:colOff>561975</xdr:colOff>
      <xdr:row>98</xdr:row>
      <xdr:rowOff>146723</xdr:rowOff>
    </xdr:to>
    <xdr:sp macro="" textlink="">
      <xdr:nvSpPr>
        <xdr:cNvPr id="483" name="円/楕円 482"/>
        <xdr:cNvSpPr/>
      </xdr:nvSpPr>
      <xdr:spPr>
        <a:xfrm>
          <a:off x="8699500" y="168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137850</xdr:rowOff>
    </xdr:from>
    <xdr:ext cx="534377" cy="259045"/>
    <xdr:sp macro="" textlink="">
      <xdr:nvSpPr>
        <xdr:cNvPr id="484" name="テキスト ボックス 483"/>
        <xdr:cNvSpPr txBox="1"/>
      </xdr:nvSpPr>
      <xdr:spPr>
        <a:xfrm>
          <a:off x="8483111"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117284</xdr:rowOff>
    </xdr:from>
    <xdr:to>
      <xdr:col>11</xdr:col>
      <xdr:colOff>358775</xdr:colOff>
      <xdr:row>98</xdr:row>
      <xdr:rowOff>47434</xdr:rowOff>
    </xdr:to>
    <xdr:sp macro="" textlink="">
      <xdr:nvSpPr>
        <xdr:cNvPr id="485" name="円/楕円 484"/>
        <xdr:cNvSpPr/>
      </xdr:nvSpPr>
      <xdr:spPr>
        <a:xfrm>
          <a:off x="78105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38561</xdr:rowOff>
    </xdr:from>
    <xdr:ext cx="534377" cy="259045"/>
    <xdr:sp macro="" textlink="">
      <xdr:nvSpPr>
        <xdr:cNvPr id="486" name="テキスト ボックス 485"/>
        <xdr:cNvSpPr txBox="1"/>
      </xdr:nvSpPr>
      <xdr:spPr>
        <a:xfrm>
          <a:off x="7594111" y="16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115570</xdr:rowOff>
    </xdr:from>
    <xdr:to>
      <xdr:col>10</xdr:col>
      <xdr:colOff>155575</xdr:colOff>
      <xdr:row>98</xdr:row>
      <xdr:rowOff>45720</xdr:rowOff>
    </xdr:to>
    <xdr:sp macro="" textlink="">
      <xdr:nvSpPr>
        <xdr:cNvPr id="487" name="円/楕円 486"/>
        <xdr:cNvSpPr/>
      </xdr:nvSpPr>
      <xdr:spPr>
        <a:xfrm>
          <a:off x="6921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36847</xdr:rowOff>
    </xdr:from>
    <xdr:ext cx="534377" cy="259045"/>
    <xdr:sp macro="" textlink="">
      <xdr:nvSpPr>
        <xdr:cNvPr id="488" name="テキスト ボックス 487"/>
        <xdr:cNvSpPr txBox="1"/>
      </xdr:nvSpPr>
      <xdr:spPr>
        <a:xfrm>
          <a:off x="6705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5" name="直線コネクタ 514"/>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6"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7" name="直線コネクタ 516"/>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18"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19" name="直線コネクタ 518"/>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101273</xdr:rowOff>
    </xdr:from>
    <xdr:to>
      <xdr:col>23</xdr:col>
      <xdr:colOff>517525</xdr:colOff>
      <xdr:row>37</xdr:row>
      <xdr:rowOff>147755</xdr:rowOff>
    </xdr:to>
    <xdr:cxnSp macro="">
      <xdr:nvCxnSpPr>
        <xdr:cNvPr id="520" name="直線コネクタ 519"/>
        <xdr:cNvCxnSpPr/>
      </xdr:nvCxnSpPr>
      <xdr:spPr>
        <a:xfrm>
          <a:off x="15481300" y="6444923"/>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67581</xdr:rowOff>
    </xdr:from>
    <xdr:ext cx="534377" cy="259045"/>
    <xdr:sp macro="" textlink="">
      <xdr:nvSpPr>
        <xdr:cNvPr id="521" name="消防費平均値テキスト"/>
        <xdr:cNvSpPr txBox="1"/>
      </xdr:nvSpPr>
      <xdr:spPr>
        <a:xfrm>
          <a:off x="16370300" y="606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2" name="フローチャート : 判断 521"/>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101273</xdr:rowOff>
    </xdr:from>
    <xdr:to>
      <xdr:col>22</xdr:col>
      <xdr:colOff>365125</xdr:colOff>
      <xdr:row>37</xdr:row>
      <xdr:rowOff>136761</xdr:rowOff>
    </xdr:to>
    <xdr:cxnSp macro="">
      <xdr:nvCxnSpPr>
        <xdr:cNvPr id="523" name="直線コネクタ 522"/>
        <xdr:cNvCxnSpPr/>
      </xdr:nvCxnSpPr>
      <xdr:spPr>
        <a:xfrm flipV="1">
          <a:off x="14592300" y="6444923"/>
          <a:ext cx="8890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4" name="フローチャート : 判断 523"/>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24909</xdr:rowOff>
    </xdr:from>
    <xdr:ext cx="534377" cy="259045"/>
    <xdr:sp macro="" textlink="">
      <xdr:nvSpPr>
        <xdr:cNvPr id="525" name="テキスト ボックス 524"/>
        <xdr:cNvSpPr txBox="1"/>
      </xdr:nvSpPr>
      <xdr:spPr>
        <a:xfrm>
          <a:off x="15214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136761</xdr:rowOff>
    </xdr:from>
    <xdr:to>
      <xdr:col>21</xdr:col>
      <xdr:colOff>161925</xdr:colOff>
      <xdr:row>37</xdr:row>
      <xdr:rowOff>162995</xdr:rowOff>
    </xdr:to>
    <xdr:cxnSp macro="">
      <xdr:nvCxnSpPr>
        <xdr:cNvPr id="526" name="直線コネクタ 525"/>
        <xdr:cNvCxnSpPr/>
      </xdr:nvCxnSpPr>
      <xdr:spPr>
        <a:xfrm flipV="1">
          <a:off x="13703300" y="6480411"/>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7" name="フローチャート : 判断 526"/>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28" name="テキスト ボックス 527"/>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112812</xdr:rowOff>
    </xdr:from>
    <xdr:to>
      <xdr:col>19</xdr:col>
      <xdr:colOff>644525</xdr:colOff>
      <xdr:row>37</xdr:row>
      <xdr:rowOff>162995</xdr:rowOff>
    </xdr:to>
    <xdr:cxnSp macro="">
      <xdr:nvCxnSpPr>
        <xdr:cNvPr id="529" name="直線コネクタ 528"/>
        <xdr:cNvCxnSpPr/>
      </xdr:nvCxnSpPr>
      <xdr:spPr>
        <a:xfrm>
          <a:off x="12814300" y="6456462"/>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0" name="フローチャート : 判断 529"/>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81950</xdr:rowOff>
    </xdr:from>
    <xdr:ext cx="534377" cy="259045"/>
    <xdr:sp macro="" textlink="">
      <xdr:nvSpPr>
        <xdr:cNvPr id="531" name="テキスト ボックス 530"/>
        <xdr:cNvSpPr txBox="1"/>
      </xdr:nvSpPr>
      <xdr:spPr>
        <a:xfrm>
          <a:off x="13436111" y="6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2" name="フローチャート : 判断 531"/>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91638</xdr:rowOff>
    </xdr:from>
    <xdr:ext cx="534377" cy="259045"/>
    <xdr:sp macro="" textlink="">
      <xdr:nvSpPr>
        <xdr:cNvPr id="533" name="テキスト ボックス 532"/>
        <xdr:cNvSpPr txBox="1"/>
      </xdr:nvSpPr>
      <xdr:spPr>
        <a:xfrm>
          <a:off x="12547111" y="60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96955</xdr:rowOff>
    </xdr:from>
    <xdr:to>
      <xdr:col>23</xdr:col>
      <xdr:colOff>568325</xdr:colOff>
      <xdr:row>38</xdr:row>
      <xdr:rowOff>27105</xdr:rowOff>
    </xdr:to>
    <xdr:sp macro="" textlink="">
      <xdr:nvSpPr>
        <xdr:cNvPr id="539" name="円/楕円 538"/>
        <xdr:cNvSpPr/>
      </xdr:nvSpPr>
      <xdr:spPr>
        <a:xfrm>
          <a:off x="16268700" y="64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11882</xdr:rowOff>
    </xdr:from>
    <xdr:ext cx="534377" cy="259045"/>
    <xdr:sp macro="" textlink="">
      <xdr:nvSpPr>
        <xdr:cNvPr id="540" name="消防費該当値テキスト"/>
        <xdr:cNvSpPr txBox="1"/>
      </xdr:nvSpPr>
      <xdr:spPr>
        <a:xfrm>
          <a:off x="16370300" y="6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50473</xdr:rowOff>
    </xdr:from>
    <xdr:to>
      <xdr:col>22</xdr:col>
      <xdr:colOff>415925</xdr:colOff>
      <xdr:row>37</xdr:row>
      <xdr:rowOff>152073</xdr:rowOff>
    </xdr:to>
    <xdr:sp macro="" textlink="">
      <xdr:nvSpPr>
        <xdr:cNvPr id="541" name="円/楕円 540"/>
        <xdr:cNvSpPr/>
      </xdr:nvSpPr>
      <xdr:spPr>
        <a:xfrm>
          <a:off x="15430500" y="63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143201</xdr:rowOff>
    </xdr:from>
    <xdr:ext cx="534377" cy="259045"/>
    <xdr:sp macro="" textlink="">
      <xdr:nvSpPr>
        <xdr:cNvPr id="542" name="テキスト ボックス 541"/>
        <xdr:cNvSpPr txBox="1"/>
      </xdr:nvSpPr>
      <xdr:spPr>
        <a:xfrm>
          <a:off x="15214111" y="64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85961</xdr:rowOff>
    </xdr:from>
    <xdr:to>
      <xdr:col>21</xdr:col>
      <xdr:colOff>212725</xdr:colOff>
      <xdr:row>38</xdr:row>
      <xdr:rowOff>16111</xdr:rowOff>
    </xdr:to>
    <xdr:sp macro="" textlink="">
      <xdr:nvSpPr>
        <xdr:cNvPr id="543" name="円/楕円 542"/>
        <xdr:cNvSpPr/>
      </xdr:nvSpPr>
      <xdr:spPr>
        <a:xfrm>
          <a:off x="14541500" y="64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7238</xdr:rowOff>
    </xdr:from>
    <xdr:ext cx="534377" cy="259045"/>
    <xdr:sp macro="" textlink="">
      <xdr:nvSpPr>
        <xdr:cNvPr id="544" name="テキスト ボックス 543"/>
        <xdr:cNvSpPr txBox="1"/>
      </xdr:nvSpPr>
      <xdr:spPr>
        <a:xfrm>
          <a:off x="14325111" y="65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112195</xdr:rowOff>
    </xdr:from>
    <xdr:to>
      <xdr:col>20</xdr:col>
      <xdr:colOff>9525</xdr:colOff>
      <xdr:row>38</xdr:row>
      <xdr:rowOff>42345</xdr:rowOff>
    </xdr:to>
    <xdr:sp macro="" textlink="">
      <xdr:nvSpPr>
        <xdr:cNvPr id="545" name="円/楕円 544"/>
        <xdr:cNvSpPr/>
      </xdr:nvSpPr>
      <xdr:spPr>
        <a:xfrm>
          <a:off x="13652500" y="64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33472</xdr:rowOff>
    </xdr:from>
    <xdr:ext cx="534377" cy="259045"/>
    <xdr:sp macro="" textlink="">
      <xdr:nvSpPr>
        <xdr:cNvPr id="546" name="テキスト ボックス 545"/>
        <xdr:cNvSpPr txBox="1"/>
      </xdr:nvSpPr>
      <xdr:spPr>
        <a:xfrm>
          <a:off x="13436111" y="654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62012</xdr:rowOff>
    </xdr:from>
    <xdr:to>
      <xdr:col>18</xdr:col>
      <xdr:colOff>492125</xdr:colOff>
      <xdr:row>37</xdr:row>
      <xdr:rowOff>163612</xdr:rowOff>
    </xdr:to>
    <xdr:sp macro="" textlink="">
      <xdr:nvSpPr>
        <xdr:cNvPr id="547" name="円/楕円 546"/>
        <xdr:cNvSpPr/>
      </xdr:nvSpPr>
      <xdr:spPr>
        <a:xfrm>
          <a:off x="12763500" y="6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154739</xdr:rowOff>
    </xdr:from>
    <xdr:ext cx="534377" cy="259045"/>
    <xdr:sp macro="" textlink="">
      <xdr:nvSpPr>
        <xdr:cNvPr id="548" name="テキスト ボックス 547"/>
        <xdr:cNvSpPr txBox="1"/>
      </xdr:nvSpPr>
      <xdr:spPr>
        <a:xfrm>
          <a:off x="12547111" y="64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1" name="直線コネクタ 570"/>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2"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3" name="直線コネクタ 572"/>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4"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5" name="直線コネクタ 574"/>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119172</xdr:rowOff>
    </xdr:from>
    <xdr:to>
      <xdr:col>23</xdr:col>
      <xdr:colOff>517525</xdr:colOff>
      <xdr:row>56</xdr:row>
      <xdr:rowOff>9306</xdr:rowOff>
    </xdr:to>
    <xdr:cxnSp macro="">
      <xdr:nvCxnSpPr>
        <xdr:cNvPr id="576" name="直線コネクタ 575"/>
        <xdr:cNvCxnSpPr/>
      </xdr:nvCxnSpPr>
      <xdr:spPr>
        <a:xfrm>
          <a:off x="15481300" y="9548922"/>
          <a:ext cx="8382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52570</xdr:rowOff>
    </xdr:from>
    <xdr:ext cx="534377" cy="259045"/>
    <xdr:sp macro="" textlink="">
      <xdr:nvSpPr>
        <xdr:cNvPr id="577" name="教育費平均値テキスト"/>
        <xdr:cNvSpPr txBox="1"/>
      </xdr:nvSpPr>
      <xdr:spPr>
        <a:xfrm>
          <a:off x="16370300" y="931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78" name="フローチャート : 判断 577"/>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119172</xdr:rowOff>
    </xdr:from>
    <xdr:to>
      <xdr:col>22</xdr:col>
      <xdr:colOff>365125</xdr:colOff>
      <xdr:row>57</xdr:row>
      <xdr:rowOff>45151</xdr:rowOff>
    </xdr:to>
    <xdr:cxnSp macro="">
      <xdr:nvCxnSpPr>
        <xdr:cNvPr id="579" name="直線コネクタ 578"/>
        <xdr:cNvCxnSpPr/>
      </xdr:nvCxnSpPr>
      <xdr:spPr>
        <a:xfrm flipV="1">
          <a:off x="14592300" y="9548922"/>
          <a:ext cx="889000" cy="26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0" name="フローチャート : 判断 579"/>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581" name="テキスト ボックス 580"/>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85065</xdr:rowOff>
    </xdr:from>
    <xdr:to>
      <xdr:col>21</xdr:col>
      <xdr:colOff>161925</xdr:colOff>
      <xdr:row>57</xdr:row>
      <xdr:rowOff>45151</xdr:rowOff>
    </xdr:to>
    <xdr:cxnSp macro="">
      <xdr:nvCxnSpPr>
        <xdr:cNvPr id="582" name="直線コネクタ 581"/>
        <xdr:cNvCxnSpPr/>
      </xdr:nvCxnSpPr>
      <xdr:spPr>
        <a:xfrm>
          <a:off x="13703300" y="9343365"/>
          <a:ext cx="889000" cy="47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3" name="フローチャート : 判断 582"/>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4" name="テキスト ボックス 583"/>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85065</xdr:rowOff>
    </xdr:from>
    <xdr:to>
      <xdr:col>19</xdr:col>
      <xdr:colOff>644525</xdr:colOff>
      <xdr:row>54</xdr:row>
      <xdr:rowOff>129139</xdr:rowOff>
    </xdr:to>
    <xdr:cxnSp macro="">
      <xdr:nvCxnSpPr>
        <xdr:cNvPr id="585" name="直線コネクタ 584"/>
        <xdr:cNvCxnSpPr/>
      </xdr:nvCxnSpPr>
      <xdr:spPr>
        <a:xfrm flipV="1">
          <a:off x="12814300" y="9343365"/>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6" name="フローチャート : 判断 585"/>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34911</xdr:rowOff>
    </xdr:from>
    <xdr:ext cx="534377" cy="259045"/>
    <xdr:sp macro="" textlink="">
      <xdr:nvSpPr>
        <xdr:cNvPr id="587" name="テキスト ボックス 586"/>
        <xdr:cNvSpPr txBox="1"/>
      </xdr:nvSpPr>
      <xdr:spPr>
        <a:xfrm>
          <a:off x="134361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8" name="フローチャート : 判断 587"/>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89" name="テキスト ボックス 588"/>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129956</xdr:rowOff>
    </xdr:from>
    <xdr:to>
      <xdr:col>23</xdr:col>
      <xdr:colOff>568325</xdr:colOff>
      <xdr:row>56</xdr:row>
      <xdr:rowOff>60106</xdr:rowOff>
    </xdr:to>
    <xdr:sp macro="" textlink="">
      <xdr:nvSpPr>
        <xdr:cNvPr id="595" name="円/楕円 594"/>
        <xdr:cNvSpPr/>
      </xdr:nvSpPr>
      <xdr:spPr>
        <a:xfrm>
          <a:off x="16268700" y="95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108383</xdr:rowOff>
    </xdr:from>
    <xdr:ext cx="534377" cy="259045"/>
    <xdr:sp macro="" textlink="">
      <xdr:nvSpPr>
        <xdr:cNvPr id="596" name="教育費該当値テキスト"/>
        <xdr:cNvSpPr txBox="1"/>
      </xdr:nvSpPr>
      <xdr:spPr>
        <a:xfrm>
          <a:off x="16370300" y="953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68372</xdr:rowOff>
    </xdr:from>
    <xdr:to>
      <xdr:col>22</xdr:col>
      <xdr:colOff>415925</xdr:colOff>
      <xdr:row>55</xdr:row>
      <xdr:rowOff>169972</xdr:rowOff>
    </xdr:to>
    <xdr:sp macro="" textlink="">
      <xdr:nvSpPr>
        <xdr:cNvPr id="597" name="円/楕円 596"/>
        <xdr:cNvSpPr/>
      </xdr:nvSpPr>
      <xdr:spPr>
        <a:xfrm>
          <a:off x="15430500" y="94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15049</xdr:rowOff>
    </xdr:from>
    <xdr:ext cx="534377" cy="259045"/>
    <xdr:sp macro="" textlink="">
      <xdr:nvSpPr>
        <xdr:cNvPr id="598" name="テキスト ボックス 597"/>
        <xdr:cNvSpPr txBox="1"/>
      </xdr:nvSpPr>
      <xdr:spPr>
        <a:xfrm>
          <a:off x="15214111" y="92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165801</xdr:rowOff>
    </xdr:from>
    <xdr:to>
      <xdr:col>21</xdr:col>
      <xdr:colOff>212725</xdr:colOff>
      <xdr:row>57</xdr:row>
      <xdr:rowOff>95951</xdr:rowOff>
    </xdr:to>
    <xdr:sp macro="" textlink="">
      <xdr:nvSpPr>
        <xdr:cNvPr id="599" name="円/楕円 598"/>
        <xdr:cNvSpPr/>
      </xdr:nvSpPr>
      <xdr:spPr>
        <a:xfrm>
          <a:off x="14541500" y="97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87078</xdr:rowOff>
    </xdr:from>
    <xdr:ext cx="534377" cy="259045"/>
    <xdr:sp macro="" textlink="">
      <xdr:nvSpPr>
        <xdr:cNvPr id="600" name="テキスト ボックス 599"/>
        <xdr:cNvSpPr txBox="1"/>
      </xdr:nvSpPr>
      <xdr:spPr>
        <a:xfrm>
          <a:off x="14325111" y="98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34265</xdr:rowOff>
    </xdr:from>
    <xdr:to>
      <xdr:col>20</xdr:col>
      <xdr:colOff>9525</xdr:colOff>
      <xdr:row>54</xdr:row>
      <xdr:rowOff>135865</xdr:rowOff>
    </xdr:to>
    <xdr:sp macro="" textlink="">
      <xdr:nvSpPr>
        <xdr:cNvPr id="601" name="円/楕円 600"/>
        <xdr:cNvSpPr/>
      </xdr:nvSpPr>
      <xdr:spPr>
        <a:xfrm>
          <a:off x="13652500" y="92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152392</xdr:rowOff>
    </xdr:from>
    <xdr:ext cx="534377" cy="259045"/>
    <xdr:sp macro="" textlink="">
      <xdr:nvSpPr>
        <xdr:cNvPr id="602" name="テキスト ボックス 601"/>
        <xdr:cNvSpPr txBox="1"/>
      </xdr:nvSpPr>
      <xdr:spPr>
        <a:xfrm>
          <a:off x="13436111" y="90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78339</xdr:rowOff>
    </xdr:from>
    <xdr:to>
      <xdr:col>18</xdr:col>
      <xdr:colOff>492125</xdr:colOff>
      <xdr:row>55</xdr:row>
      <xdr:rowOff>8489</xdr:rowOff>
    </xdr:to>
    <xdr:sp macro="" textlink="">
      <xdr:nvSpPr>
        <xdr:cNvPr id="603" name="円/楕円 602"/>
        <xdr:cNvSpPr/>
      </xdr:nvSpPr>
      <xdr:spPr>
        <a:xfrm>
          <a:off x="12763500" y="93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25016</xdr:rowOff>
    </xdr:from>
    <xdr:ext cx="534377" cy="259045"/>
    <xdr:sp macro="" textlink="">
      <xdr:nvSpPr>
        <xdr:cNvPr id="604" name="テキスト ボックス 603"/>
        <xdr:cNvSpPr txBox="1"/>
      </xdr:nvSpPr>
      <xdr:spPr>
        <a:xfrm>
          <a:off x="12547111" y="91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26" name="直線コネクタ 625"/>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29"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30" name="直線コネクタ 629"/>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148353</xdr:rowOff>
    </xdr:from>
    <xdr:ext cx="378565" cy="259045"/>
    <xdr:sp macro="" textlink="">
      <xdr:nvSpPr>
        <xdr:cNvPr id="632" name="災害復旧費平均値テキスト"/>
        <xdr:cNvSpPr txBox="1"/>
      </xdr:nvSpPr>
      <xdr:spPr>
        <a:xfrm>
          <a:off x="16370300" y="13178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3" name="フローチャート : 判断 632"/>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5" name="フローチャート : 判断 634"/>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36" name="テキスト ボックス 635"/>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38" name="フローチャート : 判断 637"/>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39" name="テキスト ボックス 638"/>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42317</xdr:rowOff>
    </xdr:from>
    <xdr:to>
      <xdr:col>19</xdr:col>
      <xdr:colOff>644525</xdr:colOff>
      <xdr:row>78</xdr:row>
      <xdr:rowOff>139700</xdr:rowOff>
    </xdr:to>
    <xdr:cxnSp macro="">
      <xdr:nvCxnSpPr>
        <xdr:cNvPr id="640" name="直線コネクタ 639"/>
        <xdr:cNvCxnSpPr/>
      </xdr:nvCxnSpPr>
      <xdr:spPr>
        <a:xfrm>
          <a:off x="12814300" y="13415417"/>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41" name="フローチャート : 判断 640"/>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2" name="テキスト ボックス 641"/>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3" name="フローチャート : 判断 642"/>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4" name="テキスト ボックス 643"/>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162967</xdr:rowOff>
    </xdr:from>
    <xdr:to>
      <xdr:col>18</xdr:col>
      <xdr:colOff>492125</xdr:colOff>
      <xdr:row>78</xdr:row>
      <xdr:rowOff>93117</xdr:rowOff>
    </xdr:to>
    <xdr:sp macro="" textlink="">
      <xdr:nvSpPr>
        <xdr:cNvPr id="658" name="円/楕円 657"/>
        <xdr:cNvSpPr/>
      </xdr:nvSpPr>
      <xdr:spPr>
        <a:xfrm>
          <a:off x="12763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84244</xdr:rowOff>
    </xdr:from>
    <xdr:ext cx="378565" cy="259045"/>
    <xdr:sp macro="" textlink="">
      <xdr:nvSpPr>
        <xdr:cNvPr id="659" name="テキスト ボックス 658"/>
        <xdr:cNvSpPr txBox="1"/>
      </xdr:nvSpPr>
      <xdr:spPr>
        <a:xfrm>
          <a:off x="12625017" y="1345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3" name="直線コネクタ 682"/>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4"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5" name="直線コネクタ 684"/>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86"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87" name="直線コネクタ 686"/>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117945</xdr:rowOff>
    </xdr:from>
    <xdr:to>
      <xdr:col>23</xdr:col>
      <xdr:colOff>517525</xdr:colOff>
      <xdr:row>97</xdr:row>
      <xdr:rowOff>119031</xdr:rowOff>
    </xdr:to>
    <xdr:cxnSp macro="">
      <xdr:nvCxnSpPr>
        <xdr:cNvPr id="688" name="直線コネクタ 687"/>
        <xdr:cNvCxnSpPr/>
      </xdr:nvCxnSpPr>
      <xdr:spPr>
        <a:xfrm>
          <a:off x="15481300" y="16748595"/>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103128</xdr:rowOff>
    </xdr:from>
    <xdr:ext cx="534377" cy="259045"/>
    <xdr:sp macro="" textlink="">
      <xdr:nvSpPr>
        <xdr:cNvPr id="689" name="公債費平均値テキスト"/>
        <xdr:cNvSpPr txBox="1"/>
      </xdr:nvSpPr>
      <xdr:spPr>
        <a:xfrm>
          <a:off x="16370300" y="162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0" name="フローチャート : 判断 689"/>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117945</xdr:rowOff>
    </xdr:from>
    <xdr:to>
      <xdr:col>22</xdr:col>
      <xdr:colOff>365125</xdr:colOff>
      <xdr:row>97</xdr:row>
      <xdr:rowOff>122098</xdr:rowOff>
    </xdr:to>
    <xdr:cxnSp macro="">
      <xdr:nvCxnSpPr>
        <xdr:cNvPr id="691" name="直線コネクタ 690"/>
        <xdr:cNvCxnSpPr/>
      </xdr:nvCxnSpPr>
      <xdr:spPr>
        <a:xfrm flipV="1">
          <a:off x="14592300" y="1674859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2" name="フローチャート : 判断 691"/>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3" name="テキスト ボックス 692"/>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118974</xdr:rowOff>
    </xdr:from>
    <xdr:to>
      <xdr:col>21</xdr:col>
      <xdr:colOff>161925</xdr:colOff>
      <xdr:row>97</xdr:row>
      <xdr:rowOff>122098</xdr:rowOff>
    </xdr:to>
    <xdr:cxnSp macro="">
      <xdr:nvCxnSpPr>
        <xdr:cNvPr id="694" name="直線コネクタ 693"/>
        <xdr:cNvCxnSpPr/>
      </xdr:nvCxnSpPr>
      <xdr:spPr>
        <a:xfrm>
          <a:off x="13703300" y="1674962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5" name="フローチャート : 判断 694"/>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6" name="テキスト ボックス 695"/>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117678</xdr:rowOff>
    </xdr:from>
    <xdr:to>
      <xdr:col>19</xdr:col>
      <xdr:colOff>644525</xdr:colOff>
      <xdr:row>97</xdr:row>
      <xdr:rowOff>118974</xdr:rowOff>
    </xdr:to>
    <xdr:cxnSp macro="">
      <xdr:nvCxnSpPr>
        <xdr:cNvPr id="697" name="直線コネクタ 696"/>
        <xdr:cNvCxnSpPr/>
      </xdr:nvCxnSpPr>
      <xdr:spPr>
        <a:xfrm>
          <a:off x="12814300" y="1674832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698" name="フローチャート : 判断 697"/>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699" name="テキスト ボックス 698"/>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0" name="フローチャート : 判断 699"/>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1" name="テキスト ボックス 700"/>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68231</xdr:rowOff>
    </xdr:from>
    <xdr:to>
      <xdr:col>23</xdr:col>
      <xdr:colOff>568325</xdr:colOff>
      <xdr:row>97</xdr:row>
      <xdr:rowOff>169831</xdr:rowOff>
    </xdr:to>
    <xdr:sp macro="" textlink="">
      <xdr:nvSpPr>
        <xdr:cNvPr id="707" name="円/楕円 706"/>
        <xdr:cNvSpPr/>
      </xdr:nvSpPr>
      <xdr:spPr>
        <a:xfrm>
          <a:off x="16268700" y="16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154608</xdr:rowOff>
    </xdr:from>
    <xdr:ext cx="534377" cy="259045"/>
    <xdr:sp macro="" textlink="">
      <xdr:nvSpPr>
        <xdr:cNvPr id="708" name="公債費該当値テキスト"/>
        <xdr:cNvSpPr txBox="1"/>
      </xdr:nvSpPr>
      <xdr:spPr>
        <a:xfrm>
          <a:off x="16370300" y="166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67145</xdr:rowOff>
    </xdr:from>
    <xdr:to>
      <xdr:col>22</xdr:col>
      <xdr:colOff>415925</xdr:colOff>
      <xdr:row>97</xdr:row>
      <xdr:rowOff>168745</xdr:rowOff>
    </xdr:to>
    <xdr:sp macro="" textlink="">
      <xdr:nvSpPr>
        <xdr:cNvPr id="709" name="円/楕円 708"/>
        <xdr:cNvSpPr/>
      </xdr:nvSpPr>
      <xdr:spPr>
        <a:xfrm>
          <a:off x="15430500" y="166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159872</xdr:rowOff>
    </xdr:from>
    <xdr:ext cx="534377" cy="259045"/>
    <xdr:sp macro="" textlink="">
      <xdr:nvSpPr>
        <xdr:cNvPr id="710" name="テキスト ボックス 709"/>
        <xdr:cNvSpPr txBox="1"/>
      </xdr:nvSpPr>
      <xdr:spPr>
        <a:xfrm>
          <a:off x="15214111" y="167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71298</xdr:rowOff>
    </xdr:from>
    <xdr:to>
      <xdr:col>21</xdr:col>
      <xdr:colOff>212725</xdr:colOff>
      <xdr:row>98</xdr:row>
      <xdr:rowOff>1448</xdr:rowOff>
    </xdr:to>
    <xdr:sp macro="" textlink="">
      <xdr:nvSpPr>
        <xdr:cNvPr id="711" name="円/楕円 710"/>
        <xdr:cNvSpPr/>
      </xdr:nvSpPr>
      <xdr:spPr>
        <a:xfrm>
          <a:off x="14541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164025</xdr:rowOff>
    </xdr:from>
    <xdr:ext cx="534377" cy="259045"/>
    <xdr:sp macro="" textlink="">
      <xdr:nvSpPr>
        <xdr:cNvPr id="712" name="テキスト ボックス 711"/>
        <xdr:cNvSpPr txBox="1"/>
      </xdr:nvSpPr>
      <xdr:spPr>
        <a:xfrm>
          <a:off x="14325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68174</xdr:rowOff>
    </xdr:from>
    <xdr:to>
      <xdr:col>20</xdr:col>
      <xdr:colOff>9525</xdr:colOff>
      <xdr:row>97</xdr:row>
      <xdr:rowOff>169774</xdr:rowOff>
    </xdr:to>
    <xdr:sp macro="" textlink="">
      <xdr:nvSpPr>
        <xdr:cNvPr id="713" name="円/楕円 712"/>
        <xdr:cNvSpPr/>
      </xdr:nvSpPr>
      <xdr:spPr>
        <a:xfrm>
          <a:off x="13652500" y="166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160901</xdr:rowOff>
    </xdr:from>
    <xdr:ext cx="534377" cy="259045"/>
    <xdr:sp macro="" textlink="">
      <xdr:nvSpPr>
        <xdr:cNvPr id="714" name="テキスト ボックス 713"/>
        <xdr:cNvSpPr txBox="1"/>
      </xdr:nvSpPr>
      <xdr:spPr>
        <a:xfrm>
          <a:off x="13436111" y="167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66878</xdr:rowOff>
    </xdr:from>
    <xdr:to>
      <xdr:col>18</xdr:col>
      <xdr:colOff>492125</xdr:colOff>
      <xdr:row>97</xdr:row>
      <xdr:rowOff>168478</xdr:rowOff>
    </xdr:to>
    <xdr:sp macro="" textlink="">
      <xdr:nvSpPr>
        <xdr:cNvPr id="715" name="円/楕円 714"/>
        <xdr:cNvSpPr/>
      </xdr:nvSpPr>
      <xdr:spPr>
        <a:xfrm>
          <a:off x="12763500" y="166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159605</xdr:rowOff>
    </xdr:from>
    <xdr:ext cx="534377" cy="259045"/>
    <xdr:sp macro="" textlink="">
      <xdr:nvSpPr>
        <xdr:cNvPr id="716" name="テキスト ボックス 715"/>
        <xdr:cNvSpPr txBox="1"/>
      </xdr:nvSpPr>
      <xdr:spPr>
        <a:xfrm>
          <a:off x="12547111" y="167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38" name="直線コネクタ 737"/>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1"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2" name="直線コネクタ 741"/>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4"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5" name="フローチャート : 判断 744"/>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109525</xdr:rowOff>
    </xdr:from>
    <xdr:to>
      <xdr:col>31</xdr:col>
      <xdr:colOff>34925</xdr:colOff>
      <xdr:row>38</xdr:row>
      <xdr:rowOff>139700</xdr:rowOff>
    </xdr:to>
    <xdr:cxnSp macro="">
      <xdr:nvCxnSpPr>
        <xdr:cNvPr id="746" name="直線コネクタ 745"/>
        <xdr:cNvCxnSpPr/>
      </xdr:nvCxnSpPr>
      <xdr:spPr>
        <a:xfrm>
          <a:off x="20434300" y="66246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7" name="フローチャート : 判断 746"/>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48" name="テキスト ボックス 747"/>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109525</xdr:rowOff>
    </xdr:from>
    <xdr:to>
      <xdr:col>29</xdr:col>
      <xdr:colOff>517525</xdr:colOff>
      <xdr:row>38</xdr:row>
      <xdr:rowOff>120497</xdr:rowOff>
    </xdr:to>
    <xdr:cxnSp macro="">
      <xdr:nvCxnSpPr>
        <xdr:cNvPr id="749" name="直線コネクタ 748"/>
        <xdr:cNvCxnSpPr/>
      </xdr:nvCxnSpPr>
      <xdr:spPr>
        <a:xfrm flipV="1">
          <a:off x="19545300" y="662462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0" name="フローチャート : 判断 749"/>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1" name="テキスト ボックス 750"/>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82550</xdr:rowOff>
    </xdr:from>
    <xdr:to>
      <xdr:col>28</xdr:col>
      <xdr:colOff>314325</xdr:colOff>
      <xdr:row>38</xdr:row>
      <xdr:rowOff>120497</xdr:rowOff>
    </xdr:to>
    <xdr:cxnSp macro="">
      <xdr:nvCxnSpPr>
        <xdr:cNvPr id="752" name="直線コネクタ 751"/>
        <xdr:cNvCxnSpPr/>
      </xdr:nvCxnSpPr>
      <xdr:spPr>
        <a:xfrm>
          <a:off x="18656300" y="6597650"/>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3" name="フローチャート : 判断 752"/>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4" name="テキスト ボックス 753"/>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5" name="フローチャート : 判断 754"/>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56" name="テキスト ボックス 755"/>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58725</xdr:rowOff>
    </xdr:from>
    <xdr:to>
      <xdr:col>29</xdr:col>
      <xdr:colOff>568325</xdr:colOff>
      <xdr:row>38</xdr:row>
      <xdr:rowOff>160325</xdr:rowOff>
    </xdr:to>
    <xdr:sp macro="" textlink="">
      <xdr:nvSpPr>
        <xdr:cNvPr id="766" name="円/楕円 765"/>
        <xdr:cNvSpPr/>
      </xdr:nvSpPr>
      <xdr:spPr>
        <a:xfrm>
          <a:off x="20383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151452</xdr:rowOff>
    </xdr:from>
    <xdr:ext cx="313932" cy="259045"/>
    <xdr:sp macro="" textlink="">
      <xdr:nvSpPr>
        <xdr:cNvPr id="767" name="テキスト ボックス 766"/>
        <xdr:cNvSpPr txBox="1"/>
      </xdr:nvSpPr>
      <xdr:spPr>
        <a:xfrm>
          <a:off x="20277333" y="6666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69697</xdr:rowOff>
    </xdr:from>
    <xdr:to>
      <xdr:col>28</xdr:col>
      <xdr:colOff>365125</xdr:colOff>
      <xdr:row>38</xdr:row>
      <xdr:rowOff>171297</xdr:rowOff>
    </xdr:to>
    <xdr:sp macro="" textlink="">
      <xdr:nvSpPr>
        <xdr:cNvPr id="768" name="円/楕円 767"/>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162424</xdr:rowOff>
    </xdr:from>
    <xdr:ext cx="313932" cy="259045"/>
    <xdr:sp macro="" textlink="">
      <xdr:nvSpPr>
        <xdr:cNvPr id="769" name="テキスト ボックス 768"/>
        <xdr:cNvSpPr txBox="1"/>
      </xdr:nvSpPr>
      <xdr:spPr>
        <a:xfrm>
          <a:off x="19388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31750</xdr:rowOff>
    </xdr:from>
    <xdr:to>
      <xdr:col>27</xdr:col>
      <xdr:colOff>161925</xdr:colOff>
      <xdr:row>38</xdr:row>
      <xdr:rowOff>133350</xdr:rowOff>
    </xdr:to>
    <xdr:sp macro="" textlink="">
      <xdr:nvSpPr>
        <xdr:cNvPr id="770" name="円/楕円 769"/>
        <xdr:cNvSpPr/>
      </xdr:nvSpPr>
      <xdr:spPr>
        <a:xfrm>
          <a:off x="18605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124477</xdr:rowOff>
    </xdr:from>
    <xdr:ext cx="378565" cy="259045"/>
    <xdr:sp macro="" textlink="">
      <xdr:nvSpPr>
        <xdr:cNvPr id="771" name="テキスト ボックス 770"/>
        <xdr:cNvSpPr txBox="1"/>
      </xdr:nvSpPr>
      <xdr:spPr>
        <a:xfrm>
          <a:off x="18467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民生費</a:t>
          </a:r>
          <a:r>
            <a:rPr kumimoji="1" lang="ja-JP" altLang="ja-JP" sz="1300">
              <a:solidFill>
                <a:schemeClr val="dk1"/>
              </a:solidFill>
              <a:effectLst/>
              <a:latin typeface="+mn-lt"/>
              <a:ea typeface="+mn-ea"/>
              <a:cs typeface="+mn-cs"/>
            </a:rPr>
            <a:t>及び</a:t>
          </a:r>
          <a:r>
            <a:rPr kumimoji="1" lang="ja-JP" altLang="en-US" sz="1300">
              <a:solidFill>
                <a:schemeClr val="dk1"/>
              </a:solidFill>
              <a:effectLst/>
              <a:latin typeface="+mn-lt"/>
              <a:ea typeface="+mn-ea"/>
              <a:cs typeface="+mn-cs"/>
            </a:rPr>
            <a:t>衛生費</a:t>
          </a:r>
          <a:r>
            <a:rPr kumimoji="1" lang="ja-JP" altLang="ja-JP" sz="1300">
              <a:solidFill>
                <a:schemeClr val="dk1"/>
              </a:solidFill>
              <a:effectLst/>
              <a:latin typeface="+mn-lt"/>
              <a:ea typeface="+mn-ea"/>
              <a:cs typeface="+mn-cs"/>
            </a:rPr>
            <a:t>について、それぞれ住民一人当たり</a:t>
          </a:r>
          <a:r>
            <a:rPr kumimoji="1" lang="en-US" altLang="ja-JP" sz="1300">
              <a:solidFill>
                <a:schemeClr val="dk1"/>
              </a:solidFill>
              <a:effectLst/>
              <a:latin typeface="+mn-lt"/>
              <a:ea typeface="+mn-ea"/>
              <a:cs typeface="+mn-cs"/>
            </a:rPr>
            <a:t>167,698</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30,765</a:t>
          </a:r>
          <a:r>
            <a:rPr kumimoji="1" lang="ja-JP" altLang="ja-JP" sz="1300">
              <a:solidFill>
                <a:schemeClr val="dk1"/>
              </a:solidFill>
              <a:effectLst/>
              <a:latin typeface="+mn-lt"/>
              <a:ea typeface="+mn-ea"/>
              <a:cs typeface="+mn-cs"/>
            </a:rPr>
            <a:t>円となっており、類似団体内平均と比較して一人当たりコストが高い状況となって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民生費については、年々増加傾向にあり、性質別歳出決算分析表でも示したとおり、扶助費及び繰出金などの社会保障関係経費の増加が影響している。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衛生費については、平成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年度まではほぼ横ばい傾向にあったが、平成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年度で増加した。これは、主に清掃工場の設備更新、改修工事などによるものである。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今後、循環型施設の整備が予定されており、さらに増加することが見込まれる。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実質収支比率は黒字で推移しているが、直近５年間のうち、平成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年度は積立金取崩額が積立金を大きく上回ったことにより実質単年度収支で赤字となっている。一方、平成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年度においては、積立金が大きく伸びたことにより、高い水準となった。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一般会計、特別会計ともに黒字での推移が続いている。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しかし、今後は高齢社会への進展による、国民健康保険、介護保険、後期高齢者医療事業の各会計への影響が見込まれる。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も、一般会計に準じた予算執行を図るとともに、独立採算性の原則のもと、経済情勢の推移に十分留意し、中・長期の収支を見通した上で、積極的な財源確保と合理的かつ効率的な事業運営と経営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循環型施設の整備、南町田駅周辺地区拠点整備、学校施設の増改築などによる地方債元利償還金の増加が見込まれるため、市債発行に際しては後年度の公債費を推計し、影響を考慮して発行額を決定するなど、適正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年度は、前年度と比較して、将来負担額、充当可能財源等がともに増加している。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今後も地方債や基金の管理を徹底する。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147811172</v>
      </c>
      <c r="BO4" s="349"/>
      <c r="BP4" s="349"/>
      <c r="BQ4" s="349"/>
      <c r="BR4" s="349"/>
      <c r="BS4" s="349"/>
      <c r="BT4" s="349"/>
      <c r="BU4" s="350"/>
      <c r="BV4" s="348">
        <v>143759659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142853477</v>
      </c>
      <c r="BO5" s="386"/>
      <c r="BP5" s="386"/>
      <c r="BQ5" s="386"/>
      <c r="BR5" s="386"/>
      <c r="BS5" s="386"/>
      <c r="BT5" s="386"/>
      <c r="BU5" s="387"/>
      <c r="BV5" s="385">
        <v>139361513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4957695</v>
      </c>
      <c r="BO6" s="386"/>
      <c r="BP6" s="386"/>
      <c r="BQ6" s="386"/>
      <c r="BR6" s="386"/>
      <c r="BS6" s="386"/>
      <c r="BT6" s="386"/>
      <c r="BU6" s="387"/>
      <c r="BV6" s="385">
        <v>4398146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92.6</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376379</v>
      </c>
      <c r="BO7" s="386"/>
      <c r="BP7" s="386"/>
      <c r="BQ7" s="386"/>
      <c r="BR7" s="386"/>
      <c r="BS7" s="386"/>
      <c r="BT7" s="386"/>
      <c r="BU7" s="387"/>
      <c r="BV7" s="385">
        <v>134039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76655268</v>
      </c>
      <c r="CU7" s="386"/>
      <c r="CV7" s="386"/>
      <c r="CW7" s="386"/>
      <c r="CX7" s="386"/>
      <c r="CY7" s="386"/>
      <c r="CZ7" s="386"/>
      <c r="DA7" s="387"/>
      <c r="DB7" s="385">
        <v>75860314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4581316</v>
      </c>
      <c r="BO8" s="386"/>
      <c r="BP8" s="386"/>
      <c r="BQ8" s="386"/>
      <c r="BR8" s="386"/>
      <c r="BS8" s="386"/>
      <c r="BT8" s="386"/>
      <c r="BU8" s="387"/>
      <c r="BV8" s="385">
        <v>4264107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432348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317209</v>
      </c>
      <c r="BO9" s="386"/>
      <c r="BP9" s="386"/>
      <c r="BQ9" s="386"/>
      <c r="BR9" s="386"/>
      <c r="BS9" s="386"/>
      <c r="BT9" s="386"/>
      <c r="BU9" s="387"/>
      <c r="BV9" s="385">
        <v>93644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6.3</v>
      </c>
      <c r="CU9" s="383"/>
      <c r="CV9" s="383"/>
      <c r="CW9" s="383"/>
      <c r="CX9" s="383"/>
      <c r="CY9" s="383"/>
      <c r="CZ9" s="383"/>
      <c r="DA9" s="384"/>
      <c r="DB9" s="382">
        <v>6.6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427016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4812953</v>
      </c>
      <c r="BO10" s="386"/>
      <c r="BP10" s="386"/>
      <c r="BQ10" s="386"/>
      <c r="BR10" s="386"/>
      <c r="BS10" s="386"/>
      <c r="BT10" s="386"/>
      <c r="BU10" s="387"/>
      <c r="BV10" s="385">
        <v>2976052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426937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3457419</v>
      </c>
      <c r="BO12" s="386"/>
      <c r="BP12" s="386"/>
      <c r="BQ12" s="386"/>
      <c r="BR12" s="386"/>
      <c r="BS12" s="386"/>
      <c r="BT12" s="386"/>
      <c r="BU12" s="387"/>
      <c r="BV12" s="385">
        <v>3999743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421793</v>
      </c>
      <c r="S13" s="467"/>
      <c r="T13" s="467"/>
      <c r="U13" s="467"/>
      <c r="V13" s="468"/>
      <c r="W13" s="401" t="s">
        <v>123</v>
      </c>
      <c r="X13" s="402"/>
      <c r="Y13" s="402"/>
      <c r="Z13" s="402"/>
      <c r="AA13" s="402"/>
      <c r="AB13" s="392"/>
      <c r="AC13" s="436">
        <v>1331</v>
      </c>
      <c r="AD13" s="437"/>
      <c r="AE13" s="437"/>
      <c r="AF13" s="437"/>
      <c r="AG13" s="476"/>
      <c r="AH13" s="436">
        <v>1638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1672743</v>
      </c>
      <c r="BO13" s="386"/>
      <c r="BP13" s="386"/>
      <c r="BQ13" s="386"/>
      <c r="BR13" s="386"/>
      <c r="BS13" s="386"/>
      <c r="BT13" s="386"/>
      <c r="BU13" s="387"/>
      <c r="BV13" s="385">
        <v>-930047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v>
      </c>
      <c r="CU13" s="383"/>
      <c r="CV13" s="383"/>
      <c r="CW13" s="383"/>
      <c r="CX13" s="383"/>
      <c r="CY13" s="383"/>
      <c r="CZ13" s="383"/>
      <c r="DA13" s="384"/>
      <c r="DB13" s="382">
        <v>-2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426648</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421746</v>
      </c>
      <c r="S15" s="467"/>
      <c r="T15" s="467"/>
      <c r="U15" s="467"/>
      <c r="V15" s="468"/>
      <c r="W15" s="401" t="s">
        <v>130</v>
      </c>
      <c r="X15" s="402"/>
      <c r="Y15" s="402"/>
      <c r="Z15" s="402"/>
      <c r="AA15" s="402"/>
      <c r="AB15" s="392"/>
      <c r="AC15" s="436">
        <v>31698</v>
      </c>
      <c r="AD15" s="437"/>
      <c r="AE15" s="437"/>
      <c r="AF15" s="437"/>
      <c r="AG15" s="476"/>
      <c r="AH15" s="436">
        <v>38150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57139362</v>
      </c>
      <c r="BO15" s="349"/>
      <c r="BP15" s="349"/>
      <c r="BQ15" s="349"/>
      <c r="BR15" s="349"/>
      <c r="BS15" s="349"/>
      <c r="BT15" s="349"/>
      <c r="BU15" s="350"/>
      <c r="BV15" s="348">
        <v>53994437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19.2</v>
      </c>
      <c r="AD16" s="470"/>
      <c r="AE16" s="470"/>
      <c r="AF16" s="470"/>
      <c r="AG16" s="471"/>
      <c r="AH16" s="469">
        <v>20.5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58152426</v>
      </c>
      <c r="BO16" s="386"/>
      <c r="BP16" s="386"/>
      <c r="BQ16" s="386"/>
      <c r="BR16" s="386"/>
      <c r="BS16" s="386"/>
      <c r="BT16" s="386"/>
      <c r="BU16" s="387"/>
      <c r="BV16" s="385">
        <v>55396625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132201</v>
      </c>
      <c r="AD17" s="437"/>
      <c r="AE17" s="437"/>
      <c r="AF17" s="437"/>
      <c r="AG17" s="476"/>
      <c r="AH17" s="436">
        <v>139655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73639973</v>
      </c>
      <c r="BO17" s="386"/>
      <c r="BP17" s="386"/>
      <c r="BQ17" s="386"/>
      <c r="BR17" s="386"/>
      <c r="BS17" s="386"/>
      <c r="BT17" s="386"/>
      <c r="BU17" s="387"/>
      <c r="BV17" s="385">
        <v>70468234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71.8</v>
      </c>
      <c r="M18" s="498"/>
      <c r="N18" s="498"/>
      <c r="O18" s="498"/>
      <c r="P18" s="498"/>
      <c r="Q18" s="498"/>
      <c r="R18" s="499"/>
      <c r="S18" s="499"/>
      <c r="T18" s="499"/>
      <c r="U18" s="499"/>
      <c r="V18" s="500"/>
      <c r="W18" s="403"/>
      <c r="X18" s="404"/>
      <c r="Y18" s="404"/>
      <c r="Z18" s="404"/>
      <c r="AA18" s="404"/>
      <c r="AB18" s="395"/>
      <c r="AC18" s="501">
        <v>80</v>
      </c>
      <c r="AD18" s="502"/>
      <c r="AE18" s="502"/>
      <c r="AF18" s="502"/>
      <c r="AG18" s="503"/>
      <c r="AH18" s="501">
        <v>75.099999999999994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71897962</v>
      </c>
      <c r="BO18" s="386"/>
      <c r="BP18" s="386"/>
      <c r="BQ18" s="386"/>
      <c r="BR18" s="386"/>
      <c r="BS18" s="386"/>
      <c r="BT18" s="386"/>
      <c r="BU18" s="387"/>
      <c r="BV18" s="385">
        <v>71623048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6022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94944652</v>
      </c>
      <c r="BO19" s="386"/>
      <c r="BP19" s="386"/>
      <c r="BQ19" s="386"/>
      <c r="BR19" s="386"/>
      <c r="BS19" s="386"/>
      <c r="BT19" s="386"/>
      <c r="BU19" s="387"/>
      <c r="BV19" s="385">
        <v>91520952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186711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75007656</v>
      </c>
      <c r="BO23" s="386"/>
      <c r="BP23" s="386"/>
      <c r="BQ23" s="386"/>
      <c r="BR23" s="386"/>
      <c r="BS23" s="386"/>
      <c r="BT23" s="386"/>
      <c r="BU23" s="387"/>
      <c r="BV23" s="385">
        <v>73588948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10600</v>
      </c>
      <c r="R24" s="437"/>
      <c r="S24" s="437"/>
      <c r="T24" s="437"/>
      <c r="U24" s="437"/>
      <c r="V24" s="476"/>
      <c r="W24" s="531"/>
      <c r="X24" s="519"/>
      <c r="Y24" s="520"/>
      <c r="Z24" s="435" t="s">
        <v>154</v>
      </c>
      <c r="AA24" s="415"/>
      <c r="AB24" s="415"/>
      <c r="AC24" s="415"/>
      <c r="AD24" s="415"/>
      <c r="AE24" s="415"/>
      <c r="AF24" s="415"/>
      <c r="AG24" s="416"/>
      <c r="AH24" s="436">
        <v>2078</v>
      </c>
      <c r="AI24" s="437"/>
      <c r="AJ24" s="437"/>
      <c r="AK24" s="437"/>
      <c r="AL24" s="476"/>
      <c r="AM24" s="436">
        <v>6543622</v>
      </c>
      <c r="AN24" s="437"/>
      <c r="AO24" s="437"/>
      <c r="AP24" s="437"/>
      <c r="AQ24" s="437"/>
      <c r="AR24" s="476"/>
      <c r="AS24" s="436">
        <v>3149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46890777</v>
      </c>
      <c r="BO24" s="386"/>
      <c r="BP24" s="386"/>
      <c r="BQ24" s="386"/>
      <c r="BR24" s="386"/>
      <c r="BS24" s="386"/>
      <c r="BT24" s="386"/>
      <c r="BU24" s="387"/>
      <c r="BV24" s="385">
        <v>45154763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9000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12915282</v>
      </c>
      <c r="BO25" s="349"/>
      <c r="BP25" s="349"/>
      <c r="BQ25" s="349"/>
      <c r="BR25" s="349"/>
      <c r="BS25" s="349"/>
      <c r="BT25" s="349"/>
      <c r="BU25" s="350"/>
      <c r="BV25" s="348">
        <v>13336632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8200</v>
      </c>
      <c r="R26" s="437"/>
      <c r="S26" s="437"/>
      <c r="T26" s="437"/>
      <c r="U26" s="437"/>
      <c r="V26" s="476"/>
      <c r="W26" s="531"/>
      <c r="X26" s="519"/>
      <c r="Y26" s="520"/>
      <c r="Z26" s="435" t="s">
        <v>160</v>
      </c>
      <c r="AA26" s="541"/>
      <c r="AB26" s="541"/>
      <c r="AC26" s="541"/>
      <c r="AD26" s="541"/>
      <c r="AE26" s="541"/>
      <c r="AF26" s="541"/>
      <c r="AG26" s="542"/>
      <c r="AH26" s="436">
        <v>235</v>
      </c>
      <c r="AI26" s="437"/>
      <c r="AJ26" s="437"/>
      <c r="AK26" s="437"/>
      <c r="AL26" s="476"/>
      <c r="AM26" s="436">
        <v>803230</v>
      </c>
      <c r="AN26" s="437"/>
      <c r="AO26" s="437"/>
      <c r="AP26" s="437"/>
      <c r="AQ26" s="437"/>
      <c r="AR26" s="476"/>
      <c r="AS26" s="436">
        <v>3418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40000</v>
      </c>
      <c r="BO26" s="386"/>
      <c r="BP26" s="386"/>
      <c r="BQ26" s="386"/>
      <c r="BR26" s="386"/>
      <c r="BS26" s="386"/>
      <c r="BT26" s="386"/>
      <c r="BU26" s="387"/>
      <c r="BV26" s="385">
        <v>20000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6400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21628</v>
      </c>
      <c r="AN27" s="437"/>
      <c r="AO27" s="437"/>
      <c r="AP27" s="437"/>
      <c r="AQ27" s="437"/>
      <c r="AR27" s="476"/>
      <c r="AS27" s="436">
        <v>4326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3000000</v>
      </c>
      <c r="BO27" s="555"/>
      <c r="BP27" s="555"/>
      <c r="BQ27" s="555"/>
      <c r="BR27" s="555"/>
      <c r="BS27" s="555"/>
      <c r="BT27" s="555"/>
      <c r="BU27" s="556"/>
      <c r="BV27" s="554">
        <v>3000000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6719996</v>
      </c>
      <c r="BO28" s="349"/>
      <c r="BP28" s="349"/>
      <c r="BQ28" s="349"/>
      <c r="BR28" s="349"/>
      <c r="BS28" s="349"/>
      <c r="BT28" s="349"/>
      <c r="BU28" s="350"/>
      <c r="BV28" s="348">
        <v>5364462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34</v>
      </c>
      <c r="M29" s="437"/>
      <c r="N29" s="437"/>
      <c r="O29" s="437"/>
      <c r="P29" s="476"/>
      <c r="Q29" s="436">
        <v>5500</v>
      </c>
      <c r="R29" s="437"/>
      <c r="S29" s="437"/>
      <c r="T29" s="437"/>
      <c r="U29" s="437"/>
      <c r="V29" s="476"/>
      <c r="W29" s="532"/>
      <c r="X29" s="533"/>
      <c r="Y29" s="534"/>
      <c r="Z29" s="435" t="s">
        <v>170</v>
      </c>
      <c r="AA29" s="415"/>
      <c r="AB29" s="415"/>
      <c r="AC29" s="415"/>
      <c r="AD29" s="415"/>
      <c r="AE29" s="415"/>
      <c r="AF29" s="415"/>
      <c r="AG29" s="416"/>
      <c r="AH29" s="436">
        <v>2083</v>
      </c>
      <c r="AI29" s="437"/>
      <c r="AJ29" s="437"/>
      <c r="AK29" s="437"/>
      <c r="AL29" s="476"/>
      <c r="AM29" s="436">
        <v>6565250</v>
      </c>
      <c r="AN29" s="437"/>
      <c r="AO29" s="437"/>
      <c r="AP29" s="437"/>
      <c r="AQ29" s="437"/>
      <c r="AR29" s="476"/>
      <c r="AS29" s="436">
        <v>3152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5268680</v>
      </c>
      <c r="BO30" s="555"/>
      <c r="BP30" s="555"/>
      <c r="BQ30" s="555"/>
      <c r="BR30" s="555"/>
      <c r="BS30" s="555"/>
      <c r="BT30" s="555"/>
      <c r="BU30" s="556"/>
      <c r="BV30" s="554">
        <v>4648347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町田市国民健康保険事業会計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町田市病院事業会計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町田市下水道事業会計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東京都後期高齢者医療広域連合（一般会計）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町田市土地開発公社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町田市介護保険事業会計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東京都後期高齢者医療広域連合
（後期高齢者医療特別会計）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町田まちづくり公社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町田市後期高齢者医療事業会計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東京たま広域資源循環組合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町田市勤労者福祉サービスセンター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多摩ニュータウン環境組合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エルム・スリー管理</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南多摩斎場組合</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町田センタービル</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東京市町村総合事務組合（一般会計）</v>
      </c>
      <c r="BZ39" s="567"/>
      <c r="CA39" s="567"/>
      <c r="CB39" s="567"/>
      <c r="CC39" s="567"/>
      <c r="CD39" s="567"/>
      <c r="CE39" s="567"/>
      <c r="CF39" s="567"/>
      <c r="CG39" s="567"/>
      <c r="CH39" s="567"/>
      <c r="CI39" s="567"/>
      <c r="CJ39" s="567"/>
      <c r="CK39" s="567"/>
      <c r="CL39" s="567"/>
      <c r="CM39" s="567"/>
      <c r="CN39" s="165"/>
      <c r="CO39" s="566">
        <f t="shared" si="3"/>
        <v>21</v>
      </c>
      <c r="CP39" s="566"/>
      <c r="CQ39" s="567" t="str">
        <f>IF('各会計、関係団体の財政状況及び健全化判断比率'!BS12="","",'各会計、関係団体の財政状況及び健全化判断比率'!BS12)</f>
        <v>町田市文化・国際交流財団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東京市町村総合事務組合（東京都市町村民交通災害共済事業特別会計）</v>
      </c>
      <c r="BZ40" s="567"/>
      <c r="CA40" s="567"/>
      <c r="CB40" s="567"/>
      <c r="CC40" s="567"/>
      <c r="CD40" s="567"/>
      <c r="CE40" s="567"/>
      <c r="CF40" s="567"/>
      <c r="CG40" s="567"/>
      <c r="CH40" s="567"/>
      <c r="CI40" s="567"/>
      <c r="CJ40" s="567"/>
      <c r="CK40" s="567"/>
      <c r="CL40" s="567"/>
      <c r="CM40" s="567"/>
      <c r="CN40" s="165"/>
      <c r="CO40" s="566">
        <f t="shared" si="3"/>
        <v>22</v>
      </c>
      <c r="CP40" s="566"/>
      <c r="CQ40" s="567" t="str">
        <f>IF('各会計、関係団体の財政状況及び健全化判断比率'!BS13="","",'各会計、関係団体の財政状況及び健全化判断比率'!BS13)</f>
        <v>町田市観光コンベンション協会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東京都十一市競輪事業組合</v>
      </c>
      <c r="BZ41" s="567"/>
      <c r="CA41" s="567"/>
      <c r="CB41" s="567"/>
      <c r="CC41" s="567"/>
      <c r="CD41" s="567"/>
      <c r="CE41" s="567"/>
      <c r="CF41" s="567"/>
      <c r="CG41" s="567"/>
      <c r="CH41" s="567"/>
      <c r="CI41" s="567"/>
      <c r="CJ41" s="567"/>
      <c r="CK41" s="567"/>
      <c r="CL41" s="567"/>
      <c r="CM41" s="567"/>
      <c r="CN41" s="165"/>
      <c r="CO41" s="566">
        <f t="shared" si="3"/>
        <v>23</v>
      </c>
      <c r="CP41" s="566"/>
      <c r="CQ41" s="567" t="str">
        <f>IF('各会計、関係団体の財政状況及び健全化判断比率'!BS14="","",'各会計、関係団体の財政状況及び健全化判断比率'!BS14)</f>
        <v>まちだエコライフ推進公社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東京都六市競艇事業組合</v>
      </c>
      <c r="BZ42" s="567"/>
      <c r="CA42" s="567"/>
      <c r="CB42" s="567"/>
      <c r="CC42" s="567"/>
      <c r="CD42" s="567"/>
      <c r="CE42" s="567"/>
      <c r="CF42" s="567"/>
      <c r="CG42" s="567"/>
      <c r="CH42" s="567"/>
      <c r="CI42" s="567"/>
      <c r="CJ42" s="567"/>
      <c r="CK42" s="567"/>
      <c r="CL42" s="567"/>
      <c r="CM42" s="567"/>
      <c r="CN42" s="165"/>
      <c r="CO42" s="566">
        <f t="shared" si="3"/>
        <v>24</v>
      </c>
      <c r="CP42" s="566"/>
      <c r="CQ42" s="567" t="str">
        <f>IF('各会計、関係団体の財政状況及び健全化判断比率'!BS15="","",'各会計、関係団体の財政状況及び健全化判断比率'!BS15)</f>
        <v>町田新産業創造センター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68373816</v>
      </c>
      <c r="S5" s="583"/>
      <c r="T5" s="583"/>
      <c r="U5" s="583"/>
      <c r="V5" s="583"/>
      <c r="W5" s="583"/>
      <c r="X5" s="583"/>
      <c r="Y5" s="584"/>
      <c r="Z5" s="585">
        <v>46.3</v>
      </c>
      <c r="AA5" s="585"/>
      <c r="AB5" s="585"/>
      <c r="AC5" s="585"/>
      <c r="AD5" s="586">
        <v>63594546</v>
      </c>
      <c r="AE5" s="586"/>
      <c r="AF5" s="586"/>
      <c r="AG5" s="586"/>
      <c r="AH5" s="586"/>
      <c r="AI5" s="586"/>
      <c r="AJ5" s="586"/>
      <c r="AK5" s="586"/>
      <c r="AL5" s="587">
        <v>81.900000000000006</v>
      </c>
      <c r="AM5" s="588"/>
      <c r="AN5" s="588"/>
      <c r="AO5" s="589"/>
      <c r="AP5" s="579" t="s">
        <v>209</v>
      </c>
      <c r="AQ5" s="580"/>
      <c r="AR5" s="580"/>
      <c r="AS5" s="580"/>
      <c r="AT5" s="580"/>
      <c r="AU5" s="580"/>
      <c r="AV5" s="580"/>
      <c r="AW5" s="580"/>
      <c r="AX5" s="580"/>
      <c r="AY5" s="580"/>
      <c r="AZ5" s="580"/>
      <c r="BA5" s="580"/>
      <c r="BB5" s="580"/>
      <c r="BC5" s="580"/>
      <c r="BD5" s="580"/>
      <c r="BE5" s="580"/>
      <c r="BF5" s="581"/>
      <c r="BG5" s="593">
        <v>62773318</v>
      </c>
      <c r="BH5" s="594"/>
      <c r="BI5" s="594"/>
      <c r="BJ5" s="594"/>
      <c r="BK5" s="594"/>
      <c r="BL5" s="594"/>
      <c r="BM5" s="594"/>
      <c r="BN5" s="595"/>
      <c r="BO5" s="596">
        <v>91.8</v>
      </c>
      <c r="BP5" s="596"/>
      <c r="BQ5" s="596"/>
      <c r="BR5" s="596"/>
      <c r="BS5" s="597">
        <v>374411</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719162</v>
      </c>
      <c r="S6" s="594"/>
      <c r="T6" s="594"/>
      <c r="U6" s="594"/>
      <c r="V6" s="594"/>
      <c r="W6" s="594"/>
      <c r="X6" s="594"/>
      <c r="Y6" s="595"/>
      <c r="Z6" s="596">
        <v>0.5</v>
      </c>
      <c r="AA6" s="596"/>
      <c r="AB6" s="596"/>
      <c r="AC6" s="596"/>
      <c r="AD6" s="597">
        <v>719162</v>
      </c>
      <c r="AE6" s="597"/>
      <c r="AF6" s="597"/>
      <c r="AG6" s="597"/>
      <c r="AH6" s="597"/>
      <c r="AI6" s="597"/>
      <c r="AJ6" s="597"/>
      <c r="AK6" s="597"/>
      <c r="AL6" s="598">
        <v>0.9</v>
      </c>
      <c r="AM6" s="599"/>
      <c r="AN6" s="599"/>
      <c r="AO6" s="600"/>
      <c r="AP6" s="590" t="s">
        <v>214</v>
      </c>
      <c r="AQ6" s="591"/>
      <c r="AR6" s="591"/>
      <c r="AS6" s="591"/>
      <c r="AT6" s="591"/>
      <c r="AU6" s="591"/>
      <c r="AV6" s="591"/>
      <c r="AW6" s="591"/>
      <c r="AX6" s="591"/>
      <c r="AY6" s="591"/>
      <c r="AZ6" s="591"/>
      <c r="BA6" s="591"/>
      <c r="BB6" s="591"/>
      <c r="BC6" s="591"/>
      <c r="BD6" s="591"/>
      <c r="BE6" s="591"/>
      <c r="BF6" s="592"/>
      <c r="BG6" s="593">
        <v>62773318</v>
      </c>
      <c r="BH6" s="594"/>
      <c r="BI6" s="594"/>
      <c r="BJ6" s="594"/>
      <c r="BK6" s="594"/>
      <c r="BL6" s="594"/>
      <c r="BM6" s="594"/>
      <c r="BN6" s="595"/>
      <c r="BO6" s="596">
        <v>91.8</v>
      </c>
      <c r="BP6" s="596"/>
      <c r="BQ6" s="596"/>
      <c r="BR6" s="596"/>
      <c r="BS6" s="597">
        <v>374411</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719040</v>
      </c>
      <c r="CS6" s="594"/>
      <c r="CT6" s="594"/>
      <c r="CU6" s="594"/>
      <c r="CV6" s="594"/>
      <c r="CW6" s="594"/>
      <c r="CX6" s="594"/>
      <c r="CY6" s="595"/>
      <c r="CZ6" s="596">
        <v>0.5</v>
      </c>
      <c r="DA6" s="596"/>
      <c r="DB6" s="596"/>
      <c r="DC6" s="596"/>
      <c r="DD6" s="602" t="s">
        <v>216</v>
      </c>
      <c r="DE6" s="594"/>
      <c r="DF6" s="594"/>
      <c r="DG6" s="594"/>
      <c r="DH6" s="594"/>
      <c r="DI6" s="594"/>
      <c r="DJ6" s="594"/>
      <c r="DK6" s="594"/>
      <c r="DL6" s="594"/>
      <c r="DM6" s="594"/>
      <c r="DN6" s="594"/>
      <c r="DO6" s="594"/>
      <c r="DP6" s="595"/>
      <c r="DQ6" s="602">
        <v>719023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458631</v>
      </c>
      <c r="S7" s="594"/>
      <c r="T7" s="594"/>
      <c r="U7" s="594"/>
      <c r="V7" s="594"/>
      <c r="W7" s="594"/>
      <c r="X7" s="594"/>
      <c r="Y7" s="595"/>
      <c r="Z7" s="596">
        <v>0.3</v>
      </c>
      <c r="AA7" s="596"/>
      <c r="AB7" s="596"/>
      <c r="AC7" s="596"/>
      <c r="AD7" s="597">
        <v>458631</v>
      </c>
      <c r="AE7" s="597"/>
      <c r="AF7" s="597"/>
      <c r="AG7" s="597"/>
      <c r="AH7" s="597"/>
      <c r="AI7" s="597"/>
      <c r="AJ7" s="597"/>
      <c r="AK7" s="597"/>
      <c r="AL7" s="598">
        <v>0.6</v>
      </c>
      <c r="AM7" s="599"/>
      <c r="AN7" s="599"/>
      <c r="AO7" s="600"/>
      <c r="AP7" s="590" t="s">
        <v>218</v>
      </c>
      <c r="AQ7" s="591"/>
      <c r="AR7" s="591"/>
      <c r="AS7" s="591"/>
      <c r="AT7" s="591"/>
      <c r="AU7" s="591"/>
      <c r="AV7" s="591"/>
      <c r="AW7" s="591"/>
      <c r="AX7" s="591"/>
      <c r="AY7" s="591"/>
      <c r="AZ7" s="591"/>
      <c r="BA7" s="591"/>
      <c r="BB7" s="591"/>
      <c r="BC7" s="591"/>
      <c r="BD7" s="591"/>
      <c r="BE7" s="591"/>
      <c r="BF7" s="592"/>
      <c r="BG7" s="593">
        <v>34464110</v>
      </c>
      <c r="BH7" s="594"/>
      <c r="BI7" s="594"/>
      <c r="BJ7" s="594"/>
      <c r="BK7" s="594"/>
      <c r="BL7" s="594"/>
      <c r="BM7" s="594"/>
      <c r="BN7" s="595"/>
      <c r="BO7" s="596">
        <v>50.4</v>
      </c>
      <c r="BP7" s="596"/>
      <c r="BQ7" s="596"/>
      <c r="BR7" s="596"/>
      <c r="BS7" s="597">
        <v>374411</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16719286</v>
      </c>
      <c r="CS7" s="594"/>
      <c r="CT7" s="594"/>
      <c r="CU7" s="594"/>
      <c r="CV7" s="594"/>
      <c r="CW7" s="594"/>
      <c r="CX7" s="594"/>
      <c r="CY7" s="595"/>
      <c r="CZ7" s="596">
        <v>11.7</v>
      </c>
      <c r="DA7" s="596"/>
      <c r="DB7" s="596"/>
      <c r="DC7" s="596"/>
      <c r="DD7" s="602">
        <v>651155</v>
      </c>
      <c r="DE7" s="594"/>
      <c r="DF7" s="594"/>
      <c r="DG7" s="594"/>
      <c r="DH7" s="594"/>
      <c r="DI7" s="594"/>
      <c r="DJ7" s="594"/>
      <c r="DK7" s="594"/>
      <c r="DL7" s="594"/>
      <c r="DM7" s="594"/>
      <c r="DN7" s="594"/>
      <c r="DO7" s="594"/>
      <c r="DP7" s="595"/>
      <c r="DQ7" s="602">
        <v>14816880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550666</v>
      </c>
      <c r="S8" s="594"/>
      <c r="T8" s="594"/>
      <c r="U8" s="594"/>
      <c r="V8" s="594"/>
      <c r="W8" s="594"/>
      <c r="X8" s="594"/>
      <c r="Y8" s="595"/>
      <c r="Z8" s="596">
        <v>0.4</v>
      </c>
      <c r="AA8" s="596"/>
      <c r="AB8" s="596"/>
      <c r="AC8" s="596"/>
      <c r="AD8" s="597">
        <v>550666</v>
      </c>
      <c r="AE8" s="597"/>
      <c r="AF8" s="597"/>
      <c r="AG8" s="597"/>
      <c r="AH8" s="597"/>
      <c r="AI8" s="597"/>
      <c r="AJ8" s="597"/>
      <c r="AK8" s="597"/>
      <c r="AL8" s="598">
        <v>0.7</v>
      </c>
      <c r="AM8" s="599"/>
      <c r="AN8" s="599"/>
      <c r="AO8" s="600"/>
      <c r="AP8" s="590" t="s">
        <v>221</v>
      </c>
      <c r="AQ8" s="591"/>
      <c r="AR8" s="591"/>
      <c r="AS8" s="591"/>
      <c r="AT8" s="591"/>
      <c r="AU8" s="591"/>
      <c r="AV8" s="591"/>
      <c r="AW8" s="591"/>
      <c r="AX8" s="591"/>
      <c r="AY8" s="591"/>
      <c r="AZ8" s="591"/>
      <c r="BA8" s="591"/>
      <c r="BB8" s="591"/>
      <c r="BC8" s="591"/>
      <c r="BD8" s="591"/>
      <c r="BE8" s="591"/>
      <c r="BF8" s="592"/>
      <c r="BG8" s="593">
        <v>706872</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71596351</v>
      </c>
      <c r="CS8" s="594"/>
      <c r="CT8" s="594"/>
      <c r="CU8" s="594"/>
      <c r="CV8" s="594"/>
      <c r="CW8" s="594"/>
      <c r="CX8" s="594"/>
      <c r="CY8" s="595"/>
      <c r="CZ8" s="596">
        <v>50.1</v>
      </c>
      <c r="DA8" s="596"/>
      <c r="DB8" s="596"/>
      <c r="DC8" s="596"/>
      <c r="DD8" s="602">
        <v>1600777</v>
      </c>
      <c r="DE8" s="594"/>
      <c r="DF8" s="594"/>
      <c r="DG8" s="594"/>
      <c r="DH8" s="594"/>
      <c r="DI8" s="594"/>
      <c r="DJ8" s="594"/>
      <c r="DK8" s="594"/>
      <c r="DL8" s="594"/>
      <c r="DM8" s="594"/>
      <c r="DN8" s="594"/>
      <c r="DO8" s="594"/>
      <c r="DP8" s="595"/>
      <c r="DQ8" s="602">
        <v>33447375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541905</v>
      </c>
      <c r="S9" s="594"/>
      <c r="T9" s="594"/>
      <c r="U9" s="594"/>
      <c r="V9" s="594"/>
      <c r="W9" s="594"/>
      <c r="X9" s="594"/>
      <c r="Y9" s="595"/>
      <c r="Z9" s="596">
        <v>0.4</v>
      </c>
      <c r="AA9" s="596"/>
      <c r="AB9" s="596"/>
      <c r="AC9" s="596"/>
      <c r="AD9" s="597">
        <v>541905</v>
      </c>
      <c r="AE9" s="597"/>
      <c r="AF9" s="597"/>
      <c r="AG9" s="597"/>
      <c r="AH9" s="597"/>
      <c r="AI9" s="597"/>
      <c r="AJ9" s="597"/>
      <c r="AK9" s="597"/>
      <c r="AL9" s="598">
        <v>0.7</v>
      </c>
      <c r="AM9" s="599"/>
      <c r="AN9" s="599"/>
      <c r="AO9" s="600"/>
      <c r="AP9" s="590" t="s">
        <v>224</v>
      </c>
      <c r="AQ9" s="591"/>
      <c r="AR9" s="591"/>
      <c r="AS9" s="591"/>
      <c r="AT9" s="591"/>
      <c r="AU9" s="591"/>
      <c r="AV9" s="591"/>
      <c r="AW9" s="591"/>
      <c r="AX9" s="591"/>
      <c r="AY9" s="591"/>
      <c r="AZ9" s="591"/>
      <c r="BA9" s="591"/>
      <c r="BB9" s="591"/>
      <c r="BC9" s="591"/>
      <c r="BD9" s="591"/>
      <c r="BE9" s="591"/>
      <c r="BF9" s="592"/>
      <c r="BG9" s="593">
        <v>29743262</v>
      </c>
      <c r="BH9" s="594"/>
      <c r="BI9" s="594"/>
      <c r="BJ9" s="594"/>
      <c r="BK9" s="594"/>
      <c r="BL9" s="594"/>
      <c r="BM9" s="594"/>
      <c r="BN9" s="595"/>
      <c r="BO9" s="596">
        <v>43.5</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13134927</v>
      </c>
      <c r="CS9" s="594"/>
      <c r="CT9" s="594"/>
      <c r="CU9" s="594"/>
      <c r="CV9" s="594"/>
      <c r="CW9" s="594"/>
      <c r="CX9" s="594"/>
      <c r="CY9" s="595"/>
      <c r="CZ9" s="596">
        <v>9.1999999999999993</v>
      </c>
      <c r="DA9" s="596"/>
      <c r="DB9" s="596"/>
      <c r="DC9" s="596"/>
      <c r="DD9" s="602">
        <v>1363074</v>
      </c>
      <c r="DE9" s="594"/>
      <c r="DF9" s="594"/>
      <c r="DG9" s="594"/>
      <c r="DH9" s="594"/>
      <c r="DI9" s="594"/>
      <c r="DJ9" s="594"/>
      <c r="DK9" s="594"/>
      <c r="DL9" s="594"/>
      <c r="DM9" s="594"/>
      <c r="DN9" s="594"/>
      <c r="DO9" s="594"/>
      <c r="DP9" s="595"/>
      <c r="DQ9" s="602">
        <v>9724223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9566975</v>
      </c>
      <c r="S10" s="594"/>
      <c r="T10" s="594"/>
      <c r="U10" s="594"/>
      <c r="V10" s="594"/>
      <c r="W10" s="594"/>
      <c r="X10" s="594"/>
      <c r="Y10" s="595"/>
      <c r="Z10" s="596">
        <v>6.5</v>
      </c>
      <c r="AA10" s="596"/>
      <c r="AB10" s="596"/>
      <c r="AC10" s="596"/>
      <c r="AD10" s="597">
        <v>9566975</v>
      </c>
      <c r="AE10" s="597"/>
      <c r="AF10" s="597"/>
      <c r="AG10" s="597"/>
      <c r="AH10" s="597"/>
      <c r="AI10" s="597"/>
      <c r="AJ10" s="597"/>
      <c r="AK10" s="597"/>
      <c r="AL10" s="598">
        <v>12.3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1069014</v>
      </c>
      <c r="BH10" s="594"/>
      <c r="BI10" s="594"/>
      <c r="BJ10" s="594"/>
      <c r="BK10" s="594"/>
      <c r="BL10" s="594"/>
      <c r="BM10" s="594"/>
      <c r="BN10" s="595"/>
      <c r="BO10" s="596">
        <v>1.6</v>
      </c>
      <c r="BP10" s="596"/>
      <c r="BQ10" s="596"/>
      <c r="BR10" s="596"/>
      <c r="BS10" s="602" t="s">
        <v>111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353354</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353345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42566</v>
      </c>
      <c r="S11" s="594"/>
      <c r="T11" s="594"/>
      <c r="U11" s="594"/>
      <c r="V11" s="594"/>
      <c r="W11" s="594"/>
      <c r="X11" s="594"/>
      <c r="Y11" s="595"/>
      <c r="Z11" s="596">
        <v>0</v>
      </c>
      <c r="AA11" s="596"/>
      <c r="AB11" s="596"/>
      <c r="AC11" s="596"/>
      <c r="AD11" s="597">
        <v>42566</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2944962</v>
      </c>
      <c r="BH11" s="594"/>
      <c r="BI11" s="594"/>
      <c r="BJ11" s="594"/>
      <c r="BK11" s="594"/>
      <c r="BL11" s="594"/>
      <c r="BM11" s="594"/>
      <c r="BN11" s="595"/>
      <c r="BO11" s="596">
        <v>4.3</v>
      </c>
      <c r="BP11" s="596"/>
      <c r="BQ11" s="596"/>
      <c r="BR11" s="596"/>
      <c r="BS11" s="602">
        <v>374411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322626</v>
      </c>
      <c r="CS11" s="594"/>
      <c r="CT11" s="594"/>
      <c r="CU11" s="594"/>
      <c r="CV11" s="594"/>
      <c r="CW11" s="594"/>
      <c r="CX11" s="594"/>
      <c r="CY11" s="595"/>
      <c r="CZ11" s="596">
        <v>0.2</v>
      </c>
      <c r="DA11" s="596"/>
      <c r="DB11" s="596"/>
      <c r="DC11" s="596"/>
      <c r="DD11" s="602">
        <v>104780</v>
      </c>
      <c r="DE11" s="594"/>
      <c r="DF11" s="594"/>
      <c r="DG11" s="594"/>
      <c r="DH11" s="594"/>
      <c r="DI11" s="594"/>
      <c r="DJ11" s="594"/>
      <c r="DK11" s="594"/>
      <c r="DL11" s="594"/>
      <c r="DM11" s="594"/>
      <c r="DN11" s="594"/>
      <c r="DO11" s="594"/>
      <c r="DP11" s="595"/>
      <c r="DQ11" s="602">
        <v>237128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25571896</v>
      </c>
      <c r="BH12" s="594"/>
      <c r="BI12" s="594"/>
      <c r="BJ12" s="594"/>
      <c r="BK12" s="594"/>
      <c r="BL12" s="594"/>
      <c r="BM12" s="594"/>
      <c r="BN12" s="595"/>
      <c r="BO12" s="596">
        <v>37.4</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1061989</v>
      </c>
      <c r="CS12" s="594"/>
      <c r="CT12" s="594"/>
      <c r="CU12" s="594"/>
      <c r="CV12" s="594"/>
      <c r="CW12" s="594"/>
      <c r="CX12" s="594"/>
      <c r="CY12" s="595"/>
      <c r="CZ12" s="596">
        <v>0.7</v>
      </c>
      <c r="DA12" s="596"/>
      <c r="DB12" s="596"/>
      <c r="DC12" s="596"/>
      <c r="DD12" s="602">
        <v>10242</v>
      </c>
      <c r="DE12" s="594"/>
      <c r="DF12" s="594"/>
      <c r="DG12" s="594"/>
      <c r="DH12" s="594"/>
      <c r="DI12" s="594"/>
      <c r="DJ12" s="594"/>
      <c r="DK12" s="594"/>
      <c r="DL12" s="594"/>
      <c r="DM12" s="594"/>
      <c r="DN12" s="594"/>
      <c r="DO12" s="594"/>
      <c r="DP12" s="595"/>
      <c r="DQ12" s="602">
        <v>1000640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323555</v>
      </c>
      <c r="S13" s="594"/>
      <c r="T13" s="594"/>
      <c r="U13" s="594"/>
      <c r="V13" s="594"/>
      <c r="W13" s="594"/>
      <c r="X13" s="594"/>
      <c r="Y13" s="595"/>
      <c r="Z13" s="596">
        <v>0.2</v>
      </c>
      <c r="AA13" s="596"/>
      <c r="AB13" s="596"/>
      <c r="AC13" s="596"/>
      <c r="AD13" s="597">
        <v>323555</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24995653</v>
      </c>
      <c r="BH13" s="594"/>
      <c r="BI13" s="594"/>
      <c r="BJ13" s="594"/>
      <c r="BK13" s="594"/>
      <c r="BL13" s="594"/>
      <c r="BM13" s="594"/>
      <c r="BN13" s="595"/>
      <c r="BO13" s="596">
        <v>36.6</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10709310</v>
      </c>
      <c r="CS13" s="594"/>
      <c r="CT13" s="594"/>
      <c r="CU13" s="594"/>
      <c r="CV13" s="594"/>
      <c r="CW13" s="594"/>
      <c r="CX13" s="594"/>
      <c r="CY13" s="595"/>
      <c r="CZ13" s="596">
        <v>7.5</v>
      </c>
      <c r="DA13" s="596"/>
      <c r="DB13" s="596"/>
      <c r="DC13" s="596"/>
      <c r="DD13" s="602">
        <v>3191152</v>
      </c>
      <c r="DE13" s="594"/>
      <c r="DF13" s="594"/>
      <c r="DG13" s="594"/>
      <c r="DH13" s="594"/>
      <c r="DI13" s="594"/>
      <c r="DJ13" s="594"/>
      <c r="DK13" s="594"/>
      <c r="DL13" s="594"/>
      <c r="DM13" s="594"/>
      <c r="DN13" s="594"/>
      <c r="DO13" s="594"/>
      <c r="DP13" s="595"/>
      <c r="DQ13" s="602">
        <v>8015184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321615</v>
      </c>
      <c r="BH14" s="594"/>
      <c r="BI14" s="594"/>
      <c r="BJ14" s="594"/>
      <c r="BK14" s="594"/>
      <c r="BL14" s="594"/>
      <c r="BM14" s="594"/>
      <c r="BN14" s="595"/>
      <c r="BO14" s="596">
        <v>0.5</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4995405</v>
      </c>
      <c r="CS14" s="594"/>
      <c r="CT14" s="594"/>
      <c r="CU14" s="594"/>
      <c r="CV14" s="594"/>
      <c r="CW14" s="594"/>
      <c r="CX14" s="594"/>
      <c r="CY14" s="595"/>
      <c r="CZ14" s="596">
        <v>3.5</v>
      </c>
      <c r="DA14" s="596"/>
      <c r="DB14" s="596"/>
      <c r="DC14" s="596"/>
      <c r="DD14" s="602">
        <v>266046</v>
      </c>
      <c r="DE14" s="594"/>
      <c r="DF14" s="594"/>
      <c r="DG14" s="594"/>
      <c r="DH14" s="594"/>
      <c r="DI14" s="594"/>
      <c r="DJ14" s="594"/>
      <c r="DK14" s="594"/>
      <c r="DL14" s="594"/>
      <c r="DM14" s="594"/>
      <c r="DN14" s="594"/>
      <c r="DO14" s="594"/>
      <c r="DP14" s="595"/>
      <c r="DQ14" s="602">
        <v>3502139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308784</v>
      </c>
      <c r="S15" s="594"/>
      <c r="T15" s="594"/>
      <c r="U15" s="594"/>
      <c r="V15" s="594"/>
      <c r="W15" s="594"/>
      <c r="X15" s="594"/>
      <c r="Y15" s="595"/>
      <c r="Z15" s="596">
        <v>0.2</v>
      </c>
      <c r="AA15" s="596"/>
      <c r="AB15" s="596"/>
      <c r="AC15" s="596"/>
      <c r="AD15" s="597">
        <v>308784</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2395765</v>
      </c>
      <c r="BH15" s="594"/>
      <c r="BI15" s="594"/>
      <c r="BJ15" s="594"/>
      <c r="BK15" s="594"/>
      <c r="BL15" s="594"/>
      <c r="BM15" s="594"/>
      <c r="BN15" s="595"/>
      <c r="BO15" s="596">
        <v>3.5</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17227759</v>
      </c>
      <c r="CS15" s="594"/>
      <c r="CT15" s="594"/>
      <c r="CU15" s="594"/>
      <c r="CV15" s="594"/>
      <c r="CW15" s="594"/>
      <c r="CX15" s="594"/>
      <c r="CY15" s="595"/>
      <c r="CZ15" s="596">
        <v>12.1</v>
      </c>
      <c r="DA15" s="596"/>
      <c r="DB15" s="596"/>
      <c r="DC15" s="596"/>
      <c r="DD15" s="602">
        <v>4908251</v>
      </c>
      <c r="DE15" s="594"/>
      <c r="DF15" s="594"/>
      <c r="DG15" s="594"/>
      <c r="DH15" s="594"/>
      <c r="DI15" s="594"/>
      <c r="DJ15" s="594"/>
      <c r="DK15" s="594"/>
      <c r="DL15" s="594"/>
      <c r="DM15" s="594"/>
      <c r="DN15" s="594"/>
      <c r="DO15" s="594"/>
      <c r="DP15" s="595"/>
      <c r="DQ15" s="602">
        <v>12159349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1098774</v>
      </c>
      <c r="S16" s="594"/>
      <c r="T16" s="594"/>
      <c r="U16" s="594"/>
      <c r="V16" s="594"/>
      <c r="W16" s="594"/>
      <c r="X16" s="594"/>
      <c r="Y16" s="595"/>
      <c r="Z16" s="596">
        <v>0.7</v>
      </c>
      <c r="AA16" s="596"/>
      <c r="AB16" s="596"/>
      <c r="AC16" s="596"/>
      <c r="AD16" s="597">
        <v>1013064</v>
      </c>
      <c r="AE16" s="597"/>
      <c r="AF16" s="597"/>
      <c r="AG16" s="597"/>
      <c r="AH16" s="597"/>
      <c r="AI16" s="597"/>
      <c r="AJ16" s="597"/>
      <c r="AK16" s="597"/>
      <c r="AL16" s="598">
        <v>1.3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1013064</v>
      </c>
      <c r="S17" s="594"/>
      <c r="T17" s="594"/>
      <c r="U17" s="594"/>
      <c r="V17" s="594"/>
      <c r="W17" s="594"/>
      <c r="X17" s="594"/>
      <c r="Y17" s="595"/>
      <c r="Z17" s="596">
        <v>0.7</v>
      </c>
      <c r="AA17" s="596"/>
      <c r="AB17" s="596"/>
      <c r="AC17" s="596"/>
      <c r="AD17" s="597">
        <v>1013064</v>
      </c>
      <c r="AE17" s="597"/>
      <c r="AF17" s="597"/>
      <c r="AG17" s="597"/>
      <c r="AH17" s="597"/>
      <c r="AI17" s="597"/>
      <c r="AJ17" s="597"/>
      <c r="AK17" s="597"/>
      <c r="AL17" s="598">
        <v>1.3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v>19932</v>
      </c>
      <c r="BH17" s="594"/>
      <c r="BI17" s="594"/>
      <c r="BJ17" s="594"/>
      <c r="BK17" s="594"/>
      <c r="BL17" s="594"/>
      <c r="BM17" s="594"/>
      <c r="BN17" s="595"/>
      <c r="BO17" s="596">
        <v>0</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6013430</v>
      </c>
      <c r="CS17" s="594"/>
      <c r="CT17" s="594"/>
      <c r="CU17" s="594"/>
      <c r="CV17" s="594"/>
      <c r="CW17" s="594"/>
      <c r="CX17" s="594"/>
      <c r="CY17" s="595"/>
      <c r="CZ17" s="596">
        <v>4.2</v>
      </c>
      <c r="DA17" s="596"/>
      <c r="DB17" s="596"/>
      <c r="DC17" s="596"/>
      <c r="DD17" s="602" t="s">
        <v>111</v>
      </c>
      <c r="DE17" s="594"/>
      <c r="DF17" s="594"/>
      <c r="DG17" s="594"/>
      <c r="DH17" s="594"/>
      <c r="DI17" s="594"/>
      <c r="DJ17" s="594"/>
      <c r="DK17" s="594"/>
      <c r="DL17" s="594"/>
      <c r="DM17" s="594"/>
      <c r="DN17" s="594"/>
      <c r="DO17" s="594"/>
      <c r="DP17" s="595"/>
      <c r="DQ17" s="602">
        <v>6011671</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85374</v>
      </c>
      <c r="S18" s="594"/>
      <c r="T18" s="594"/>
      <c r="U18" s="594"/>
      <c r="V18" s="594"/>
      <c r="W18" s="594"/>
      <c r="X18" s="594"/>
      <c r="Y18" s="595"/>
      <c r="Z18" s="596">
        <v>0.1</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336</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5600498</v>
      </c>
      <c r="BH19" s="594"/>
      <c r="BI19" s="594"/>
      <c r="BJ19" s="594"/>
      <c r="BK19" s="594"/>
      <c r="BL19" s="594"/>
      <c r="BM19" s="594"/>
      <c r="BN19" s="595"/>
      <c r="BO19" s="596">
        <v>8.1999999999999993</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81984834</v>
      </c>
      <c r="S20" s="594"/>
      <c r="T20" s="594"/>
      <c r="U20" s="594"/>
      <c r="V20" s="594"/>
      <c r="W20" s="594"/>
      <c r="X20" s="594"/>
      <c r="Y20" s="595"/>
      <c r="Z20" s="596">
        <v>55.5</v>
      </c>
      <c r="AA20" s="596"/>
      <c r="AB20" s="596"/>
      <c r="AC20" s="596"/>
      <c r="AD20" s="597">
        <v>77119854</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5600498</v>
      </c>
      <c r="BH20" s="594"/>
      <c r="BI20" s="594"/>
      <c r="BJ20" s="594"/>
      <c r="BK20" s="594"/>
      <c r="BL20" s="594"/>
      <c r="BM20" s="594"/>
      <c r="BN20" s="595"/>
      <c r="BO20" s="596">
        <v>8.1999999999999993</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142853477</v>
      </c>
      <c r="CS20" s="594"/>
      <c r="CT20" s="594"/>
      <c r="CU20" s="594"/>
      <c r="CV20" s="594"/>
      <c r="CW20" s="594"/>
      <c r="CX20" s="594"/>
      <c r="CY20" s="595"/>
      <c r="CZ20" s="596">
        <v>100</v>
      </c>
      <c r="DA20" s="596"/>
      <c r="DB20" s="596"/>
      <c r="DC20" s="596"/>
      <c r="DD20" s="602">
        <v>12095477</v>
      </c>
      <c r="DE20" s="594"/>
      <c r="DF20" s="594"/>
      <c r="DG20" s="594"/>
      <c r="DH20" s="594"/>
      <c r="DI20" s="594"/>
      <c r="DJ20" s="594"/>
      <c r="DK20" s="594"/>
      <c r="DL20" s="594"/>
      <c r="DM20" s="594"/>
      <c r="DN20" s="594"/>
      <c r="DO20" s="594"/>
      <c r="DP20" s="595"/>
      <c r="DQ20" s="602">
        <v>89986957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54229</v>
      </c>
      <c r="S21" s="594"/>
      <c r="T21" s="594"/>
      <c r="U21" s="594"/>
      <c r="V21" s="594"/>
      <c r="W21" s="594"/>
      <c r="X21" s="594"/>
      <c r="Y21" s="595"/>
      <c r="Z21" s="596">
        <v>0</v>
      </c>
      <c r="AA21" s="596"/>
      <c r="AB21" s="596"/>
      <c r="AC21" s="596"/>
      <c r="AD21" s="597">
        <v>54229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6700</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1517572</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834460</v>
      </c>
      <c r="BH22" s="594"/>
      <c r="BI22" s="594"/>
      <c r="BJ22" s="594"/>
      <c r="BK22" s="594"/>
      <c r="BL22" s="594"/>
      <c r="BM22" s="594"/>
      <c r="BN22" s="595"/>
      <c r="BO22" s="596">
        <v>1.2</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1018275</v>
      </c>
      <c r="S23" s="594"/>
      <c r="T23" s="594"/>
      <c r="U23" s="594"/>
      <c r="V23" s="594"/>
      <c r="W23" s="594"/>
      <c r="X23" s="594"/>
      <c r="Y23" s="595"/>
      <c r="Z23" s="596">
        <v>0.7</v>
      </c>
      <c r="AA23" s="596"/>
      <c r="AB23" s="596"/>
      <c r="AC23" s="596"/>
      <c r="AD23" s="597">
        <v>350691</v>
      </c>
      <c r="AE23" s="597"/>
      <c r="AF23" s="597"/>
      <c r="AG23" s="597"/>
      <c r="AH23" s="597"/>
      <c r="AI23" s="597"/>
      <c r="AJ23" s="597"/>
      <c r="AK23" s="597"/>
      <c r="AL23" s="598">
        <v>0.5</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4759338</v>
      </c>
      <c r="BH23" s="594"/>
      <c r="BI23" s="594"/>
      <c r="BJ23" s="594"/>
      <c r="BK23" s="594"/>
      <c r="BL23" s="594"/>
      <c r="BM23" s="594"/>
      <c r="BN23" s="595"/>
      <c r="BO23" s="596">
        <v>7</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1921622</v>
      </c>
      <c r="S24" s="594"/>
      <c r="T24" s="594"/>
      <c r="U24" s="594"/>
      <c r="V24" s="594"/>
      <c r="W24" s="594"/>
      <c r="X24" s="594"/>
      <c r="Y24" s="595"/>
      <c r="Z24" s="596">
        <v>1.3</v>
      </c>
      <c r="AA24" s="596"/>
      <c r="AB24" s="596"/>
      <c r="AC24" s="596"/>
      <c r="AD24" s="597" t="s">
        <v>111</v>
      </c>
      <c r="AE24" s="597"/>
      <c r="AF24" s="597"/>
      <c r="AG24" s="597"/>
      <c r="AH24" s="597"/>
      <c r="AI24" s="597"/>
      <c r="AJ24" s="597"/>
      <c r="AK24" s="597"/>
      <c r="AL24" s="598" t="s">
        <v>111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74652094</v>
      </c>
      <c r="CS24" s="583"/>
      <c r="CT24" s="583"/>
      <c r="CU24" s="583"/>
      <c r="CV24" s="583"/>
      <c r="CW24" s="583"/>
      <c r="CX24" s="583"/>
      <c r="CY24" s="584"/>
      <c r="CZ24" s="620">
        <v>52.3</v>
      </c>
      <c r="DA24" s="621"/>
      <c r="DB24" s="621"/>
      <c r="DC24" s="622"/>
      <c r="DD24" s="619">
        <v>39471950</v>
      </c>
      <c r="DE24" s="583"/>
      <c r="DF24" s="583"/>
      <c r="DG24" s="583"/>
      <c r="DH24" s="583"/>
      <c r="DI24" s="583"/>
      <c r="DJ24" s="583"/>
      <c r="DK24" s="584"/>
      <c r="DL24" s="619">
        <v>39365233</v>
      </c>
      <c r="DM24" s="583"/>
      <c r="DN24" s="583"/>
      <c r="DO24" s="583"/>
      <c r="DP24" s="583"/>
      <c r="DQ24" s="583"/>
      <c r="DR24" s="583"/>
      <c r="DS24" s="583"/>
      <c r="DT24" s="583"/>
      <c r="DU24" s="583"/>
      <c r="DV24" s="584"/>
      <c r="DW24" s="587">
        <v>49.4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26211312</v>
      </c>
      <c r="S25" s="594"/>
      <c r="T25" s="594"/>
      <c r="U25" s="594"/>
      <c r="V25" s="594"/>
      <c r="W25" s="594"/>
      <c r="X25" s="594"/>
      <c r="Y25" s="595"/>
      <c r="Z25" s="596">
        <v>17.7</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22504005</v>
      </c>
      <c r="CS25" s="625"/>
      <c r="CT25" s="625"/>
      <c r="CU25" s="625"/>
      <c r="CV25" s="625"/>
      <c r="CW25" s="625"/>
      <c r="CX25" s="625"/>
      <c r="CY25" s="626"/>
      <c r="CZ25" s="627">
        <v>15.8</v>
      </c>
      <c r="DA25" s="628"/>
      <c r="DB25" s="628"/>
      <c r="DC25" s="629"/>
      <c r="DD25" s="602">
        <v>21071901</v>
      </c>
      <c r="DE25" s="625"/>
      <c r="DF25" s="625"/>
      <c r="DG25" s="625"/>
      <c r="DH25" s="625"/>
      <c r="DI25" s="625"/>
      <c r="DJ25" s="625"/>
      <c r="DK25" s="626"/>
      <c r="DL25" s="602">
        <v>21039742</v>
      </c>
      <c r="DM25" s="625"/>
      <c r="DN25" s="625"/>
      <c r="DO25" s="625"/>
      <c r="DP25" s="625"/>
      <c r="DQ25" s="625"/>
      <c r="DR25" s="625"/>
      <c r="DS25" s="625"/>
      <c r="DT25" s="625"/>
      <c r="DU25" s="625"/>
      <c r="DV25" s="626"/>
      <c r="DW25" s="598">
        <v>26.4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14574365</v>
      </c>
      <c r="CS26" s="594"/>
      <c r="CT26" s="594"/>
      <c r="CU26" s="594"/>
      <c r="CV26" s="594"/>
      <c r="CW26" s="594"/>
      <c r="CX26" s="594"/>
      <c r="CY26" s="595"/>
      <c r="CZ26" s="627">
        <v>10.199999999999999</v>
      </c>
      <c r="DA26" s="628"/>
      <c r="DB26" s="628"/>
      <c r="DC26" s="629"/>
      <c r="DD26" s="602">
        <v>13443291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17918509</v>
      </c>
      <c r="S27" s="594"/>
      <c r="T27" s="594"/>
      <c r="U27" s="594"/>
      <c r="V27" s="594"/>
      <c r="W27" s="594"/>
      <c r="X27" s="594"/>
      <c r="Y27" s="595"/>
      <c r="Z27" s="596">
        <v>12.1</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68373816</v>
      </c>
      <c r="BH27" s="594"/>
      <c r="BI27" s="594"/>
      <c r="BJ27" s="594"/>
      <c r="BK27" s="594"/>
      <c r="BL27" s="594"/>
      <c r="BM27" s="594"/>
      <c r="BN27" s="595"/>
      <c r="BO27" s="596">
        <v>100</v>
      </c>
      <c r="BP27" s="596"/>
      <c r="BQ27" s="596"/>
      <c r="BR27" s="596"/>
      <c r="BS27" s="602">
        <v>374411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46134659</v>
      </c>
      <c r="CS27" s="625"/>
      <c r="CT27" s="625"/>
      <c r="CU27" s="625"/>
      <c r="CV27" s="625"/>
      <c r="CW27" s="625"/>
      <c r="CX27" s="625"/>
      <c r="CY27" s="626"/>
      <c r="CZ27" s="627">
        <v>32.299999999999997</v>
      </c>
      <c r="DA27" s="628"/>
      <c r="DB27" s="628"/>
      <c r="DC27" s="629"/>
      <c r="DD27" s="602">
        <v>12388378</v>
      </c>
      <c r="DE27" s="625"/>
      <c r="DF27" s="625"/>
      <c r="DG27" s="625"/>
      <c r="DH27" s="625"/>
      <c r="DI27" s="625"/>
      <c r="DJ27" s="625"/>
      <c r="DK27" s="626"/>
      <c r="DL27" s="602">
        <v>12313820</v>
      </c>
      <c r="DM27" s="625"/>
      <c r="DN27" s="625"/>
      <c r="DO27" s="625"/>
      <c r="DP27" s="625"/>
      <c r="DQ27" s="625"/>
      <c r="DR27" s="625"/>
      <c r="DS27" s="625"/>
      <c r="DT27" s="625"/>
      <c r="DU27" s="625"/>
      <c r="DV27" s="626"/>
      <c r="DW27" s="598">
        <v>15.5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871963</v>
      </c>
      <c r="S28" s="594"/>
      <c r="T28" s="594"/>
      <c r="U28" s="594"/>
      <c r="V28" s="594"/>
      <c r="W28" s="594"/>
      <c r="X28" s="594"/>
      <c r="Y28" s="595"/>
      <c r="Z28" s="596">
        <v>0.6</v>
      </c>
      <c r="AA28" s="596"/>
      <c r="AB28" s="596"/>
      <c r="AC28" s="596"/>
      <c r="AD28" s="597">
        <v>110053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6013430</v>
      </c>
      <c r="CS28" s="594"/>
      <c r="CT28" s="594"/>
      <c r="CU28" s="594"/>
      <c r="CV28" s="594"/>
      <c r="CW28" s="594"/>
      <c r="CX28" s="594"/>
      <c r="CY28" s="595"/>
      <c r="CZ28" s="627">
        <v>4.2</v>
      </c>
      <c r="DA28" s="628"/>
      <c r="DB28" s="628"/>
      <c r="DC28" s="629"/>
      <c r="DD28" s="602">
        <v>6011671</v>
      </c>
      <c r="DE28" s="594"/>
      <c r="DF28" s="594"/>
      <c r="DG28" s="594"/>
      <c r="DH28" s="594"/>
      <c r="DI28" s="594"/>
      <c r="DJ28" s="594"/>
      <c r="DK28" s="595"/>
      <c r="DL28" s="602">
        <v>6011671</v>
      </c>
      <c r="DM28" s="594"/>
      <c r="DN28" s="594"/>
      <c r="DO28" s="594"/>
      <c r="DP28" s="594"/>
      <c r="DQ28" s="594"/>
      <c r="DR28" s="594"/>
      <c r="DS28" s="594"/>
      <c r="DT28" s="594"/>
      <c r="DU28" s="594"/>
      <c r="DV28" s="595"/>
      <c r="DW28" s="598">
        <v>7.5</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94000</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6013430</v>
      </c>
      <c r="CS29" s="625"/>
      <c r="CT29" s="625"/>
      <c r="CU29" s="625"/>
      <c r="CV29" s="625"/>
      <c r="CW29" s="625"/>
      <c r="CX29" s="625"/>
      <c r="CY29" s="626"/>
      <c r="CZ29" s="627">
        <v>4.2</v>
      </c>
      <c r="DA29" s="628"/>
      <c r="DB29" s="628"/>
      <c r="DC29" s="629"/>
      <c r="DD29" s="602">
        <v>6011671</v>
      </c>
      <c r="DE29" s="625"/>
      <c r="DF29" s="625"/>
      <c r="DG29" s="625"/>
      <c r="DH29" s="625"/>
      <c r="DI29" s="625"/>
      <c r="DJ29" s="625"/>
      <c r="DK29" s="626"/>
      <c r="DL29" s="602">
        <v>6011671</v>
      </c>
      <c r="DM29" s="625"/>
      <c r="DN29" s="625"/>
      <c r="DO29" s="625"/>
      <c r="DP29" s="625"/>
      <c r="DQ29" s="625"/>
      <c r="DR29" s="625"/>
      <c r="DS29" s="625"/>
      <c r="DT29" s="625"/>
      <c r="DU29" s="625"/>
      <c r="DV29" s="626"/>
      <c r="DW29" s="598">
        <v>7.5</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3960269</v>
      </c>
      <c r="S30" s="594"/>
      <c r="T30" s="594"/>
      <c r="U30" s="594"/>
      <c r="V30" s="594"/>
      <c r="W30" s="594"/>
      <c r="X30" s="594"/>
      <c r="Y30" s="595"/>
      <c r="Z30" s="596">
        <v>2.7</v>
      </c>
      <c r="AA30" s="596"/>
      <c r="AB30" s="596"/>
      <c r="AC30" s="596"/>
      <c r="AD30" s="597" t="s">
        <v>111</v>
      </c>
      <c r="AE30" s="597"/>
      <c r="AF30" s="597"/>
      <c r="AG30" s="597"/>
      <c r="AH30" s="597"/>
      <c r="AI30" s="597"/>
      <c r="AJ30" s="597"/>
      <c r="AK30" s="597"/>
      <c r="AL30" s="598" t="s">
        <v>111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97.1</v>
      </c>
      <c r="BN30" s="652"/>
      <c r="BO30" s="652"/>
      <c r="BP30" s="652"/>
      <c r="BQ30" s="653"/>
      <c r="BR30" s="651">
        <v>98.8</v>
      </c>
      <c r="BS30" s="652"/>
      <c r="BT30" s="652"/>
      <c r="BU30" s="652"/>
      <c r="BV30" s="652"/>
      <c r="BW30" s="652"/>
      <c r="BX30" s="588">
        <v>96.3</v>
      </c>
      <c r="BY30" s="652"/>
      <c r="BZ30" s="652"/>
      <c r="CA30" s="652"/>
      <c r="CB30" s="653"/>
      <c r="CD30" s="656"/>
      <c r="CE30" s="657"/>
      <c r="CF30" s="607" t="s">
        <v>293</v>
      </c>
      <c r="CG30" s="608"/>
      <c r="CH30" s="608"/>
      <c r="CI30" s="608"/>
      <c r="CJ30" s="608"/>
      <c r="CK30" s="608"/>
      <c r="CL30" s="608"/>
      <c r="CM30" s="608"/>
      <c r="CN30" s="608"/>
      <c r="CO30" s="608"/>
      <c r="CP30" s="608"/>
      <c r="CQ30" s="609"/>
      <c r="CR30" s="593">
        <v>5230492</v>
      </c>
      <c r="CS30" s="594"/>
      <c r="CT30" s="594"/>
      <c r="CU30" s="594"/>
      <c r="CV30" s="594"/>
      <c r="CW30" s="594"/>
      <c r="CX30" s="594"/>
      <c r="CY30" s="595"/>
      <c r="CZ30" s="627">
        <v>3.7</v>
      </c>
      <c r="DA30" s="628"/>
      <c r="DB30" s="628"/>
      <c r="DC30" s="629"/>
      <c r="DD30" s="602">
        <v>5228961</v>
      </c>
      <c r="DE30" s="594"/>
      <c r="DF30" s="594"/>
      <c r="DG30" s="594"/>
      <c r="DH30" s="594"/>
      <c r="DI30" s="594"/>
      <c r="DJ30" s="594"/>
      <c r="DK30" s="595"/>
      <c r="DL30" s="602">
        <v>5228961</v>
      </c>
      <c r="DM30" s="594"/>
      <c r="DN30" s="594"/>
      <c r="DO30" s="594"/>
      <c r="DP30" s="594"/>
      <c r="DQ30" s="594"/>
      <c r="DR30" s="594"/>
      <c r="DS30" s="594"/>
      <c r="DT30" s="594"/>
      <c r="DU30" s="594"/>
      <c r="DV30" s="595"/>
      <c r="DW30" s="598">
        <v>6.6</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4398146</v>
      </c>
      <c r="S31" s="594"/>
      <c r="T31" s="594"/>
      <c r="U31" s="594"/>
      <c r="V31" s="594"/>
      <c r="W31" s="594"/>
      <c r="X31" s="594"/>
      <c r="Y31" s="595"/>
      <c r="Z31" s="596">
        <v>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25"/>
      <c r="BI31" s="625"/>
      <c r="BJ31" s="625"/>
      <c r="BK31" s="625"/>
      <c r="BL31" s="625"/>
      <c r="BM31" s="599">
        <v>95.9</v>
      </c>
      <c r="BN31" s="649"/>
      <c r="BO31" s="649"/>
      <c r="BP31" s="649"/>
      <c r="BQ31" s="650"/>
      <c r="BR31" s="648">
        <v>98.4</v>
      </c>
      <c r="BS31" s="625"/>
      <c r="BT31" s="625"/>
      <c r="BU31" s="625"/>
      <c r="BV31" s="625"/>
      <c r="BW31" s="625"/>
      <c r="BX31" s="599">
        <v>94.8</v>
      </c>
      <c r="BY31" s="649"/>
      <c r="BZ31" s="649"/>
      <c r="CA31" s="649"/>
      <c r="CB31" s="650"/>
      <c r="CD31" s="656"/>
      <c r="CE31" s="657"/>
      <c r="CF31" s="607" t="s">
        <v>297</v>
      </c>
      <c r="CG31" s="608"/>
      <c r="CH31" s="608"/>
      <c r="CI31" s="608"/>
      <c r="CJ31" s="608"/>
      <c r="CK31" s="608"/>
      <c r="CL31" s="608"/>
      <c r="CM31" s="608"/>
      <c r="CN31" s="608"/>
      <c r="CO31" s="608"/>
      <c r="CP31" s="608"/>
      <c r="CQ31" s="609"/>
      <c r="CR31" s="593">
        <v>782938</v>
      </c>
      <c r="CS31" s="625"/>
      <c r="CT31" s="625"/>
      <c r="CU31" s="625"/>
      <c r="CV31" s="625"/>
      <c r="CW31" s="625"/>
      <c r="CX31" s="625"/>
      <c r="CY31" s="626"/>
      <c r="CZ31" s="627">
        <v>0.5</v>
      </c>
      <c r="DA31" s="628"/>
      <c r="DB31" s="628"/>
      <c r="DC31" s="629"/>
      <c r="DD31" s="602">
        <v>782710</v>
      </c>
      <c r="DE31" s="625"/>
      <c r="DF31" s="625"/>
      <c r="DG31" s="625"/>
      <c r="DH31" s="625"/>
      <c r="DI31" s="625"/>
      <c r="DJ31" s="625"/>
      <c r="DK31" s="626"/>
      <c r="DL31" s="602">
        <v>782710</v>
      </c>
      <c r="DM31" s="625"/>
      <c r="DN31" s="625"/>
      <c r="DO31" s="625"/>
      <c r="DP31" s="625"/>
      <c r="DQ31" s="625"/>
      <c r="DR31" s="625"/>
      <c r="DS31" s="625"/>
      <c r="DT31" s="625"/>
      <c r="DU31" s="625"/>
      <c r="DV31" s="626"/>
      <c r="DW31" s="598">
        <v>1</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1211241</v>
      </c>
      <c r="S32" s="594"/>
      <c r="T32" s="594"/>
      <c r="U32" s="594"/>
      <c r="V32" s="594"/>
      <c r="W32" s="594"/>
      <c r="X32" s="594"/>
      <c r="Y32" s="595"/>
      <c r="Z32" s="596">
        <v>0.8</v>
      </c>
      <c r="AA32" s="596"/>
      <c r="AB32" s="596"/>
      <c r="AC32" s="596"/>
      <c r="AD32" s="597">
        <v>10408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99.4</v>
      </c>
      <c r="BH32" s="661"/>
      <c r="BI32" s="661"/>
      <c r="BJ32" s="661"/>
      <c r="BK32" s="661"/>
      <c r="BL32" s="661"/>
      <c r="BM32" s="662">
        <v>98.3</v>
      </c>
      <c r="BN32" s="661"/>
      <c r="BO32" s="661"/>
      <c r="BP32" s="661"/>
      <c r="BQ32" s="663"/>
      <c r="BR32" s="660">
        <v>99.1</v>
      </c>
      <c r="BS32" s="661"/>
      <c r="BT32" s="661"/>
      <c r="BU32" s="661"/>
      <c r="BV32" s="661"/>
      <c r="BW32" s="661"/>
      <c r="BX32" s="662">
        <v>97.8</v>
      </c>
      <c r="BY32" s="661"/>
      <c r="BZ32" s="661"/>
      <c r="CA32" s="661"/>
      <c r="CB32" s="663"/>
      <c r="CD32" s="658"/>
      <c r="CE32" s="659"/>
      <c r="CF32" s="607" t="s">
        <v>300</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6649200</v>
      </c>
      <c r="S33" s="594"/>
      <c r="T33" s="594"/>
      <c r="U33" s="594"/>
      <c r="V33" s="594"/>
      <c r="W33" s="594"/>
      <c r="X33" s="594"/>
      <c r="Y33" s="595"/>
      <c r="Z33" s="596">
        <v>4.5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56105906</v>
      </c>
      <c r="CS33" s="625"/>
      <c r="CT33" s="625"/>
      <c r="CU33" s="625"/>
      <c r="CV33" s="625"/>
      <c r="CW33" s="625"/>
      <c r="CX33" s="625"/>
      <c r="CY33" s="626"/>
      <c r="CZ33" s="627">
        <v>39.299999999999997</v>
      </c>
      <c r="DA33" s="628"/>
      <c r="DB33" s="628"/>
      <c r="DC33" s="629"/>
      <c r="DD33" s="602">
        <v>46735441</v>
      </c>
      <c r="DE33" s="625"/>
      <c r="DF33" s="625"/>
      <c r="DG33" s="625"/>
      <c r="DH33" s="625"/>
      <c r="DI33" s="625"/>
      <c r="DJ33" s="625"/>
      <c r="DK33" s="626"/>
      <c r="DL33" s="602">
        <v>32532729</v>
      </c>
      <c r="DM33" s="625"/>
      <c r="DN33" s="625"/>
      <c r="DO33" s="625"/>
      <c r="DP33" s="625"/>
      <c r="DQ33" s="625"/>
      <c r="DR33" s="625"/>
      <c r="DS33" s="625"/>
      <c r="DT33" s="625"/>
      <c r="DU33" s="625"/>
      <c r="DV33" s="626"/>
      <c r="DW33" s="598">
        <v>40.799999999999997</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18638761</v>
      </c>
      <c r="CS34" s="594"/>
      <c r="CT34" s="594"/>
      <c r="CU34" s="594"/>
      <c r="CV34" s="594"/>
      <c r="CW34" s="594"/>
      <c r="CX34" s="594"/>
      <c r="CY34" s="595"/>
      <c r="CZ34" s="627">
        <v>13</v>
      </c>
      <c r="DA34" s="628"/>
      <c r="DB34" s="628"/>
      <c r="DC34" s="629"/>
      <c r="DD34" s="602">
        <v>14429011</v>
      </c>
      <c r="DE34" s="594"/>
      <c r="DF34" s="594"/>
      <c r="DG34" s="594"/>
      <c r="DH34" s="594"/>
      <c r="DI34" s="594"/>
      <c r="DJ34" s="594"/>
      <c r="DK34" s="595"/>
      <c r="DL34" s="602">
        <v>12625964</v>
      </c>
      <c r="DM34" s="594"/>
      <c r="DN34" s="594"/>
      <c r="DO34" s="594"/>
      <c r="DP34" s="594"/>
      <c r="DQ34" s="594"/>
      <c r="DR34" s="594"/>
      <c r="DS34" s="594"/>
      <c r="DT34" s="594"/>
      <c r="DU34" s="594"/>
      <c r="DV34" s="595"/>
      <c r="DW34" s="598">
        <v>15.9</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2000000</v>
      </c>
      <c r="S35" s="594"/>
      <c r="T35" s="594"/>
      <c r="U35" s="594"/>
      <c r="V35" s="594"/>
      <c r="W35" s="594"/>
      <c r="X35" s="594"/>
      <c r="Y35" s="595"/>
      <c r="Z35" s="596">
        <v>1.4</v>
      </c>
      <c r="AA35" s="596"/>
      <c r="AB35" s="596"/>
      <c r="AC35" s="596"/>
      <c r="AD35" s="597" t="s">
        <v>111</v>
      </c>
      <c r="AE35" s="597"/>
      <c r="AF35" s="597"/>
      <c r="AG35" s="597"/>
      <c r="AH35" s="597"/>
      <c r="AI35" s="597"/>
      <c r="AJ35" s="597"/>
      <c r="AK35" s="597"/>
      <c r="AL35" s="598" t="s">
        <v>111</v>
      </c>
      <c r="AM35" s="599"/>
      <c r="AN35" s="599"/>
      <c r="AO35" s="600"/>
      <c r="AP35" s="186"/>
      <c r="AQ35" s="604" t="s">
        <v>308</v>
      </c>
      <c r="AR35" s="605"/>
      <c r="AS35" s="605"/>
      <c r="AT35" s="605"/>
      <c r="AU35" s="605"/>
      <c r="AV35" s="605"/>
      <c r="AW35" s="605"/>
      <c r="AX35" s="605"/>
      <c r="AY35" s="606"/>
      <c r="AZ35" s="582">
        <v>19106962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1121023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926564</v>
      </c>
      <c r="CS35" s="625"/>
      <c r="CT35" s="625"/>
      <c r="CU35" s="625"/>
      <c r="CV35" s="625"/>
      <c r="CW35" s="625"/>
      <c r="CX35" s="625"/>
      <c r="CY35" s="626"/>
      <c r="CZ35" s="627">
        <v>0.6</v>
      </c>
      <c r="DA35" s="628"/>
      <c r="DB35" s="628"/>
      <c r="DC35" s="629"/>
      <c r="DD35" s="602">
        <v>878263</v>
      </c>
      <c r="DE35" s="625"/>
      <c r="DF35" s="625"/>
      <c r="DG35" s="625"/>
      <c r="DH35" s="625"/>
      <c r="DI35" s="625"/>
      <c r="DJ35" s="625"/>
      <c r="DK35" s="626"/>
      <c r="DL35" s="602">
        <v>878263</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147811172</v>
      </c>
      <c r="S36" s="666"/>
      <c r="T36" s="666"/>
      <c r="U36" s="666"/>
      <c r="V36" s="666"/>
      <c r="W36" s="666"/>
      <c r="X36" s="666"/>
      <c r="Y36" s="667"/>
      <c r="Z36" s="668">
        <v>100</v>
      </c>
      <c r="AA36" s="668"/>
      <c r="AB36" s="668"/>
      <c r="AC36" s="668"/>
      <c r="AD36" s="669">
        <v>77645235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2074100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-4793381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12736688</v>
      </c>
      <c r="CS36" s="594"/>
      <c r="CT36" s="594"/>
      <c r="CU36" s="594"/>
      <c r="CV36" s="594"/>
      <c r="CW36" s="594"/>
      <c r="CX36" s="594"/>
      <c r="CY36" s="595"/>
      <c r="CZ36" s="627">
        <v>8.9</v>
      </c>
      <c r="DA36" s="628"/>
      <c r="DB36" s="628"/>
      <c r="DC36" s="629"/>
      <c r="DD36" s="602">
        <v>9694037</v>
      </c>
      <c r="DE36" s="594"/>
      <c r="DF36" s="594"/>
      <c r="DG36" s="594"/>
      <c r="DH36" s="594"/>
      <c r="DI36" s="594"/>
      <c r="DJ36" s="594"/>
      <c r="DK36" s="595"/>
      <c r="DL36" s="602">
        <v>8449107</v>
      </c>
      <c r="DM36" s="594"/>
      <c r="DN36" s="594"/>
      <c r="DO36" s="594"/>
      <c r="DP36" s="594"/>
      <c r="DQ36" s="594"/>
      <c r="DR36" s="594"/>
      <c r="DS36" s="594"/>
      <c r="DT36" s="594"/>
      <c r="DU36" s="594"/>
      <c r="DV36" s="595"/>
      <c r="DW36" s="598">
        <v>10.6</v>
      </c>
      <c r="DX36" s="623"/>
      <c r="DY36" s="623"/>
      <c r="DZ36" s="623"/>
      <c r="EA36" s="623"/>
      <c r="EB36" s="623"/>
      <c r="EC36" s="624"/>
    </row>
    <row r="37" spans="2:133" ht="11.25" customHeight="1">
      <c r="AQ37" s="672" t="s">
        <v>315</v>
      </c>
      <c r="AR37" s="673"/>
      <c r="AS37" s="673"/>
      <c r="AT37" s="673"/>
      <c r="AU37" s="673"/>
      <c r="AV37" s="673"/>
      <c r="AW37" s="673"/>
      <c r="AX37" s="673"/>
      <c r="AY37" s="674"/>
      <c r="AZ37" s="593">
        <v>1125000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66279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1154113</v>
      </c>
      <c r="CS37" s="625"/>
      <c r="CT37" s="625"/>
      <c r="CU37" s="625"/>
      <c r="CV37" s="625"/>
      <c r="CW37" s="625"/>
      <c r="CX37" s="625"/>
      <c r="CY37" s="626"/>
      <c r="CZ37" s="627">
        <v>0.8</v>
      </c>
      <c r="DA37" s="628"/>
      <c r="DB37" s="628"/>
      <c r="DC37" s="629"/>
      <c r="DD37" s="602">
        <v>879210</v>
      </c>
      <c r="DE37" s="625"/>
      <c r="DF37" s="625"/>
      <c r="DG37" s="625"/>
      <c r="DH37" s="625"/>
      <c r="DI37" s="625"/>
      <c r="DJ37" s="625"/>
      <c r="DK37" s="626"/>
      <c r="DL37" s="602">
        <v>870216</v>
      </c>
      <c r="DM37" s="625"/>
      <c r="DN37" s="625"/>
      <c r="DO37" s="625"/>
      <c r="DP37" s="625"/>
      <c r="DQ37" s="625"/>
      <c r="DR37" s="625"/>
      <c r="DS37" s="625"/>
      <c r="DT37" s="625"/>
      <c r="DU37" s="625"/>
      <c r="DV37" s="626"/>
      <c r="DW37" s="598">
        <v>1.1000000000000001</v>
      </c>
      <c r="DX37" s="623"/>
      <c r="DY37" s="623"/>
      <c r="DZ37" s="623"/>
      <c r="EA37" s="623"/>
      <c r="EB37" s="623"/>
      <c r="EC37" s="624"/>
    </row>
    <row r="38" spans="2:133" ht="11.25" customHeight="1">
      <c r="AQ38" s="672" t="s">
        <v>318</v>
      </c>
      <c r="AR38" s="673"/>
      <c r="AS38" s="673"/>
      <c r="AT38" s="673"/>
      <c r="AU38" s="673"/>
      <c r="AV38" s="673"/>
      <c r="AW38" s="673"/>
      <c r="AX38" s="673"/>
      <c r="AY38" s="674"/>
      <c r="AZ38" s="593">
        <v>39484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108165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17981962</v>
      </c>
      <c r="CS38" s="594"/>
      <c r="CT38" s="594"/>
      <c r="CU38" s="594"/>
      <c r="CV38" s="594"/>
      <c r="CW38" s="594"/>
      <c r="CX38" s="594"/>
      <c r="CY38" s="595"/>
      <c r="CZ38" s="627">
        <v>12.6</v>
      </c>
      <c r="DA38" s="628"/>
      <c r="DB38" s="628"/>
      <c r="DC38" s="629"/>
      <c r="DD38" s="602">
        <v>16378551</v>
      </c>
      <c r="DE38" s="594"/>
      <c r="DF38" s="594"/>
      <c r="DG38" s="594"/>
      <c r="DH38" s="594"/>
      <c r="DI38" s="594"/>
      <c r="DJ38" s="594"/>
      <c r="DK38" s="595"/>
      <c r="DL38" s="602">
        <v>10579095</v>
      </c>
      <c r="DM38" s="594"/>
      <c r="DN38" s="594"/>
      <c r="DO38" s="594"/>
      <c r="DP38" s="594"/>
      <c r="DQ38" s="594"/>
      <c r="DR38" s="594"/>
      <c r="DS38" s="594"/>
      <c r="DT38" s="594"/>
      <c r="DU38" s="594"/>
      <c r="DV38" s="595"/>
      <c r="DW38" s="598">
        <v>13.3</v>
      </c>
      <c r="DX38" s="623"/>
      <c r="DY38" s="623"/>
      <c r="DZ38" s="623"/>
      <c r="EA38" s="623"/>
      <c r="EB38" s="623"/>
      <c r="EC38" s="624"/>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5813531</v>
      </c>
      <c r="CS39" s="625"/>
      <c r="CT39" s="625"/>
      <c r="CU39" s="625"/>
      <c r="CV39" s="625"/>
      <c r="CW39" s="625"/>
      <c r="CX39" s="625"/>
      <c r="CY39" s="626"/>
      <c r="CZ39" s="627">
        <v>4.0999999999999996</v>
      </c>
      <c r="DA39" s="628"/>
      <c r="DB39" s="628"/>
      <c r="DC39" s="629"/>
      <c r="DD39" s="602">
        <v>5355279</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7337664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8400</v>
      </c>
      <c r="CS40" s="594"/>
      <c r="CT40" s="594"/>
      <c r="CU40" s="594"/>
      <c r="CV40" s="594"/>
      <c r="CW40" s="594"/>
      <c r="CX40" s="594"/>
      <c r="CY40" s="595"/>
      <c r="CZ40" s="627">
        <v>0</v>
      </c>
      <c r="DA40" s="628"/>
      <c r="DB40" s="628"/>
      <c r="DC40" s="629"/>
      <c r="DD40" s="602">
        <v>300</v>
      </c>
      <c r="DE40" s="594"/>
      <c r="DF40" s="594"/>
      <c r="DG40" s="594"/>
      <c r="DH40" s="594"/>
      <c r="DI40" s="594"/>
      <c r="DJ40" s="594"/>
      <c r="DK40" s="595"/>
      <c r="DL40" s="602">
        <v>300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8530714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12095477</v>
      </c>
      <c r="CS42" s="594"/>
      <c r="CT42" s="594"/>
      <c r="CU42" s="594"/>
      <c r="CV42" s="594"/>
      <c r="CW42" s="594"/>
      <c r="CX42" s="594"/>
      <c r="CY42" s="595"/>
      <c r="CZ42" s="627">
        <v>8.5</v>
      </c>
      <c r="DA42" s="676"/>
      <c r="DB42" s="676"/>
      <c r="DC42" s="677"/>
      <c r="DD42" s="602">
        <v>3779566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350476</v>
      </c>
      <c r="CS43" s="625"/>
      <c r="CT43" s="625"/>
      <c r="CU43" s="625"/>
      <c r="CV43" s="625"/>
      <c r="CW43" s="625"/>
      <c r="CX43" s="625"/>
      <c r="CY43" s="626"/>
      <c r="CZ43" s="627">
        <v>0.2</v>
      </c>
      <c r="DA43" s="628"/>
      <c r="DB43" s="628"/>
      <c r="DC43" s="629"/>
      <c r="DD43" s="602">
        <v>350476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12095477</v>
      </c>
      <c r="CS44" s="594"/>
      <c r="CT44" s="594"/>
      <c r="CU44" s="594"/>
      <c r="CV44" s="594"/>
      <c r="CW44" s="594"/>
      <c r="CX44" s="594"/>
      <c r="CY44" s="595"/>
      <c r="CZ44" s="627">
        <v>8.5</v>
      </c>
      <c r="DA44" s="676"/>
      <c r="DB44" s="676"/>
      <c r="DC44" s="677"/>
      <c r="DD44" s="602">
        <v>3779566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3882934</v>
      </c>
      <c r="CS45" s="625"/>
      <c r="CT45" s="625"/>
      <c r="CU45" s="625"/>
      <c r="CV45" s="625"/>
      <c r="CW45" s="625"/>
      <c r="CX45" s="625"/>
      <c r="CY45" s="626"/>
      <c r="CZ45" s="627">
        <v>2.7</v>
      </c>
      <c r="DA45" s="628"/>
      <c r="DB45" s="628"/>
      <c r="DC45" s="629"/>
      <c r="DD45" s="602">
        <v>314256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8212543</v>
      </c>
      <c r="CS46" s="594"/>
      <c r="CT46" s="594"/>
      <c r="CU46" s="594"/>
      <c r="CV46" s="594"/>
      <c r="CW46" s="594"/>
      <c r="CX46" s="594"/>
      <c r="CY46" s="595"/>
      <c r="CZ46" s="627">
        <v>5.7</v>
      </c>
      <c r="DA46" s="676"/>
      <c r="DB46" s="676"/>
      <c r="DC46" s="677"/>
      <c r="DD46" s="602">
        <v>3465310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111</v>
      </c>
      <c r="CS47" s="625"/>
      <c r="CT47" s="625"/>
      <c r="CU47" s="625"/>
      <c r="CV47" s="625"/>
      <c r="CW47" s="625"/>
      <c r="CX47" s="625"/>
      <c r="CY47" s="626"/>
      <c r="CZ47" s="627" t="s">
        <v>111</v>
      </c>
      <c r="DA47" s="628"/>
      <c r="DB47" s="628"/>
      <c r="DC47" s="629"/>
      <c r="DD47" s="602" t="s">
        <v>111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142853477</v>
      </c>
      <c r="CS49" s="661"/>
      <c r="CT49" s="661"/>
      <c r="CU49" s="661"/>
      <c r="CV49" s="661"/>
      <c r="CW49" s="661"/>
      <c r="CX49" s="661"/>
      <c r="CY49" s="688"/>
      <c r="CZ49" s="689">
        <v>100</v>
      </c>
      <c r="DA49" s="690"/>
      <c r="DB49" s="690"/>
      <c r="DC49" s="691"/>
      <c r="DD49" s="692">
        <v>89986957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148747</v>
      </c>
      <c r="R7" s="723"/>
      <c r="S7" s="723"/>
      <c r="T7" s="723"/>
      <c r="U7" s="723"/>
      <c r="V7" s="723">
        <v>143790</v>
      </c>
      <c r="W7" s="723"/>
      <c r="X7" s="723"/>
      <c r="Y7" s="723"/>
      <c r="Z7" s="723"/>
      <c r="AA7" s="723">
        <f>Q7-V7</f>
        <v>4957</v>
      </c>
      <c r="AB7" s="723"/>
      <c r="AC7" s="723"/>
      <c r="AD7" s="723"/>
      <c r="AE7" s="724"/>
      <c r="AF7" s="725">
        <v>4581</v>
      </c>
      <c r="AG7" s="726"/>
      <c r="AH7" s="726"/>
      <c r="AI7" s="726"/>
      <c r="AJ7" s="727"/>
      <c r="AK7" s="762">
        <v>3936</v>
      </c>
      <c r="AL7" s="763"/>
      <c r="AM7" s="763"/>
      <c r="AN7" s="763"/>
      <c r="AO7" s="763"/>
      <c r="AP7" s="763">
        <v>75194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0</v>
      </c>
      <c r="CI7" s="760"/>
      <c r="CJ7" s="760"/>
      <c r="CK7" s="760"/>
      <c r="CL7" s="761"/>
      <c r="CM7" s="759">
        <v>0</v>
      </c>
      <c r="CN7" s="760"/>
      <c r="CO7" s="760"/>
      <c r="CP7" s="760"/>
      <c r="CQ7" s="761"/>
      <c r="CR7" s="759">
        <v>5</v>
      </c>
      <c r="CS7" s="760"/>
      <c r="CT7" s="760"/>
      <c r="CU7" s="760"/>
      <c r="CV7" s="761"/>
      <c r="CW7" s="759" t="s">
        <v>539</v>
      </c>
      <c r="CX7" s="760"/>
      <c r="CY7" s="760"/>
      <c r="CZ7" s="760"/>
      <c r="DA7" s="761"/>
      <c r="DB7" s="759">
        <v>99</v>
      </c>
      <c r="DC7" s="760"/>
      <c r="DD7" s="760"/>
      <c r="DE7" s="760"/>
      <c r="DF7" s="761"/>
      <c r="DG7" s="759">
        <v>142</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62</v>
      </c>
      <c r="CI8" s="770"/>
      <c r="CJ8" s="770"/>
      <c r="CK8" s="770"/>
      <c r="CL8" s="771"/>
      <c r="CM8" s="769">
        <v>4240</v>
      </c>
      <c r="CN8" s="770"/>
      <c r="CO8" s="770"/>
      <c r="CP8" s="770"/>
      <c r="CQ8" s="771"/>
      <c r="CR8" s="769">
        <v>2350</v>
      </c>
      <c r="CS8" s="770"/>
      <c r="CT8" s="770"/>
      <c r="CU8" s="770"/>
      <c r="CV8" s="771"/>
      <c r="CW8" s="769" t="s">
        <v>539</v>
      </c>
      <c r="CX8" s="770"/>
      <c r="CY8" s="770"/>
      <c r="CZ8" s="770"/>
      <c r="DA8" s="771"/>
      <c r="DB8" s="769" t="s">
        <v>476</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542</v>
      </c>
      <c r="BT9" s="757"/>
      <c r="BU9" s="757"/>
      <c r="BV9" s="757"/>
      <c r="BW9" s="757"/>
      <c r="BX9" s="757"/>
      <c r="BY9" s="757"/>
      <c r="BZ9" s="757"/>
      <c r="CA9" s="757"/>
      <c r="CB9" s="757"/>
      <c r="CC9" s="757"/>
      <c r="CD9" s="757"/>
      <c r="CE9" s="757"/>
      <c r="CF9" s="757"/>
      <c r="CG9" s="758"/>
      <c r="CH9" s="769">
        <v>0</v>
      </c>
      <c r="CI9" s="770"/>
      <c r="CJ9" s="770"/>
      <c r="CK9" s="770"/>
      <c r="CL9" s="771"/>
      <c r="CM9" s="769">
        <v>85</v>
      </c>
      <c r="CN9" s="770"/>
      <c r="CO9" s="770"/>
      <c r="CP9" s="770"/>
      <c r="CQ9" s="771"/>
      <c r="CR9" s="769">
        <v>3</v>
      </c>
      <c r="CS9" s="770"/>
      <c r="CT9" s="770"/>
      <c r="CU9" s="770"/>
      <c r="CV9" s="771"/>
      <c r="CW9" s="769">
        <v>23</v>
      </c>
      <c r="CX9" s="770"/>
      <c r="CY9" s="770"/>
      <c r="CZ9" s="770"/>
      <c r="DA9" s="771"/>
      <c r="DB9" s="769" t="s">
        <v>476</v>
      </c>
      <c r="DC9" s="770"/>
      <c r="DD9" s="770"/>
      <c r="DE9" s="770"/>
      <c r="DF9" s="771"/>
      <c r="DG9" s="769" t="s">
        <v>476</v>
      </c>
      <c r="DH9" s="770"/>
      <c r="DI9" s="770"/>
      <c r="DJ9" s="770"/>
      <c r="DK9" s="771"/>
      <c r="DL9" s="769" t="s">
        <v>476</v>
      </c>
      <c r="DM9" s="770"/>
      <c r="DN9" s="770"/>
      <c r="DO9" s="770"/>
      <c r="DP9" s="771"/>
      <c r="DQ9" s="769" t="s">
        <v>476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543</v>
      </c>
      <c r="BT10" s="757"/>
      <c r="BU10" s="757"/>
      <c r="BV10" s="757"/>
      <c r="BW10" s="757"/>
      <c r="BX10" s="757"/>
      <c r="BY10" s="757"/>
      <c r="BZ10" s="757"/>
      <c r="CA10" s="757"/>
      <c r="CB10" s="757"/>
      <c r="CC10" s="757"/>
      <c r="CD10" s="757"/>
      <c r="CE10" s="757"/>
      <c r="CF10" s="757"/>
      <c r="CG10" s="758"/>
      <c r="CH10" s="769">
        <v>0</v>
      </c>
      <c r="CI10" s="770"/>
      <c r="CJ10" s="770"/>
      <c r="CK10" s="770"/>
      <c r="CL10" s="771"/>
      <c r="CM10" s="769">
        <v>24</v>
      </c>
      <c r="CN10" s="770"/>
      <c r="CO10" s="770"/>
      <c r="CP10" s="770"/>
      <c r="CQ10" s="771"/>
      <c r="CR10" s="769">
        <v>7</v>
      </c>
      <c r="CS10" s="770"/>
      <c r="CT10" s="770"/>
      <c r="CU10" s="770"/>
      <c r="CV10" s="771"/>
      <c r="CW10" s="769" t="s">
        <v>539</v>
      </c>
      <c r="CX10" s="770"/>
      <c r="CY10" s="770"/>
      <c r="CZ10" s="770"/>
      <c r="DA10" s="771"/>
      <c r="DB10" s="769" t="s">
        <v>476</v>
      </c>
      <c r="DC10" s="770"/>
      <c r="DD10" s="770"/>
      <c r="DE10" s="770"/>
      <c r="DF10" s="771"/>
      <c r="DG10" s="769" t="s">
        <v>476</v>
      </c>
      <c r="DH10" s="770"/>
      <c r="DI10" s="770"/>
      <c r="DJ10" s="770"/>
      <c r="DK10" s="771"/>
      <c r="DL10" s="769" t="s">
        <v>476</v>
      </c>
      <c r="DM10" s="770"/>
      <c r="DN10" s="770"/>
      <c r="DO10" s="770"/>
      <c r="DP10" s="771"/>
      <c r="DQ10" s="769" t="s">
        <v>476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544</v>
      </c>
      <c r="BT11" s="757"/>
      <c r="BU11" s="757"/>
      <c r="BV11" s="757"/>
      <c r="BW11" s="757"/>
      <c r="BX11" s="757"/>
      <c r="BY11" s="757"/>
      <c r="BZ11" s="757"/>
      <c r="CA11" s="757"/>
      <c r="CB11" s="757"/>
      <c r="CC11" s="757"/>
      <c r="CD11" s="757"/>
      <c r="CE11" s="757"/>
      <c r="CF11" s="757"/>
      <c r="CG11" s="758"/>
      <c r="CH11" s="769">
        <v>1</v>
      </c>
      <c r="CI11" s="770"/>
      <c r="CJ11" s="770"/>
      <c r="CK11" s="770"/>
      <c r="CL11" s="771"/>
      <c r="CM11" s="769">
        <v>21</v>
      </c>
      <c r="CN11" s="770"/>
      <c r="CO11" s="770"/>
      <c r="CP11" s="770"/>
      <c r="CQ11" s="771"/>
      <c r="CR11" s="769">
        <v>3</v>
      </c>
      <c r="CS11" s="770"/>
      <c r="CT11" s="770"/>
      <c r="CU11" s="770"/>
      <c r="CV11" s="771"/>
      <c r="CW11" s="769" t="s">
        <v>539</v>
      </c>
      <c r="CX11" s="770"/>
      <c r="CY11" s="770"/>
      <c r="CZ11" s="770"/>
      <c r="DA11" s="771"/>
      <c r="DB11" s="769" t="s">
        <v>476</v>
      </c>
      <c r="DC11" s="770"/>
      <c r="DD11" s="770"/>
      <c r="DE11" s="770"/>
      <c r="DF11" s="771"/>
      <c r="DG11" s="769" t="s">
        <v>476</v>
      </c>
      <c r="DH11" s="770"/>
      <c r="DI11" s="770"/>
      <c r="DJ11" s="770"/>
      <c r="DK11" s="771"/>
      <c r="DL11" s="769" t="s">
        <v>476</v>
      </c>
      <c r="DM11" s="770"/>
      <c r="DN11" s="770"/>
      <c r="DO11" s="770"/>
      <c r="DP11" s="771"/>
      <c r="DQ11" s="769" t="s">
        <v>476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545</v>
      </c>
      <c r="BT12" s="757"/>
      <c r="BU12" s="757"/>
      <c r="BV12" s="757"/>
      <c r="BW12" s="757"/>
      <c r="BX12" s="757"/>
      <c r="BY12" s="757"/>
      <c r="BZ12" s="757"/>
      <c r="CA12" s="757"/>
      <c r="CB12" s="757"/>
      <c r="CC12" s="757"/>
      <c r="CD12" s="757"/>
      <c r="CE12" s="757"/>
      <c r="CF12" s="757"/>
      <c r="CG12" s="758"/>
      <c r="CH12" s="769">
        <v>10</v>
      </c>
      <c r="CI12" s="770"/>
      <c r="CJ12" s="770"/>
      <c r="CK12" s="770"/>
      <c r="CL12" s="771"/>
      <c r="CM12" s="769">
        <v>87</v>
      </c>
      <c r="CN12" s="770"/>
      <c r="CO12" s="770"/>
      <c r="CP12" s="770"/>
      <c r="CQ12" s="771"/>
      <c r="CR12" s="769">
        <v>3</v>
      </c>
      <c r="CS12" s="770"/>
      <c r="CT12" s="770"/>
      <c r="CU12" s="770"/>
      <c r="CV12" s="771"/>
      <c r="CW12" s="769">
        <v>21</v>
      </c>
      <c r="CX12" s="770"/>
      <c r="CY12" s="770"/>
      <c r="CZ12" s="770"/>
      <c r="DA12" s="771"/>
      <c r="DB12" s="769" t="s">
        <v>476</v>
      </c>
      <c r="DC12" s="770"/>
      <c r="DD12" s="770"/>
      <c r="DE12" s="770"/>
      <c r="DF12" s="771"/>
      <c r="DG12" s="769" t="s">
        <v>476</v>
      </c>
      <c r="DH12" s="770"/>
      <c r="DI12" s="770"/>
      <c r="DJ12" s="770"/>
      <c r="DK12" s="771"/>
      <c r="DL12" s="769" t="s">
        <v>476</v>
      </c>
      <c r="DM12" s="770"/>
      <c r="DN12" s="770"/>
      <c r="DO12" s="770"/>
      <c r="DP12" s="771"/>
      <c r="DQ12" s="769" t="s">
        <v>476</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546</v>
      </c>
      <c r="BT13" s="757"/>
      <c r="BU13" s="757"/>
      <c r="BV13" s="757"/>
      <c r="BW13" s="757"/>
      <c r="BX13" s="757"/>
      <c r="BY13" s="757"/>
      <c r="BZ13" s="757"/>
      <c r="CA13" s="757"/>
      <c r="CB13" s="757"/>
      <c r="CC13" s="757"/>
      <c r="CD13" s="757"/>
      <c r="CE13" s="757"/>
      <c r="CF13" s="757"/>
      <c r="CG13" s="758"/>
      <c r="CH13" s="769">
        <v>1</v>
      </c>
      <c r="CI13" s="770"/>
      <c r="CJ13" s="770"/>
      <c r="CK13" s="770"/>
      <c r="CL13" s="771"/>
      <c r="CM13" s="769">
        <v>6</v>
      </c>
      <c r="CN13" s="770"/>
      <c r="CO13" s="770"/>
      <c r="CP13" s="770"/>
      <c r="CQ13" s="771"/>
      <c r="CR13" s="769">
        <v>2</v>
      </c>
      <c r="CS13" s="770"/>
      <c r="CT13" s="770"/>
      <c r="CU13" s="770"/>
      <c r="CV13" s="771"/>
      <c r="CW13" s="769">
        <v>67</v>
      </c>
      <c r="CX13" s="770"/>
      <c r="CY13" s="770"/>
      <c r="CZ13" s="770"/>
      <c r="DA13" s="771"/>
      <c r="DB13" s="769" t="s">
        <v>476</v>
      </c>
      <c r="DC13" s="770"/>
      <c r="DD13" s="770"/>
      <c r="DE13" s="770"/>
      <c r="DF13" s="771"/>
      <c r="DG13" s="769" t="s">
        <v>476</v>
      </c>
      <c r="DH13" s="770"/>
      <c r="DI13" s="770"/>
      <c r="DJ13" s="770"/>
      <c r="DK13" s="771"/>
      <c r="DL13" s="769" t="s">
        <v>476</v>
      </c>
      <c r="DM13" s="770"/>
      <c r="DN13" s="770"/>
      <c r="DO13" s="770"/>
      <c r="DP13" s="771"/>
      <c r="DQ13" s="769" t="s">
        <v>476</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547</v>
      </c>
      <c r="BT14" s="757"/>
      <c r="BU14" s="757"/>
      <c r="BV14" s="757"/>
      <c r="BW14" s="757"/>
      <c r="BX14" s="757"/>
      <c r="BY14" s="757"/>
      <c r="BZ14" s="757"/>
      <c r="CA14" s="757"/>
      <c r="CB14" s="757"/>
      <c r="CC14" s="757"/>
      <c r="CD14" s="757"/>
      <c r="CE14" s="757"/>
      <c r="CF14" s="757"/>
      <c r="CG14" s="758"/>
      <c r="CH14" s="769">
        <v>0</v>
      </c>
      <c r="CI14" s="770"/>
      <c r="CJ14" s="770"/>
      <c r="CK14" s="770"/>
      <c r="CL14" s="771"/>
      <c r="CM14" s="769">
        <v>46</v>
      </c>
      <c r="CN14" s="770"/>
      <c r="CO14" s="770"/>
      <c r="CP14" s="770"/>
      <c r="CQ14" s="771"/>
      <c r="CR14" s="769">
        <v>3</v>
      </c>
      <c r="CS14" s="770"/>
      <c r="CT14" s="770"/>
      <c r="CU14" s="770"/>
      <c r="CV14" s="771"/>
      <c r="CW14" s="769" t="s">
        <v>539</v>
      </c>
      <c r="CX14" s="770"/>
      <c r="CY14" s="770"/>
      <c r="CZ14" s="770"/>
      <c r="DA14" s="771"/>
      <c r="DB14" s="769" t="s">
        <v>476</v>
      </c>
      <c r="DC14" s="770"/>
      <c r="DD14" s="770"/>
      <c r="DE14" s="770"/>
      <c r="DF14" s="771"/>
      <c r="DG14" s="769" t="s">
        <v>476</v>
      </c>
      <c r="DH14" s="770"/>
      <c r="DI14" s="770"/>
      <c r="DJ14" s="770"/>
      <c r="DK14" s="771"/>
      <c r="DL14" s="769" t="s">
        <v>476</v>
      </c>
      <c r="DM14" s="770"/>
      <c r="DN14" s="770"/>
      <c r="DO14" s="770"/>
      <c r="DP14" s="771"/>
      <c r="DQ14" s="769" t="s">
        <v>476</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548</v>
      </c>
      <c r="BT15" s="757"/>
      <c r="BU15" s="757"/>
      <c r="BV15" s="757"/>
      <c r="BW15" s="757"/>
      <c r="BX15" s="757"/>
      <c r="BY15" s="757"/>
      <c r="BZ15" s="757"/>
      <c r="CA15" s="757"/>
      <c r="CB15" s="757"/>
      <c r="CC15" s="757"/>
      <c r="CD15" s="757"/>
      <c r="CE15" s="757"/>
      <c r="CF15" s="757"/>
      <c r="CG15" s="758"/>
      <c r="CH15" s="769">
        <v>4</v>
      </c>
      <c r="CI15" s="770"/>
      <c r="CJ15" s="770"/>
      <c r="CK15" s="770"/>
      <c r="CL15" s="771"/>
      <c r="CM15" s="769">
        <v>35</v>
      </c>
      <c r="CN15" s="770"/>
      <c r="CO15" s="770"/>
      <c r="CP15" s="770"/>
      <c r="CQ15" s="771"/>
      <c r="CR15" s="769">
        <v>45</v>
      </c>
      <c r="CS15" s="770"/>
      <c r="CT15" s="770"/>
      <c r="CU15" s="770"/>
      <c r="CV15" s="771"/>
      <c r="CW15" s="769">
        <v>12</v>
      </c>
      <c r="CX15" s="770"/>
      <c r="CY15" s="770"/>
      <c r="CZ15" s="770"/>
      <c r="DA15" s="771"/>
      <c r="DB15" s="769" t="s">
        <v>476</v>
      </c>
      <c r="DC15" s="770"/>
      <c r="DD15" s="770"/>
      <c r="DE15" s="770"/>
      <c r="DF15" s="771"/>
      <c r="DG15" s="769" t="s">
        <v>476</v>
      </c>
      <c r="DH15" s="770"/>
      <c r="DI15" s="770"/>
      <c r="DJ15" s="770"/>
      <c r="DK15" s="771"/>
      <c r="DL15" s="769" t="s">
        <v>476</v>
      </c>
      <c r="DM15" s="770"/>
      <c r="DN15" s="770"/>
      <c r="DO15" s="770"/>
      <c r="DP15" s="771"/>
      <c r="DQ15" s="769" t="s">
        <v>476</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4"/>
      <c r="AL22" s="795"/>
      <c r="AM22" s="795"/>
      <c r="AN22" s="795"/>
      <c r="AO22" s="795"/>
      <c r="AP22" s="795"/>
      <c r="AQ22" s="795"/>
      <c r="AR22" s="795"/>
      <c r="AS22" s="795"/>
      <c r="AT22" s="795"/>
      <c r="AU22" s="796"/>
      <c r="AV22" s="796"/>
      <c r="AW22" s="796"/>
      <c r="AX22" s="796"/>
      <c r="AY22" s="797"/>
      <c r="AZ22" s="798" t="s">
        <v>367</v>
      </c>
      <c r="BA22" s="798"/>
      <c r="BB22" s="798"/>
      <c r="BC22" s="798"/>
      <c r="BD22" s="799"/>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f>SUM(Q7:U22)</f>
        <v>148747</v>
      </c>
      <c r="R23" s="782"/>
      <c r="S23" s="782"/>
      <c r="T23" s="782"/>
      <c r="U23" s="782"/>
      <c r="V23" s="783">
        <f t="shared" ref="V23" si="0">SUM(V7:Z22)</f>
        <v>143790</v>
      </c>
      <c r="W23" s="784"/>
      <c r="X23" s="784"/>
      <c r="Y23" s="784"/>
      <c r="Z23" s="785"/>
      <c r="AA23" s="783">
        <f t="shared" ref="AA23" si="1">SUM(AA7:AE22)</f>
        <v>4957</v>
      </c>
      <c r="AB23" s="784"/>
      <c r="AC23" s="784"/>
      <c r="AD23" s="784"/>
      <c r="AE23" s="786"/>
      <c r="AF23" s="787">
        <f t="shared" ref="AF23" si="2">SUM(AF7:AJ22)</f>
        <v>4581</v>
      </c>
      <c r="AG23" s="784"/>
      <c r="AH23" s="784"/>
      <c r="AI23" s="784"/>
      <c r="AJ23" s="786"/>
      <c r="AK23" s="788"/>
      <c r="AL23" s="789"/>
      <c r="AM23" s="789"/>
      <c r="AN23" s="789"/>
      <c r="AO23" s="790"/>
      <c r="AP23" s="783">
        <f t="shared" ref="AP23" si="3">SUM(AP7:AT22)</f>
        <v>75194</v>
      </c>
      <c r="AQ23" s="784"/>
      <c r="AR23" s="784"/>
      <c r="AS23" s="784"/>
      <c r="AT23" s="785"/>
      <c r="AU23" s="791">
        <f t="shared" ref="AU23" si="4">SUM(AU7:AY22)</f>
        <v>0</v>
      </c>
      <c r="AV23" s="792"/>
      <c r="AW23" s="792"/>
      <c r="AX23" s="792"/>
      <c r="AY23" s="793"/>
      <c r="AZ23" s="787" t="s">
        <v>111</v>
      </c>
      <c r="BA23" s="784"/>
      <c r="BB23" s="784"/>
      <c r="BC23" s="784"/>
      <c r="BD23" s="786"/>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800" t="s">
        <v>370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52388</v>
      </c>
      <c r="R28" s="811"/>
      <c r="S28" s="811"/>
      <c r="T28" s="811"/>
      <c r="U28" s="811"/>
      <c r="V28" s="811">
        <v>51267</v>
      </c>
      <c r="W28" s="811"/>
      <c r="X28" s="811"/>
      <c r="Y28" s="811"/>
      <c r="Z28" s="811"/>
      <c r="AA28" s="811">
        <f>Q28-V28</f>
        <v>1121</v>
      </c>
      <c r="AB28" s="811"/>
      <c r="AC28" s="811"/>
      <c r="AD28" s="811"/>
      <c r="AE28" s="812"/>
      <c r="AF28" s="813">
        <v>1121</v>
      </c>
      <c r="AG28" s="811"/>
      <c r="AH28" s="811"/>
      <c r="AI28" s="811"/>
      <c r="AJ28" s="814"/>
      <c r="AK28" s="815">
        <v>7337</v>
      </c>
      <c r="AL28" s="807"/>
      <c r="AM28" s="807"/>
      <c r="AN28" s="807"/>
      <c r="AO28" s="807"/>
      <c r="AP28" s="807" t="s">
        <v>549</v>
      </c>
      <c r="AQ28" s="807"/>
      <c r="AR28" s="807"/>
      <c r="AS28" s="807"/>
      <c r="AT28" s="807"/>
      <c r="AU28" s="807" t="s">
        <v>550</v>
      </c>
      <c r="AV28" s="807"/>
      <c r="AW28" s="807"/>
      <c r="AX28" s="807"/>
      <c r="AY28" s="807"/>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29286</v>
      </c>
      <c r="R29" s="747"/>
      <c r="S29" s="747"/>
      <c r="T29" s="747"/>
      <c r="U29" s="747"/>
      <c r="V29" s="747">
        <v>28571</v>
      </c>
      <c r="W29" s="747"/>
      <c r="X29" s="747"/>
      <c r="Y29" s="747"/>
      <c r="Z29" s="747"/>
      <c r="AA29" s="748">
        <f t="shared" ref="AA29:AA30" si="5">Q29-V29</f>
        <v>715</v>
      </c>
      <c r="AB29" s="750"/>
      <c r="AC29" s="750"/>
      <c r="AD29" s="750"/>
      <c r="AE29" s="751"/>
      <c r="AF29" s="749">
        <v>715</v>
      </c>
      <c r="AG29" s="750"/>
      <c r="AH29" s="750"/>
      <c r="AI29" s="750"/>
      <c r="AJ29" s="751"/>
      <c r="AK29" s="818">
        <v>4402</v>
      </c>
      <c r="AL29" s="819"/>
      <c r="AM29" s="819"/>
      <c r="AN29" s="819"/>
      <c r="AO29" s="819"/>
      <c r="AP29" s="819">
        <v>186</v>
      </c>
      <c r="AQ29" s="819"/>
      <c r="AR29" s="819"/>
      <c r="AS29" s="819"/>
      <c r="AT29" s="819"/>
      <c r="AU29" s="819">
        <v>186</v>
      </c>
      <c r="AV29" s="819"/>
      <c r="AW29" s="819"/>
      <c r="AX29" s="819"/>
      <c r="AY29" s="819"/>
      <c r="AZ29" s="820" t="s">
        <v>549</v>
      </c>
      <c r="BA29" s="821"/>
      <c r="BB29" s="821"/>
      <c r="BC29" s="821"/>
      <c r="BD29" s="818"/>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9247</v>
      </c>
      <c r="R30" s="747"/>
      <c r="S30" s="747"/>
      <c r="T30" s="747"/>
      <c r="U30" s="747"/>
      <c r="V30" s="747">
        <v>9188</v>
      </c>
      <c r="W30" s="747"/>
      <c r="X30" s="747"/>
      <c r="Y30" s="747"/>
      <c r="Z30" s="747"/>
      <c r="AA30" s="748">
        <f t="shared" si="5"/>
        <v>59</v>
      </c>
      <c r="AB30" s="750"/>
      <c r="AC30" s="750"/>
      <c r="AD30" s="750"/>
      <c r="AE30" s="751"/>
      <c r="AF30" s="749">
        <v>59</v>
      </c>
      <c r="AG30" s="750"/>
      <c r="AH30" s="750"/>
      <c r="AI30" s="750"/>
      <c r="AJ30" s="751"/>
      <c r="AK30" s="818">
        <v>4171</v>
      </c>
      <c r="AL30" s="819"/>
      <c r="AM30" s="819"/>
      <c r="AN30" s="819"/>
      <c r="AO30" s="819"/>
      <c r="AP30" s="819" t="s">
        <v>549</v>
      </c>
      <c r="AQ30" s="819"/>
      <c r="AR30" s="819"/>
      <c r="AS30" s="819"/>
      <c r="AT30" s="819"/>
      <c r="AU30" s="820" t="s">
        <v>549</v>
      </c>
      <c r="AV30" s="821"/>
      <c r="AW30" s="821"/>
      <c r="AX30" s="821"/>
      <c r="AY30" s="818"/>
      <c r="AZ30" s="820" t="s">
        <v>549</v>
      </c>
      <c r="BA30" s="821"/>
      <c r="BB30" s="821"/>
      <c r="BC30" s="821"/>
      <c r="BD30" s="818"/>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13257</v>
      </c>
      <c r="R31" s="747"/>
      <c r="S31" s="747"/>
      <c r="T31" s="747"/>
      <c r="U31" s="747"/>
      <c r="V31" s="747">
        <v>14199</v>
      </c>
      <c r="W31" s="747"/>
      <c r="X31" s="747"/>
      <c r="Y31" s="747"/>
      <c r="Z31" s="747"/>
      <c r="AA31" s="747">
        <f>Q31-V31</f>
        <v>-942</v>
      </c>
      <c r="AB31" s="747"/>
      <c r="AC31" s="747"/>
      <c r="AD31" s="747"/>
      <c r="AE31" s="748"/>
      <c r="AF31" s="749">
        <v>3044</v>
      </c>
      <c r="AG31" s="750"/>
      <c r="AH31" s="750"/>
      <c r="AI31" s="750"/>
      <c r="AJ31" s="751"/>
      <c r="AK31" s="818">
        <v>1125</v>
      </c>
      <c r="AL31" s="819"/>
      <c r="AM31" s="819"/>
      <c r="AN31" s="819"/>
      <c r="AO31" s="819"/>
      <c r="AP31" s="819">
        <v>12672</v>
      </c>
      <c r="AQ31" s="819"/>
      <c r="AR31" s="819"/>
      <c r="AS31" s="819"/>
      <c r="AT31" s="819"/>
      <c r="AU31" s="819">
        <v>8448</v>
      </c>
      <c r="AV31" s="819"/>
      <c r="AW31" s="819"/>
      <c r="AX31" s="819"/>
      <c r="AY31" s="819"/>
      <c r="AZ31" s="820" t="s">
        <v>549</v>
      </c>
      <c r="BA31" s="821"/>
      <c r="BB31" s="821"/>
      <c r="BC31" s="821"/>
      <c r="BD31" s="818"/>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10406</v>
      </c>
      <c r="R32" s="747"/>
      <c r="S32" s="747"/>
      <c r="T32" s="747"/>
      <c r="U32" s="747"/>
      <c r="V32" s="747">
        <v>10074</v>
      </c>
      <c r="W32" s="747"/>
      <c r="X32" s="747"/>
      <c r="Y32" s="747"/>
      <c r="Z32" s="747"/>
      <c r="AA32" s="747">
        <f>Q32-V32</f>
        <v>332</v>
      </c>
      <c r="AB32" s="747"/>
      <c r="AC32" s="747"/>
      <c r="AD32" s="747"/>
      <c r="AE32" s="748"/>
      <c r="AF32" s="749">
        <v>300</v>
      </c>
      <c r="AG32" s="750"/>
      <c r="AH32" s="750"/>
      <c r="AI32" s="750"/>
      <c r="AJ32" s="751"/>
      <c r="AK32" s="818">
        <v>2074</v>
      </c>
      <c r="AL32" s="819"/>
      <c r="AM32" s="819"/>
      <c r="AN32" s="819"/>
      <c r="AO32" s="819"/>
      <c r="AP32" s="819">
        <v>49021</v>
      </c>
      <c r="AQ32" s="819"/>
      <c r="AR32" s="819"/>
      <c r="AS32" s="819"/>
      <c r="AT32" s="819"/>
      <c r="AU32" s="819">
        <v>20294</v>
      </c>
      <c r="AV32" s="819"/>
      <c r="AW32" s="819"/>
      <c r="AX32" s="819"/>
      <c r="AY32" s="819"/>
      <c r="AZ32" s="820" t="s">
        <v>549</v>
      </c>
      <c r="BA32" s="821"/>
      <c r="BB32" s="821"/>
      <c r="BC32" s="821"/>
      <c r="BD32" s="818"/>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2"/>
      <c r="BA33" s="822"/>
      <c r="BB33" s="822"/>
      <c r="BC33" s="822"/>
      <c r="BD33" s="822"/>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2"/>
      <c r="BA34" s="822"/>
      <c r="BB34" s="822"/>
      <c r="BC34" s="822"/>
      <c r="BD34" s="822"/>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2"/>
      <c r="BA35" s="822"/>
      <c r="BB35" s="822"/>
      <c r="BC35" s="822"/>
      <c r="BD35" s="822"/>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2"/>
      <c r="BA36" s="822"/>
      <c r="BB36" s="822"/>
      <c r="BC36" s="822"/>
      <c r="BD36" s="822"/>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2"/>
      <c r="BA37" s="822"/>
      <c r="BB37" s="822"/>
      <c r="BC37" s="822"/>
      <c r="BD37" s="822"/>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2"/>
      <c r="BA38" s="822"/>
      <c r="BB38" s="822"/>
      <c r="BC38" s="822"/>
      <c r="BD38" s="822"/>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2"/>
      <c r="BA39" s="822"/>
      <c r="BB39" s="822"/>
      <c r="BC39" s="822"/>
      <c r="BD39" s="822"/>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2"/>
      <c r="BA40" s="822"/>
      <c r="BB40" s="822"/>
      <c r="BC40" s="822"/>
      <c r="BD40" s="822"/>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2"/>
      <c r="BA41" s="822"/>
      <c r="BB41" s="822"/>
      <c r="BC41" s="822"/>
      <c r="BD41" s="822"/>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2"/>
      <c r="BA42" s="822"/>
      <c r="BB42" s="822"/>
      <c r="BC42" s="822"/>
      <c r="BD42" s="822"/>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2"/>
      <c r="BA43" s="822"/>
      <c r="BB43" s="822"/>
      <c r="BC43" s="822"/>
      <c r="BD43" s="822"/>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2"/>
      <c r="BA44" s="822"/>
      <c r="BB44" s="822"/>
      <c r="BC44" s="822"/>
      <c r="BD44" s="822"/>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2"/>
      <c r="BA45" s="822"/>
      <c r="BB45" s="822"/>
      <c r="BC45" s="822"/>
      <c r="BD45" s="822"/>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2"/>
      <c r="BA46" s="822"/>
      <c r="BB46" s="822"/>
      <c r="BC46" s="822"/>
      <c r="BD46" s="822"/>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2"/>
      <c r="BA47" s="822"/>
      <c r="BB47" s="822"/>
      <c r="BC47" s="822"/>
      <c r="BD47" s="822"/>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2"/>
      <c r="BA48" s="822"/>
      <c r="BB48" s="822"/>
      <c r="BC48" s="822"/>
      <c r="BD48" s="822"/>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2"/>
      <c r="BA49" s="822"/>
      <c r="BB49" s="822"/>
      <c r="BC49" s="822"/>
      <c r="BD49" s="822"/>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6"/>
      <c r="BF62" s="816"/>
      <c r="BG62" s="816"/>
      <c r="BH62" s="816"/>
      <c r="BI62" s="817"/>
      <c r="BJ62" s="835" t="s">
        <v>387</v>
      </c>
      <c r="BK62" s="798"/>
      <c r="BL62" s="798"/>
      <c r="BM62" s="798"/>
      <c r="BN62" s="799"/>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4580</v>
      </c>
      <c r="AG63" s="832"/>
      <c r="AH63" s="832"/>
      <c r="AI63" s="832"/>
      <c r="AJ63" s="833"/>
      <c r="AK63" s="834"/>
      <c r="AL63" s="829"/>
      <c r="AM63" s="829"/>
      <c r="AN63" s="829"/>
      <c r="AO63" s="829"/>
      <c r="AP63" s="832">
        <f>SUM(AP28:AT35)</f>
        <v>61879</v>
      </c>
      <c r="AQ63" s="832"/>
      <c r="AR63" s="832"/>
      <c r="AS63" s="832"/>
      <c r="AT63" s="832"/>
      <c r="AU63" s="832">
        <f>SUM(AU28:AY35)</f>
        <v>28928</v>
      </c>
      <c r="AV63" s="832"/>
      <c r="AW63" s="832"/>
      <c r="AX63" s="832"/>
      <c r="AY63" s="832"/>
      <c r="AZ63" s="836"/>
      <c r="BA63" s="836"/>
      <c r="BB63" s="836"/>
      <c r="BC63" s="836"/>
      <c r="BD63" s="836"/>
      <c r="BE63" s="837"/>
      <c r="BF63" s="838"/>
      <c r="BG63" s="838"/>
      <c r="BH63" s="838"/>
      <c r="BI63" s="839"/>
      <c r="BJ63" s="840" t="s">
        <v>111</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3" t="s">
        <v>375</v>
      </c>
      <c r="AG66" s="802"/>
      <c r="AH66" s="802"/>
      <c r="AI66" s="802"/>
      <c r="AJ66" s="844"/>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5"/>
      <c r="AH67" s="805"/>
      <c r="AI67" s="805"/>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3" t="s">
        <v>530</v>
      </c>
      <c r="C68" s="864"/>
      <c r="D68" s="864"/>
      <c r="E68" s="864"/>
      <c r="F68" s="864"/>
      <c r="G68" s="864"/>
      <c r="H68" s="864"/>
      <c r="I68" s="864"/>
      <c r="J68" s="864"/>
      <c r="K68" s="864"/>
      <c r="L68" s="864"/>
      <c r="M68" s="864"/>
      <c r="N68" s="864"/>
      <c r="O68" s="864"/>
      <c r="P68" s="865"/>
      <c r="Q68" s="866">
        <v>4796</v>
      </c>
      <c r="R68" s="858"/>
      <c r="S68" s="858"/>
      <c r="T68" s="858"/>
      <c r="U68" s="859"/>
      <c r="V68" s="857">
        <v>4735</v>
      </c>
      <c r="W68" s="858"/>
      <c r="X68" s="858"/>
      <c r="Y68" s="858"/>
      <c r="Z68" s="859"/>
      <c r="AA68" s="857">
        <v>61</v>
      </c>
      <c r="AB68" s="858"/>
      <c r="AC68" s="858"/>
      <c r="AD68" s="858"/>
      <c r="AE68" s="859"/>
      <c r="AF68" s="857">
        <v>61</v>
      </c>
      <c r="AG68" s="858"/>
      <c r="AH68" s="858"/>
      <c r="AI68" s="858"/>
      <c r="AJ68" s="859"/>
      <c r="AK68" s="857">
        <v>769</v>
      </c>
      <c r="AL68" s="858"/>
      <c r="AM68" s="858"/>
      <c r="AN68" s="858"/>
      <c r="AO68" s="859"/>
      <c r="AP68" s="857" t="s">
        <v>476</v>
      </c>
      <c r="AQ68" s="858"/>
      <c r="AR68" s="858"/>
      <c r="AS68" s="858"/>
      <c r="AT68" s="859"/>
      <c r="AU68" s="857" t="s">
        <v>476</v>
      </c>
      <c r="AV68" s="858"/>
      <c r="AW68" s="858"/>
      <c r="AX68" s="858"/>
      <c r="AY68" s="859"/>
      <c r="AZ68" s="860"/>
      <c r="BA68" s="861"/>
      <c r="BB68" s="861"/>
      <c r="BC68" s="861"/>
      <c r="BD68" s="862"/>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7" t="s">
        <v>531</v>
      </c>
      <c r="C69" s="868"/>
      <c r="D69" s="868"/>
      <c r="E69" s="868"/>
      <c r="F69" s="868"/>
      <c r="G69" s="868"/>
      <c r="H69" s="868"/>
      <c r="I69" s="868"/>
      <c r="J69" s="868"/>
      <c r="K69" s="868"/>
      <c r="L69" s="868"/>
      <c r="M69" s="868"/>
      <c r="N69" s="868"/>
      <c r="O69" s="868"/>
      <c r="P69" s="869"/>
      <c r="Q69" s="871">
        <v>1269458</v>
      </c>
      <c r="R69" s="821"/>
      <c r="S69" s="821"/>
      <c r="T69" s="821"/>
      <c r="U69" s="818"/>
      <c r="V69" s="820">
        <v>1236628</v>
      </c>
      <c r="W69" s="821"/>
      <c r="X69" s="821"/>
      <c r="Y69" s="821"/>
      <c r="Z69" s="818"/>
      <c r="AA69" s="820">
        <v>32831</v>
      </c>
      <c r="AB69" s="821"/>
      <c r="AC69" s="821"/>
      <c r="AD69" s="821"/>
      <c r="AE69" s="818"/>
      <c r="AF69" s="820">
        <v>32831</v>
      </c>
      <c r="AG69" s="821"/>
      <c r="AH69" s="821"/>
      <c r="AI69" s="821"/>
      <c r="AJ69" s="818"/>
      <c r="AK69" s="820">
        <v>10482</v>
      </c>
      <c r="AL69" s="821"/>
      <c r="AM69" s="821"/>
      <c r="AN69" s="821"/>
      <c r="AO69" s="818"/>
      <c r="AP69" s="820" t="s">
        <v>476</v>
      </c>
      <c r="AQ69" s="821"/>
      <c r="AR69" s="821"/>
      <c r="AS69" s="821"/>
      <c r="AT69" s="818"/>
      <c r="AU69" s="820" t="s">
        <v>476</v>
      </c>
      <c r="AV69" s="821"/>
      <c r="AW69" s="821"/>
      <c r="AX69" s="821"/>
      <c r="AY69" s="818"/>
      <c r="AZ69" s="872"/>
      <c r="BA69" s="873"/>
      <c r="BB69" s="873"/>
      <c r="BC69" s="873"/>
      <c r="BD69" s="874"/>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7" t="s">
        <v>532</v>
      </c>
      <c r="C70" s="868"/>
      <c r="D70" s="868"/>
      <c r="E70" s="868"/>
      <c r="F70" s="868"/>
      <c r="G70" s="868"/>
      <c r="H70" s="868"/>
      <c r="I70" s="868"/>
      <c r="J70" s="868"/>
      <c r="K70" s="868"/>
      <c r="L70" s="868"/>
      <c r="M70" s="868"/>
      <c r="N70" s="868"/>
      <c r="O70" s="868"/>
      <c r="P70" s="869"/>
      <c r="Q70" s="870">
        <v>10422</v>
      </c>
      <c r="R70" s="819"/>
      <c r="S70" s="819"/>
      <c r="T70" s="819"/>
      <c r="U70" s="819"/>
      <c r="V70" s="819">
        <v>10067</v>
      </c>
      <c r="W70" s="819"/>
      <c r="X70" s="819"/>
      <c r="Y70" s="819"/>
      <c r="Z70" s="819"/>
      <c r="AA70" s="819">
        <f>Q70-V70</f>
        <v>355</v>
      </c>
      <c r="AB70" s="819"/>
      <c r="AC70" s="819"/>
      <c r="AD70" s="819"/>
      <c r="AE70" s="819"/>
      <c r="AF70" s="819">
        <v>355</v>
      </c>
      <c r="AG70" s="819"/>
      <c r="AH70" s="819"/>
      <c r="AI70" s="819"/>
      <c r="AJ70" s="819"/>
      <c r="AK70" s="820" t="s">
        <v>476</v>
      </c>
      <c r="AL70" s="821"/>
      <c r="AM70" s="821"/>
      <c r="AN70" s="821"/>
      <c r="AO70" s="818"/>
      <c r="AP70" s="819">
        <v>6794</v>
      </c>
      <c r="AQ70" s="819"/>
      <c r="AR70" s="819"/>
      <c r="AS70" s="819"/>
      <c r="AT70" s="819"/>
      <c r="AU70" s="819">
        <v>679</v>
      </c>
      <c r="AV70" s="819"/>
      <c r="AW70" s="819"/>
      <c r="AX70" s="819"/>
      <c r="AY70" s="819"/>
      <c r="AZ70" s="875"/>
      <c r="BA70" s="875"/>
      <c r="BB70" s="875"/>
      <c r="BC70" s="875"/>
      <c r="BD70" s="876"/>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7" t="s">
        <v>533</v>
      </c>
      <c r="C71" s="868"/>
      <c r="D71" s="868"/>
      <c r="E71" s="868"/>
      <c r="F71" s="868"/>
      <c r="G71" s="868"/>
      <c r="H71" s="868"/>
      <c r="I71" s="868"/>
      <c r="J71" s="868"/>
      <c r="K71" s="868"/>
      <c r="L71" s="868"/>
      <c r="M71" s="868"/>
      <c r="N71" s="868"/>
      <c r="O71" s="868"/>
      <c r="P71" s="869"/>
      <c r="Q71" s="870">
        <v>4266</v>
      </c>
      <c r="R71" s="819"/>
      <c r="S71" s="819"/>
      <c r="T71" s="819"/>
      <c r="U71" s="819"/>
      <c r="V71" s="819">
        <v>3925</v>
      </c>
      <c r="W71" s="819"/>
      <c r="X71" s="819"/>
      <c r="Y71" s="819"/>
      <c r="Z71" s="819"/>
      <c r="AA71" s="819">
        <f t="shared" ref="AA71:AA76" si="6">Q71-V71</f>
        <v>341</v>
      </c>
      <c r="AB71" s="819"/>
      <c r="AC71" s="819"/>
      <c r="AD71" s="819"/>
      <c r="AE71" s="819"/>
      <c r="AF71" s="819">
        <v>341</v>
      </c>
      <c r="AG71" s="819"/>
      <c r="AH71" s="819"/>
      <c r="AI71" s="819"/>
      <c r="AJ71" s="819"/>
      <c r="AK71" s="819">
        <v>1968</v>
      </c>
      <c r="AL71" s="819"/>
      <c r="AM71" s="819"/>
      <c r="AN71" s="819"/>
      <c r="AO71" s="819"/>
      <c r="AP71" s="819">
        <v>278</v>
      </c>
      <c r="AQ71" s="819"/>
      <c r="AR71" s="819"/>
      <c r="AS71" s="819"/>
      <c r="AT71" s="819"/>
      <c r="AU71" s="819">
        <v>4</v>
      </c>
      <c r="AV71" s="819"/>
      <c r="AW71" s="819"/>
      <c r="AX71" s="819"/>
      <c r="AY71" s="819"/>
      <c r="AZ71" s="875"/>
      <c r="BA71" s="875"/>
      <c r="BB71" s="875"/>
      <c r="BC71" s="875"/>
      <c r="BD71" s="876"/>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7" t="s">
        <v>534</v>
      </c>
      <c r="C72" s="868"/>
      <c r="D72" s="868"/>
      <c r="E72" s="868"/>
      <c r="F72" s="868"/>
      <c r="G72" s="868"/>
      <c r="H72" s="868"/>
      <c r="I72" s="868"/>
      <c r="J72" s="868"/>
      <c r="K72" s="868"/>
      <c r="L72" s="868"/>
      <c r="M72" s="868"/>
      <c r="N72" s="868"/>
      <c r="O72" s="868"/>
      <c r="P72" s="869"/>
      <c r="Q72" s="870">
        <v>331</v>
      </c>
      <c r="R72" s="819"/>
      <c r="S72" s="819"/>
      <c r="T72" s="819"/>
      <c r="U72" s="819"/>
      <c r="V72" s="819">
        <v>309</v>
      </c>
      <c r="W72" s="819"/>
      <c r="X72" s="819"/>
      <c r="Y72" s="819"/>
      <c r="Z72" s="819"/>
      <c r="AA72" s="819">
        <f t="shared" si="6"/>
        <v>22</v>
      </c>
      <c r="AB72" s="819"/>
      <c r="AC72" s="819"/>
      <c r="AD72" s="819"/>
      <c r="AE72" s="819"/>
      <c r="AF72" s="819">
        <v>22</v>
      </c>
      <c r="AG72" s="819"/>
      <c r="AH72" s="819"/>
      <c r="AI72" s="819"/>
      <c r="AJ72" s="819"/>
      <c r="AK72" s="819">
        <v>6</v>
      </c>
      <c r="AL72" s="819"/>
      <c r="AM72" s="819"/>
      <c r="AN72" s="819"/>
      <c r="AO72" s="819"/>
      <c r="AP72" s="819">
        <v>108</v>
      </c>
      <c r="AQ72" s="819"/>
      <c r="AR72" s="819"/>
      <c r="AS72" s="819"/>
      <c r="AT72" s="819"/>
      <c r="AU72" s="819">
        <v>46</v>
      </c>
      <c r="AV72" s="819"/>
      <c r="AW72" s="819"/>
      <c r="AX72" s="819"/>
      <c r="AY72" s="819"/>
      <c r="AZ72" s="875"/>
      <c r="BA72" s="875"/>
      <c r="BB72" s="875"/>
      <c r="BC72" s="875"/>
      <c r="BD72" s="876"/>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7" t="s">
        <v>535</v>
      </c>
      <c r="C73" s="868"/>
      <c r="D73" s="868"/>
      <c r="E73" s="868"/>
      <c r="F73" s="868"/>
      <c r="G73" s="868"/>
      <c r="H73" s="868"/>
      <c r="I73" s="868"/>
      <c r="J73" s="868"/>
      <c r="K73" s="868"/>
      <c r="L73" s="868"/>
      <c r="M73" s="868"/>
      <c r="N73" s="868"/>
      <c r="O73" s="868"/>
      <c r="P73" s="869"/>
      <c r="Q73" s="870">
        <v>915</v>
      </c>
      <c r="R73" s="819"/>
      <c r="S73" s="819"/>
      <c r="T73" s="819"/>
      <c r="U73" s="819"/>
      <c r="V73" s="819">
        <v>894</v>
      </c>
      <c r="W73" s="819"/>
      <c r="X73" s="819"/>
      <c r="Y73" s="819"/>
      <c r="Z73" s="819"/>
      <c r="AA73" s="819">
        <f t="shared" si="6"/>
        <v>21</v>
      </c>
      <c r="AB73" s="819"/>
      <c r="AC73" s="819"/>
      <c r="AD73" s="819"/>
      <c r="AE73" s="819"/>
      <c r="AF73" s="819">
        <v>21</v>
      </c>
      <c r="AG73" s="819"/>
      <c r="AH73" s="819"/>
      <c r="AI73" s="819"/>
      <c r="AJ73" s="819"/>
      <c r="AK73" s="819">
        <v>16</v>
      </c>
      <c r="AL73" s="819"/>
      <c r="AM73" s="819"/>
      <c r="AN73" s="819"/>
      <c r="AO73" s="819"/>
      <c r="AP73" s="819" t="s">
        <v>539</v>
      </c>
      <c r="AQ73" s="819"/>
      <c r="AR73" s="819"/>
      <c r="AS73" s="819"/>
      <c r="AT73" s="819"/>
      <c r="AU73" s="820" t="s">
        <v>549</v>
      </c>
      <c r="AV73" s="821"/>
      <c r="AW73" s="821"/>
      <c r="AX73" s="821"/>
      <c r="AY73" s="818"/>
      <c r="AZ73" s="875"/>
      <c r="BA73" s="875"/>
      <c r="BB73" s="875"/>
      <c r="BC73" s="875"/>
      <c r="BD73" s="876"/>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7" t="s">
        <v>536</v>
      </c>
      <c r="C74" s="868"/>
      <c r="D74" s="868"/>
      <c r="E74" s="868"/>
      <c r="F74" s="868"/>
      <c r="G74" s="868"/>
      <c r="H74" s="868"/>
      <c r="I74" s="868"/>
      <c r="J74" s="868"/>
      <c r="K74" s="868"/>
      <c r="L74" s="868"/>
      <c r="M74" s="868"/>
      <c r="N74" s="868"/>
      <c r="O74" s="868"/>
      <c r="P74" s="869"/>
      <c r="Q74" s="870">
        <v>434</v>
      </c>
      <c r="R74" s="819"/>
      <c r="S74" s="819"/>
      <c r="T74" s="819"/>
      <c r="U74" s="819"/>
      <c r="V74" s="819">
        <v>279</v>
      </c>
      <c r="W74" s="819"/>
      <c r="X74" s="819"/>
      <c r="Y74" s="819"/>
      <c r="Z74" s="819"/>
      <c r="AA74" s="819">
        <f t="shared" si="6"/>
        <v>155</v>
      </c>
      <c r="AB74" s="819"/>
      <c r="AC74" s="819"/>
      <c r="AD74" s="819"/>
      <c r="AE74" s="819"/>
      <c r="AF74" s="819">
        <v>155</v>
      </c>
      <c r="AG74" s="819"/>
      <c r="AH74" s="819"/>
      <c r="AI74" s="819"/>
      <c r="AJ74" s="819"/>
      <c r="AK74" s="820" t="s">
        <v>476</v>
      </c>
      <c r="AL74" s="821"/>
      <c r="AM74" s="821"/>
      <c r="AN74" s="821"/>
      <c r="AO74" s="818"/>
      <c r="AP74" s="819" t="s">
        <v>539</v>
      </c>
      <c r="AQ74" s="819"/>
      <c r="AR74" s="819"/>
      <c r="AS74" s="819"/>
      <c r="AT74" s="819"/>
      <c r="AU74" s="820" t="s">
        <v>549</v>
      </c>
      <c r="AV74" s="821"/>
      <c r="AW74" s="821"/>
      <c r="AX74" s="821"/>
      <c r="AY74" s="818"/>
      <c r="AZ74" s="875"/>
      <c r="BA74" s="875"/>
      <c r="BB74" s="875"/>
      <c r="BC74" s="875"/>
      <c r="BD74" s="876"/>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7" t="s">
        <v>537</v>
      </c>
      <c r="C75" s="868"/>
      <c r="D75" s="868"/>
      <c r="E75" s="868"/>
      <c r="F75" s="868"/>
      <c r="G75" s="868"/>
      <c r="H75" s="868"/>
      <c r="I75" s="868"/>
      <c r="J75" s="868"/>
      <c r="K75" s="868"/>
      <c r="L75" s="868"/>
      <c r="M75" s="868"/>
      <c r="N75" s="868"/>
      <c r="O75" s="868"/>
      <c r="P75" s="869"/>
      <c r="Q75" s="871">
        <v>28671</v>
      </c>
      <c r="R75" s="821"/>
      <c r="S75" s="821"/>
      <c r="T75" s="821"/>
      <c r="U75" s="818"/>
      <c r="V75" s="820">
        <v>28466</v>
      </c>
      <c r="W75" s="821"/>
      <c r="X75" s="821"/>
      <c r="Y75" s="821"/>
      <c r="Z75" s="818"/>
      <c r="AA75" s="819">
        <f t="shared" si="6"/>
        <v>205</v>
      </c>
      <c r="AB75" s="819"/>
      <c r="AC75" s="819"/>
      <c r="AD75" s="819"/>
      <c r="AE75" s="819"/>
      <c r="AF75" s="820">
        <v>205</v>
      </c>
      <c r="AG75" s="821"/>
      <c r="AH75" s="821"/>
      <c r="AI75" s="821"/>
      <c r="AJ75" s="818"/>
      <c r="AK75" s="820">
        <v>256</v>
      </c>
      <c r="AL75" s="821"/>
      <c r="AM75" s="821"/>
      <c r="AN75" s="821"/>
      <c r="AO75" s="818"/>
      <c r="AP75" s="820" t="s">
        <v>539</v>
      </c>
      <c r="AQ75" s="821"/>
      <c r="AR75" s="821"/>
      <c r="AS75" s="821"/>
      <c r="AT75" s="818"/>
      <c r="AU75" s="820" t="s">
        <v>549</v>
      </c>
      <c r="AV75" s="821"/>
      <c r="AW75" s="821"/>
      <c r="AX75" s="821"/>
      <c r="AY75" s="818"/>
      <c r="AZ75" s="875"/>
      <c r="BA75" s="875"/>
      <c r="BB75" s="875"/>
      <c r="BC75" s="875"/>
      <c r="BD75" s="876"/>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7" t="s">
        <v>538</v>
      </c>
      <c r="C76" s="868"/>
      <c r="D76" s="868"/>
      <c r="E76" s="868"/>
      <c r="F76" s="868"/>
      <c r="G76" s="868"/>
      <c r="H76" s="868"/>
      <c r="I76" s="868"/>
      <c r="J76" s="868"/>
      <c r="K76" s="868"/>
      <c r="L76" s="868"/>
      <c r="M76" s="868"/>
      <c r="N76" s="868"/>
      <c r="O76" s="868"/>
      <c r="P76" s="869"/>
      <c r="Q76" s="871">
        <v>27314</v>
      </c>
      <c r="R76" s="821"/>
      <c r="S76" s="821"/>
      <c r="T76" s="821"/>
      <c r="U76" s="818"/>
      <c r="V76" s="820">
        <v>27251</v>
      </c>
      <c r="W76" s="821"/>
      <c r="X76" s="821"/>
      <c r="Y76" s="821"/>
      <c r="Z76" s="818"/>
      <c r="AA76" s="819">
        <f t="shared" si="6"/>
        <v>63</v>
      </c>
      <c r="AB76" s="819"/>
      <c r="AC76" s="819"/>
      <c r="AD76" s="819"/>
      <c r="AE76" s="819"/>
      <c r="AF76" s="820">
        <v>63</v>
      </c>
      <c r="AG76" s="821"/>
      <c r="AH76" s="821"/>
      <c r="AI76" s="821"/>
      <c r="AJ76" s="818"/>
      <c r="AK76" s="820">
        <v>27</v>
      </c>
      <c r="AL76" s="821"/>
      <c r="AM76" s="821"/>
      <c r="AN76" s="821"/>
      <c r="AO76" s="818"/>
      <c r="AP76" s="820" t="s">
        <v>539</v>
      </c>
      <c r="AQ76" s="821"/>
      <c r="AR76" s="821"/>
      <c r="AS76" s="821"/>
      <c r="AT76" s="818"/>
      <c r="AU76" s="820" t="s">
        <v>549</v>
      </c>
      <c r="AV76" s="821"/>
      <c r="AW76" s="821"/>
      <c r="AX76" s="821"/>
      <c r="AY76" s="818"/>
      <c r="AZ76" s="875"/>
      <c r="BA76" s="875"/>
      <c r="BB76" s="875"/>
      <c r="BC76" s="875"/>
      <c r="BD76" s="876"/>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7"/>
      <c r="C77" s="868"/>
      <c r="D77" s="868"/>
      <c r="E77" s="868"/>
      <c r="F77" s="868"/>
      <c r="G77" s="868"/>
      <c r="H77" s="868"/>
      <c r="I77" s="868"/>
      <c r="J77" s="868"/>
      <c r="K77" s="868"/>
      <c r="L77" s="868"/>
      <c r="M77" s="868"/>
      <c r="N77" s="868"/>
      <c r="O77" s="868"/>
      <c r="P77" s="869"/>
      <c r="Q77" s="871"/>
      <c r="R77" s="821"/>
      <c r="S77" s="821"/>
      <c r="T77" s="821"/>
      <c r="U77" s="818"/>
      <c r="V77" s="820"/>
      <c r="W77" s="821"/>
      <c r="X77" s="821"/>
      <c r="Y77" s="821"/>
      <c r="Z77" s="818"/>
      <c r="AA77" s="820"/>
      <c r="AB77" s="821"/>
      <c r="AC77" s="821"/>
      <c r="AD77" s="821"/>
      <c r="AE77" s="818"/>
      <c r="AF77" s="820"/>
      <c r="AG77" s="821"/>
      <c r="AH77" s="821"/>
      <c r="AI77" s="821"/>
      <c r="AJ77" s="818"/>
      <c r="AK77" s="820"/>
      <c r="AL77" s="821"/>
      <c r="AM77" s="821"/>
      <c r="AN77" s="821"/>
      <c r="AO77" s="818"/>
      <c r="AP77" s="820"/>
      <c r="AQ77" s="821"/>
      <c r="AR77" s="821"/>
      <c r="AS77" s="821"/>
      <c r="AT77" s="818"/>
      <c r="AU77" s="820"/>
      <c r="AV77" s="821"/>
      <c r="AW77" s="821"/>
      <c r="AX77" s="821"/>
      <c r="AY77" s="818"/>
      <c r="AZ77" s="875"/>
      <c r="BA77" s="875"/>
      <c r="BB77" s="875"/>
      <c r="BC77" s="875"/>
      <c r="BD77" s="876"/>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7"/>
      <c r="C78" s="868"/>
      <c r="D78" s="868"/>
      <c r="E78" s="868"/>
      <c r="F78" s="868"/>
      <c r="G78" s="868"/>
      <c r="H78" s="868"/>
      <c r="I78" s="868"/>
      <c r="J78" s="868"/>
      <c r="K78" s="868"/>
      <c r="L78" s="868"/>
      <c r="M78" s="868"/>
      <c r="N78" s="868"/>
      <c r="O78" s="868"/>
      <c r="P78" s="869"/>
      <c r="Q78" s="870"/>
      <c r="R78" s="819"/>
      <c r="S78" s="819"/>
      <c r="T78" s="819"/>
      <c r="U78" s="819"/>
      <c r="V78" s="819"/>
      <c r="W78" s="819"/>
      <c r="X78" s="819"/>
      <c r="Y78" s="819"/>
      <c r="Z78" s="819"/>
      <c r="AA78" s="820"/>
      <c r="AB78" s="821"/>
      <c r="AC78" s="821"/>
      <c r="AD78" s="821"/>
      <c r="AE78" s="818"/>
      <c r="AF78" s="819"/>
      <c r="AG78" s="819"/>
      <c r="AH78" s="819"/>
      <c r="AI78" s="819"/>
      <c r="AJ78" s="819"/>
      <c r="AK78" s="819"/>
      <c r="AL78" s="819"/>
      <c r="AM78" s="819"/>
      <c r="AN78" s="819"/>
      <c r="AO78" s="819"/>
      <c r="AP78" s="819"/>
      <c r="AQ78" s="819"/>
      <c r="AR78" s="819"/>
      <c r="AS78" s="819"/>
      <c r="AT78" s="819"/>
      <c r="AU78" s="819"/>
      <c r="AV78" s="819"/>
      <c r="AW78" s="819"/>
      <c r="AX78" s="819"/>
      <c r="AY78" s="819"/>
      <c r="AZ78" s="875"/>
      <c r="BA78" s="875"/>
      <c r="BB78" s="875"/>
      <c r="BC78" s="875"/>
      <c r="BD78" s="876"/>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7"/>
      <c r="C79" s="868"/>
      <c r="D79" s="868"/>
      <c r="E79" s="868"/>
      <c r="F79" s="868"/>
      <c r="G79" s="868"/>
      <c r="H79" s="868"/>
      <c r="I79" s="868"/>
      <c r="J79" s="868"/>
      <c r="K79" s="868"/>
      <c r="L79" s="868"/>
      <c r="M79" s="868"/>
      <c r="N79" s="868"/>
      <c r="O79" s="868"/>
      <c r="P79" s="869"/>
      <c r="Q79" s="870"/>
      <c r="R79" s="819"/>
      <c r="S79" s="819"/>
      <c r="T79" s="819"/>
      <c r="U79" s="819"/>
      <c r="V79" s="819"/>
      <c r="W79" s="819"/>
      <c r="X79" s="819"/>
      <c r="Y79" s="819"/>
      <c r="Z79" s="819"/>
      <c r="AA79" s="820"/>
      <c r="AB79" s="821"/>
      <c r="AC79" s="821"/>
      <c r="AD79" s="821"/>
      <c r="AE79" s="818"/>
      <c r="AF79" s="819"/>
      <c r="AG79" s="819"/>
      <c r="AH79" s="819"/>
      <c r="AI79" s="819"/>
      <c r="AJ79" s="819"/>
      <c r="AK79" s="819"/>
      <c r="AL79" s="819"/>
      <c r="AM79" s="819"/>
      <c r="AN79" s="819"/>
      <c r="AO79" s="819"/>
      <c r="AP79" s="819"/>
      <c r="AQ79" s="819"/>
      <c r="AR79" s="819"/>
      <c r="AS79" s="819"/>
      <c r="AT79" s="819"/>
      <c r="AU79" s="819"/>
      <c r="AV79" s="819"/>
      <c r="AW79" s="819"/>
      <c r="AX79" s="819"/>
      <c r="AY79" s="819"/>
      <c r="AZ79" s="875"/>
      <c r="BA79" s="875"/>
      <c r="BB79" s="875"/>
      <c r="BC79" s="875"/>
      <c r="BD79" s="876"/>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7"/>
      <c r="C80" s="868"/>
      <c r="D80" s="868"/>
      <c r="E80" s="868"/>
      <c r="F80" s="868"/>
      <c r="G80" s="868"/>
      <c r="H80" s="868"/>
      <c r="I80" s="868"/>
      <c r="J80" s="868"/>
      <c r="K80" s="868"/>
      <c r="L80" s="868"/>
      <c r="M80" s="868"/>
      <c r="N80" s="868"/>
      <c r="O80" s="868"/>
      <c r="P80" s="869"/>
      <c r="Q80" s="870"/>
      <c r="R80" s="819"/>
      <c r="S80" s="819"/>
      <c r="T80" s="819"/>
      <c r="U80" s="819"/>
      <c r="V80" s="819"/>
      <c r="W80" s="819"/>
      <c r="X80" s="819"/>
      <c r="Y80" s="819"/>
      <c r="Z80" s="819"/>
      <c r="AA80" s="820"/>
      <c r="AB80" s="821"/>
      <c r="AC80" s="821"/>
      <c r="AD80" s="821"/>
      <c r="AE80" s="818"/>
      <c r="AF80" s="819"/>
      <c r="AG80" s="819"/>
      <c r="AH80" s="819"/>
      <c r="AI80" s="819"/>
      <c r="AJ80" s="819"/>
      <c r="AK80" s="819"/>
      <c r="AL80" s="819"/>
      <c r="AM80" s="819"/>
      <c r="AN80" s="819"/>
      <c r="AO80" s="819"/>
      <c r="AP80" s="819"/>
      <c r="AQ80" s="819"/>
      <c r="AR80" s="819"/>
      <c r="AS80" s="819"/>
      <c r="AT80" s="819"/>
      <c r="AU80" s="819"/>
      <c r="AV80" s="819"/>
      <c r="AW80" s="819"/>
      <c r="AX80" s="819"/>
      <c r="AY80" s="819"/>
      <c r="AZ80" s="875"/>
      <c r="BA80" s="875"/>
      <c r="BB80" s="875"/>
      <c r="BC80" s="875"/>
      <c r="BD80" s="876"/>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7"/>
      <c r="C81" s="868"/>
      <c r="D81" s="868"/>
      <c r="E81" s="868"/>
      <c r="F81" s="868"/>
      <c r="G81" s="868"/>
      <c r="H81" s="868"/>
      <c r="I81" s="868"/>
      <c r="J81" s="868"/>
      <c r="K81" s="868"/>
      <c r="L81" s="868"/>
      <c r="M81" s="868"/>
      <c r="N81" s="868"/>
      <c r="O81" s="868"/>
      <c r="P81" s="869"/>
      <c r="Q81" s="870"/>
      <c r="R81" s="819"/>
      <c r="S81" s="819"/>
      <c r="T81" s="819"/>
      <c r="U81" s="819"/>
      <c r="V81" s="819"/>
      <c r="W81" s="819"/>
      <c r="X81" s="819"/>
      <c r="Y81" s="819"/>
      <c r="Z81" s="819"/>
      <c r="AA81" s="820"/>
      <c r="AB81" s="821"/>
      <c r="AC81" s="821"/>
      <c r="AD81" s="821"/>
      <c r="AE81" s="818"/>
      <c r="AF81" s="819"/>
      <c r="AG81" s="819"/>
      <c r="AH81" s="819"/>
      <c r="AI81" s="819"/>
      <c r="AJ81" s="819"/>
      <c r="AK81" s="819"/>
      <c r="AL81" s="819"/>
      <c r="AM81" s="819"/>
      <c r="AN81" s="819"/>
      <c r="AO81" s="819"/>
      <c r="AP81" s="819"/>
      <c r="AQ81" s="819"/>
      <c r="AR81" s="819"/>
      <c r="AS81" s="819"/>
      <c r="AT81" s="819"/>
      <c r="AU81" s="819"/>
      <c r="AV81" s="819"/>
      <c r="AW81" s="819"/>
      <c r="AX81" s="819"/>
      <c r="AY81" s="819"/>
      <c r="AZ81" s="875"/>
      <c r="BA81" s="875"/>
      <c r="BB81" s="875"/>
      <c r="BC81" s="875"/>
      <c r="BD81" s="876"/>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7"/>
      <c r="C82" s="868"/>
      <c r="D82" s="868"/>
      <c r="E82" s="868"/>
      <c r="F82" s="868"/>
      <c r="G82" s="868"/>
      <c r="H82" s="868"/>
      <c r="I82" s="868"/>
      <c r="J82" s="868"/>
      <c r="K82" s="868"/>
      <c r="L82" s="868"/>
      <c r="M82" s="868"/>
      <c r="N82" s="868"/>
      <c r="O82" s="868"/>
      <c r="P82" s="869"/>
      <c r="Q82" s="870"/>
      <c r="R82" s="819"/>
      <c r="S82" s="819"/>
      <c r="T82" s="819"/>
      <c r="U82" s="819"/>
      <c r="V82" s="819"/>
      <c r="W82" s="819"/>
      <c r="X82" s="819"/>
      <c r="Y82" s="819"/>
      <c r="Z82" s="819"/>
      <c r="AA82" s="820"/>
      <c r="AB82" s="821"/>
      <c r="AC82" s="821"/>
      <c r="AD82" s="821"/>
      <c r="AE82" s="818"/>
      <c r="AF82" s="819"/>
      <c r="AG82" s="819"/>
      <c r="AH82" s="819"/>
      <c r="AI82" s="819"/>
      <c r="AJ82" s="819"/>
      <c r="AK82" s="819"/>
      <c r="AL82" s="819"/>
      <c r="AM82" s="819"/>
      <c r="AN82" s="819"/>
      <c r="AO82" s="819"/>
      <c r="AP82" s="819"/>
      <c r="AQ82" s="819"/>
      <c r="AR82" s="819"/>
      <c r="AS82" s="819"/>
      <c r="AT82" s="819"/>
      <c r="AU82" s="819"/>
      <c r="AV82" s="819"/>
      <c r="AW82" s="819"/>
      <c r="AX82" s="819"/>
      <c r="AY82" s="819"/>
      <c r="AZ82" s="875"/>
      <c r="BA82" s="875"/>
      <c r="BB82" s="875"/>
      <c r="BC82" s="875"/>
      <c r="BD82" s="876"/>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7"/>
      <c r="C83" s="868"/>
      <c r="D83" s="868"/>
      <c r="E83" s="868"/>
      <c r="F83" s="868"/>
      <c r="G83" s="868"/>
      <c r="H83" s="868"/>
      <c r="I83" s="868"/>
      <c r="J83" s="868"/>
      <c r="K83" s="868"/>
      <c r="L83" s="868"/>
      <c r="M83" s="868"/>
      <c r="N83" s="868"/>
      <c r="O83" s="868"/>
      <c r="P83" s="869"/>
      <c r="Q83" s="870"/>
      <c r="R83" s="819"/>
      <c r="S83" s="819"/>
      <c r="T83" s="819"/>
      <c r="U83" s="819"/>
      <c r="V83" s="819"/>
      <c r="W83" s="819"/>
      <c r="X83" s="819"/>
      <c r="Y83" s="819"/>
      <c r="Z83" s="819"/>
      <c r="AA83" s="820"/>
      <c r="AB83" s="821"/>
      <c r="AC83" s="821"/>
      <c r="AD83" s="821"/>
      <c r="AE83" s="818"/>
      <c r="AF83" s="819"/>
      <c r="AG83" s="819"/>
      <c r="AH83" s="819"/>
      <c r="AI83" s="819"/>
      <c r="AJ83" s="819"/>
      <c r="AK83" s="819"/>
      <c r="AL83" s="819"/>
      <c r="AM83" s="819"/>
      <c r="AN83" s="819"/>
      <c r="AO83" s="819"/>
      <c r="AP83" s="819"/>
      <c r="AQ83" s="819"/>
      <c r="AR83" s="819"/>
      <c r="AS83" s="819"/>
      <c r="AT83" s="819"/>
      <c r="AU83" s="819"/>
      <c r="AV83" s="819"/>
      <c r="AW83" s="819"/>
      <c r="AX83" s="819"/>
      <c r="AY83" s="819"/>
      <c r="AZ83" s="875"/>
      <c r="BA83" s="875"/>
      <c r="BB83" s="875"/>
      <c r="BC83" s="875"/>
      <c r="BD83" s="876"/>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7"/>
      <c r="C84" s="868"/>
      <c r="D84" s="868"/>
      <c r="E84" s="868"/>
      <c r="F84" s="868"/>
      <c r="G84" s="868"/>
      <c r="H84" s="868"/>
      <c r="I84" s="868"/>
      <c r="J84" s="868"/>
      <c r="K84" s="868"/>
      <c r="L84" s="868"/>
      <c r="M84" s="868"/>
      <c r="N84" s="868"/>
      <c r="O84" s="868"/>
      <c r="P84" s="869"/>
      <c r="Q84" s="870"/>
      <c r="R84" s="819"/>
      <c r="S84" s="819"/>
      <c r="T84" s="819"/>
      <c r="U84" s="819"/>
      <c r="V84" s="819"/>
      <c r="W84" s="819"/>
      <c r="X84" s="819"/>
      <c r="Y84" s="819"/>
      <c r="Z84" s="819"/>
      <c r="AA84" s="820"/>
      <c r="AB84" s="821"/>
      <c r="AC84" s="821"/>
      <c r="AD84" s="821"/>
      <c r="AE84" s="818"/>
      <c r="AF84" s="819"/>
      <c r="AG84" s="819"/>
      <c r="AH84" s="819"/>
      <c r="AI84" s="819"/>
      <c r="AJ84" s="819"/>
      <c r="AK84" s="819"/>
      <c r="AL84" s="819"/>
      <c r="AM84" s="819"/>
      <c r="AN84" s="819"/>
      <c r="AO84" s="819"/>
      <c r="AP84" s="819"/>
      <c r="AQ84" s="819"/>
      <c r="AR84" s="819"/>
      <c r="AS84" s="819"/>
      <c r="AT84" s="819"/>
      <c r="AU84" s="819"/>
      <c r="AV84" s="819"/>
      <c r="AW84" s="819"/>
      <c r="AX84" s="819"/>
      <c r="AY84" s="819"/>
      <c r="AZ84" s="875"/>
      <c r="BA84" s="875"/>
      <c r="BB84" s="875"/>
      <c r="BC84" s="875"/>
      <c r="BD84" s="876"/>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7"/>
      <c r="C85" s="868"/>
      <c r="D85" s="868"/>
      <c r="E85" s="868"/>
      <c r="F85" s="868"/>
      <c r="G85" s="868"/>
      <c r="H85" s="868"/>
      <c r="I85" s="868"/>
      <c r="J85" s="868"/>
      <c r="K85" s="868"/>
      <c r="L85" s="868"/>
      <c r="M85" s="868"/>
      <c r="N85" s="868"/>
      <c r="O85" s="868"/>
      <c r="P85" s="869"/>
      <c r="Q85" s="870"/>
      <c r="R85" s="819"/>
      <c r="S85" s="819"/>
      <c r="T85" s="819"/>
      <c r="U85" s="819"/>
      <c r="V85" s="819"/>
      <c r="W85" s="819"/>
      <c r="X85" s="819"/>
      <c r="Y85" s="819"/>
      <c r="Z85" s="819"/>
      <c r="AA85" s="820"/>
      <c r="AB85" s="821"/>
      <c r="AC85" s="821"/>
      <c r="AD85" s="821"/>
      <c r="AE85" s="818"/>
      <c r="AF85" s="819"/>
      <c r="AG85" s="819"/>
      <c r="AH85" s="819"/>
      <c r="AI85" s="819"/>
      <c r="AJ85" s="819"/>
      <c r="AK85" s="819"/>
      <c r="AL85" s="819"/>
      <c r="AM85" s="819"/>
      <c r="AN85" s="819"/>
      <c r="AO85" s="819"/>
      <c r="AP85" s="819"/>
      <c r="AQ85" s="819"/>
      <c r="AR85" s="819"/>
      <c r="AS85" s="819"/>
      <c r="AT85" s="819"/>
      <c r="AU85" s="819"/>
      <c r="AV85" s="819"/>
      <c r="AW85" s="819"/>
      <c r="AX85" s="819"/>
      <c r="AY85" s="819"/>
      <c r="AZ85" s="875"/>
      <c r="BA85" s="875"/>
      <c r="BB85" s="875"/>
      <c r="BC85" s="875"/>
      <c r="BD85" s="876"/>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7"/>
      <c r="C86" s="868"/>
      <c r="D86" s="868"/>
      <c r="E86" s="868"/>
      <c r="F86" s="868"/>
      <c r="G86" s="868"/>
      <c r="H86" s="868"/>
      <c r="I86" s="868"/>
      <c r="J86" s="868"/>
      <c r="K86" s="868"/>
      <c r="L86" s="868"/>
      <c r="M86" s="868"/>
      <c r="N86" s="868"/>
      <c r="O86" s="868"/>
      <c r="P86" s="869"/>
      <c r="Q86" s="870"/>
      <c r="R86" s="819"/>
      <c r="S86" s="819"/>
      <c r="T86" s="819"/>
      <c r="U86" s="819"/>
      <c r="V86" s="819"/>
      <c r="W86" s="819"/>
      <c r="X86" s="819"/>
      <c r="Y86" s="819"/>
      <c r="Z86" s="819"/>
      <c r="AA86" s="820"/>
      <c r="AB86" s="821"/>
      <c r="AC86" s="821"/>
      <c r="AD86" s="821"/>
      <c r="AE86" s="818"/>
      <c r="AF86" s="819"/>
      <c r="AG86" s="819"/>
      <c r="AH86" s="819"/>
      <c r="AI86" s="819"/>
      <c r="AJ86" s="819"/>
      <c r="AK86" s="819"/>
      <c r="AL86" s="819"/>
      <c r="AM86" s="819"/>
      <c r="AN86" s="819"/>
      <c r="AO86" s="819"/>
      <c r="AP86" s="819"/>
      <c r="AQ86" s="819"/>
      <c r="AR86" s="819"/>
      <c r="AS86" s="819"/>
      <c r="AT86" s="819"/>
      <c r="AU86" s="819"/>
      <c r="AV86" s="819"/>
      <c r="AW86" s="819"/>
      <c r="AX86" s="819"/>
      <c r="AY86" s="819"/>
      <c r="AZ86" s="875"/>
      <c r="BA86" s="875"/>
      <c r="BB86" s="875"/>
      <c r="BC86" s="875"/>
      <c r="BD86" s="876"/>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2"/>
      <c r="AB87" s="883"/>
      <c r="AC87" s="883"/>
      <c r="AD87" s="883"/>
      <c r="AE87" s="884"/>
      <c r="AF87" s="881"/>
      <c r="AG87" s="881"/>
      <c r="AH87" s="881"/>
      <c r="AI87" s="881"/>
      <c r="AJ87" s="881"/>
      <c r="AK87" s="881"/>
      <c r="AL87" s="881"/>
      <c r="AM87" s="881"/>
      <c r="AN87" s="881"/>
      <c r="AO87" s="881"/>
      <c r="AP87" s="881"/>
      <c r="AQ87" s="881"/>
      <c r="AR87" s="881"/>
      <c r="AS87" s="881"/>
      <c r="AT87" s="881"/>
      <c r="AU87" s="881"/>
      <c r="AV87" s="881"/>
      <c r="AW87" s="881"/>
      <c r="AX87" s="881"/>
      <c r="AY87" s="881"/>
      <c r="AZ87" s="885"/>
      <c r="BA87" s="885"/>
      <c r="BB87" s="885"/>
      <c r="BC87" s="885"/>
      <c r="BD87" s="886"/>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30"/>
      <c r="AB88" s="889"/>
      <c r="AC88" s="889"/>
      <c r="AD88" s="889"/>
      <c r="AE88" s="834"/>
      <c r="AF88" s="832">
        <f>SUM(AF68:AJ78)</f>
        <v>34054</v>
      </c>
      <c r="AG88" s="832"/>
      <c r="AH88" s="832"/>
      <c r="AI88" s="832"/>
      <c r="AJ88" s="832"/>
      <c r="AK88" s="829"/>
      <c r="AL88" s="829"/>
      <c r="AM88" s="829"/>
      <c r="AN88" s="829"/>
      <c r="AO88" s="829"/>
      <c r="AP88" s="832">
        <f>SUM(AP68:AT78)</f>
        <v>7180</v>
      </c>
      <c r="AQ88" s="832"/>
      <c r="AR88" s="832"/>
      <c r="AS88" s="832"/>
      <c r="AT88" s="832"/>
      <c r="AU88" s="832">
        <f>SUM(AU68:AY78)</f>
        <v>729</v>
      </c>
      <c r="AV88" s="832"/>
      <c r="AW88" s="832"/>
      <c r="AX88" s="832"/>
      <c r="AY88" s="832"/>
      <c r="AZ88" s="887"/>
      <c r="BA88" s="887"/>
      <c r="BB88" s="887"/>
      <c r="BC88" s="887"/>
      <c r="BD88" s="888"/>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90"/>
      <c r="CI102" s="889"/>
      <c r="CJ102" s="889"/>
      <c r="CK102" s="889"/>
      <c r="CL102" s="891"/>
      <c r="CM102" s="890"/>
      <c r="CN102" s="889"/>
      <c r="CO102" s="889"/>
      <c r="CP102" s="889"/>
      <c r="CQ102" s="891"/>
      <c r="CR102" s="892">
        <f>SUM(CR7:CV17)</f>
        <v>2421</v>
      </c>
      <c r="CS102" s="841"/>
      <c r="CT102" s="841"/>
      <c r="CU102" s="841"/>
      <c r="CV102" s="893"/>
      <c r="CW102" s="892">
        <f t="shared" ref="CW102" si="7">SUM(CW7:DA17)</f>
        <v>123</v>
      </c>
      <c r="CX102" s="841"/>
      <c r="CY102" s="841"/>
      <c r="CZ102" s="841"/>
      <c r="DA102" s="893"/>
      <c r="DB102" s="892">
        <f t="shared" ref="DB102" si="8">SUM(DB7:DF17)</f>
        <v>99</v>
      </c>
      <c r="DC102" s="841"/>
      <c r="DD102" s="841"/>
      <c r="DE102" s="841"/>
      <c r="DF102" s="893"/>
      <c r="DG102" s="892">
        <f t="shared" ref="DG102" si="9">SUM(DG7:DK17)</f>
        <v>142</v>
      </c>
      <c r="DH102" s="841"/>
      <c r="DI102" s="841"/>
      <c r="DJ102" s="841"/>
      <c r="DK102" s="893"/>
      <c r="DL102" s="892">
        <f t="shared" ref="DL102" si="10">SUM(DL7:DP17)</f>
        <v>0</v>
      </c>
      <c r="DM102" s="841"/>
      <c r="DN102" s="841"/>
      <c r="DO102" s="841"/>
      <c r="DP102" s="893"/>
      <c r="DQ102" s="892">
        <f t="shared" ref="DQ102" si="11">SUM(DQ7:DU17)</f>
        <v>0</v>
      </c>
      <c r="DR102" s="841"/>
      <c r="DS102" s="841"/>
      <c r="DT102" s="841"/>
      <c r="DU102" s="893"/>
      <c r="DV102" s="918"/>
      <c r="DW102" s="838"/>
      <c r="DX102" s="838"/>
      <c r="DY102" s="838"/>
      <c r="DZ102" s="8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9" t="s">
        <v>394</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0" t="s">
        <v>395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1" t="s">
        <v>398</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399</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197" customFormat="1" ht="26.25" customHeight="1">
      <c r="A109" s="916" t="s">
        <v>400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401</v>
      </c>
      <c r="AB109" s="895"/>
      <c r="AC109" s="895"/>
      <c r="AD109" s="895"/>
      <c r="AE109" s="896"/>
      <c r="AF109" s="894" t="s">
        <v>287</v>
      </c>
      <c r="AG109" s="895"/>
      <c r="AH109" s="895"/>
      <c r="AI109" s="895"/>
      <c r="AJ109" s="896"/>
      <c r="AK109" s="894" t="s">
        <v>286</v>
      </c>
      <c r="AL109" s="895"/>
      <c r="AM109" s="895"/>
      <c r="AN109" s="895"/>
      <c r="AO109" s="896"/>
      <c r="AP109" s="894" t="s">
        <v>402</v>
      </c>
      <c r="AQ109" s="895"/>
      <c r="AR109" s="895"/>
      <c r="AS109" s="895"/>
      <c r="AT109" s="897"/>
      <c r="AU109" s="916" t="s">
        <v>400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401</v>
      </c>
      <c r="BR109" s="895"/>
      <c r="BS109" s="895"/>
      <c r="BT109" s="895"/>
      <c r="BU109" s="896"/>
      <c r="BV109" s="894" t="s">
        <v>287</v>
      </c>
      <c r="BW109" s="895"/>
      <c r="BX109" s="895"/>
      <c r="BY109" s="895"/>
      <c r="BZ109" s="896"/>
      <c r="CA109" s="894" t="s">
        <v>286</v>
      </c>
      <c r="CB109" s="895"/>
      <c r="CC109" s="895"/>
      <c r="CD109" s="895"/>
      <c r="CE109" s="896"/>
      <c r="CF109" s="917" t="s">
        <v>402</v>
      </c>
      <c r="CG109" s="917"/>
      <c r="CH109" s="917"/>
      <c r="CI109" s="917"/>
      <c r="CJ109" s="917"/>
      <c r="CK109" s="894" t="s">
        <v>403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401</v>
      </c>
      <c r="DH109" s="895"/>
      <c r="DI109" s="895"/>
      <c r="DJ109" s="895"/>
      <c r="DK109" s="896"/>
      <c r="DL109" s="894" t="s">
        <v>287</v>
      </c>
      <c r="DM109" s="895"/>
      <c r="DN109" s="895"/>
      <c r="DO109" s="895"/>
      <c r="DP109" s="896"/>
      <c r="DQ109" s="894" t="s">
        <v>286</v>
      </c>
      <c r="DR109" s="895"/>
      <c r="DS109" s="895"/>
      <c r="DT109" s="895"/>
      <c r="DU109" s="896"/>
      <c r="DV109" s="894" t="s">
        <v>402</v>
      </c>
      <c r="DW109" s="895"/>
      <c r="DX109" s="895"/>
      <c r="DY109" s="895"/>
      <c r="DZ109" s="897"/>
    </row>
    <row r="110" spans="1:131" s="197" customFormat="1" ht="26.25" customHeight="1">
      <c r="A110" s="898" t="s">
        <v>404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5997396</v>
      </c>
      <c r="AB110" s="902"/>
      <c r="AC110" s="902"/>
      <c r="AD110" s="902"/>
      <c r="AE110" s="903"/>
      <c r="AF110" s="904">
        <v>6072388</v>
      </c>
      <c r="AG110" s="902"/>
      <c r="AH110" s="902"/>
      <c r="AI110" s="902"/>
      <c r="AJ110" s="903"/>
      <c r="AK110" s="904">
        <v>6052086</v>
      </c>
      <c r="AL110" s="902"/>
      <c r="AM110" s="902"/>
      <c r="AN110" s="902"/>
      <c r="AO110" s="903"/>
      <c r="AP110" s="905">
        <v>8.6</v>
      </c>
      <c r="AQ110" s="906"/>
      <c r="AR110" s="906"/>
      <c r="AS110" s="906"/>
      <c r="AT110" s="907"/>
      <c r="AU110" s="908" t="s">
        <v>61</v>
      </c>
      <c r="AV110" s="909"/>
      <c r="AW110" s="909"/>
      <c r="AX110" s="909"/>
      <c r="AY110" s="910"/>
      <c r="AZ110" s="950" t="s">
        <v>405</v>
      </c>
      <c r="BA110" s="899"/>
      <c r="BB110" s="899"/>
      <c r="BC110" s="899"/>
      <c r="BD110" s="899"/>
      <c r="BE110" s="899"/>
      <c r="BF110" s="899"/>
      <c r="BG110" s="899"/>
      <c r="BH110" s="899"/>
      <c r="BI110" s="899"/>
      <c r="BJ110" s="899"/>
      <c r="BK110" s="899"/>
      <c r="BL110" s="899"/>
      <c r="BM110" s="899"/>
      <c r="BN110" s="899"/>
      <c r="BO110" s="899"/>
      <c r="BP110" s="900"/>
      <c r="BQ110" s="936">
        <v>71394488</v>
      </c>
      <c r="BR110" s="937"/>
      <c r="BS110" s="937"/>
      <c r="BT110" s="937"/>
      <c r="BU110" s="937"/>
      <c r="BV110" s="937">
        <v>73810169</v>
      </c>
      <c r="BW110" s="937"/>
      <c r="BX110" s="937"/>
      <c r="BY110" s="937"/>
      <c r="BZ110" s="937"/>
      <c r="CA110" s="937">
        <v>75193974</v>
      </c>
      <c r="CB110" s="937"/>
      <c r="CC110" s="937"/>
      <c r="CD110" s="937"/>
      <c r="CE110" s="937"/>
      <c r="CF110" s="951">
        <v>107.2</v>
      </c>
      <c r="CG110" s="952"/>
      <c r="CH110" s="952"/>
      <c r="CI110" s="952"/>
      <c r="CJ110" s="952"/>
      <c r="CK110" s="953" t="s">
        <v>406</v>
      </c>
      <c r="CL110" s="954"/>
      <c r="CM110" s="933" t="s">
        <v>407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111</v>
      </c>
      <c r="DH110" s="937"/>
      <c r="DI110" s="937"/>
      <c r="DJ110" s="937"/>
      <c r="DK110" s="937"/>
      <c r="DL110" s="937" t="s">
        <v>111</v>
      </c>
      <c r="DM110" s="937"/>
      <c r="DN110" s="937"/>
      <c r="DO110" s="937"/>
      <c r="DP110" s="937"/>
      <c r="DQ110" s="937" t="s">
        <v>111</v>
      </c>
      <c r="DR110" s="937"/>
      <c r="DS110" s="937"/>
      <c r="DT110" s="937"/>
      <c r="DU110" s="937"/>
      <c r="DV110" s="938" t="s">
        <v>111</v>
      </c>
      <c r="DW110" s="938"/>
      <c r="DX110" s="938"/>
      <c r="DY110" s="938"/>
      <c r="DZ110" s="939"/>
    </row>
    <row r="111" spans="1:131" s="197" customFormat="1" ht="26.25" customHeight="1">
      <c r="A111" s="940" t="s">
        <v>408</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11"/>
      <c r="AV111" s="912"/>
      <c r="AW111" s="912"/>
      <c r="AX111" s="912"/>
      <c r="AY111" s="913"/>
      <c r="AZ111" s="959" t="s">
        <v>409</v>
      </c>
      <c r="BA111" s="960"/>
      <c r="BB111" s="960"/>
      <c r="BC111" s="960"/>
      <c r="BD111" s="960"/>
      <c r="BE111" s="960"/>
      <c r="BF111" s="960"/>
      <c r="BG111" s="960"/>
      <c r="BH111" s="960"/>
      <c r="BI111" s="960"/>
      <c r="BJ111" s="960"/>
      <c r="BK111" s="960"/>
      <c r="BL111" s="960"/>
      <c r="BM111" s="960"/>
      <c r="BN111" s="960"/>
      <c r="BO111" s="960"/>
      <c r="BP111" s="961"/>
      <c r="BQ111" s="929">
        <v>3180501</v>
      </c>
      <c r="BR111" s="930"/>
      <c r="BS111" s="930"/>
      <c r="BT111" s="930"/>
      <c r="BU111" s="930"/>
      <c r="BV111" s="930">
        <v>2798725</v>
      </c>
      <c r="BW111" s="930"/>
      <c r="BX111" s="930"/>
      <c r="BY111" s="930"/>
      <c r="BZ111" s="930"/>
      <c r="CA111" s="930">
        <v>2593868</v>
      </c>
      <c r="CB111" s="930"/>
      <c r="CC111" s="930"/>
      <c r="CD111" s="930"/>
      <c r="CE111" s="930"/>
      <c r="CF111" s="924">
        <v>3.7</v>
      </c>
      <c r="CG111" s="925"/>
      <c r="CH111" s="925"/>
      <c r="CI111" s="925"/>
      <c r="CJ111" s="925"/>
      <c r="CK111" s="955"/>
      <c r="CL111" s="956"/>
      <c r="CM111" s="926" t="s">
        <v>410</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111</v>
      </c>
      <c r="DH111" s="930"/>
      <c r="DI111" s="930"/>
      <c r="DJ111" s="930"/>
      <c r="DK111" s="930"/>
      <c r="DL111" s="930" t="s">
        <v>111</v>
      </c>
      <c r="DM111" s="930"/>
      <c r="DN111" s="930"/>
      <c r="DO111" s="930"/>
      <c r="DP111" s="930"/>
      <c r="DQ111" s="930" t="s">
        <v>111</v>
      </c>
      <c r="DR111" s="930"/>
      <c r="DS111" s="930"/>
      <c r="DT111" s="930"/>
      <c r="DU111" s="930"/>
      <c r="DV111" s="931" t="s">
        <v>111</v>
      </c>
      <c r="DW111" s="931"/>
      <c r="DX111" s="931"/>
      <c r="DY111" s="931"/>
      <c r="DZ111" s="932"/>
    </row>
    <row r="112" spans="1:131" s="197" customFormat="1" ht="26.25" customHeight="1">
      <c r="A112" s="962" t="s">
        <v>411</v>
      </c>
      <c r="B112" s="963"/>
      <c r="C112" s="960" t="s">
        <v>412</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8" t="s">
        <v>111</v>
      </c>
      <c r="AB112" s="969"/>
      <c r="AC112" s="969"/>
      <c r="AD112" s="969"/>
      <c r="AE112" s="970"/>
      <c r="AF112" s="971" t="s">
        <v>111</v>
      </c>
      <c r="AG112" s="969"/>
      <c r="AH112" s="969"/>
      <c r="AI112" s="969"/>
      <c r="AJ112" s="970"/>
      <c r="AK112" s="971" t="s">
        <v>111</v>
      </c>
      <c r="AL112" s="969"/>
      <c r="AM112" s="969"/>
      <c r="AN112" s="969"/>
      <c r="AO112" s="970"/>
      <c r="AP112" s="972" t="s">
        <v>111</v>
      </c>
      <c r="AQ112" s="973"/>
      <c r="AR112" s="973"/>
      <c r="AS112" s="973"/>
      <c r="AT112" s="974"/>
      <c r="AU112" s="911"/>
      <c r="AV112" s="912"/>
      <c r="AW112" s="912"/>
      <c r="AX112" s="912"/>
      <c r="AY112" s="913"/>
      <c r="AZ112" s="959" t="s">
        <v>413</v>
      </c>
      <c r="BA112" s="960"/>
      <c r="BB112" s="960"/>
      <c r="BC112" s="960"/>
      <c r="BD112" s="960"/>
      <c r="BE112" s="960"/>
      <c r="BF112" s="960"/>
      <c r="BG112" s="960"/>
      <c r="BH112" s="960"/>
      <c r="BI112" s="960"/>
      <c r="BJ112" s="960"/>
      <c r="BK112" s="960"/>
      <c r="BL112" s="960"/>
      <c r="BM112" s="960"/>
      <c r="BN112" s="960"/>
      <c r="BO112" s="960"/>
      <c r="BP112" s="961"/>
      <c r="BQ112" s="929">
        <v>28562879</v>
      </c>
      <c r="BR112" s="930"/>
      <c r="BS112" s="930"/>
      <c r="BT112" s="930"/>
      <c r="BU112" s="930"/>
      <c r="BV112" s="930">
        <v>29189061</v>
      </c>
      <c r="BW112" s="930"/>
      <c r="BX112" s="930"/>
      <c r="BY112" s="930"/>
      <c r="BZ112" s="930"/>
      <c r="CA112" s="930">
        <v>28742460</v>
      </c>
      <c r="CB112" s="930"/>
      <c r="CC112" s="930"/>
      <c r="CD112" s="930"/>
      <c r="CE112" s="930"/>
      <c r="CF112" s="924">
        <v>41</v>
      </c>
      <c r="CG112" s="925"/>
      <c r="CH112" s="925"/>
      <c r="CI112" s="925"/>
      <c r="CJ112" s="925"/>
      <c r="CK112" s="955"/>
      <c r="CL112" s="956"/>
      <c r="CM112" s="926" t="s">
        <v>414</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111</v>
      </c>
      <c r="DH112" s="930"/>
      <c r="DI112" s="930"/>
      <c r="DJ112" s="930"/>
      <c r="DK112" s="930"/>
      <c r="DL112" s="930" t="s">
        <v>111</v>
      </c>
      <c r="DM112" s="930"/>
      <c r="DN112" s="930"/>
      <c r="DO112" s="930"/>
      <c r="DP112" s="930"/>
      <c r="DQ112" s="930" t="s">
        <v>111</v>
      </c>
      <c r="DR112" s="930"/>
      <c r="DS112" s="930"/>
      <c r="DT112" s="930"/>
      <c r="DU112" s="930"/>
      <c r="DV112" s="931" t="s">
        <v>111</v>
      </c>
      <c r="DW112" s="931"/>
      <c r="DX112" s="931"/>
      <c r="DY112" s="931"/>
      <c r="DZ112" s="932"/>
    </row>
    <row r="113" spans="1:130" s="197" customFormat="1" ht="26.25" customHeight="1">
      <c r="A113" s="964"/>
      <c r="B113" s="965"/>
      <c r="C113" s="960" t="s">
        <v>415</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43">
        <v>1729144</v>
      </c>
      <c r="AB113" s="944"/>
      <c r="AC113" s="944"/>
      <c r="AD113" s="944"/>
      <c r="AE113" s="945"/>
      <c r="AF113" s="946">
        <v>1687241</v>
      </c>
      <c r="AG113" s="944"/>
      <c r="AH113" s="944"/>
      <c r="AI113" s="944"/>
      <c r="AJ113" s="945"/>
      <c r="AK113" s="946">
        <v>1630714</v>
      </c>
      <c r="AL113" s="944"/>
      <c r="AM113" s="944"/>
      <c r="AN113" s="944"/>
      <c r="AO113" s="945"/>
      <c r="AP113" s="947">
        <v>2.2999999999999998</v>
      </c>
      <c r="AQ113" s="948"/>
      <c r="AR113" s="948"/>
      <c r="AS113" s="948"/>
      <c r="AT113" s="949"/>
      <c r="AU113" s="911"/>
      <c r="AV113" s="912"/>
      <c r="AW113" s="912"/>
      <c r="AX113" s="912"/>
      <c r="AY113" s="913"/>
      <c r="AZ113" s="959" t="s">
        <v>416</v>
      </c>
      <c r="BA113" s="960"/>
      <c r="BB113" s="960"/>
      <c r="BC113" s="960"/>
      <c r="BD113" s="960"/>
      <c r="BE113" s="960"/>
      <c r="BF113" s="960"/>
      <c r="BG113" s="960"/>
      <c r="BH113" s="960"/>
      <c r="BI113" s="960"/>
      <c r="BJ113" s="960"/>
      <c r="BK113" s="960"/>
      <c r="BL113" s="960"/>
      <c r="BM113" s="960"/>
      <c r="BN113" s="960"/>
      <c r="BO113" s="960"/>
      <c r="BP113" s="961"/>
      <c r="BQ113" s="929">
        <v>1066208</v>
      </c>
      <c r="BR113" s="930"/>
      <c r="BS113" s="930"/>
      <c r="BT113" s="930"/>
      <c r="BU113" s="930"/>
      <c r="BV113" s="930">
        <v>908900</v>
      </c>
      <c r="BW113" s="930"/>
      <c r="BX113" s="930"/>
      <c r="BY113" s="930"/>
      <c r="BZ113" s="930"/>
      <c r="CA113" s="930">
        <v>728798</v>
      </c>
      <c r="CB113" s="930"/>
      <c r="CC113" s="930"/>
      <c r="CD113" s="930"/>
      <c r="CE113" s="930"/>
      <c r="CF113" s="924">
        <v>1</v>
      </c>
      <c r="CG113" s="925"/>
      <c r="CH113" s="925"/>
      <c r="CI113" s="925"/>
      <c r="CJ113" s="925"/>
      <c r="CK113" s="955"/>
      <c r="CL113" s="956"/>
      <c r="CM113" s="926" t="s">
        <v>417</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8" t="s">
        <v>111</v>
      </c>
      <c r="DH113" s="969"/>
      <c r="DI113" s="969"/>
      <c r="DJ113" s="969"/>
      <c r="DK113" s="970"/>
      <c r="DL113" s="971" t="s">
        <v>111</v>
      </c>
      <c r="DM113" s="969"/>
      <c r="DN113" s="969"/>
      <c r="DO113" s="969"/>
      <c r="DP113" s="970"/>
      <c r="DQ113" s="971" t="s">
        <v>111</v>
      </c>
      <c r="DR113" s="969"/>
      <c r="DS113" s="969"/>
      <c r="DT113" s="969"/>
      <c r="DU113" s="970"/>
      <c r="DV113" s="972" t="s">
        <v>111</v>
      </c>
      <c r="DW113" s="973"/>
      <c r="DX113" s="973"/>
      <c r="DY113" s="973"/>
      <c r="DZ113" s="974"/>
    </row>
    <row r="114" spans="1:130" s="197" customFormat="1" ht="26.25" customHeight="1">
      <c r="A114" s="964"/>
      <c r="B114" s="965"/>
      <c r="C114" s="960" t="s">
        <v>418</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8">
        <v>239731</v>
      </c>
      <c r="AB114" s="969"/>
      <c r="AC114" s="969"/>
      <c r="AD114" s="969"/>
      <c r="AE114" s="970"/>
      <c r="AF114" s="971">
        <v>203204</v>
      </c>
      <c r="AG114" s="969"/>
      <c r="AH114" s="969"/>
      <c r="AI114" s="969"/>
      <c r="AJ114" s="970"/>
      <c r="AK114" s="971">
        <v>201736</v>
      </c>
      <c r="AL114" s="969"/>
      <c r="AM114" s="969"/>
      <c r="AN114" s="969"/>
      <c r="AO114" s="970"/>
      <c r="AP114" s="972">
        <v>0.3</v>
      </c>
      <c r="AQ114" s="973"/>
      <c r="AR114" s="973"/>
      <c r="AS114" s="973"/>
      <c r="AT114" s="974"/>
      <c r="AU114" s="911"/>
      <c r="AV114" s="912"/>
      <c r="AW114" s="912"/>
      <c r="AX114" s="912"/>
      <c r="AY114" s="913"/>
      <c r="AZ114" s="959" t="s">
        <v>419</v>
      </c>
      <c r="BA114" s="960"/>
      <c r="BB114" s="960"/>
      <c r="BC114" s="960"/>
      <c r="BD114" s="960"/>
      <c r="BE114" s="960"/>
      <c r="BF114" s="960"/>
      <c r="BG114" s="960"/>
      <c r="BH114" s="960"/>
      <c r="BI114" s="960"/>
      <c r="BJ114" s="960"/>
      <c r="BK114" s="960"/>
      <c r="BL114" s="960"/>
      <c r="BM114" s="960"/>
      <c r="BN114" s="960"/>
      <c r="BO114" s="960"/>
      <c r="BP114" s="961"/>
      <c r="BQ114" s="929">
        <v>14752463</v>
      </c>
      <c r="BR114" s="930"/>
      <c r="BS114" s="930"/>
      <c r="BT114" s="930"/>
      <c r="BU114" s="930"/>
      <c r="BV114" s="930">
        <v>14378170</v>
      </c>
      <c r="BW114" s="930"/>
      <c r="BX114" s="930"/>
      <c r="BY114" s="930"/>
      <c r="BZ114" s="930"/>
      <c r="CA114" s="930">
        <v>14346851</v>
      </c>
      <c r="CB114" s="930"/>
      <c r="CC114" s="930"/>
      <c r="CD114" s="930"/>
      <c r="CE114" s="930"/>
      <c r="CF114" s="924">
        <v>20.399999999999999</v>
      </c>
      <c r="CG114" s="925"/>
      <c r="CH114" s="925"/>
      <c r="CI114" s="925"/>
      <c r="CJ114" s="925"/>
      <c r="CK114" s="955"/>
      <c r="CL114" s="956"/>
      <c r="CM114" s="926" t="s">
        <v>420</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8" t="s">
        <v>111</v>
      </c>
      <c r="DH114" s="969"/>
      <c r="DI114" s="969"/>
      <c r="DJ114" s="969"/>
      <c r="DK114" s="970"/>
      <c r="DL114" s="971" t="s">
        <v>111</v>
      </c>
      <c r="DM114" s="969"/>
      <c r="DN114" s="969"/>
      <c r="DO114" s="969"/>
      <c r="DP114" s="970"/>
      <c r="DQ114" s="971" t="s">
        <v>111</v>
      </c>
      <c r="DR114" s="969"/>
      <c r="DS114" s="969"/>
      <c r="DT114" s="969"/>
      <c r="DU114" s="970"/>
      <c r="DV114" s="972" t="s">
        <v>111</v>
      </c>
      <c r="DW114" s="973"/>
      <c r="DX114" s="973"/>
      <c r="DY114" s="973"/>
      <c r="DZ114" s="974"/>
    </row>
    <row r="115" spans="1:130" s="197" customFormat="1" ht="26.25" customHeight="1">
      <c r="A115" s="964"/>
      <c r="B115" s="965"/>
      <c r="C115" s="960" t="s">
        <v>421</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43">
        <v>356289</v>
      </c>
      <c r="AB115" s="944"/>
      <c r="AC115" s="944"/>
      <c r="AD115" s="944"/>
      <c r="AE115" s="945"/>
      <c r="AF115" s="946">
        <v>391207</v>
      </c>
      <c r="AG115" s="944"/>
      <c r="AH115" s="944"/>
      <c r="AI115" s="944"/>
      <c r="AJ115" s="945"/>
      <c r="AK115" s="946">
        <v>326533</v>
      </c>
      <c r="AL115" s="944"/>
      <c r="AM115" s="944"/>
      <c r="AN115" s="944"/>
      <c r="AO115" s="945"/>
      <c r="AP115" s="947">
        <v>0.5</v>
      </c>
      <c r="AQ115" s="948"/>
      <c r="AR115" s="948"/>
      <c r="AS115" s="948"/>
      <c r="AT115" s="949"/>
      <c r="AU115" s="911"/>
      <c r="AV115" s="912"/>
      <c r="AW115" s="912"/>
      <c r="AX115" s="912"/>
      <c r="AY115" s="913"/>
      <c r="AZ115" s="959" t="s">
        <v>422</v>
      </c>
      <c r="BA115" s="960"/>
      <c r="BB115" s="960"/>
      <c r="BC115" s="960"/>
      <c r="BD115" s="960"/>
      <c r="BE115" s="960"/>
      <c r="BF115" s="960"/>
      <c r="BG115" s="960"/>
      <c r="BH115" s="960"/>
      <c r="BI115" s="960"/>
      <c r="BJ115" s="960"/>
      <c r="BK115" s="960"/>
      <c r="BL115" s="960"/>
      <c r="BM115" s="960"/>
      <c r="BN115" s="960"/>
      <c r="BO115" s="960"/>
      <c r="BP115" s="961"/>
      <c r="BQ115" s="929" t="s">
        <v>111</v>
      </c>
      <c r="BR115" s="930"/>
      <c r="BS115" s="930"/>
      <c r="BT115" s="930"/>
      <c r="BU115" s="930"/>
      <c r="BV115" s="930" t="s">
        <v>111</v>
      </c>
      <c r="BW115" s="930"/>
      <c r="BX115" s="930"/>
      <c r="BY115" s="930"/>
      <c r="BZ115" s="930"/>
      <c r="CA115" s="930" t="s">
        <v>111</v>
      </c>
      <c r="CB115" s="930"/>
      <c r="CC115" s="930"/>
      <c r="CD115" s="930"/>
      <c r="CE115" s="930"/>
      <c r="CF115" s="924" t="s">
        <v>111</v>
      </c>
      <c r="CG115" s="925"/>
      <c r="CH115" s="925"/>
      <c r="CI115" s="925"/>
      <c r="CJ115" s="925"/>
      <c r="CK115" s="955"/>
      <c r="CL115" s="956"/>
      <c r="CM115" s="959" t="s">
        <v>423</v>
      </c>
      <c r="CN115" s="983"/>
      <c r="CO115" s="983"/>
      <c r="CP115" s="983"/>
      <c r="CQ115" s="983"/>
      <c r="CR115" s="983"/>
      <c r="CS115" s="983"/>
      <c r="CT115" s="983"/>
      <c r="CU115" s="983"/>
      <c r="CV115" s="983"/>
      <c r="CW115" s="983"/>
      <c r="CX115" s="983"/>
      <c r="CY115" s="983"/>
      <c r="CZ115" s="983"/>
      <c r="DA115" s="983"/>
      <c r="DB115" s="983"/>
      <c r="DC115" s="983"/>
      <c r="DD115" s="983"/>
      <c r="DE115" s="983"/>
      <c r="DF115" s="961"/>
      <c r="DG115" s="968">
        <v>846366</v>
      </c>
      <c r="DH115" s="969"/>
      <c r="DI115" s="969"/>
      <c r="DJ115" s="969"/>
      <c r="DK115" s="970"/>
      <c r="DL115" s="971">
        <v>555628</v>
      </c>
      <c r="DM115" s="969"/>
      <c r="DN115" s="969"/>
      <c r="DO115" s="969"/>
      <c r="DP115" s="970"/>
      <c r="DQ115" s="971">
        <v>513720</v>
      </c>
      <c r="DR115" s="969"/>
      <c r="DS115" s="969"/>
      <c r="DT115" s="969"/>
      <c r="DU115" s="970"/>
      <c r="DV115" s="972">
        <v>0.7</v>
      </c>
      <c r="DW115" s="973"/>
      <c r="DX115" s="973"/>
      <c r="DY115" s="973"/>
      <c r="DZ115" s="974"/>
    </row>
    <row r="116" spans="1:130" s="197" customFormat="1" ht="26.25" customHeight="1">
      <c r="A116" s="966"/>
      <c r="B116" s="967"/>
      <c r="C116" s="981" t="s">
        <v>424</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t="s">
        <v>111</v>
      </c>
      <c r="AB116" s="969"/>
      <c r="AC116" s="969"/>
      <c r="AD116" s="969"/>
      <c r="AE116" s="970"/>
      <c r="AF116" s="971" t="s">
        <v>111</v>
      </c>
      <c r="AG116" s="969"/>
      <c r="AH116" s="969"/>
      <c r="AI116" s="969"/>
      <c r="AJ116" s="970"/>
      <c r="AK116" s="971" t="s">
        <v>111</v>
      </c>
      <c r="AL116" s="969"/>
      <c r="AM116" s="969"/>
      <c r="AN116" s="969"/>
      <c r="AO116" s="970"/>
      <c r="AP116" s="972" t="s">
        <v>111</v>
      </c>
      <c r="AQ116" s="973"/>
      <c r="AR116" s="973"/>
      <c r="AS116" s="973"/>
      <c r="AT116" s="974"/>
      <c r="AU116" s="911"/>
      <c r="AV116" s="912"/>
      <c r="AW116" s="912"/>
      <c r="AX116" s="912"/>
      <c r="AY116" s="913"/>
      <c r="AZ116" s="959" t="s">
        <v>425</v>
      </c>
      <c r="BA116" s="960"/>
      <c r="BB116" s="960"/>
      <c r="BC116" s="960"/>
      <c r="BD116" s="960"/>
      <c r="BE116" s="960"/>
      <c r="BF116" s="960"/>
      <c r="BG116" s="960"/>
      <c r="BH116" s="960"/>
      <c r="BI116" s="960"/>
      <c r="BJ116" s="960"/>
      <c r="BK116" s="960"/>
      <c r="BL116" s="960"/>
      <c r="BM116" s="960"/>
      <c r="BN116" s="960"/>
      <c r="BO116" s="960"/>
      <c r="BP116" s="961"/>
      <c r="BQ116" s="929" t="s">
        <v>111</v>
      </c>
      <c r="BR116" s="930"/>
      <c r="BS116" s="930"/>
      <c r="BT116" s="930"/>
      <c r="BU116" s="930"/>
      <c r="BV116" s="930" t="s">
        <v>111</v>
      </c>
      <c r="BW116" s="930"/>
      <c r="BX116" s="930"/>
      <c r="BY116" s="930"/>
      <c r="BZ116" s="930"/>
      <c r="CA116" s="930" t="s">
        <v>111</v>
      </c>
      <c r="CB116" s="930"/>
      <c r="CC116" s="930"/>
      <c r="CD116" s="930"/>
      <c r="CE116" s="930"/>
      <c r="CF116" s="924" t="s">
        <v>111</v>
      </c>
      <c r="CG116" s="925"/>
      <c r="CH116" s="925"/>
      <c r="CI116" s="925"/>
      <c r="CJ116" s="925"/>
      <c r="CK116" s="955"/>
      <c r="CL116" s="956"/>
      <c r="CM116" s="926" t="s">
        <v>426</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8">
        <v>2334135</v>
      </c>
      <c r="DH116" s="969"/>
      <c r="DI116" s="969"/>
      <c r="DJ116" s="969"/>
      <c r="DK116" s="970"/>
      <c r="DL116" s="971">
        <v>2243097</v>
      </c>
      <c r="DM116" s="969"/>
      <c r="DN116" s="969"/>
      <c r="DO116" s="969"/>
      <c r="DP116" s="970"/>
      <c r="DQ116" s="971">
        <v>2080148</v>
      </c>
      <c r="DR116" s="969"/>
      <c r="DS116" s="969"/>
      <c r="DT116" s="969"/>
      <c r="DU116" s="970"/>
      <c r="DV116" s="972">
        <v>3</v>
      </c>
      <c r="DW116" s="973"/>
      <c r="DX116" s="973"/>
      <c r="DY116" s="973"/>
      <c r="DZ116" s="974"/>
    </row>
    <row r="117" spans="1:130" s="197" customFormat="1" ht="26.25" customHeight="1">
      <c r="A117" s="916" t="s">
        <v>170</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1003" t="s">
        <v>427</v>
      </c>
      <c r="Z117" s="896"/>
      <c r="AA117" s="1006">
        <v>8322560</v>
      </c>
      <c r="AB117" s="976"/>
      <c r="AC117" s="976"/>
      <c r="AD117" s="976"/>
      <c r="AE117" s="977"/>
      <c r="AF117" s="975">
        <v>8354040</v>
      </c>
      <c r="AG117" s="976"/>
      <c r="AH117" s="976"/>
      <c r="AI117" s="976"/>
      <c r="AJ117" s="977"/>
      <c r="AK117" s="975">
        <v>8211069</v>
      </c>
      <c r="AL117" s="976"/>
      <c r="AM117" s="976"/>
      <c r="AN117" s="976"/>
      <c r="AO117" s="977"/>
      <c r="AP117" s="978"/>
      <c r="AQ117" s="979"/>
      <c r="AR117" s="979"/>
      <c r="AS117" s="979"/>
      <c r="AT117" s="980"/>
      <c r="AU117" s="911"/>
      <c r="AV117" s="912"/>
      <c r="AW117" s="912"/>
      <c r="AX117" s="912"/>
      <c r="AY117" s="913"/>
      <c r="AZ117" s="1005" t="s">
        <v>428</v>
      </c>
      <c r="BA117" s="981"/>
      <c r="BB117" s="981"/>
      <c r="BC117" s="981"/>
      <c r="BD117" s="981"/>
      <c r="BE117" s="981"/>
      <c r="BF117" s="981"/>
      <c r="BG117" s="981"/>
      <c r="BH117" s="981"/>
      <c r="BI117" s="981"/>
      <c r="BJ117" s="981"/>
      <c r="BK117" s="981"/>
      <c r="BL117" s="981"/>
      <c r="BM117" s="981"/>
      <c r="BN117" s="981"/>
      <c r="BO117" s="981"/>
      <c r="BP117" s="982"/>
      <c r="BQ117" s="995" t="s">
        <v>111</v>
      </c>
      <c r="BR117" s="996"/>
      <c r="BS117" s="996"/>
      <c r="BT117" s="996"/>
      <c r="BU117" s="996"/>
      <c r="BV117" s="996" t="s">
        <v>111</v>
      </c>
      <c r="BW117" s="996"/>
      <c r="BX117" s="996"/>
      <c r="BY117" s="996"/>
      <c r="BZ117" s="996"/>
      <c r="CA117" s="996" t="s">
        <v>111</v>
      </c>
      <c r="CB117" s="996"/>
      <c r="CC117" s="996"/>
      <c r="CD117" s="996"/>
      <c r="CE117" s="996"/>
      <c r="CF117" s="924" t="s">
        <v>111</v>
      </c>
      <c r="CG117" s="925"/>
      <c r="CH117" s="925"/>
      <c r="CI117" s="925"/>
      <c r="CJ117" s="925"/>
      <c r="CK117" s="955"/>
      <c r="CL117" s="956"/>
      <c r="CM117" s="926" t="s">
        <v>429</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8" t="s">
        <v>111</v>
      </c>
      <c r="DH117" s="969"/>
      <c r="DI117" s="969"/>
      <c r="DJ117" s="969"/>
      <c r="DK117" s="970"/>
      <c r="DL117" s="971" t="s">
        <v>111</v>
      </c>
      <c r="DM117" s="969"/>
      <c r="DN117" s="969"/>
      <c r="DO117" s="969"/>
      <c r="DP117" s="970"/>
      <c r="DQ117" s="971" t="s">
        <v>111</v>
      </c>
      <c r="DR117" s="969"/>
      <c r="DS117" s="969"/>
      <c r="DT117" s="969"/>
      <c r="DU117" s="970"/>
      <c r="DV117" s="972" t="s">
        <v>111</v>
      </c>
      <c r="DW117" s="973"/>
      <c r="DX117" s="973"/>
      <c r="DY117" s="973"/>
      <c r="DZ117" s="974"/>
    </row>
    <row r="118" spans="1:130" s="197" customFormat="1" ht="26.25" customHeight="1">
      <c r="A118" s="916" t="s">
        <v>403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401</v>
      </c>
      <c r="AB118" s="895"/>
      <c r="AC118" s="895"/>
      <c r="AD118" s="895"/>
      <c r="AE118" s="896"/>
      <c r="AF118" s="894" t="s">
        <v>287</v>
      </c>
      <c r="AG118" s="895"/>
      <c r="AH118" s="895"/>
      <c r="AI118" s="895"/>
      <c r="AJ118" s="896"/>
      <c r="AK118" s="894" t="s">
        <v>286</v>
      </c>
      <c r="AL118" s="895"/>
      <c r="AM118" s="895"/>
      <c r="AN118" s="895"/>
      <c r="AO118" s="896"/>
      <c r="AP118" s="1000" t="s">
        <v>402</v>
      </c>
      <c r="AQ118" s="1001"/>
      <c r="AR118" s="1001"/>
      <c r="AS118" s="1001"/>
      <c r="AT118" s="1002"/>
      <c r="AU118" s="914"/>
      <c r="AV118" s="915"/>
      <c r="AW118" s="915"/>
      <c r="AX118" s="915"/>
      <c r="AY118" s="915"/>
      <c r="AZ118" s="228" t="s">
        <v>170</v>
      </c>
      <c r="BA118" s="228"/>
      <c r="BB118" s="228"/>
      <c r="BC118" s="228"/>
      <c r="BD118" s="228"/>
      <c r="BE118" s="228"/>
      <c r="BF118" s="228"/>
      <c r="BG118" s="228"/>
      <c r="BH118" s="228"/>
      <c r="BI118" s="228"/>
      <c r="BJ118" s="228"/>
      <c r="BK118" s="228"/>
      <c r="BL118" s="228"/>
      <c r="BM118" s="228"/>
      <c r="BN118" s="228"/>
      <c r="BO118" s="1003" t="s">
        <v>430</v>
      </c>
      <c r="BP118" s="1004"/>
      <c r="BQ118" s="995">
        <v>118956539</v>
      </c>
      <c r="BR118" s="996"/>
      <c r="BS118" s="996"/>
      <c r="BT118" s="996"/>
      <c r="BU118" s="996"/>
      <c r="BV118" s="996">
        <v>121085025</v>
      </c>
      <c r="BW118" s="996"/>
      <c r="BX118" s="996"/>
      <c r="BY118" s="996"/>
      <c r="BZ118" s="996"/>
      <c r="CA118" s="996">
        <v>121605951</v>
      </c>
      <c r="CB118" s="996"/>
      <c r="CC118" s="996"/>
      <c r="CD118" s="996"/>
      <c r="CE118" s="996"/>
      <c r="CF118" s="997"/>
      <c r="CG118" s="998"/>
      <c r="CH118" s="998"/>
      <c r="CI118" s="998"/>
      <c r="CJ118" s="999"/>
      <c r="CK118" s="955"/>
      <c r="CL118" s="956"/>
      <c r="CM118" s="926" t="s">
        <v>431</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8" t="s">
        <v>111</v>
      </c>
      <c r="DH118" s="969"/>
      <c r="DI118" s="969"/>
      <c r="DJ118" s="969"/>
      <c r="DK118" s="970"/>
      <c r="DL118" s="971" t="s">
        <v>111</v>
      </c>
      <c r="DM118" s="969"/>
      <c r="DN118" s="969"/>
      <c r="DO118" s="969"/>
      <c r="DP118" s="970"/>
      <c r="DQ118" s="971" t="s">
        <v>111</v>
      </c>
      <c r="DR118" s="969"/>
      <c r="DS118" s="969"/>
      <c r="DT118" s="969"/>
      <c r="DU118" s="970"/>
      <c r="DV118" s="972" t="s">
        <v>111</v>
      </c>
      <c r="DW118" s="973"/>
      <c r="DX118" s="973"/>
      <c r="DY118" s="973"/>
      <c r="DZ118" s="974"/>
    </row>
    <row r="119" spans="1:130" s="197" customFormat="1" ht="26.25" customHeight="1">
      <c r="A119" s="984" t="s">
        <v>406</v>
      </c>
      <c r="B119" s="954"/>
      <c r="C119" s="933" t="s">
        <v>407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01" t="s">
        <v>111</v>
      </c>
      <c r="AB119" s="902"/>
      <c r="AC119" s="902"/>
      <c r="AD119" s="902"/>
      <c r="AE119" s="903"/>
      <c r="AF119" s="904" t="s">
        <v>111</v>
      </c>
      <c r="AG119" s="902"/>
      <c r="AH119" s="902"/>
      <c r="AI119" s="902"/>
      <c r="AJ119" s="903"/>
      <c r="AK119" s="904" t="s">
        <v>111</v>
      </c>
      <c r="AL119" s="902"/>
      <c r="AM119" s="902"/>
      <c r="AN119" s="902"/>
      <c r="AO119" s="903"/>
      <c r="AP119" s="905" t="s">
        <v>111</v>
      </c>
      <c r="AQ119" s="906"/>
      <c r="AR119" s="906"/>
      <c r="AS119" s="906"/>
      <c r="AT119" s="907"/>
      <c r="AU119" s="987" t="s">
        <v>432</v>
      </c>
      <c r="AV119" s="988"/>
      <c r="AW119" s="988"/>
      <c r="AX119" s="988"/>
      <c r="AY119" s="989"/>
      <c r="AZ119" s="950" t="s">
        <v>433</v>
      </c>
      <c r="BA119" s="899"/>
      <c r="BB119" s="899"/>
      <c r="BC119" s="899"/>
      <c r="BD119" s="899"/>
      <c r="BE119" s="899"/>
      <c r="BF119" s="899"/>
      <c r="BG119" s="899"/>
      <c r="BH119" s="899"/>
      <c r="BI119" s="899"/>
      <c r="BJ119" s="899"/>
      <c r="BK119" s="899"/>
      <c r="BL119" s="899"/>
      <c r="BM119" s="899"/>
      <c r="BN119" s="899"/>
      <c r="BO119" s="899"/>
      <c r="BP119" s="900"/>
      <c r="BQ119" s="936">
        <v>15343063</v>
      </c>
      <c r="BR119" s="937"/>
      <c r="BS119" s="937"/>
      <c r="BT119" s="937"/>
      <c r="BU119" s="937"/>
      <c r="BV119" s="937">
        <v>14212377</v>
      </c>
      <c r="BW119" s="937"/>
      <c r="BX119" s="937"/>
      <c r="BY119" s="937"/>
      <c r="BZ119" s="937"/>
      <c r="CA119" s="937">
        <v>16342536</v>
      </c>
      <c r="CB119" s="937"/>
      <c r="CC119" s="937"/>
      <c r="CD119" s="937"/>
      <c r="CE119" s="937"/>
      <c r="CF119" s="951">
        <v>23.3</v>
      </c>
      <c r="CG119" s="952"/>
      <c r="CH119" s="952"/>
      <c r="CI119" s="952"/>
      <c r="CJ119" s="952"/>
      <c r="CK119" s="957"/>
      <c r="CL119" s="958"/>
      <c r="CM119" s="1014" t="s">
        <v>434</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1007" t="s">
        <v>111</v>
      </c>
      <c r="DH119" s="1008"/>
      <c r="DI119" s="1008"/>
      <c r="DJ119" s="1008"/>
      <c r="DK119" s="1009"/>
      <c r="DL119" s="1010" t="s">
        <v>111</v>
      </c>
      <c r="DM119" s="1008"/>
      <c r="DN119" s="1008"/>
      <c r="DO119" s="1008"/>
      <c r="DP119" s="1009"/>
      <c r="DQ119" s="1010" t="s">
        <v>111</v>
      </c>
      <c r="DR119" s="1008"/>
      <c r="DS119" s="1008"/>
      <c r="DT119" s="1008"/>
      <c r="DU119" s="1009"/>
      <c r="DV119" s="1011" t="s">
        <v>111</v>
      </c>
      <c r="DW119" s="1012"/>
      <c r="DX119" s="1012"/>
      <c r="DY119" s="1012"/>
      <c r="DZ119" s="1013"/>
    </row>
    <row r="120" spans="1:130" s="197" customFormat="1" ht="26.25" customHeight="1">
      <c r="A120" s="985"/>
      <c r="B120" s="956"/>
      <c r="C120" s="926" t="s">
        <v>410</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8" t="s">
        <v>111</v>
      </c>
      <c r="AB120" s="969"/>
      <c r="AC120" s="969"/>
      <c r="AD120" s="969"/>
      <c r="AE120" s="970"/>
      <c r="AF120" s="971" t="s">
        <v>111</v>
      </c>
      <c r="AG120" s="969"/>
      <c r="AH120" s="969"/>
      <c r="AI120" s="969"/>
      <c r="AJ120" s="970"/>
      <c r="AK120" s="971" t="s">
        <v>111</v>
      </c>
      <c r="AL120" s="969"/>
      <c r="AM120" s="969"/>
      <c r="AN120" s="969"/>
      <c r="AO120" s="970"/>
      <c r="AP120" s="972" t="s">
        <v>111</v>
      </c>
      <c r="AQ120" s="973"/>
      <c r="AR120" s="973"/>
      <c r="AS120" s="973"/>
      <c r="AT120" s="974"/>
      <c r="AU120" s="990"/>
      <c r="AV120" s="991"/>
      <c r="AW120" s="991"/>
      <c r="AX120" s="991"/>
      <c r="AY120" s="992"/>
      <c r="AZ120" s="959" t="s">
        <v>435</v>
      </c>
      <c r="BA120" s="960"/>
      <c r="BB120" s="960"/>
      <c r="BC120" s="960"/>
      <c r="BD120" s="960"/>
      <c r="BE120" s="960"/>
      <c r="BF120" s="960"/>
      <c r="BG120" s="960"/>
      <c r="BH120" s="960"/>
      <c r="BI120" s="960"/>
      <c r="BJ120" s="960"/>
      <c r="BK120" s="960"/>
      <c r="BL120" s="960"/>
      <c r="BM120" s="960"/>
      <c r="BN120" s="960"/>
      <c r="BO120" s="960"/>
      <c r="BP120" s="961"/>
      <c r="BQ120" s="929">
        <v>24886205</v>
      </c>
      <c r="BR120" s="930"/>
      <c r="BS120" s="930"/>
      <c r="BT120" s="930"/>
      <c r="BU120" s="930"/>
      <c r="BV120" s="930">
        <v>25843093</v>
      </c>
      <c r="BW120" s="930"/>
      <c r="BX120" s="930"/>
      <c r="BY120" s="930"/>
      <c r="BZ120" s="930"/>
      <c r="CA120" s="930">
        <v>25518858</v>
      </c>
      <c r="CB120" s="930"/>
      <c r="CC120" s="930"/>
      <c r="CD120" s="930"/>
      <c r="CE120" s="930"/>
      <c r="CF120" s="924">
        <v>36.4</v>
      </c>
      <c r="CG120" s="925"/>
      <c r="CH120" s="925"/>
      <c r="CI120" s="925"/>
      <c r="CJ120" s="925"/>
      <c r="CK120" s="1023" t="s">
        <v>436</v>
      </c>
      <c r="CL120" s="1024"/>
      <c r="CM120" s="1024"/>
      <c r="CN120" s="1024"/>
      <c r="CO120" s="1025"/>
      <c r="CP120" s="1031" t="s">
        <v>385</v>
      </c>
      <c r="CQ120" s="1032"/>
      <c r="CR120" s="1032"/>
      <c r="CS120" s="1032"/>
      <c r="CT120" s="1032"/>
      <c r="CU120" s="1032"/>
      <c r="CV120" s="1032"/>
      <c r="CW120" s="1032"/>
      <c r="CX120" s="1032"/>
      <c r="CY120" s="1032"/>
      <c r="CZ120" s="1032"/>
      <c r="DA120" s="1032"/>
      <c r="DB120" s="1032"/>
      <c r="DC120" s="1032"/>
      <c r="DD120" s="1032"/>
      <c r="DE120" s="1032"/>
      <c r="DF120" s="1033"/>
      <c r="DG120" s="936">
        <v>19260144</v>
      </c>
      <c r="DH120" s="937"/>
      <c r="DI120" s="937"/>
      <c r="DJ120" s="937"/>
      <c r="DK120" s="937"/>
      <c r="DL120" s="937">
        <v>20309549</v>
      </c>
      <c r="DM120" s="937"/>
      <c r="DN120" s="937"/>
      <c r="DO120" s="937"/>
      <c r="DP120" s="937"/>
      <c r="DQ120" s="937">
        <v>20294495</v>
      </c>
      <c r="DR120" s="937"/>
      <c r="DS120" s="937"/>
      <c r="DT120" s="937"/>
      <c r="DU120" s="937"/>
      <c r="DV120" s="938">
        <v>28.9</v>
      </c>
      <c r="DW120" s="938"/>
      <c r="DX120" s="938"/>
      <c r="DY120" s="938"/>
      <c r="DZ120" s="939"/>
    </row>
    <row r="121" spans="1:130" s="197" customFormat="1" ht="26.25" customHeight="1">
      <c r="A121" s="985"/>
      <c r="B121" s="956"/>
      <c r="C121" s="1020" t="s">
        <v>437</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968" t="s">
        <v>111</v>
      </c>
      <c r="AB121" s="969"/>
      <c r="AC121" s="969"/>
      <c r="AD121" s="969"/>
      <c r="AE121" s="970"/>
      <c r="AF121" s="971" t="s">
        <v>111</v>
      </c>
      <c r="AG121" s="969"/>
      <c r="AH121" s="969"/>
      <c r="AI121" s="969"/>
      <c r="AJ121" s="970"/>
      <c r="AK121" s="971" t="s">
        <v>111</v>
      </c>
      <c r="AL121" s="969"/>
      <c r="AM121" s="969"/>
      <c r="AN121" s="969"/>
      <c r="AO121" s="970"/>
      <c r="AP121" s="972" t="s">
        <v>111</v>
      </c>
      <c r="AQ121" s="973"/>
      <c r="AR121" s="973"/>
      <c r="AS121" s="973"/>
      <c r="AT121" s="974"/>
      <c r="AU121" s="990"/>
      <c r="AV121" s="991"/>
      <c r="AW121" s="991"/>
      <c r="AX121" s="991"/>
      <c r="AY121" s="992"/>
      <c r="AZ121" s="1005" t="s">
        <v>438</v>
      </c>
      <c r="BA121" s="981"/>
      <c r="BB121" s="981"/>
      <c r="BC121" s="981"/>
      <c r="BD121" s="981"/>
      <c r="BE121" s="981"/>
      <c r="BF121" s="981"/>
      <c r="BG121" s="981"/>
      <c r="BH121" s="981"/>
      <c r="BI121" s="981"/>
      <c r="BJ121" s="981"/>
      <c r="BK121" s="981"/>
      <c r="BL121" s="981"/>
      <c r="BM121" s="981"/>
      <c r="BN121" s="981"/>
      <c r="BO121" s="981"/>
      <c r="BP121" s="982"/>
      <c r="BQ121" s="995">
        <v>83498920</v>
      </c>
      <c r="BR121" s="996"/>
      <c r="BS121" s="996"/>
      <c r="BT121" s="996"/>
      <c r="BU121" s="996"/>
      <c r="BV121" s="996">
        <v>82649204</v>
      </c>
      <c r="BW121" s="996"/>
      <c r="BX121" s="996"/>
      <c r="BY121" s="996"/>
      <c r="BZ121" s="996"/>
      <c r="CA121" s="996">
        <v>80884509</v>
      </c>
      <c r="CB121" s="996"/>
      <c r="CC121" s="996"/>
      <c r="CD121" s="996"/>
      <c r="CE121" s="996"/>
      <c r="CF121" s="1034">
        <v>115.3</v>
      </c>
      <c r="CG121" s="1035"/>
      <c r="CH121" s="1035"/>
      <c r="CI121" s="1035"/>
      <c r="CJ121" s="1035"/>
      <c r="CK121" s="1026"/>
      <c r="CL121" s="1027"/>
      <c r="CM121" s="1027"/>
      <c r="CN121" s="1027"/>
      <c r="CO121" s="1028"/>
      <c r="CP121" s="1017" t="s">
        <v>383</v>
      </c>
      <c r="CQ121" s="1018"/>
      <c r="CR121" s="1018"/>
      <c r="CS121" s="1018"/>
      <c r="CT121" s="1018"/>
      <c r="CU121" s="1018"/>
      <c r="CV121" s="1018"/>
      <c r="CW121" s="1018"/>
      <c r="CX121" s="1018"/>
      <c r="CY121" s="1018"/>
      <c r="CZ121" s="1018"/>
      <c r="DA121" s="1018"/>
      <c r="DB121" s="1018"/>
      <c r="DC121" s="1018"/>
      <c r="DD121" s="1018"/>
      <c r="DE121" s="1018"/>
      <c r="DF121" s="1019"/>
      <c r="DG121" s="929">
        <v>9302735</v>
      </c>
      <c r="DH121" s="930"/>
      <c r="DI121" s="930"/>
      <c r="DJ121" s="930"/>
      <c r="DK121" s="930"/>
      <c r="DL121" s="930">
        <v>8879512</v>
      </c>
      <c r="DM121" s="930"/>
      <c r="DN121" s="930"/>
      <c r="DO121" s="930"/>
      <c r="DP121" s="930"/>
      <c r="DQ121" s="930">
        <v>8447965</v>
      </c>
      <c r="DR121" s="930"/>
      <c r="DS121" s="930"/>
      <c r="DT121" s="930"/>
      <c r="DU121" s="930"/>
      <c r="DV121" s="931">
        <v>12</v>
      </c>
      <c r="DW121" s="931"/>
      <c r="DX121" s="931"/>
      <c r="DY121" s="931"/>
      <c r="DZ121" s="932"/>
    </row>
    <row r="122" spans="1:130" s="197" customFormat="1" ht="26.25" customHeight="1">
      <c r="A122" s="985"/>
      <c r="B122" s="956"/>
      <c r="C122" s="926" t="s">
        <v>420</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8" t="s">
        <v>111</v>
      </c>
      <c r="AB122" s="969"/>
      <c r="AC122" s="969"/>
      <c r="AD122" s="969"/>
      <c r="AE122" s="970"/>
      <c r="AF122" s="971" t="s">
        <v>111</v>
      </c>
      <c r="AG122" s="969"/>
      <c r="AH122" s="969"/>
      <c r="AI122" s="969"/>
      <c r="AJ122" s="970"/>
      <c r="AK122" s="971" t="s">
        <v>111</v>
      </c>
      <c r="AL122" s="969"/>
      <c r="AM122" s="969"/>
      <c r="AN122" s="969"/>
      <c r="AO122" s="970"/>
      <c r="AP122" s="972" t="s">
        <v>111</v>
      </c>
      <c r="AQ122" s="973"/>
      <c r="AR122" s="973"/>
      <c r="AS122" s="973"/>
      <c r="AT122" s="974"/>
      <c r="AU122" s="993"/>
      <c r="AV122" s="994"/>
      <c r="AW122" s="994"/>
      <c r="AX122" s="994"/>
      <c r="AY122" s="994"/>
      <c r="AZ122" s="228" t="s">
        <v>170</v>
      </c>
      <c r="BA122" s="228"/>
      <c r="BB122" s="228"/>
      <c r="BC122" s="228"/>
      <c r="BD122" s="228"/>
      <c r="BE122" s="228"/>
      <c r="BF122" s="228"/>
      <c r="BG122" s="228"/>
      <c r="BH122" s="228"/>
      <c r="BI122" s="228"/>
      <c r="BJ122" s="228"/>
      <c r="BK122" s="228"/>
      <c r="BL122" s="228"/>
      <c r="BM122" s="228"/>
      <c r="BN122" s="228"/>
      <c r="BO122" s="1003" t="s">
        <v>439</v>
      </c>
      <c r="BP122" s="1004"/>
      <c r="BQ122" s="1044">
        <v>123728188</v>
      </c>
      <c r="BR122" s="1045"/>
      <c r="BS122" s="1045"/>
      <c r="BT122" s="1045"/>
      <c r="BU122" s="1045"/>
      <c r="BV122" s="1045">
        <v>122704674</v>
      </c>
      <c r="BW122" s="1045"/>
      <c r="BX122" s="1045"/>
      <c r="BY122" s="1045"/>
      <c r="BZ122" s="1045"/>
      <c r="CA122" s="1045">
        <v>122745903</v>
      </c>
      <c r="CB122" s="1045"/>
      <c r="CC122" s="1045"/>
      <c r="CD122" s="1045"/>
      <c r="CE122" s="1045"/>
      <c r="CF122" s="997"/>
      <c r="CG122" s="998"/>
      <c r="CH122" s="998"/>
      <c r="CI122" s="998"/>
      <c r="CJ122" s="999"/>
      <c r="CK122" s="1026"/>
      <c r="CL122" s="1027"/>
      <c r="CM122" s="1027"/>
      <c r="CN122" s="1027"/>
      <c r="CO122" s="1028"/>
      <c r="CP122" s="1017"/>
      <c r="CQ122" s="1018"/>
      <c r="CR122" s="1018"/>
      <c r="CS122" s="1018"/>
      <c r="CT122" s="1018"/>
      <c r="CU122" s="1018"/>
      <c r="CV122" s="1018"/>
      <c r="CW122" s="1018"/>
      <c r="CX122" s="1018"/>
      <c r="CY122" s="1018"/>
      <c r="CZ122" s="1018"/>
      <c r="DA122" s="1018"/>
      <c r="DB122" s="1018"/>
      <c r="DC122" s="1018"/>
      <c r="DD122" s="1018"/>
      <c r="DE122" s="1018"/>
      <c r="DF122" s="1019"/>
      <c r="DG122" s="929"/>
      <c r="DH122" s="930"/>
      <c r="DI122" s="930"/>
      <c r="DJ122" s="930"/>
      <c r="DK122" s="930"/>
      <c r="DL122" s="930"/>
      <c r="DM122" s="930"/>
      <c r="DN122" s="930"/>
      <c r="DO122" s="930"/>
      <c r="DP122" s="930"/>
      <c r="DQ122" s="930"/>
      <c r="DR122" s="930"/>
      <c r="DS122" s="930"/>
      <c r="DT122" s="930"/>
      <c r="DU122" s="930"/>
      <c r="DV122" s="931"/>
      <c r="DW122" s="931"/>
      <c r="DX122" s="931"/>
      <c r="DY122" s="931"/>
      <c r="DZ122" s="932"/>
    </row>
    <row r="123" spans="1:130" s="197" customFormat="1" ht="26.25" customHeight="1" thickBot="1">
      <c r="A123" s="985"/>
      <c r="B123" s="956"/>
      <c r="C123" s="926" t="s">
        <v>426</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8">
        <v>250484</v>
      </c>
      <c r="AB123" s="969"/>
      <c r="AC123" s="969"/>
      <c r="AD123" s="969"/>
      <c r="AE123" s="970"/>
      <c r="AF123" s="971">
        <v>244914</v>
      </c>
      <c r="AG123" s="969"/>
      <c r="AH123" s="969"/>
      <c r="AI123" s="969"/>
      <c r="AJ123" s="970"/>
      <c r="AK123" s="971">
        <v>223838</v>
      </c>
      <c r="AL123" s="969"/>
      <c r="AM123" s="969"/>
      <c r="AN123" s="969"/>
      <c r="AO123" s="970"/>
      <c r="AP123" s="972">
        <v>0.3</v>
      </c>
      <c r="AQ123" s="973"/>
      <c r="AR123" s="973"/>
      <c r="AS123" s="973"/>
      <c r="AT123" s="974"/>
      <c r="AU123" s="1041" t="s">
        <v>440</v>
      </c>
      <c r="AV123" s="1042"/>
      <c r="AW123" s="1042"/>
      <c r="AX123" s="1042"/>
      <c r="AY123" s="1042"/>
      <c r="AZ123" s="1042"/>
      <c r="BA123" s="1042"/>
      <c r="BB123" s="1042"/>
      <c r="BC123" s="1042"/>
      <c r="BD123" s="1042"/>
      <c r="BE123" s="1042"/>
      <c r="BF123" s="1042"/>
      <c r="BG123" s="1042"/>
      <c r="BH123" s="1042"/>
      <c r="BI123" s="1042"/>
      <c r="BJ123" s="1042"/>
      <c r="BK123" s="1042"/>
      <c r="BL123" s="1042"/>
      <c r="BM123" s="1042"/>
      <c r="BN123" s="1042"/>
      <c r="BO123" s="1042"/>
      <c r="BP123" s="1043"/>
      <c r="BQ123" s="1036" t="s">
        <v>111</v>
      </c>
      <c r="BR123" s="1037"/>
      <c r="BS123" s="1037"/>
      <c r="BT123" s="1037"/>
      <c r="BU123" s="1037"/>
      <c r="BV123" s="1037" t="s">
        <v>111</v>
      </c>
      <c r="BW123" s="1037"/>
      <c r="BX123" s="1037"/>
      <c r="BY123" s="1037"/>
      <c r="BZ123" s="1037"/>
      <c r="CA123" s="1037" t="s">
        <v>111</v>
      </c>
      <c r="CB123" s="1037"/>
      <c r="CC123" s="1037"/>
      <c r="CD123" s="1037"/>
      <c r="CE123" s="1037"/>
      <c r="CF123" s="1038"/>
      <c r="CG123" s="1039"/>
      <c r="CH123" s="1039"/>
      <c r="CI123" s="1039"/>
      <c r="CJ123" s="1040"/>
      <c r="CK123" s="1026"/>
      <c r="CL123" s="1027"/>
      <c r="CM123" s="1027"/>
      <c r="CN123" s="1027"/>
      <c r="CO123" s="1028"/>
      <c r="CP123" s="1017"/>
      <c r="CQ123" s="1018"/>
      <c r="CR123" s="1018"/>
      <c r="CS123" s="1018"/>
      <c r="CT123" s="1018"/>
      <c r="CU123" s="1018"/>
      <c r="CV123" s="1018"/>
      <c r="CW123" s="1018"/>
      <c r="CX123" s="1018"/>
      <c r="CY123" s="1018"/>
      <c r="CZ123" s="1018"/>
      <c r="DA123" s="1018"/>
      <c r="DB123" s="1018"/>
      <c r="DC123" s="1018"/>
      <c r="DD123" s="1018"/>
      <c r="DE123" s="1018"/>
      <c r="DF123" s="1019"/>
      <c r="DG123" s="968"/>
      <c r="DH123" s="969"/>
      <c r="DI123" s="969"/>
      <c r="DJ123" s="969"/>
      <c r="DK123" s="970"/>
      <c r="DL123" s="971"/>
      <c r="DM123" s="969"/>
      <c r="DN123" s="969"/>
      <c r="DO123" s="969"/>
      <c r="DP123" s="970"/>
      <c r="DQ123" s="971"/>
      <c r="DR123" s="969"/>
      <c r="DS123" s="969"/>
      <c r="DT123" s="969"/>
      <c r="DU123" s="970"/>
      <c r="DV123" s="972"/>
      <c r="DW123" s="973"/>
      <c r="DX123" s="973"/>
      <c r="DY123" s="973"/>
      <c r="DZ123" s="974"/>
    </row>
    <row r="124" spans="1:130" s="197" customFormat="1" ht="26.25" customHeight="1">
      <c r="A124" s="985"/>
      <c r="B124" s="956"/>
      <c r="C124" s="926" t="s">
        <v>429</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8" t="s">
        <v>111</v>
      </c>
      <c r="AB124" s="969"/>
      <c r="AC124" s="969"/>
      <c r="AD124" s="969"/>
      <c r="AE124" s="970"/>
      <c r="AF124" s="971" t="s">
        <v>111</v>
      </c>
      <c r="AG124" s="969"/>
      <c r="AH124" s="969"/>
      <c r="AI124" s="969"/>
      <c r="AJ124" s="970"/>
      <c r="AK124" s="971" t="s">
        <v>111</v>
      </c>
      <c r="AL124" s="969"/>
      <c r="AM124" s="969"/>
      <c r="AN124" s="969"/>
      <c r="AO124" s="970"/>
      <c r="AP124" s="972" t="s">
        <v>111</v>
      </c>
      <c r="AQ124" s="973"/>
      <c r="AR124" s="973"/>
      <c r="AS124" s="973"/>
      <c r="AT124" s="97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9"/>
      <c r="CL124" s="1029"/>
      <c r="CM124" s="1029"/>
      <c r="CN124" s="1029"/>
      <c r="CO124" s="1030"/>
      <c r="CP124" s="1017" t="s">
        <v>441</v>
      </c>
      <c r="CQ124" s="1018"/>
      <c r="CR124" s="1018"/>
      <c r="CS124" s="1018"/>
      <c r="CT124" s="1018"/>
      <c r="CU124" s="1018"/>
      <c r="CV124" s="1018"/>
      <c r="CW124" s="1018"/>
      <c r="CX124" s="1018"/>
      <c r="CY124" s="1018"/>
      <c r="CZ124" s="1018"/>
      <c r="DA124" s="1018"/>
      <c r="DB124" s="1018"/>
      <c r="DC124" s="1018"/>
      <c r="DD124" s="1018"/>
      <c r="DE124" s="1018"/>
      <c r="DF124" s="1019"/>
      <c r="DG124" s="1007" t="s">
        <v>111</v>
      </c>
      <c r="DH124" s="1008"/>
      <c r="DI124" s="1008"/>
      <c r="DJ124" s="1008"/>
      <c r="DK124" s="1009"/>
      <c r="DL124" s="1010" t="s">
        <v>111</v>
      </c>
      <c r="DM124" s="1008"/>
      <c r="DN124" s="1008"/>
      <c r="DO124" s="1008"/>
      <c r="DP124" s="1009"/>
      <c r="DQ124" s="1010" t="s">
        <v>111</v>
      </c>
      <c r="DR124" s="1008"/>
      <c r="DS124" s="1008"/>
      <c r="DT124" s="1008"/>
      <c r="DU124" s="1009"/>
      <c r="DV124" s="1011" t="s">
        <v>111</v>
      </c>
      <c r="DW124" s="1012"/>
      <c r="DX124" s="1012"/>
      <c r="DY124" s="1012"/>
      <c r="DZ124" s="1013"/>
    </row>
    <row r="125" spans="1:130" s="197" customFormat="1" ht="26.25" customHeight="1" thickBot="1">
      <c r="A125" s="985"/>
      <c r="B125" s="956"/>
      <c r="C125" s="926" t="s">
        <v>431</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8" t="s">
        <v>111</v>
      </c>
      <c r="AB125" s="969"/>
      <c r="AC125" s="969"/>
      <c r="AD125" s="969"/>
      <c r="AE125" s="970"/>
      <c r="AF125" s="971" t="s">
        <v>111</v>
      </c>
      <c r="AG125" s="969"/>
      <c r="AH125" s="969"/>
      <c r="AI125" s="969"/>
      <c r="AJ125" s="970"/>
      <c r="AK125" s="971" t="s">
        <v>111</v>
      </c>
      <c r="AL125" s="969"/>
      <c r="AM125" s="969"/>
      <c r="AN125" s="969"/>
      <c r="AO125" s="970"/>
      <c r="AP125" s="972" t="s">
        <v>111</v>
      </c>
      <c r="AQ125" s="973"/>
      <c r="AR125" s="973"/>
      <c r="AS125" s="973"/>
      <c r="AT125" s="97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4" t="s">
        <v>442</v>
      </c>
      <c r="CL125" s="1024"/>
      <c r="CM125" s="1024"/>
      <c r="CN125" s="1024"/>
      <c r="CO125" s="1025"/>
      <c r="CP125" s="950" t="s">
        <v>443</v>
      </c>
      <c r="CQ125" s="899"/>
      <c r="CR125" s="899"/>
      <c r="CS125" s="899"/>
      <c r="CT125" s="899"/>
      <c r="CU125" s="899"/>
      <c r="CV125" s="899"/>
      <c r="CW125" s="899"/>
      <c r="CX125" s="899"/>
      <c r="CY125" s="899"/>
      <c r="CZ125" s="899"/>
      <c r="DA125" s="899"/>
      <c r="DB125" s="899"/>
      <c r="DC125" s="899"/>
      <c r="DD125" s="899"/>
      <c r="DE125" s="899"/>
      <c r="DF125" s="900"/>
      <c r="DG125" s="936" t="s">
        <v>111</v>
      </c>
      <c r="DH125" s="937"/>
      <c r="DI125" s="937"/>
      <c r="DJ125" s="937"/>
      <c r="DK125" s="937"/>
      <c r="DL125" s="937" t="s">
        <v>111</v>
      </c>
      <c r="DM125" s="937"/>
      <c r="DN125" s="937"/>
      <c r="DO125" s="937"/>
      <c r="DP125" s="937"/>
      <c r="DQ125" s="937" t="s">
        <v>111</v>
      </c>
      <c r="DR125" s="937"/>
      <c r="DS125" s="937"/>
      <c r="DT125" s="937"/>
      <c r="DU125" s="937"/>
      <c r="DV125" s="938" t="s">
        <v>111</v>
      </c>
      <c r="DW125" s="938"/>
      <c r="DX125" s="938"/>
      <c r="DY125" s="938"/>
      <c r="DZ125" s="939"/>
    </row>
    <row r="126" spans="1:130" s="197" customFormat="1" ht="26.25" customHeight="1">
      <c r="A126" s="985"/>
      <c r="B126" s="956"/>
      <c r="C126" s="926" t="s">
        <v>434</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8">
        <v>14283</v>
      </c>
      <c r="AB126" s="969"/>
      <c r="AC126" s="969"/>
      <c r="AD126" s="969"/>
      <c r="AE126" s="970"/>
      <c r="AF126" s="971">
        <v>50877</v>
      </c>
      <c r="AG126" s="969"/>
      <c r="AH126" s="969"/>
      <c r="AI126" s="969"/>
      <c r="AJ126" s="970"/>
      <c r="AK126" s="971">
        <v>9637</v>
      </c>
      <c r="AL126" s="969"/>
      <c r="AM126" s="969"/>
      <c r="AN126" s="969"/>
      <c r="AO126" s="970"/>
      <c r="AP126" s="972">
        <v>0</v>
      </c>
      <c r="AQ126" s="973"/>
      <c r="AR126" s="973"/>
      <c r="AS126" s="973"/>
      <c r="AT126" s="974"/>
      <c r="AU126" s="233"/>
      <c r="AV126" s="233"/>
      <c r="AW126" s="233"/>
      <c r="AX126" s="1046" t="s">
        <v>444</v>
      </c>
      <c r="AY126" s="1047"/>
      <c r="AZ126" s="1047"/>
      <c r="BA126" s="1047"/>
      <c r="BB126" s="1047"/>
      <c r="BC126" s="1047"/>
      <c r="BD126" s="1047"/>
      <c r="BE126" s="1048"/>
      <c r="BF126" s="1062" t="s">
        <v>445</v>
      </c>
      <c r="BG126" s="1047"/>
      <c r="BH126" s="1047"/>
      <c r="BI126" s="1047"/>
      <c r="BJ126" s="1047"/>
      <c r="BK126" s="1047"/>
      <c r="BL126" s="1048"/>
      <c r="BM126" s="1062" t="s">
        <v>446</v>
      </c>
      <c r="BN126" s="1047"/>
      <c r="BO126" s="1047"/>
      <c r="BP126" s="1047"/>
      <c r="BQ126" s="1047"/>
      <c r="BR126" s="1047"/>
      <c r="BS126" s="1048"/>
      <c r="BT126" s="1062" t="s">
        <v>447</v>
      </c>
      <c r="BU126" s="1047"/>
      <c r="BV126" s="1047"/>
      <c r="BW126" s="1047"/>
      <c r="BX126" s="1047"/>
      <c r="BY126" s="1047"/>
      <c r="BZ126" s="1063"/>
      <c r="CA126" s="233"/>
      <c r="CB126" s="233"/>
      <c r="CC126" s="233"/>
      <c r="CD126" s="234"/>
      <c r="CE126" s="234"/>
      <c r="CF126" s="234"/>
      <c r="CG126" s="231"/>
      <c r="CH126" s="231"/>
      <c r="CI126" s="231"/>
      <c r="CJ126" s="232"/>
      <c r="CK126" s="1027"/>
      <c r="CL126" s="1027"/>
      <c r="CM126" s="1027"/>
      <c r="CN126" s="1027"/>
      <c r="CO126" s="1028"/>
      <c r="CP126" s="959" t="s">
        <v>448</v>
      </c>
      <c r="CQ126" s="960"/>
      <c r="CR126" s="960"/>
      <c r="CS126" s="960"/>
      <c r="CT126" s="960"/>
      <c r="CU126" s="960"/>
      <c r="CV126" s="960"/>
      <c r="CW126" s="960"/>
      <c r="CX126" s="960"/>
      <c r="CY126" s="960"/>
      <c r="CZ126" s="960"/>
      <c r="DA126" s="960"/>
      <c r="DB126" s="960"/>
      <c r="DC126" s="960"/>
      <c r="DD126" s="960"/>
      <c r="DE126" s="960"/>
      <c r="DF126" s="961"/>
      <c r="DG126" s="929" t="s">
        <v>111</v>
      </c>
      <c r="DH126" s="930"/>
      <c r="DI126" s="930"/>
      <c r="DJ126" s="930"/>
      <c r="DK126" s="930"/>
      <c r="DL126" s="930" t="s">
        <v>111</v>
      </c>
      <c r="DM126" s="930"/>
      <c r="DN126" s="930"/>
      <c r="DO126" s="930"/>
      <c r="DP126" s="930"/>
      <c r="DQ126" s="930" t="s">
        <v>111</v>
      </c>
      <c r="DR126" s="930"/>
      <c r="DS126" s="930"/>
      <c r="DT126" s="930"/>
      <c r="DU126" s="930"/>
      <c r="DV126" s="931" t="s">
        <v>111</v>
      </c>
      <c r="DW126" s="931"/>
      <c r="DX126" s="931"/>
      <c r="DY126" s="931"/>
      <c r="DZ126" s="932"/>
    </row>
    <row r="127" spans="1:130" s="197" customFormat="1" ht="26.25" customHeight="1" thickBot="1">
      <c r="A127" s="986"/>
      <c r="B127" s="958"/>
      <c r="C127" s="1014" t="s">
        <v>449</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68">
        <v>91522</v>
      </c>
      <c r="AB127" s="969"/>
      <c r="AC127" s="969"/>
      <c r="AD127" s="969"/>
      <c r="AE127" s="970"/>
      <c r="AF127" s="971">
        <v>95416</v>
      </c>
      <c r="AG127" s="969"/>
      <c r="AH127" s="969"/>
      <c r="AI127" s="969"/>
      <c r="AJ127" s="970"/>
      <c r="AK127" s="971">
        <v>93058</v>
      </c>
      <c r="AL127" s="969"/>
      <c r="AM127" s="969"/>
      <c r="AN127" s="969"/>
      <c r="AO127" s="970"/>
      <c r="AP127" s="972">
        <v>0.1</v>
      </c>
      <c r="AQ127" s="973"/>
      <c r="AR127" s="973"/>
      <c r="AS127" s="973"/>
      <c r="AT127" s="974"/>
      <c r="AU127" s="233"/>
      <c r="AV127" s="233"/>
      <c r="AW127" s="233"/>
      <c r="AX127" s="898" t="s">
        <v>450</v>
      </c>
      <c r="AY127" s="899"/>
      <c r="AZ127" s="899"/>
      <c r="BA127" s="899"/>
      <c r="BB127" s="899"/>
      <c r="BC127" s="899"/>
      <c r="BD127" s="899"/>
      <c r="BE127" s="900"/>
      <c r="BF127" s="1051" t="s">
        <v>111</v>
      </c>
      <c r="BG127" s="1052"/>
      <c r="BH127" s="1052"/>
      <c r="BI127" s="1052"/>
      <c r="BJ127" s="1052"/>
      <c r="BK127" s="1052"/>
      <c r="BL127" s="1061"/>
      <c r="BM127" s="1051">
        <v>11.25</v>
      </c>
      <c r="BN127" s="1052"/>
      <c r="BO127" s="1052"/>
      <c r="BP127" s="1052"/>
      <c r="BQ127" s="1052"/>
      <c r="BR127" s="1052"/>
      <c r="BS127" s="1061"/>
      <c r="BT127" s="1051">
        <v>20</v>
      </c>
      <c r="BU127" s="1052"/>
      <c r="BV127" s="1052"/>
      <c r="BW127" s="1052"/>
      <c r="BX127" s="1052"/>
      <c r="BY127" s="1052"/>
      <c r="BZ127" s="1053"/>
      <c r="CA127" s="234"/>
      <c r="CB127" s="234"/>
      <c r="CC127" s="234"/>
      <c r="CD127" s="234"/>
      <c r="CE127" s="234"/>
      <c r="CF127" s="234"/>
      <c r="CG127" s="231"/>
      <c r="CH127" s="231"/>
      <c r="CI127" s="231"/>
      <c r="CJ127" s="232"/>
      <c r="CK127" s="1049"/>
      <c r="CL127" s="1049"/>
      <c r="CM127" s="1049"/>
      <c r="CN127" s="1049"/>
      <c r="CO127" s="1050"/>
      <c r="CP127" s="1054" t="s">
        <v>451</v>
      </c>
      <c r="CQ127" s="1055"/>
      <c r="CR127" s="1055"/>
      <c r="CS127" s="1055"/>
      <c r="CT127" s="1055"/>
      <c r="CU127" s="1055"/>
      <c r="CV127" s="1055"/>
      <c r="CW127" s="1055"/>
      <c r="CX127" s="1055"/>
      <c r="CY127" s="1055"/>
      <c r="CZ127" s="1055"/>
      <c r="DA127" s="1055"/>
      <c r="DB127" s="1055"/>
      <c r="DC127" s="1055"/>
      <c r="DD127" s="1055"/>
      <c r="DE127" s="1055"/>
      <c r="DF127" s="1056"/>
      <c r="DG127" s="1057" t="s">
        <v>111</v>
      </c>
      <c r="DH127" s="1058"/>
      <c r="DI127" s="1058"/>
      <c r="DJ127" s="1058"/>
      <c r="DK127" s="1058"/>
      <c r="DL127" s="1058" t="s">
        <v>111</v>
      </c>
      <c r="DM127" s="1058"/>
      <c r="DN127" s="1058"/>
      <c r="DO127" s="1058"/>
      <c r="DP127" s="1058"/>
      <c r="DQ127" s="1058" t="s">
        <v>111</v>
      </c>
      <c r="DR127" s="1058"/>
      <c r="DS127" s="1058"/>
      <c r="DT127" s="1058"/>
      <c r="DU127" s="1058"/>
      <c r="DV127" s="1059" t="s">
        <v>111</v>
      </c>
      <c r="DW127" s="1059"/>
      <c r="DX127" s="1059"/>
      <c r="DY127" s="1059"/>
      <c r="DZ127" s="1060"/>
    </row>
    <row r="128" spans="1:130" s="197" customFormat="1" ht="26.25" customHeight="1">
      <c r="A128" s="1081" t="s">
        <v>452</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453</v>
      </c>
      <c r="X128" s="1083"/>
      <c r="Y128" s="1083"/>
      <c r="Z128" s="1084"/>
      <c r="AA128" s="1099">
        <v>2690465</v>
      </c>
      <c r="AB128" s="1100"/>
      <c r="AC128" s="1100"/>
      <c r="AD128" s="1100"/>
      <c r="AE128" s="1101"/>
      <c r="AF128" s="1102">
        <v>2504161</v>
      </c>
      <c r="AG128" s="1100"/>
      <c r="AH128" s="1100"/>
      <c r="AI128" s="1100"/>
      <c r="AJ128" s="1101"/>
      <c r="AK128" s="1102">
        <v>2425463</v>
      </c>
      <c r="AL128" s="1100"/>
      <c r="AM128" s="1100"/>
      <c r="AN128" s="1100"/>
      <c r="AO128" s="1101"/>
      <c r="AP128" s="1103"/>
      <c r="AQ128" s="1104"/>
      <c r="AR128" s="1104"/>
      <c r="AS128" s="1104"/>
      <c r="AT128" s="1105"/>
      <c r="AU128" s="235"/>
      <c r="AV128" s="235"/>
      <c r="AW128" s="235"/>
      <c r="AX128" s="1064" t="s">
        <v>454</v>
      </c>
      <c r="AY128" s="960"/>
      <c r="AZ128" s="960"/>
      <c r="BA128" s="960"/>
      <c r="BB128" s="960"/>
      <c r="BC128" s="960"/>
      <c r="BD128" s="960"/>
      <c r="BE128" s="961"/>
      <c r="BF128" s="1076" t="s">
        <v>111</v>
      </c>
      <c r="BG128" s="1077"/>
      <c r="BH128" s="1077"/>
      <c r="BI128" s="1077"/>
      <c r="BJ128" s="1077"/>
      <c r="BK128" s="1077"/>
      <c r="BL128" s="1078"/>
      <c r="BM128" s="1076">
        <v>16.25</v>
      </c>
      <c r="BN128" s="1077"/>
      <c r="BO128" s="1077"/>
      <c r="BP128" s="1077"/>
      <c r="BQ128" s="1077"/>
      <c r="BR128" s="1077"/>
      <c r="BS128" s="1078"/>
      <c r="BT128" s="1076">
        <v>30</v>
      </c>
      <c r="BU128" s="1079"/>
      <c r="BV128" s="1079"/>
      <c r="BW128" s="1079"/>
      <c r="BX128" s="1079"/>
      <c r="BY128" s="1079"/>
      <c r="BZ128" s="108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0" t="s">
        <v>91</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0" t="s">
        <v>455</v>
      </c>
      <c r="X129" s="1071"/>
      <c r="Y129" s="1071"/>
      <c r="Z129" s="1072"/>
      <c r="AA129" s="968">
        <v>75590394</v>
      </c>
      <c r="AB129" s="969"/>
      <c r="AC129" s="969"/>
      <c r="AD129" s="969"/>
      <c r="AE129" s="970"/>
      <c r="AF129" s="971">
        <v>75860314</v>
      </c>
      <c r="AG129" s="969"/>
      <c r="AH129" s="969"/>
      <c r="AI129" s="969"/>
      <c r="AJ129" s="970"/>
      <c r="AK129" s="971">
        <v>76655268</v>
      </c>
      <c r="AL129" s="969"/>
      <c r="AM129" s="969"/>
      <c r="AN129" s="969"/>
      <c r="AO129" s="970"/>
      <c r="AP129" s="1073"/>
      <c r="AQ129" s="1074"/>
      <c r="AR129" s="1074"/>
      <c r="AS129" s="1074"/>
      <c r="AT129" s="1075"/>
      <c r="AU129" s="235"/>
      <c r="AV129" s="235"/>
      <c r="AW129" s="235"/>
      <c r="AX129" s="1064" t="s">
        <v>456</v>
      </c>
      <c r="AY129" s="960"/>
      <c r="AZ129" s="960"/>
      <c r="BA129" s="960"/>
      <c r="BB129" s="960"/>
      <c r="BC129" s="960"/>
      <c r="BD129" s="960"/>
      <c r="BE129" s="961"/>
      <c r="BF129" s="1065">
        <v>-1.7</v>
      </c>
      <c r="BG129" s="1066"/>
      <c r="BH129" s="1066"/>
      <c r="BI129" s="1066"/>
      <c r="BJ129" s="1066"/>
      <c r="BK129" s="1066"/>
      <c r="BL129" s="1067"/>
      <c r="BM129" s="1065">
        <v>25</v>
      </c>
      <c r="BN129" s="1066"/>
      <c r="BO129" s="1066"/>
      <c r="BP129" s="1066"/>
      <c r="BQ129" s="1066"/>
      <c r="BR129" s="1066"/>
      <c r="BS129" s="1067"/>
      <c r="BT129" s="1065">
        <v>35</v>
      </c>
      <c r="BU129" s="1068"/>
      <c r="BV129" s="1068"/>
      <c r="BW129" s="1068"/>
      <c r="BX129" s="1068"/>
      <c r="BY129" s="1068"/>
      <c r="BZ129" s="106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0" t="s">
        <v>457</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0" t="s">
        <v>458</v>
      </c>
      <c r="X130" s="1071"/>
      <c r="Y130" s="1071"/>
      <c r="Z130" s="1072"/>
      <c r="AA130" s="968">
        <v>7117754</v>
      </c>
      <c r="AB130" s="969"/>
      <c r="AC130" s="969"/>
      <c r="AD130" s="969"/>
      <c r="AE130" s="970"/>
      <c r="AF130" s="971">
        <v>7288538</v>
      </c>
      <c r="AG130" s="969"/>
      <c r="AH130" s="969"/>
      <c r="AI130" s="969"/>
      <c r="AJ130" s="970"/>
      <c r="AK130" s="971">
        <v>6484826</v>
      </c>
      <c r="AL130" s="969"/>
      <c r="AM130" s="969"/>
      <c r="AN130" s="969"/>
      <c r="AO130" s="970"/>
      <c r="AP130" s="1073"/>
      <c r="AQ130" s="1074"/>
      <c r="AR130" s="1074"/>
      <c r="AS130" s="1074"/>
      <c r="AT130" s="1075"/>
      <c r="AU130" s="235"/>
      <c r="AV130" s="235"/>
      <c r="AW130" s="235"/>
      <c r="AX130" s="1123" t="s">
        <v>459</v>
      </c>
      <c r="AY130" s="1055"/>
      <c r="AZ130" s="1055"/>
      <c r="BA130" s="1055"/>
      <c r="BB130" s="1055"/>
      <c r="BC130" s="1055"/>
      <c r="BD130" s="1055"/>
      <c r="BE130" s="1056"/>
      <c r="BF130" s="1085" t="s">
        <v>111</v>
      </c>
      <c r="BG130" s="1086"/>
      <c r="BH130" s="1086"/>
      <c r="BI130" s="1086"/>
      <c r="BJ130" s="1086"/>
      <c r="BK130" s="1086"/>
      <c r="BL130" s="1087"/>
      <c r="BM130" s="1085">
        <v>350</v>
      </c>
      <c r="BN130" s="1086"/>
      <c r="BO130" s="1086"/>
      <c r="BP130" s="1086"/>
      <c r="BQ130" s="1086"/>
      <c r="BR130" s="1086"/>
      <c r="BS130" s="1087"/>
      <c r="BT130" s="1088"/>
      <c r="BU130" s="1089"/>
      <c r="BV130" s="1089"/>
      <c r="BW130" s="1089"/>
      <c r="BX130" s="1089"/>
      <c r="BY130" s="1089"/>
      <c r="BZ130" s="10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460</v>
      </c>
      <c r="X131" s="1094"/>
      <c r="Y131" s="1094"/>
      <c r="Z131" s="1095"/>
      <c r="AA131" s="1007">
        <v>68472640</v>
      </c>
      <c r="AB131" s="1008"/>
      <c r="AC131" s="1008"/>
      <c r="AD131" s="1008"/>
      <c r="AE131" s="1009"/>
      <c r="AF131" s="1010">
        <v>68571776</v>
      </c>
      <c r="AG131" s="1008"/>
      <c r="AH131" s="1008"/>
      <c r="AI131" s="1008"/>
      <c r="AJ131" s="1009"/>
      <c r="AK131" s="1010">
        <v>70170442</v>
      </c>
      <c r="AL131" s="1008"/>
      <c r="AM131" s="1008"/>
      <c r="AN131" s="1008"/>
      <c r="AO131" s="1009"/>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7" t="s">
        <v>461</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462</v>
      </c>
      <c r="W132" s="1111"/>
      <c r="X132" s="1111"/>
      <c r="Y132" s="1111"/>
      <c r="Z132" s="1112"/>
      <c r="AA132" s="1113">
        <v>-2.1697118729999998</v>
      </c>
      <c r="AB132" s="1114"/>
      <c r="AC132" s="1114"/>
      <c r="AD132" s="1114"/>
      <c r="AE132" s="1115"/>
      <c r="AF132" s="1116">
        <v>-2.0980337449999999</v>
      </c>
      <c r="AG132" s="1114"/>
      <c r="AH132" s="1114"/>
      <c r="AI132" s="1114"/>
      <c r="AJ132" s="1115"/>
      <c r="AK132" s="1116">
        <v>-0.99646000700000004</v>
      </c>
      <c r="AL132" s="1114"/>
      <c r="AM132" s="1114"/>
      <c r="AN132" s="1114"/>
      <c r="AO132" s="1115"/>
      <c r="AP132" s="997"/>
      <c r="AQ132" s="998"/>
      <c r="AR132" s="998"/>
      <c r="AS132" s="998"/>
      <c r="AT132" s="111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8" t="s">
        <v>463</v>
      </c>
      <c r="W133" s="1118"/>
      <c r="X133" s="1118"/>
      <c r="Y133" s="1118"/>
      <c r="Z133" s="1119"/>
      <c r="AA133" s="1120">
        <v>-1.7</v>
      </c>
      <c r="AB133" s="1121"/>
      <c r="AC133" s="1121"/>
      <c r="AD133" s="1121"/>
      <c r="AE133" s="1122"/>
      <c r="AF133" s="1120">
        <v>-2</v>
      </c>
      <c r="AG133" s="1121"/>
      <c r="AH133" s="1121"/>
      <c r="AI133" s="1121"/>
      <c r="AJ133" s="1122"/>
      <c r="AK133" s="1120">
        <v>-1.7</v>
      </c>
      <c r="AL133" s="1121"/>
      <c r="AM133" s="1121"/>
      <c r="AN133" s="1121"/>
      <c r="AO133" s="1122"/>
      <c r="AP133" s="1038"/>
      <c r="AQ133" s="1039"/>
      <c r="AR133" s="1039"/>
      <c r="AS133" s="1039"/>
      <c r="AT133" s="110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7" t="s">
        <v>466</v>
      </c>
      <c r="L7" s="254"/>
      <c r="M7" s="255" t="s">
        <v>467</v>
      </c>
      <c r="N7" s="256"/>
    </row>
    <row r="8" spans="1:16">
      <c r="A8" s="248"/>
      <c r="B8" s="244"/>
      <c r="C8" s="244"/>
      <c r="D8" s="244"/>
      <c r="E8" s="244"/>
      <c r="F8" s="244"/>
      <c r="G8" s="257"/>
      <c r="H8" s="258"/>
      <c r="I8" s="258"/>
      <c r="J8" s="259"/>
      <c r="K8" s="1128"/>
      <c r="L8" s="260" t="s">
        <v>468</v>
      </c>
      <c r="M8" s="261" t="s">
        <v>469</v>
      </c>
      <c r="N8" s="262" t="s">
        <v>470</v>
      </c>
    </row>
    <row r="9" spans="1:16">
      <c r="A9" s="248"/>
      <c r="B9" s="244"/>
      <c r="C9" s="244"/>
      <c r="D9" s="244"/>
      <c r="E9" s="244"/>
      <c r="F9" s="244"/>
      <c r="G9" s="1129" t="s">
        <v>471</v>
      </c>
      <c r="H9" s="1130"/>
      <c r="I9" s="1130"/>
      <c r="J9" s="1131"/>
      <c r="K9" s="263">
        <v>22504005</v>
      </c>
      <c r="L9" s="264">
        <v>52710</v>
      </c>
      <c r="M9" s="265">
        <v>57806</v>
      </c>
      <c r="N9" s="266">
        <v>-8.8000000000000007</v>
      </c>
    </row>
    <row r="10" spans="1:16">
      <c r="A10" s="248"/>
      <c r="B10" s="244"/>
      <c r="C10" s="244"/>
      <c r="D10" s="244"/>
      <c r="E10" s="244"/>
      <c r="F10" s="244"/>
      <c r="G10" s="1129" t="s">
        <v>472</v>
      </c>
      <c r="H10" s="1130"/>
      <c r="I10" s="1130"/>
      <c r="J10" s="1131"/>
      <c r="K10" s="267">
        <v>402470</v>
      </c>
      <c r="L10" s="268">
        <v>943</v>
      </c>
      <c r="M10" s="269">
        <v>2609</v>
      </c>
      <c r="N10" s="270">
        <v>-63.9</v>
      </c>
    </row>
    <row r="11" spans="1:16" ht="13.5" customHeight="1">
      <c r="A11" s="248"/>
      <c r="B11" s="244"/>
      <c r="C11" s="244"/>
      <c r="D11" s="244"/>
      <c r="E11" s="244"/>
      <c r="F11" s="244"/>
      <c r="G11" s="1129" t="s">
        <v>473</v>
      </c>
      <c r="H11" s="1130"/>
      <c r="I11" s="1130"/>
      <c r="J11" s="1131"/>
      <c r="K11" s="267">
        <v>129475</v>
      </c>
      <c r="L11" s="268">
        <v>303</v>
      </c>
      <c r="M11" s="269">
        <v>989</v>
      </c>
      <c r="N11" s="270">
        <v>-69.400000000000006</v>
      </c>
    </row>
    <row r="12" spans="1:16" ht="13.5" customHeight="1">
      <c r="A12" s="248"/>
      <c r="B12" s="244"/>
      <c r="C12" s="244"/>
      <c r="D12" s="244"/>
      <c r="E12" s="244"/>
      <c r="F12" s="244"/>
      <c r="G12" s="1129" t="s">
        <v>474</v>
      </c>
      <c r="H12" s="1130"/>
      <c r="I12" s="1130"/>
      <c r="J12" s="1131"/>
      <c r="K12" s="267">
        <v>450827</v>
      </c>
      <c r="L12" s="268">
        <v>1056</v>
      </c>
      <c r="M12" s="269">
        <v>648</v>
      </c>
      <c r="N12" s="270">
        <v>63</v>
      </c>
    </row>
    <row r="13" spans="1:16" ht="13.5" customHeight="1">
      <c r="A13" s="248"/>
      <c r="B13" s="244"/>
      <c r="C13" s="244"/>
      <c r="D13" s="244"/>
      <c r="E13" s="244"/>
      <c r="F13" s="244"/>
      <c r="G13" s="1129" t="s">
        <v>475</v>
      </c>
      <c r="H13" s="1130"/>
      <c r="I13" s="1130"/>
      <c r="J13" s="1131"/>
      <c r="K13" s="267" t="s">
        <v>476</v>
      </c>
      <c r="L13" s="268" t="s">
        <v>476</v>
      </c>
      <c r="M13" s="269" t="s">
        <v>476</v>
      </c>
      <c r="N13" s="270" t="s">
        <v>476</v>
      </c>
    </row>
    <row r="14" spans="1:16" ht="13.5" customHeight="1">
      <c r="A14" s="248"/>
      <c r="B14" s="244"/>
      <c r="C14" s="244"/>
      <c r="D14" s="244"/>
      <c r="E14" s="244"/>
      <c r="F14" s="244"/>
      <c r="G14" s="1129" t="s">
        <v>477</v>
      </c>
      <c r="H14" s="1130"/>
      <c r="I14" s="1130"/>
      <c r="J14" s="1131"/>
      <c r="K14" s="267">
        <v>933262</v>
      </c>
      <c r="L14" s="268">
        <v>2186</v>
      </c>
      <c r="M14" s="269">
        <v>2272</v>
      </c>
      <c r="N14" s="270">
        <v>-3.8</v>
      </c>
    </row>
    <row r="15" spans="1:16" ht="13.5" customHeight="1">
      <c r="A15" s="248"/>
      <c r="B15" s="244"/>
      <c r="C15" s="244"/>
      <c r="D15" s="244"/>
      <c r="E15" s="244"/>
      <c r="F15" s="244"/>
      <c r="G15" s="1129" t="s">
        <v>478</v>
      </c>
      <c r="H15" s="1130"/>
      <c r="I15" s="1130"/>
      <c r="J15" s="1131"/>
      <c r="K15" s="267">
        <v>350476</v>
      </c>
      <c r="L15" s="268">
        <v>821</v>
      </c>
      <c r="M15" s="269">
        <v>858</v>
      </c>
      <c r="N15" s="270">
        <v>-4.3</v>
      </c>
    </row>
    <row r="16" spans="1:16">
      <c r="A16" s="248"/>
      <c r="B16" s="244"/>
      <c r="C16" s="244"/>
      <c r="D16" s="244"/>
      <c r="E16" s="244"/>
      <c r="F16" s="244"/>
      <c r="G16" s="1132" t="s">
        <v>479</v>
      </c>
      <c r="H16" s="1133"/>
      <c r="I16" s="1133"/>
      <c r="J16" s="1134"/>
      <c r="K16" s="268">
        <v>-1749021</v>
      </c>
      <c r="L16" s="268">
        <v>-4097</v>
      </c>
      <c r="M16" s="269">
        <v>-5120</v>
      </c>
      <c r="N16" s="270">
        <v>-20</v>
      </c>
    </row>
    <row r="17" spans="1:16">
      <c r="A17" s="248"/>
      <c r="B17" s="244"/>
      <c r="C17" s="244"/>
      <c r="D17" s="244"/>
      <c r="E17" s="244"/>
      <c r="F17" s="244"/>
      <c r="G17" s="1132" t="s">
        <v>170</v>
      </c>
      <c r="H17" s="1133"/>
      <c r="I17" s="1133"/>
      <c r="J17" s="1134"/>
      <c r="K17" s="268">
        <v>23021494</v>
      </c>
      <c r="L17" s="268">
        <v>53922</v>
      </c>
      <c r="M17" s="269">
        <v>60061</v>
      </c>
      <c r="N17" s="270">
        <v>-10.199999999999999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4" t="s">
        <v>484</v>
      </c>
      <c r="H21" s="1125"/>
      <c r="I21" s="1125"/>
      <c r="J21" s="1126"/>
      <c r="K21" s="280">
        <v>4.88</v>
      </c>
      <c r="L21" s="281">
        <v>5.86</v>
      </c>
      <c r="M21" s="282">
        <v>-0.98</v>
      </c>
      <c r="N21" s="249"/>
      <c r="O21" s="283"/>
      <c r="P21" s="279"/>
    </row>
    <row r="22" spans="1:16" s="284" customFormat="1">
      <c r="A22" s="279"/>
      <c r="B22" s="249"/>
      <c r="C22" s="249"/>
      <c r="D22" s="249"/>
      <c r="E22" s="249"/>
      <c r="F22" s="249"/>
      <c r="G22" s="1124" t="s">
        <v>485</v>
      </c>
      <c r="H22" s="1125"/>
      <c r="I22" s="1125"/>
      <c r="J22" s="1126"/>
      <c r="K22" s="285">
        <v>100.9</v>
      </c>
      <c r="L22" s="286">
        <v>99.8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7" t="s">
        <v>466</v>
      </c>
      <c r="L30" s="254"/>
      <c r="M30" s="255" t="s">
        <v>467</v>
      </c>
      <c r="N30" s="256"/>
    </row>
    <row r="31" spans="1:16">
      <c r="A31" s="248"/>
      <c r="B31" s="244"/>
      <c r="C31" s="244"/>
      <c r="D31" s="244"/>
      <c r="E31" s="244"/>
      <c r="F31" s="244"/>
      <c r="G31" s="257"/>
      <c r="H31" s="258"/>
      <c r="I31" s="258"/>
      <c r="J31" s="259"/>
      <c r="K31" s="1128"/>
      <c r="L31" s="260" t="s">
        <v>468</v>
      </c>
      <c r="M31" s="261" t="s">
        <v>469</v>
      </c>
      <c r="N31" s="262" t="s">
        <v>470</v>
      </c>
    </row>
    <row r="32" spans="1:16" ht="27" customHeight="1">
      <c r="A32" s="248"/>
      <c r="B32" s="244"/>
      <c r="C32" s="244"/>
      <c r="D32" s="244"/>
      <c r="E32" s="244"/>
      <c r="F32" s="244"/>
      <c r="G32" s="1140" t="s">
        <v>489</v>
      </c>
      <c r="H32" s="1141"/>
      <c r="I32" s="1141"/>
      <c r="J32" s="1142"/>
      <c r="K32" s="294">
        <v>6052086</v>
      </c>
      <c r="L32" s="294">
        <v>14176</v>
      </c>
      <c r="M32" s="295">
        <v>30148</v>
      </c>
      <c r="N32" s="296">
        <v>-53</v>
      </c>
    </row>
    <row r="33" spans="1:16" ht="13.5" customHeight="1">
      <c r="A33" s="248"/>
      <c r="B33" s="244"/>
      <c r="C33" s="244"/>
      <c r="D33" s="244"/>
      <c r="E33" s="244"/>
      <c r="F33" s="244"/>
      <c r="G33" s="1140" t="s">
        <v>490</v>
      </c>
      <c r="H33" s="1141"/>
      <c r="I33" s="1141"/>
      <c r="J33" s="1142"/>
      <c r="K33" s="294" t="s">
        <v>476</v>
      </c>
      <c r="L33" s="294" t="s">
        <v>476</v>
      </c>
      <c r="M33" s="295">
        <v>27</v>
      </c>
      <c r="N33" s="296" t="s">
        <v>476</v>
      </c>
    </row>
    <row r="34" spans="1:16" ht="27" customHeight="1">
      <c r="A34" s="248"/>
      <c r="B34" s="244"/>
      <c r="C34" s="244"/>
      <c r="D34" s="244"/>
      <c r="E34" s="244"/>
      <c r="F34" s="244"/>
      <c r="G34" s="1140" t="s">
        <v>491</v>
      </c>
      <c r="H34" s="1141"/>
      <c r="I34" s="1141"/>
      <c r="J34" s="1142"/>
      <c r="K34" s="294" t="s">
        <v>476</v>
      </c>
      <c r="L34" s="294" t="s">
        <v>476</v>
      </c>
      <c r="M34" s="295">
        <v>22</v>
      </c>
      <c r="N34" s="296" t="s">
        <v>476</v>
      </c>
    </row>
    <row r="35" spans="1:16" ht="27" customHeight="1">
      <c r="A35" s="248"/>
      <c r="B35" s="244"/>
      <c r="C35" s="244"/>
      <c r="D35" s="244"/>
      <c r="E35" s="244"/>
      <c r="F35" s="244"/>
      <c r="G35" s="1140" t="s">
        <v>492</v>
      </c>
      <c r="H35" s="1141"/>
      <c r="I35" s="1141"/>
      <c r="J35" s="1142"/>
      <c r="K35" s="294">
        <v>1630714</v>
      </c>
      <c r="L35" s="294">
        <v>3820</v>
      </c>
      <c r="M35" s="295">
        <v>7102</v>
      </c>
      <c r="N35" s="296">
        <v>-46.2</v>
      </c>
    </row>
    <row r="36" spans="1:16" ht="27" customHeight="1">
      <c r="A36" s="248"/>
      <c r="B36" s="244"/>
      <c r="C36" s="244"/>
      <c r="D36" s="244"/>
      <c r="E36" s="244"/>
      <c r="F36" s="244"/>
      <c r="G36" s="1140" t="s">
        <v>493</v>
      </c>
      <c r="H36" s="1141"/>
      <c r="I36" s="1141"/>
      <c r="J36" s="1142"/>
      <c r="K36" s="294">
        <v>201736</v>
      </c>
      <c r="L36" s="294">
        <v>473</v>
      </c>
      <c r="M36" s="295">
        <v>981</v>
      </c>
      <c r="N36" s="296">
        <v>-51.8</v>
      </c>
    </row>
    <row r="37" spans="1:16" ht="13.5" customHeight="1">
      <c r="A37" s="248"/>
      <c r="B37" s="244"/>
      <c r="C37" s="244"/>
      <c r="D37" s="244"/>
      <c r="E37" s="244"/>
      <c r="F37" s="244"/>
      <c r="G37" s="1140" t="s">
        <v>494</v>
      </c>
      <c r="H37" s="1141"/>
      <c r="I37" s="1141"/>
      <c r="J37" s="1142"/>
      <c r="K37" s="294">
        <v>326533</v>
      </c>
      <c r="L37" s="294">
        <v>765</v>
      </c>
      <c r="M37" s="295">
        <v>1487</v>
      </c>
      <c r="N37" s="296">
        <v>-48.6</v>
      </c>
    </row>
    <row r="38" spans="1:16" ht="27" customHeight="1">
      <c r="A38" s="248"/>
      <c r="B38" s="244"/>
      <c r="C38" s="244"/>
      <c r="D38" s="244"/>
      <c r="E38" s="244"/>
      <c r="F38" s="244"/>
      <c r="G38" s="1143" t="s">
        <v>495</v>
      </c>
      <c r="H38" s="1144"/>
      <c r="I38" s="1144"/>
      <c r="J38" s="1145"/>
      <c r="K38" s="297" t="s">
        <v>476</v>
      </c>
      <c r="L38" s="297" t="s">
        <v>476</v>
      </c>
      <c r="M38" s="298">
        <v>1</v>
      </c>
      <c r="N38" s="299" t="s">
        <v>476</v>
      </c>
      <c r="O38" s="293"/>
    </row>
    <row r="39" spans="1:16">
      <c r="A39" s="248"/>
      <c r="B39" s="244"/>
      <c r="C39" s="244"/>
      <c r="D39" s="244"/>
      <c r="E39" s="244"/>
      <c r="F39" s="244"/>
      <c r="G39" s="1143" t="s">
        <v>496</v>
      </c>
      <c r="H39" s="1144"/>
      <c r="I39" s="1144"/>
      <c r="J39" s="1145"/>
      <c r="K39" s="300">
        <v>-2425463</v>
      </c>
      <c r="L39" s="300">
        <v>-5681</v>
      </c>
      <c r="M39" s="301">
        <v>-7535</v>
      </c>
      <c r="N39" s="302">
        <v>-24.6</v>
      </c>
      <c r="O39" s="293"/>
    </row>
    <row r="40" spans="1:16" ht="27" customHeight="1">
      <c r="A40" s="248"/>
      <c r="B40" s="244"/>
      <c r="C40" s="244"/>
      <c r="D40" s="244"/>
      <c r="E40" s="244"/>
      <c r="F40" s="244"/>
      <c r="G40" s="1140" t="s">
        <v>497</v>
      </c>
      <c r="H40" s="1141"/>
      <c r="I40" s="1141"/>
      <c r="J40" s="1142"/>
      <c r="K40" s="300">
        <v>-6484826</v>
      </c>
      <c r="L40" s="300">
        <v>-15189</v>
      </c>
      <c r="M40" s="301">
        <v>-25182</v>
      </c>
      <c r="N40" s="302">
        <v>-39.700000000000003</v>
      </c>
      <c r="O40" s="293"/>
    </row>
    <row r="41" spans="1:16">
      <c r="A41" s="248"/>
      <c r="B41" s="244"/>
      <c r="C41" s="244"/>
      <c r="D41" s="244"/>
      <c r="E41" s="244"/>
      <c r="F41" s="244"/>
      <c r="G41" s="1146" t="s">
        <v>281</v>
      </c>
      <c r="H41" s="1147"/>
      <c r="I41" s="1147"/>
      <c r="J41" s="1148"/>
      <c r="K41" s="294">
        <v>-699220</v>
      </c>
      <c r="L41" s="300">
        <v>-1638</v>
      </c>
      <c r="M41" s="301">
        <v>7050</v>
      </c>
      <c r="N41" s="302">
        <v>-123.2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35" t="s">
        <v>466</v>
      </c>
      <c r="J49" s="1137" t="s">
        <v>501</v>
      </c>
      <c r="K49" s="1138"/>
      <c r="L49" s="1138"/>
      <c r="M49" s="1138"/>
      <c r="N49" s="1139"/>
    </row>
    <row r="50" spans="1:14">
      <c r="A50" s="248"/>
      <c r="B50" s="244"/>
      <c r="C50" s="244"/>
      <c r="D50" s="244"/>
      <c r="E50" s="244"/>
      <c r="F50" s="244"/>
      <c r="G50" s="312"/>
      <c r="H50" s="313"/>
      <c r="I50" s="1136"/>
      <c r="J50" s="314" t="s">
        <v>502</v>
      </c>
      <c r="K50" s="315" t="s">
        <v>503</v>
      </c>
      <c r="L50" s="316" t="s">
        <v>504</v>
      </c>
      <c r="M50" s="317" t="s">
        <v>505</v>
      </c>
      <c r="N50" s="318" t="s">
        <v>506</v>
      </c>
    </row>
    <row r="51" spans="1:14">
      <c r="A51" s="248"/>
      <c r="B51" s="244"/>
      <c r="C51" s="244"/>
      <c r="D51" s="244"/>
      <c r="E51" s="244"/>
      <c r="F51" s="244"/>
      <c r="G51" s="310" t="s">
        <v>507</v>
      </c>
      <c r="H51" s="311"/>
      <c r="I51" s="319">
        <v>23721661</v>
      </c>
      <c r="J51" s="320">
        <v>56447</v>
      </c>
      <c r="K51" s="321">
        <v>76</v>
      </c>
      <c r="L51" s="322">
        <v>38606</v>
      </c>
      <c r="M51" s="323">
        <v>2.4</v>
      </c>
      <c r="N51" s="324">
        <v>73.599999999999994</v>
      </c>
    </row>
    <row r="52" spans="1:14">
      <c r="A52" s="248"/>
      <c r="B52" s="244"/>
      <c r="C52" s="244"/>
      <c r="D52" s="244"/>
      <c r="E52" s="244"/>
      <c r="F52" s="244"/>
      <c r="G52" s="325"/>
      <c r="H52" s="326" t="s">
        <v>508</v>
      </c>
      <c r="I52" s="327">
        <v>19410186</v>
      </c>
      <c r="J52" s="328">
        <v>46188</v>
      </c>
      <c r="K52" s="329">
        <v>85.7</v>
      </c>
      <c r="L52" s="330">
        <v>22435</v>
      </c>
      <c r="M52" s="331">
        <v>-1</v>
      </c>
      <c r="N52" s="332">
        <v>86.7</v>
      </c>
    </row>
    <row r="53" spans="1:14">
      <c r="A53" s="248"/>
      <c r="B53" s="244"/>
      <c r="C53" s="244"/>
      <c r="D53" s="244"/>
      <c r="E53" s="244"/>
      <c r="F53" s="244"/>
      <c r="G53" s="310" t="s">
        <v>509</v>
      </c>
      <c r="H53" s="311"/>
      <c r="I53" s="319">
        <v>17130388</v>
      </c>
      <c r="J53" s="320">
        <v>40193</v>
      </c>
      <c r="K53" s="321">
        <v>-28.8</v>
      </c>
      <c r="L53" s="322">
        <v>39425</v>
      </c>
      <c r="M53" s="323">
        <v>2.1</v>
      </c>
      <c r="N53" s="324">
        <v>-30.9</v>
      </c>
    </row>
    <row r="54" spans="1:14">
      <c r="A54" s="248"/>
      <c r="B54" s="244"/>
      <c r="C54" s="244"/>
      <c r="D54" s="244"/>
      <c r="E54" s="244"/>
      <c r="F54" s="244"/>
      <c r="G54" s="325"/>
      <c r="H54" s="326" t="s">
        <v>508</v>
      </c>
      <c r="I54" s="327">
        <v>13151994</v>
      </c>
      <c r="J54" s="328">
        <v>30858</v>
      </c>
      <c r="K54" s="329">
        <v>-33.200000000000003</v>
      </c>
      <c r="L54" s="330">
        <v>22414</v>
      </c>
      <c r="M54" s="331">
        <v>-0.1</v>
      </c>
      <c r="N54" s="332">
        <v>-33.1</v>
      </c>
    </row>
    <row r="55" spans="1:14">
      <c r="A55" s="248"/>
      <c r="B55" s="244"/>
      <c r="C55" s="244"/>
      <c r="D55" s="244"/>
      <c r="E55" s="244"/>
      <c r="F55" s="244"/>
      <c r="G55" s="310" t="s">
        <v>510</v>
      </c>
      <c r="H55" s="311"/>
      <c r="I55" s="319">
        <v>9983241</v>
      </c>
      <c r="J55" s="320">
        <v>23423</v>
      </c>
      <c r="K55" s="321">
        <v>-41.7</v>
      </c>
      <c r="L55" s="322">
        <v>43141</v>
      </c>
      <c r="M55" s="323">
        <v>9.4</v>
      </c>
      <c r="N55" s="324">
        <v>-51.1</v>
      </c>
    </row>
    <row r="56" spans="1:14">
      <c r="A56" s="248"/>
      <c r="B56" s="244"/>
      <c r="C56" s="244"/>
      <c r="D56" s="244"/>
      <c r="E56" s="244"/>
      <c r="F56" s="244"/>
      <c r="G56" s="325"/>
      <c r="H56" s="326" t="s">
        <v>508</v>
      </c>
      <c r="I56" s="327">
        <v>6393607</v>
      </c>
      <c r="J56" s="328">
        <v>15001</v>
      </c>
      <c r="K56" s="329">
        <v>-51.4</v>
      </c>
      <c r="L56" s="330">
        <v>21887</v>
      </c>
      <c r="M56" s="331">
        <v>-2.4</v>
      </c>
      <c r="N56" s="332">
        <v>-49</v>
      </c>
    </row>
    <row r="57" spans="1:14">
      <c r="A57" s="248"/>
      <c r="B57" s="244"/>
      <c r="C57" s="244"/>
      <c r="D57" s="244"/>
      <c r="E57" s="244"/>
      <c r="F57" s="244"/>
      <c r="G57" s="310" t="s">
        <v>511</v>
      </c>
      <c r="H57" s="311"/>
      <c r="I57" s="319">
        <v>13623091</v>
      </c>
      <c r="J57" s="320">
        <v>31931</v>
      </c>
      <c r="K57" s="321">
        <v>36.299999999999997</v>
      </c>
      <c r="L57" s="322">
        <v>45117</v>
      </c>
      <c r="M57" s="323">
        <v>4.5999999999999996</v>
      </c>
      <c r="N57" s="324">
        <v>31.7</v>
      </c>
    </row>
    <row r="58" spans="1:14">
      <c r="A58" s="248"/>
      <c r="B58" s="244"/>
      <c r="C58" s="244"/>
      <c r="D58" s="244"/>
      <c r="E58" s="244"/>
      <c r="F58" s="244"/>
      <c r="G58" s="325"/>
      <c r="H58" s="326" t="s">
        <v>508</v>
      </c>
      <c r="I58" s="327">
        <v>8587286</v>
      </c>
      <c r="J58" s="328">
        <v>20127</v>
      </c>
      <c r="K58" s="329">
        <v>34.200000000000003</v>
      </c>
      <c r="L58" s="330">
        <v>25589</v>
      </c>
      <c r="M58" s="331">
        <v>16.899999999999999</v>
      </c>
      <c r="N58" s="332">
        <v>17.3</v>
      </c>
    </row>
    <row r="59" spans="1:14">
      <c r="A59" s="248"/>
      <c r="B59" s="244"/>
      <c r="C59" s="244"/>
      <c r="D59" s="244"/>
      <c r="E59" s="244"/>
      <c r="F59" s="244"/>
      <c r="G59" s="310" t="s">
        <v>512</v>
      </c>
      <c r="H59" s="311"/>
      <c r="I59" s="319">
        <v>12095477</v>
      </c>
      <c r="J59" s="320">
        <v>28331</v>
      </c>
      <c r="K59" s="321">
        <v>-11.3</v>
      </c>
      <c r="L59" s="322">
        <v>43532</v>
      </c>
      <c r="M59" s="323">
        <v>-3.5</v>
      </c>
      <c r="N59" s="324">
        <v>-7.8</v>
      </c>
    </row>
    <row r="60" spans="1:14">
      <c r="A60" s="248"/>
      <c r="B60" s="244"/>
      <c r="C60" s="244"/>
      <c r="D60" s="244"/>
      <c r="E60" s="244"/>
      <c r="F60" s="244"/>
      <c r="G60" s="325"/>
      <c r="H60" s="326" t="s">
        <v>508</v>
      </c>
      <c r="I60" s="333">
        <v>8212543</v>
      </c>
      <c r="J60" s="328">
        <v>19236</v>
      </c>
      <c r="K60" s="329">
        <v>-4.4000000000000004</v>
      </c>
      <c r="L60" s="330">
        <v>25435</v>
      </c>
      <c r="M60" s="331">
        <v>-0.6</v>
      </c>
      <c r="N60" s="332">
        <v>-3.8</v>
      </c>
    </row>
    <row r="61" spans="1:14">
      <c r="A61" s="248"/>
      <c r="B61" s="244"/>
      <c r="C61" s="244"/>
      <c r="D61" s="244"/>
      <c r="E61" s="244"/>
      <c r="F61" s="244"/>
      <c r="G61" s="310" t="s">
        <v>513</v>
      </c>
      <c r="H61" s="334"/>
      <c r="I61" s="335">
        <v>15310772</v>
      </c>
      <c r="J61" s="336">
        <v>36065</v>
      </c>
      <c r="K61" s="337">
        <v>6.1</v>
      </c>
      <c r="L61" s="338">
        <v>41964</v>
      </c>
      <c r="M61" s="339">
        <v>3</v>
      </c>
      <c r="N61" s="324">
        <v>3.1</v>
      </c>
    </row>
    <row r="62" spans="1:14">
      <c r="A62" s="248"/>
      <c r="B62" s="244"/>
      <c r="C62" s="244"/>
      <c r="D62" s="244"/>
      <c r="E62" s="244"/>
      <c r="F62" s="244"/>
      <c r="G62" s="325"/>
      <c r="H62" s="326" t="s">
        <v>508</v>
      </c>
      <c r="I62" s="327">
        <v>11151123</v>
      </c>
      <c r="J62" s="328">
        <v>26282</v>
      </c>
      <c r="K62" s="329">
        <v>6.2</v>
      </c>
      <c r="L62" s="330">
        <v>23552</v>
      </c>
      <c r="M62" s="331">
        <v>2.6</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9" t="s">
        <v>3</v>
      </c>
      <c r="D47" s="1149"/>
      <c r="E47" s="1150"/>
      <c r="F47" s="11">
        <v>9.48</v>
      </c>
      <c r="G47" s="12">
        <v>8.9499999999999993</v>
      </c>
      <c r="H47" s="12">
        <v>8.4499999999999993</v>
      </c>
      <c r="I47" s="12">
        <v>7.07</v>
      </c>
      <c r="J47" s="13">
        <v>8.77</v>
      </c>
    </row>
    <row r="48" spans="2:10" ht="57.75" customHeight="1">
      <c r="B48" s="14"/>
      <c r="C48" s="1151" t="s">
        <v>4</v>
      </c>
      <c r="D48" s="1151"/>
      <c r="E48" s="1152"/>
      <c r="F48" s="15">
        <v>5.03</v>
      </c>
      <c r="G48" s="16">
        <v>5.6</v>
      </c>
      <c r="H48" s="16">
        <v>5.52</v>
      </c>
      <c r="I48" s="16">
        <v>5.62</v>
      </c>
      <c r="J48" s="17">
        <v>5.98</v>
      </c>
    </row>
    <row r="49" spans="2:10" ht="57.75" customHeight="1" thickBot="1">
      <c r="B49" s="18"/>
      <c r="C49" s="1153" t="s">
        <v>5</v>
      </c>
      <c r="D49" s="1153"/>
      <c r="E49" s="1154"/>
      <c r="F49" s="19">
        <v>0.93</v>
      </c>
      <c r="G49" s="20">
        <v>0.14000000000000001</v>
      </c>
      <c r="H49" s="20" t="s">
        <v>520</v>
      </c>
      <c r="I49" s="20" t="s">
        <v>521</v>
      </c>
      <c r="J49" s="21">
        <v>2.1800000000000002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61" t="s">
        <v>522</v>
      </c>
      <c r="D34" s="1161"/>
      <c r="E34" s="1162"/>
      <c r="F34" s="32">
        <v>5.0199999999999996</v>
      </c>
      <c r="G34" s="33">
        <v>5.6</v>
      </c>
      <c r="H34" s="33">
        <v>5.51</v>
      </c>
      <c r="I34" s="33">
        <v>5.62</v>
      </c>
      <c r="J34" s="34">
        <v>5.97</v>
      </c>
      <c r="K34" s="22"/>
      <c r="L34" s="22"/>
      <c r="M34" s="22"/>
      <c r="N34" s="22"/>
      <c r="O34" s="22"/>
      <c r="P34" s="22"/>
    </row>
    <row r="35" spans="1:16" ht="39" customHeight="1">
      <c r="A35" s="22"/>
      <c r="B35" s="35"/>
      <c r="C35" s="1155" t="s">
        <v>523</v>
      </c>
      <c r="D35" s="1156"/>
      <c r="E35" s="1157"/>
      <c r="F35" s="36">
        <v>6.3</v>
      </c>
      <c r="G35" s="37">
        <v>6.49</v>
      </c>
      <c r="H35" s="37">
        <v>6.73</v>
      </c>
      <c r="I35" s="37">
        <v>4.38</v>
      </c>
      <c r="J35" s="38">
        <v>3.1</v>
      </c>
      <c r="K35" s="22"/>
      <c r="L35" s="22"/>
      <c r="M35" s="22"/>
      <c r="N35" s="22"/>
      <c r="O35" s="22"/>
      <c r="P35" s="22"/>
    </row>
    <row r="36" spans="1:16" ht="39" customHeight="1">
      <c r="A36" s="22"/>
      <c r="B36" s="35"/>
      <c r="C36" s="1155" t="s">
        <v>524</v>
      </c>
      <c r="D36" s="1156"/>
      <c r="E36" s="1157"/>
      <c r="F36" s="36">
        <v>2.02</v>
      </c>
      <c r="G36" s="37">
        <v>1.4</v>
      </c>
      <c r="H36" s="37">
        <v>1.06</v>
      </c>
      <c r="I36" s="37">
        <v>0.47</v>
      </c>
      <c r="J36" s="38">
        <v>1.46</v>
      </c>
      <c r="K36" s="22"/>
      <c r="L36" s="22"/>
      <c r="M36" s="22"/>
      <c r="N36" s="22"/>
      <c r="O36" s="22"/>
      <c r="P36" s="22"/>
    </row>
    <row r="37" spans="1:16" ht="39" customHeight="1">
      <c r="A37" s="22"/>
      <c r="B37" s="35"/>
      <c r="C37" s="1155" t="s">
        <v>525</v>
      </c>
      <c r="D37" s="1156"/>
      <c r="E37" s="1157"/>
      <c r="F37" s="36">
        <v>0.22</v>
      </c>
      <c r="G37" s="37">
        <v>0.44</v>
      </c>
      <c r="H37" s="37">
        <v>0.6</v>
      </c>
      <c r="I37" s="37">
        <v>0.66</v>
      </c>
      <c r="J37" s="38">
        <v>0.93</v>
      </c>
      <c r="K37" s="22"/>
      <c r="L37" s="22"/>
      <c r="M37" s="22"/>
      <c r="N37" s="22"/>
      <c r="O37" s="22"/>
      <c r="P37" s="22"/>
    </row>
    <row r="38" spans="1:16" ht="39" customHeight="1">
      <c r="A38" s="22"/>
      <c r="B38" s="35"/>
      <c r="C38" s="1155" t="s">
        <v>526</v>
      </c>
      <c r="D38" s="1156"/>
      <c r="E38" s="1157"/>
      <c r="F38" s="36">
        <v>0.71</v>
      </c>
      <c r="G38" s="37">
        <v>0.34</v>
      </c>
      <c r="H38" s="37">
        <v>0.93</v>
      </c>
      <c r="I38" s="37">
        <v>0.48</v>
      </c>
      <c r="J38" s="38">
        <v>0.39</v>
      </c>
      <c r="K38" s="22"/>
      <c r="L38" s="22"/>
      <c r="M38" s="22"/>
      <c r="N38" s="22"/>
      <c r="O38" s="22"/>
      <c r="P38" s="22"/>
    </row>
    <row r="39" spans="1:16" ht="39" customHeight="1">
      <c r="A39" s="22"/>
      <c r="B39" s="35"/>
      <c r="C39" s="1155" t="s">
        <v>527</v>
      </c>
      <c r="D39" s="1156"/>
      <c r="E39" s="1157"/>
      <c r="F39" s="36">
        <v>0.05</v>
      </c>
      <c r="G39" s="37">
        <v>0.09</v>
      </c>
      <c r="H39" s="37">
        <v>7.0000000000000007E-2</v>
      </c>
      <c r="I39" s="37">
        <v>0.06</v>
      </c>
      <c r="J39" s="38">
        <v>7.0000000000000007E-2</v>
      </c>
      <c r="K39" s="22"/>
      <c r="L39" s="22"/>
      <c r="M39" s="22"/>
      <c r="N39" s="22"/>
      <c r="O39" s="22"/>
      <c r="P39" s="22"/>
    </row>
    <row r="40" spans="1:16" ht="39" customHeight="1">
      <c r="A40" s="22"/>
      <c r="B40" s="35"/>
      <c r="C40" s="1155"/>
      <c r="D40" s="1156"/>
      <c r="E40" s="1157"/>
      <c r="F40" s="36"/>
      <c r="G40" s="37"/>
      <c r="H40" s="37"/>
      <c r="I40" s="37"/>
      <c r="J40" s="38"/>
      <c r="K40" s="22"/>
      <c r="L40" s="22"/>
      <c r="M40" s="22"/>
      <c r="N40" s="22"/>
      <c r="O40" s="22"/>
      <c r="P40" s="22"/>
    </row>
    <row r="41" spans="1:16" ht="39" customHeight="1">
      <c r="A41" s="22"/>
      <c r="B41" s="35"/>
      <c r="C41" s="1155"/>
      <c r="D41" s="1156"/>
      <c r="E41" s="1157"/>
      <c r="F41" s="36"/>
      <c r="G41" s="37"/>
      <c r="H41" s="37"/>
      <c r="I41" s="37"/>
      <c r="J41" s="38"/>
      <c r="K41" s="22"/>
      <c r="L41" s="22"/>
      <c r="M41" s="22"/>
      <c r="N41" s="22"/>
      <c r="O41" s="22"/>
      <c r="P41" s="22"/>
    </row>
    <row r="42" spans="1:16" ht="39" customHeight="1">
      <c r="A42" s="22"/>
      <c r="B42" s="39"/>
      <c r="C42" s="1155" t="s">
        <v>528</v>
      </c>
      <c r="D42" s="1156"/>
      <c r="E42" s="1157"/>
      <c r="F42" s="36" t="s">
        <v>476</v>
      </c>
      <c r="G42" s="37" t="s">
        <v>476</v>
      </c>
      <c r="H42" s="37" t="s">
        <v>476</v>
      </c>
      <c r="I42" s="37" t="s">
        <v>476</v>
      </c>
      <c r="J42" s="38" t="s">
        <v>476</v>
      </c>
      <c r="K42" s="22"/>
      <c r="L42" s="22"/>
      <c r="M42" s="22"/>
      <c r="N42" s="22"/>
      <c r="O42" s="22"/>
      <c r="P42" s="22"/>
    </row>
    <row r="43" spans="1:16" ht="39" customHeight="1" thickBot="1">
      <c r="A43" s="22"/>
      <c r="B43" s="40"/>
      <c r="C43" s="1158" t="s">
        <v>529</v>
      </c>
      <c r="D43" s="1159"/>
      <c r="E43" s="1160"/>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71" t="s">
        <v>11</v>
      </c>
      <c r="C45" s="1172"/>
      <c r="D45" s="58"/>
      <c r="E45" s="1177" t="s">
        <v>12</v>
      </c>
      <c r="F45" s="1177"/>
      <c r="G45" s="1177"/>
      <c r="H45" s="1177"/>
      <c r="I45" s="1177"/>
      <c r="J45" s="1178"/>
      <c r="K45" s="59">
        <v>6035</v>
      </c>
      <c r="L45" s="60">
        <v>6090</v>
      </c>
      <c r="M45" s="60">
        <v>5997</v>
      </c>
      <c r="N45" s="60">
        <v>6072</v>
      </c>
      <c r="O45" s="61">
        <v>6052</v>
      </c>
      <c r="P45" s="48"/>
      <c r="Q45" s="48"/>
      <c r="R45" s="48"/>
      <c r="S45" s="48"/>
      <c r="T45" s="48"/>
      <c r="U45" s="48"/>
    </row>
    <row r="46" spans="1:21" ht="30.75" customHeight="1">
      <c r="A46" s="48"/>
      <c r="B46" s="1173"/>
      <c r="C46" s="1174"/>
      <c r="D46" s="62"/>
      <c r="E46" s="1165" t="s">
        <v>13</v>
      </c>
      <c r="F46" s="1165"/>
      <c r="G46" s="1165"/>
      <c r="H46" s="1165"/>
      <c r="I46" s="1165"/>
      <c r="J46" s="1166"/>
      <c r="K46" s="63" t="s">
        <v>476</v>
      </c>
      <c r="L46" s="64" t="s">
        <v>476</v>
      </c>
      <c r="M46" s="64" t="s">
        <v>476</v>
      </c>
      <c r="N46" s="64" t="s">
        <v>476</v>
      </c>
      <c r="O46" s="65" t="s">
        <v>476</v>
      </c>
      <c r="P46" s="48"/>
      <c r="Q46" s="48"/>
      <c r="R46" s="48"/>
      <c r="S46" s="48"/>
      <c r="T46" s="48"/>
      <c r="U46" s="48"/>
    </row>
    <row r="47" spans="1:21" ht="30.75" customHeight="1">
      <c r="A47" s="48"/>
      <c r="B47" s="1173"/>
      <c r="C47" s="1174"/>
      <c r="D47" s="62"/>
      <c r="E47" s="1165" t="s">
        <v>14</v>
      </c>
      <c r="F47" s="1165"/>
      <c r="G47" s="1165"/>
      <c r="H47" s="1165"/>
      <c r="I47" s="1165"/>
      <c r="J47" s="1166"/>
      <c r="K47" s="63" t="s">
        <v>476</v>
      </c>
      <c r="L47" s="64" t="s">
        <v>476</v>
      </c>
      <c r="M47" s="64" t="s">
        <v>476</v>
      </c>
      <c r="N47" s="64" t="s">
        <v>476</v>
      </c>
      <c r="O47" s="65" t="s">
        <v>476</v>
      </c>
      <c r="P47" s="48"/>
      <c r="Q47" s="48"/>
      <c r="R47" s="48"/>
      <c r="S47" s="48"/>
      <c r="T47" s="48"/>
      <c r="U47" s="48"/>
    </row>
    <row r="48" spans="1:21" ht="30.75" customHeight="1">
      <c r="A48" s="48"/>
      <c r="B48" s="1173"/>
      <c r="C48" s="1174"/>
      <c r="D48" s="62"/>
      <c r="E48" s="1165" t="s">
        <v>15</v>
      </c>
      <c r="F48" s="1165"/>
      <c r="G48" s="1165"/>
      <c r="H48" s="1165"/>
      <c r="I48" s="1165"/>
      <c r="J48" s="1166"/>
      <c r="K48" s="63">
        <v>1510</v>
      </c>
      <c r="L48" s="64">
        <v>1633</v>
      </c>
      <c r="M48" s="64">
        <v>1729</v>
      </c>
      <c r="N48" s="64">
        <v>1687</v>
      </c>
      <c r="O48" s="65">
        <v>1631</v>
      </c>
      <c r="P48" s="48"/>
      <c r="Q48" s="48"/>
      <c r="R48" s="48"/>
      <c r="S48" s="48"/>
      <c r="T48" s="48"/>
      <c r="U48" s="48"/>
    </row>
    <row r="49" spans="1:21" ht="30.75" customHeight="1">
      <c r="A49" s="48"/>
      <c r="B49" s="1173"/>
      <c r="C49" s="1174"/>
      <c r="D49" s="62"/>
      <c r="E49" s="1165" t="s">
        <v>16</v>
      </c>
      <c r="F49" s="1165"/>
      <c r="G49" s="1165"/>
      <c r="H49" s="1165"/>
      <c r="I49" s="1165"/>
      <c r="J49" s="1166"/>
      <c r="K49" s="63">
        <v>317</v>
      </c>
      <c r="L49" s="64">
        <v>320</v>
      </c>
      <c r="M49" s="64">
        <v>240</v>
      </c>
      <c r="N49" s="64">
        <v>203</v>
      </c>
      <c r="O49" s="65">
        <v>202</v>
      </c>
      <c r="P49" s="48"/>
      <c r="Q49" s="48"/>
      <c r="R49" s="48"/>
      <c r="S49" s="48"/>
      <c r="T49" s="48"/>
      <c r="U49" s="48"/>
    </row>
    <row r="50" spans="1:21" ht="30.75" customHeight="1">
      <c r="A50" s="48"/>
      <c r="B50" s="1173"/>
      <c r="C50" s="1174"/>
      <c r="D50" s="62"/>
      <c r="E50" s="1165" t="s">
        <v>17</v>
      </c>
      <c r="F50" s="1165"/>
      <c r="G50" s="1165"/>
      <c r="H50" s="1165"/>
      <c r="I50" s="1165"/>
      <c r="J50" s="1166"/>
      <c r="K50" s="63">
        <v>413</v>
      </c>
      <c r="L50" s="64">
        <v>395</v>
      </c>
      <c r="M50" s="64">
        <v>356</v>
      </c>
      <c r="N50" s="64">
        <v>391</v>
      </c>
      <c r="O50" s="65">
        <v>327</v>
      </c>
      <c r="P50" s="48"/>
      <c r="Q50" s="48"/>
      <c r="R50" s="48"/>
      <c r="S50" s="48"/>
      <c r="T50" s="48"/>
      <c r="U50" s="48"/>
    </row>
    <row r="51" spans="1:21" ht="30.75" customHeight="1">
      <c r="A51" s="48"/>
      <c r="B51" s="1175"/>
      <c r="C51" s="1176"/>
      <c r="D51" s="66"/>
      <c r="E51" s="1165" t="s">
        <v>18</v>
      </c>
      <c r="F51" s="1165"/>
      <c r="G51" s="1165"/>
      <c r="H51" s="1165"/>
      <c r="I51" s="1165"/>
      <c r="J51" s="1166"/>
      <c r="K51" s="63" t="s">
        <v>476</v>
      </c>
      <c r="L51" s="64" t="s">
        <v>476</v>
      </c>
      <c r="M51" s="64" t="s">
        <v>476</v>
      </c>
      <c r="N51" s="64" t="s">
        <v>476</v>
      </c>
      <c r="O51" s="65" t="s">
        <v>476</v>
      </c>
      <c r="P51" s="48"/>
      <c r="Q51" s="48"/>
      <c r="R51" s="48"/>
      <c r="S51" s="48"/>
      <c r="T51" s="48"/>
      <c r="U51" s="48"/>
    </row>
    <row r="52" spans="1:21" ht="30.75" customHeight="1">
      <c r="A52" s="48"/>
      <c r="B52" s="1163" t="s">
        <v>19</v>
      </c>
      <c r="C52" s="1164"/>
      <c r="D52" s="66"/>
      <c r="E52" s="1165" t="s">
        <v>20</v>
      </c>
      <c r="F52" s="1165"/>
      <c r="G52" s="1165"/>
      <c r="H52" s="1165"/>
      <c r="I52" s="1165"/>
      <c r="J52" s="1166"/>
      <c r="K52" s="63">
        <v>9204</v>
      </c>
      <c r="L52" s="64">
        <v>9661</v>
      </c>
      <c r="M52" s="64">
        <v>9808</v>
      </c>
      <c r="N52" s="64">
        <v>9793</v>
      </c>
      <c r="O52" s="65">
        <v>8909</v>
      </c>
      <c r="P52" s="48"/>
      <c r="Q52" s="48"/>
      <c r="R52" s="48"/>
      <c r="S52" s="48"/>
      <c r="T52" s="48"/>
      <c r="U52" s="48"/>
    </row>
    <row r="53" spans="1:21" ht="30.75" customHeight="1" thickBot="1">
      <c r="A53" s="48"/>
      <c r="B53" s="1167" t="s">
        <v>21</v>
      </c>
      <c r="C53" s="1168"/>
      <c r="D53" s="67"/>
      <c r="E53" s="1169" t="s">
        <v>22</v>
      </c>
      <c r="F53" s="1169"/>
      <c r="G53" s="1169"/>
      <c r="H53" s="1169"/>
      <c r="I53" s="1169"/>
      <c r="J53" s="1170"/>
      <c r="K53" s="68">
        <v>-929</v>
      </c>
      <c r="L53" s="69">
        <v>-1223</v>
      </c>
      <c r="M53" s="69">
        <v>-1486</v>
      </c>
      <c r="N53" s="69">
        <v>-1440</v>
      </c>
      <c r="O53" s="70">
        <v>-697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5" t="s">
        <v>25</v>
      </c>
      <c r="F41" s="1185"/>
      <c r="G41" s="1185"/>
      <c r="H41" s="1186"/>
      <c r="I41" s="82">
        <v>67746</v>
      </c>
      <c r="J41" s="83">
        <v>71757</v>
      </c>
      <c r="K41" s="83">
        <v>71394</v>
      </c>
      <c r="L41" s="83">
        <v>73810</v>
      </c>
      <c r="M41" s="84">
        <v>75194</v>
      </c>
    </row>
    <row r="42" spans="2:13" ht="27.75" customHeight="1">
      <c r="B42" s="1181"/>
      <c r="C42" s="1182"/>
      <c r="D42" s="85"/>
      <c r="E42" s="1187" t="s">
        <v>26</v>
      </c>
      <c r="F42" s="1187"/>
      <c r="G42" s="1187"/>
      <c r="H42" s="1188"/>
      <c r="I42" s="86">
        <v>3970</v>
      </c>
      <c r="J42" s="87">
        <v>3671</v>
      </c>
      <c r="K42" s="87">
        <v>3181</v>
      </c>
      <c r="L42" s="87">
        <v>2799</v>
      </c>
      <c r="M42" s="88">
        <v>2594</v>
      </c>
    </row>
    <row r="43" spans="2:13" ht="27.75" customHeight="1">
      <c r="B43" s="1181"/>
      <c r="C43" s="1182"/>
      <c r="D43" s="85"/>
      <c r="E43" s="1187" t="s">
        <v>27</v>
      </c>
      <c r="F43" s="1187"/>
      <c r="G43" s="1187"/>
      <c r="H43" s="1188"/>
      <c r="I43" s="86">
        <v>26966</v>
      </c>
      <c r="J43" s="87">
        <v>27269</v>
      </c>
      <c r="K43" s="87">
        <v>28563</v>
      </c>
      <c r="L43" s="87">
        <v>29189</v>
      </c>
      <c r="M43" s="88">
        <v>28742</v>
      </c>
    </row>
    <row r="44" spans="2:13" ht="27.75" customHeight="1">
      <c r="B44" s="1181"/>
      <c r="C44" s="1182"/>
      <c r="D44" s="85"/>
      <c r="E44" s="1187" t="s">
        <v>28</v>
      </c>
      <c r="F44" s="1187"/>
      <c r="G44" s="1187"/>
      <c r="H44" s="1188"/>
      <c r="I44" s="86">
        <v>1502</v>
      </c>
      <c r="J44" s="87">
        <v>1221</v>
      </c>
      <c r="K44" s="87">
        <v>1066</v>
      </c>
      <c r="L44" s="87">
        <v>909</v>
      </c>
      <c r="M44" s="88">
        <v>729</v>
      </c>
    </row>
    <row r="45" spans="2:13" ht="27.75" customHeight="1">
      <c r="B45" s="1181"/>
      <c r="C45" s="1182"/>
      <c r="D45" s="85"/>
      <c r="E45" s="1187" t="s">
        <v>29</v>
      </c>
      <c r="F45" s="1187"/>
      <c r="G45" s="1187"/>
      <c r="H45" s="1188"/>
      <c r="I45" s="86">
        <v>16274</v>
      </c>
      <c r="J45" s="87">
        <v>16209</v>
      </c>
      <c r="K45" s="87">
        <v>14752</v>
      </c>
      <c r="L45" s="87">
        <v>14378</v>
      </c>
      <c r="M45" s="88">
        <v>14347</v>
      </c>
    </row>
    <row r="46" spans="2:13" ht="27.75" customHeight="1">
      <c r="B46" s="1181"/>
      <c r="C46" s="1182"/>
      <c r="D46" s="85"/>
      <c r="E46" s="1187" t="s">
        <v>30</v>
      </c>
      <c r="F46" s="1187"/>
      <c r="G46" s="1187"/>
      <c r="H46" s="1188"/>
      <c r="I46" s="86" t="s">
        <v>476</v>
      </c>
      <c r="J46" s="87" t="s">
        <v>476</v>
      </c>
      <c r="K46" s="87" t="s">
        <v>476</v>
      </c>
      <c r="L46" s="87" t="s">
        <v>476</v>
      </c>
      <c r="M46" s="88" t="s">
        <v>476</v>
      </c>
    </row>
    <row r="47" spans="2:13" ht="27.75" customHeight="1">
      <c r="B47" s="1181"/>
      <c r="C47" s="1182"/>
      <c r="D47" s="85"/>
      <c r="E47" s="1187" t="s">
        <v>31</v>
      </c>
      <c r="F47" s="1187"/>
      <c r="G47" s="1187"/>
      <c r="H47" s="1188"/>
      <c r="I47" s="86" t="s">
        <v>476</v>
      </c>
      <c r="J47" s="87" t="s">
        <v>476</v>
      </c>
      <c r="K47" s="87" t="s">
        <v>476</v>
      </c>
      <c r="L47" s="87" t="s">
        <v>476</v>
      </c>
      <c r="M47" s="88" t="s">
        <v>476</v>
      </c>
    </row>
    <row r="48" spans="2:13" ht="27.75" customHeight="1">
      <c r="B48" s="1183"/>
      <c r="C48" s="1184"/>
      <c r="D48" s="85"/>
      <c r="E48" s="1187" t="s">
        <v>32</v>
      </c>
      <c r="F48" s="1187"/>
      <c r="G48" s="1187"/>
      <c r="H48" s="1188"/>
      <c r="I48" s="86" t="s">
        <v>476</v>
      </c>
      <c r="J48" s="87" t="s">
        <v>476</v>
      </c>
      <c r="K48" s="87" t="s">
        <v>476</v>
      </c>
      <c r="L48" s="87" t="s">
        <v>476</v>
      </c>
      <c r="M48" s="88" t="s">
        <v>476</v>
      </c>
    </row>
    <row r="49" spans="2:13" ht="27.75" customHeight="1">
      <c r="B49" s="1189" t="s">
        <v>33</v>
      </c>
      <c r="C49" s="1190"/>
      <c r="D49" s="89"/>
      <c r="E49" s="1187" t="s">
        <v>34</v>
      </c>
      <c r="F49" s="1187"/>
      <c r="G49" s="1187"/>
      <c r="H49" s="1188"/>
      <c r="I49" s="86">
        <v>17921</v>
      </c>
      <c r="J49" s="87">
        <v>16044</v>
      </c>
      <c r="K49" s="87">
        <v>15343</v>
      </c>
      <c r="L49" s="87">
        <v>14212</v>
      </c>
      <c r="M49" s="88">
        <v>16343</v>
      </c>
    </row>
    <row r="50" spans="2:13" ht="27.75" customHeight="1">
      <c r="B50" s="1181"/>
      <c r="C50" s="1182"/>
      <c r="D50" s="85"/>
      <c r="E50" s="1187" t="s">
        <v>35</v>
      </c>
      <c r="F50" s="1187"/>
      <c r="G50" s="1187"/>
      <c r="H50" s="1188"/>
      <c r="I50" s="86">
        <v>24383</v>
      </c>
      <c r="J50" s="87">
        <v>24211</v>
      </c>
      <c r="K50" s="87">
        <v>24886</v>
      </c>
      <c r="L50" s="87">
        <v>25843</v>
      </c>
      <c r="M50" s="88">
        <v>25519</v>
      </c>
    </row>
    <row r="51" spans="2:13" ht="27.75" customHeight="1">
      <c r="B51" s="1183"/>
      <c r="C51" s="1184"/>
      <c r="D51" s="85"/>
      <c r="E51" s="1187" t="s">
        <v>36</v>
      </c>
      <c r="F51" s="1187"/>
      <c r="G51" s="1187"/>
      <c r="H51" s="1188"/>
      <c r="I51" s="86">
        <v>81823</v>
      </c>
      <c r="J51" s="87">
        <v>81977</v>
      </c>
      <c r="K51" s="87">
        <v>83499</v>
      </c>
      <c r="L51" s="87">
        <v>82649</v>
      </c>
      <c r="M51" s="88">
        <v>80885</v>
      </c>
    </row>
    <row r="52" spans="2:13" ht="27.75" customHeight="1" thickBot="1">
      <c r="B52" s="1191" t="s">
        <v>37</v>
      </c>
      <c r="C52" s="1192"/>
      <c r="D52" s="90"/>
      <c r="E52" s="1193" t="s">
        <v>38</v>
      </c>
      <c r="F52" s="1193"/>
      <c r="G52" s="1193"/>
      <c r="H52" s="1194"/>
      <c r="I52" s="91">
        <v>-7669</v>
      </c>
      <c r="J52" s="92">
        <v>-2106</v>
      </c>
      <c r="K52" s="92">
        <v>-4772</v>
      </c>
      <c r="L52" s="92">
        <v>-1620</v>
      </c>
      <c r="M52" s="93">
        <v>-1140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56447</v>
      </c>
      <c r="E3" s="116"/>
      <c r="F3" s="117">
        <v>38606</v>
      </c>
      <c r="G3" s="118"/>
      <c r="H3" s="119"/>
    </row>
    <row r="4" spans="1:8">
      <c r="A4" s="120"/>
      <c r="B4" s="121"/>
      <c r="C4" s="122"/>
      <c r="D4" s="123">
        <v>46188</v>
      </c>
      <c r="E4" s="124"/>
      <c r="F4" s="125">
        <v>22435</v>
      </c>
      <c r="G4" s="126"/>
      <c r="H4" s="127"/>
    </row>
    <row r="5" spans="1:8">
      <c r="A5" s="108" t="s">
        <v>509</v>
      </c>
      <c r="B5" s="113"/>
      <c r="C5" s="114"/>
      <c r="D5" s="115">
        <v>40193</v>
      </c>
      <c r="E5" s="116"/>
      <c r="F5" s="117">
        <v>39425</v>
      </c>
      <c r="G5" s="118"/>
      <c r="H5" s="119"/>
    </row>
    <row r="6" spans="1:8">
      <c r="A6" s="120"/>
      <c r="B6" s="121"/>
      <c r="C6" s="122"/>
      <c r="D6" s="123">
        <v>30858</v>
      </c>
      <c r="E6" s="124"/>
      <c r="F6" s="125">
        <v>22414</v>
      </c>
      <c r="G6" s="126"/>
      <c r="H6" s="127"/>
    </row>
    <row r="7" spans="1:8">
      <c r="A7" s="108" t="s">
        <v>510</v>
      </c>
      <c r="B7" s="113"/>
      <c r="C7" s="114"/>
      <c r="D7" s="115">
        <v>23423</v>
      </c>
      <c r="E7" s="116"/>
      <c r="F7" s="117">
        <v>43141</v>
      </c>
      <c r="G7" s="118"/>
      <c r="H7" s="119"/>
    </row>
    <row r="8" spans="1:8">
      <c r="A8" s="120"/>
      <c r="B8" s="121"/>
      <c r="C8" s="122"/>
      <c r="D8" s="123">
        <v>15001</v>
      </c>
      <c r="E8" s="124"/>
      <c r="F8" s="125">
        <v>21887</v>
      </c>
      <c r="G8" s="126"/>
      <c r="H8" s="127"/>
    </row>
    <row r="9" spans="1:8">
      <c r="A9" s="108" t="s">
        <v>511</v>
      </c>
      <c r="B9" s="113"/>
      <c r="C9" s="114"/>
      <c r="D9" s="115">
        <v>31931</v>
      </c>
      <c r="E9" s="116"/>
      <c r="F9" s="117">
        <v>45117</v>
      </c>
      <c r="G9" s="118"/>
      <c r="H9" s="119"/>
    </row>
    <row r="10" spans="1:8">
      <c r="A10" s="120"/>
      <c r="B10" s="121"/>
      <c r="C10" s="122"/>
      <c r="D10" s="123">
        <v>20127</v>
      </c>
      <c r="E10" s="124"/>
      <c r="F10" s="125">
        <v>25589</v>
      </c>
      <c r="G10" s="126"/>
      <c r="H10" s="127"/>
    </row>
    <row r="11" spans="1:8">
      <c r="A11" s="108" t="s">
        <v>512</v>
      </c>
      <c r="B11" s="113"/>
      <c r="C11" s="114"/>
      <c r="D11" s="115">
        <v>28331</v>
      </c>
      <c r="E11" s="116"/>
      <c r="F11" s="117">
        <v>43532</v>
      </c>
      <c r="G11" s="118"/>
      <c r="H11" s="119"/>
    </row>
    <row r="12" spans="1:8">
      <c r="A12" s="120"/>
      <c r="B12" s="121"/>
      <c r="C12" s="128"/>
      <c r="D12" s="123">
        <v>19236</v>
      </c>
      <c r="E12" s="124"/>
      <c r="F12" s="125">
        <v>25435</v>
      </c>
      <c r="G12" s="126"/>
      <c r="H12" s="127"/>
    </row>
    <row r="13" spans="1:8">
      <c r="A13" s="108"/>
      <c r="B13" s="113"/>
      <c r="C13" s="129"/>
      <c r="D13" s="130">
        <v>36065</v>
      </c>
      <c r="E13" s="131"/>
      <c r="F13" s="132">
        <v>41964</v>
      </c>
      <c r="G13" s="133"/>
      <c r="H13" s="119"/>
    </row>
    <row r="14" spans="1:8">
      <c r="A14" s="120"/>
      <c r="B14" s="121"/>
      <c r="C14" s="122"/>
      <c r="D14" s="123">
        <v>26282</v>
      </c>
      <c r="E14" s="124"/>
      <c r="F14" s="125">
        <v>23552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5.03</v>
      </c>
      <c r="C19" s="134">
        <f>ROUND(VALUE(SUBSTITUTE(実質収支比率等に係る経年分析!G$48,"▲","-")),2)</f>
        <v>5.6</v>
      </c>
      <c r="D19" s="134">
        <f>ROUND(VALUE(SUBSTITUTE(実質収支比率等に係る経年分析!H$48,"▲","-")),2)</f>
        <v>5.52</v>
      </c>
      <c r="E19" s="134">
        <f>ROUND(VALUE(SUBSTITUTE(実質収支比率等に係る経年分析!I$48,"▲","-")),2)</f>
        <v>5.62</v>
      </c>
      <c r="F19" s="134">
        <f>ROUND(VALUE(SUBSTITUTE(実質収支比率等に係る経年分析!J$48,"▲","-")),2)</f>
        <v>5.98</v>
      </c>
    </row>
    <row r="20" spans="1:11">
      <c r="A20" s="134" t="s">
        <v>43</v>
      </c>
      <c r="B20" s="134">
        <f>ROUND(VALUE(SUBSTITUTE(実質収支比率等に係る経年分析!F$47,"▲","-")),2)</f>
        <v>9.48</v>
      </c>
      <c r="C20" s="134">
        <f>ROUND(VALUE(SUBSTITUTE(実質収支比率等に係る経年分析!G$47,"▲","-")),2)</f>
        <v>8.9499999999999993</v>
      </c>
      <c r="D20" s="134">
        <f>ROUND(VALUE(SUBSTITUTE(実質収支比率等に係る経年分析!H$47,"▲","-")),2)</f>
        <v>8.4499999999999993</v>
      </c>
      <c r="E20" s="134">
        <f>ROUND(VALUE(SUBSTITUTE(実質収支比率等に係る経年分析!I$47,"▲","-")),2)</f>
        <v>7.07</v>
      </c>
      <c r="F20" s="134">
        <f>ROUND(VALUE(SUBSTITUTE(実質収支比率等に係る経年分析!J$47,"▲","-")),2)</f>
        <v>8.77</v>
      </c>
    </row>
    <row r="21" spans="1:11">
      <c r="A21" s="134" t="s">
        <v>44</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-0.37</v>
      </c>
      <c r="E21" s="134">
        <f>IF(ISNUMBER(VALUE(SUBSTITUTE(実質収支比率等に係る経年分析!I$49,"▲","-"))),ROUND(VALUE(SUBSTITUTE(実質収支比率等に係る経年分析!I$49,"▲","-")),2),NA())</f>
        <v>-1.23</v>
      </c>
      <c r="F21" s="134">
        <f>IF(ISNUMBER(VALUE(SUBSTITUTE(実質収支比率等に係る経年分析!J$49,"▲","-"))),ROUND(VALUE(SUBSTITUTE(実質収支比率等に係る経年分析!J$49,"▲","-")),2),NA())</f>
        <v>2.1800000000000002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町田市後期高齢者医療事業会計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町田市下水道事業会計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町田市介護保険事業会計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町田市国民健康保険事業会計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1.46</v>
      </c>
    </row>
    <row r="35" spans="1:16">
      <c r="A35" s="135" t="str">
        <f>IF(連結実質赤字比率に係る赤字・黒字の構成分析!C$35="",NA(),連結実質赤字比率に係る赤字・黒字の構成分析!C$35)</f>
        <v>町田市病院事業会計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5.0199999999999996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9204</v>
      </c>
      <c r="E42" s="136"/>
      <c r="F42" s="136"/>
      <c r="G42" s="136">
        <f>'実質公債費比率（分子）の構造'!L$52</f>
        <v>9661</v>
      </c>
      <c r="H42" s="136"/>
      <c r="I42" s="136"/>
      <c r="J42" s="136">
        <f>'実質公債費比率（分子）の構造'!M$52</f>
        <v>9808</v>
      </c>
      <c r="K42" s="136"/>
      <c r="L42" s="136"/>
      <c r="M42" s="136">
        <f>'実質公債費比率（分子）の構造'!N$52</f>
        <v>9793</v>
      </c>
      <c r="N42" s="136"/>
      <c r="O42" s="136"/>
      <c r="P42" s="136">
        <f>'実質公債費比率（分子）の構造'!O$52</f>
        <v>8909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413</v>
      </c>
      <c r="C44" s="136"/>
      <c r="D44" s="136"/>
      <c r="E44" s="136">
        <f>'実質公債費比率（分子）の構造'!L$50</f>
        <v>395</v>
      </c>
      <c r="F44" s="136"/>
      <c r="G44" s="136"/>
      <c r="H44" s="136">
        <f>'実質公債費比率（分子）の構造'!M$50</f>
        <v>356</v>
      </c>
      <c r="I44" s="136"/>
      <c r="J44" s="136"/>
      <c r="K44" s="136">
        <f>'実質公債費比率（分子）の構造'!N$50</f>
        <v>391</v>
      </c>
      <c r="L44" s="136"/>
      <c r="M44" s="136"/>
      <c r="N44" s="136">
        <f>'実質公債費比率（分子）の構造'!O$50</f>
        <v>327</v>
      </c>
      <c r="O44" s="136"/>
      <c r="P44" s="136"/>
    </row>
    <row r="45" spans="1:16">
      <c r="A45" s="136" t="s">
        <v>54</v>
      </c>
      <c r="B45" s="136">
        <f>'実質公債費比率（分子）の構造'!K$49</f>
        <v>317</v>
      </c>
      <c r="C45" s="136"/>
      <c r="D45" s="136"/>
      <c r="E45" s="136">
        <f>'実質公債費比率（分子）の構造'!L$49</f>
        <v>320</v>
      </c>
      <c r="F45" s="136"/>
      <c r="G45" s="136"/>
      <c r="H45" s="136">
        <f>'実質公債費比率（分子）の構造'!M$49</f>
        <v>240</v>
      </c>
      <c r="I45" s="136"/>
      <c r="J45" s="136"/>
      <c r="K45" s="136">
        <f>'実質公債費比率（分子）の構造'!N$49</f>
        <v>203</v>
      </c>
      <c r="L45" s="136"/>
      <c r="M45" s="136"/>
      <c r="N45" s="136">
        <f>'実質公債費比率（分子）の構造'!O$49</f>
        <v>202</v>
      </c>
      <c r="O45" s="136"/>
      <c r="P45" s="136"/>
    </row>
    <row r="46" spans="1:16">
      <c r="A46" s="136" t="s">
        <v>55</v>
      </c>
      <c r="B46" s="136">
        <f>'実質公債費比率（分子）の構造'!K$48</f>
        <v>1510</v>
      </c>
      <c r="C46" s="136"/>
      <c r="D46" s="136"/>
      <c r="E46" s="136">
        <f>'実質公債費比率（分子）の構造'!L$48</f>
        <v>1633</v>
      </c>
      <c r="F46" s="136"/>
      <c r="G46" s="136"/>
      <c r="H46" s="136">
        <f>'実質公債費比率（分子）の構造'!M$48</f>
        <v>1729</v>
      </c>
      <c r="I46" s="136"/>
      <c r="J46" s="136"/>
      <c r="K46" s="136">
        <f>'実質公債費比率（分子）の構造'!N$48</f>
        <v>1687</v>
      </c>
      <c r="L46" s="136"/>
      <c r="M46" s="136"/>
      <c r="N46" s="136">
        <f>'実質公債費比率（分子）の構造'!O$48</f>
        <v>1631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6035</v>
      </c>
      <c r="C49" s="136"/>
      <c r="D49" s="136"/>
      <c r="E49" s="136">
        <f>'実質公債費比率（分子）の構造'!L$45</f>
        <v>6090</v>
      </c>
      <c r="F49" s="136"/>
      <c r="G49" s="136"/>
      <c r="H49" s="136">
        <f>'実質公債費比率（分子）の構造'!M$45</f>
        <v>5997</v>
      </c>
      <c r="I49" s="136"/>
      <c r="J49" s="136"/>
      <c r="K49" s="136">
        <f>'実質公債費比率（分子）の構造'!N$45</f>
        <v>6072</v>
      </c>
      <c r="L49" s="136"/>
      <c r="M49" s="136"/>
      <c r="N49" s="136">
        <f>'実質公債費比率（分子）の構造'!O$45</f>
        <v>6052</v>
      </c>
      <c r="O49" s="136"/>
      <c r="P49" s="136"/>
    </row>
    <row r="50" spans="1:16">
      <c r="A50" s="136" t="s">
        <v>59</v>
      </c>
      <c r="B50" s="136" t="e">
        <f>NA()</f>
        <v>#N/A</v>
      </c>
      <c r="C50" s="136">
        <f>IF(ISNUMBER('実質公債費比率（分子）の構造'!K$53),'実質公債費比率（分子）の構造'!K$53,NA())</f>
        <v>-929</v>
      </c>
      <c r="D50" s="136" t="e">
        <f>NA()</f>
        <v>#N/A</v>
      </c>
      <c r="E50" s="136" t="e">
        <f>NA()</f>
        <v>#N/A</v>
      </c>
      <c r="F50" s="136">
        <f>IF(ISNUMBER('実質公債費比率（分子）の構造'!L$53),'実質公債費比率（分子）の構造'!L$53,NA())</f>
        <v>-1223</v>
      </c>
      <c r="G50" s="136" t="e">
        <f>NA()</f>
        <v>#N/A</v>
      </c>
      <c r="H50" s="136" t="e">
        <f>NA()</f>
        <v>#N/A</v>
      </c>
      <c r="I50" s="136">
        <f>IF(ISNUMBER('実質公債費比率（分子）の構造'!M$53),'実質公債費比率（分子）の構造'!M$53,NA())</f>
        <v>-1486</v>
      </c>
      <c r="J50" s="136" t="e">
        <f>NA()</f>
        <v>#N/A</v>
      </c>
      <c r="K50" s="136" t="e">
        <f>NA()</f>
        <v>#N/A</v>
      </c>
      <c r="L50" s="136">
        <f>IF(ISNUMBER('実質公債費比率（分子）の構造'!N$53),'実質公債費比率（分子）の構造'!N$53,NA())</f>
        <v>-1440</v>
      </c>
      <c r="M50" s="136" t="e">
        <f>NA()</f>
        <v>#N/A</v>
      </c>
      <c r="N50" s="136" t="e">
        <f>NA()</f>
        <v>#N/A</v>
      </c>
      <c r="O50" s="136">
        <f>IF(ISNUMBER('実質公債費比率（分子）の構造'!O$53),'実質公債費比率（分子）の構造'!O$53,NA())</f>
        <v>-697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81823</v>
      </c>
      <c r="E56" s="135"/>
      <c r="F56" s="135"/>
      <c r="G56" s="135">
        <f>'将来負担比率（分子）の構造'!J$51</f>
        <v>81977</v>
      </c>
      <c r="H56" s="135"/>
      <c r="I56" s="135"/>
      <c r="J56" s="135">
        <f>'将来負担比率（分子）の構造'!K$51</f>
        <v>83499</v>
      </c>
      <c r="K56" s="135"/>
      <c r="L56" s="135"/>
      <c r="M56" s="135">
        <f>'将来負担比率（分子）の構造'!L$51</f>
        <v>82649</v>
      </c>
      <c r="N56" s="135"/>
      <c r="O56" s="135"/>
      <c r="P56" s="135">
        <f>'将来負担比率（分子）の構造'!M$51</f>
        <v>80885</v>
      </c>
    </row>
    <row r="57" spans="1:16">
      <c r="A57" s="135" t="s">
        <v>35</v>
      </c>
      <c r="B57" s="135"/>
      <c r="C57" s="135"/>
      <c r="D57" s="135">
        <f>'将来負担比率（分子）の構造'!I$50</f>
        <v>24383</v>
      </c>
      <c r="E57" s="135"/>
      <c r="F57" s="135"/>
      <c r="G57" s="135">
        <f>'将来負担比率（分子）の構造'!J$50</f>
        <v>24211</v>
      </c>
      <c r="H57" s="135"/>
      <c r="I57" s="135"/>
      <c r="J57" s="135">
        <f>'将来負担比率（分子）の構造'!K$50</f>
        <v>24886</v>
      </c>
      <c r="K57" s="135"/>
      <c r="L57" s="135"/>
      <c r="M57" s="135">
        <f>'将来負担比率（分子）の構造'!L$50</f>
        <v>25843</v>
      </c>
      <c r="N57" s="135"/>
      <c r="O57" s="135"/>
      <c r="P57" s="135">
        <f>'将来負担比率（分子）の構造'!M$50</f>
        <v>25519</v>
      </c>
    </row>
    <row r="58" spans="1:16">
      <c r="A58" s="135" t="s">
        <v>34</v>
      </c>
      <c r="B58" s="135"/>
      <c r="C58" s="135"/>
      <c r="D58" s="135">
        <f>'将来負担比率（分子）の構造'!I$49</f>
        <v>17921</v>
      </c>
      <c r="E58" s="135"/>
      <c r="F58" s="135"/>
      <c r="G58" s="135">
        <f>'将来負担比率（分子）の構造'!J$49</f>
        <v>16044</v>
      </c>
      <c r="H58" s="135"/>
      <c r="I58" s="135"/>
      <c r="J58" s="135">
        <f>'将来負担比率（分子）の構造'!K$49</f>
        <v>15343</v>
      </c>
      <c r="K58" s="135"/>
      <c r="L58" s="135"/>
      <c r="M58" s="135">
        <f>'将来負担比率（分子）の構造'!L$49</f>
        <v>14212</v>
      </c>
      <c r="N58" s="135"/>
      <c r="O58" s="135"/>
      <c r="P58" s="135">
        <f>'将来負担比率（分子）の構造'!M$49</f>
        <v>16343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16274</v>
      </c>
      <c r="C62" s="135"/>
      <c r="D62" s="135"/>
      <c r="E62" s="135">
        <f>'将来負担比率（分子）の構造'!J$45</f>
        <v>16209</v>
      </c>
      <c r="F62" s="135"/>
      <c r="G62" s="135"/>
      <c r="H62" s="135">
        <f>'将来負担比率（分子）の構造'!K$45</f>
        <v>14752</v>
      </c>
      <c r="I62" s="135"/>
      <c r="J62" s="135"/>
      <c r="K62" s="135">
        <f>'将来負担比率（分子）の構造'!L$45</f>
        <v>14378</v>
      </c>
      <c r="L62" s="135"/>
      <c r="M62" s="135"/>
      <c r="N62" s="135">
        <f>'将来負担比率（分子）の構造'!M$45</f>
        <v>14347</v>
      </c>
      <c r="O62" s="135"/>
      <c r="P62" s="135"/>
    </row>
    <row r="63" spans="1:16">
      <c r="A63" s="135" t="s">
        <v>28</v>
      </c>
      <c r="B63" s="135">
        <f>'将来負担比率（分子）の構造'!I$44</f>
        <v>1502</v>
      </c>
      <c r="C63" s="135"/>
      <c r="D63" s="135"/>
      <c r="E63" s="135">
        <f>'将来負担比率（分子）の構造'!J$44</f>
        <v>1221</v>
      </c>
      <c r="F63" s="135"/>
      <c r="G63" s="135"/>
      <c r="H63" s="135">
        <f>'将来負担比率（分子）の構造'!K$44</f>
        <v>1066</v>
      </c>
      <c r="I63" s="135"/>
      <c r="J63" s="135"/>
      <c r="K63" s="135">
        <f>'将来負担比率（分子）の構造'!L$44</f>
        <v>909</v>
      </c>
      <c r="L63" s="135"/>
      <c r="M63" s="135"/>
      <c r="N63" s="135">
        <f>'将来負担比率（分子）の構造'!M$44</f>
        <v>729</v>
      </c>
      <c r="O63" s="135"/>
      <c r="P63" s="135"/>
    </row>
    <row r="64" spans="1:16">
      <c r="A64" s="135" t="s">
        <v>27</v>
      </c>
      <c r="B64" s="135">
        <f>'将来負担比率（分子）の構造'!I$43</f>
        <v>26966</v>
      </c>
      <c r="C64" s="135"/>
      <c r="D64" s="135"/>
      <c r="E64" s="135">
        <f>'将来負担比率（分子）の構造'!J$43</f>
        <v>27269</v>
      </c>
      <c r="F64" s="135"/>
      <c r="G64" s="135"/>
      <c r="H64" s="135">
        <f>'将来負担比率（分子）の構造'!K$43</f>
        <v>28563</v>
      </c>
      <c r="I64" s="135"/>
      <c r="J64" s="135"/>
      <c r="K64" s="135">
        <f>'将来負担比率（分子）の構造'!L$43</f>
        <v>29189</v>
      </c>
      <c r="L64" s="135"/>
      <c r="M64" s="135"/>
      <c r="N64" s="135">
        <f>'将来負担比率（分子）の構造'!M$43</f>
        <v>28742</v>
      </c>
      <c r="O64" s="135"/>
      <c r="P64" s="135"/>
    </row>
    <row r="65" spans="1:16">
      <c r="A65" s="135" t="s">
        <v>26</v>
      </c>
      <c r="B65" s="135">
        <f>'将来負担比率（分子）の構造'!I$42</f>
        <v>3970</v>
      </c>
      <c r="C65" s="135"/>
      <c r="D65" s="135"/>
      <c r="E65" s="135">
        <f>'将来負担比率（分子）の構造'!J$42</f>
        <v>3671</v>
      </c>
      <c r="F65" s="135"/>
      <c r="G65" s="135"/>
      <c r="H65" s="135">
        <f>'将来負担比率（分子）の構造'!K$42</f>
        <v>3181</v>
      </c>
      <c r="I65" s="135"/>
      <c r="J65" s="135"/>
      <c r="K65" s="135">
        <f>'将来負担比率（分子）の構造'!L$42</f>
        <v>2799</v>
      </c>
      <c r="L65" s="135"/>
      <c r="M65" s="135"/>
      <c r="N65" s="135">
        <f>'将来負担比率（分子）の構造'!M$42</f>
        <v>2594</v>
      </c>
      <c r="O65" s="135"/>
      <c r="P65" s="135"/>
    </row>
    <row r="66" spans="1:16">
      <c r="A66" s="135" t="s">
        <v>25</v>
      </c>
      <c r="B66" s="135">
        <f>'将来負担比率（分子）の構造'!I$41</f>
        <v>67746</v>
      </c>
      <c r="C66" s="135"/>
      <c r="D66" s="135"/>
      <c r="E66" s="135">
        <f>'将来負担比率（分子）の構造'!J$41</f>
        <v>71757</v>
      </c>
      <c r="F66" s="135"/>
      <c r="G66" s="135"/>
      <c r="H66" s="135">
        <f>'将来負担比率（分子）の構造'!K$41</f>
        <v>71394</v>
      </c>
      <c r="I66" s="135"/>
      <c r="J66" s="135"/>
      <c r="K66" s="135">
        <f>'将来負担比率（分子）の構造'!L$41</f>
        <v>73810</v>
      </c>
      <c r="L66" s="135"/>
      <c r="M66" s="135"/>
      <c r="N66" s="135">
        <f>'将来負担比率（分子）の構造'!M$41</f>
        <v>75194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経常経費分析表（人件費・公債費・普通建設事業費の分析）入力不要</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2017-02-28T06:04:53Z</cp:lastPrinted>
  <dcterms:created xsi:type="dcterms:W3CDTF">2017-01-25T02:32:36Z</dcterms:created>
  <dcterms:modified xsi:type="dcterms:W3CDTF">2020-03-25T04:43:46Z</dcterms:modified>
  <cp:category/>
</cp:coreProperties>
</file>