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3DEEF5E-9F1B-4626-8614-7C04A67D2FC3}" xr6:coauthVersionLast="47" xr6:coauthVersionMax="47" xr10:uidLastSave="{00000000-0000-0000-0000-000000000000}"/>
  <workbookProtection workbookAlgorithmName="SHA-512" workbookHashValue="geWRE5AkWG5d7Qlzgun62Z8BxbMpUsRouzek5QzjUhevwuHZbt0tsTQ1zlLEUlukQJLebBl8uQY3pURXnoJNZg==" workbookSaltValue="+DoqhoAbF8LsCgatwW4ToQ==" workbookSpinCount="100000" lockStructure="1"/>
  <bookViews>
    <workbookView xWindow="-120" yWindow="-120" windowWidth="20730" windowHeight="11040" xr2:uid="{00000000-000D-0000-FFFF-FFFF00000000}"/>
  </bookViews>
  <sheets>
    <sheet name="入力シート" sheetId="12" r:id="rId1"/>
    <sheet name="印刷シート" sheetId="13" r:id="rId2"/>
  </sheets>
  <definedNames>
    <definedName name="_xlnm.Print_Area" localSheetId="1">印刷シート!$A$1:$CU$78</definedName>
    <definedName name="申告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E11" i="13"/>
  <c r="AL11" i="13"/>
  <c r="CB24" i="13"/>
  <c r="BX24" i="13"/>
  <c r="BT24" i="13"/>
  <c r="AU24" i="13"/>
  <c r="AQ24" i="13"/>
  <c r="AM24" i="13"/>
  <c r="N24" i="13"/>
  <c r="J24" i="13"/>
  <c r="F24" i="13"/>
  <c r="CS22" i="13"/>
  <c r="CQ22" i="13"/>
  <c r="CO22" i="13"/>
  <c r="CM22" i="13"/>
  <c r="CK22" i="13"/>
  <c r="CI22" i="13"/>
  <c r="CG22" i="13"/>
  <c r="CE22" i="13"/>
  <c r="CC22" i="13"/>
  <c r="CA22" i="13"/>
  <c r="BY22" i="13"/>
  <c r="BL22" i="13"/>
  <c r="BJ22" i="13"/>
  <c r="BH22" i="13"/>
  <c r="BF22" i="13"/>
  <c r="BD22" i="13"/>
  <c r="BB22" i="13"/>
  <c r="AZ22" i="13"/>
  <c r="AX22" i="13"/>
  <c r="AV22" i="13"/>
  <c r="AT22" i="13"/>
  <c r="AR22" i="13"/>
  <c r="AE22" i="13"/>
  <c r="AC22" i="13"/>
  <c r="AA22" i="13"/>
  <c r="Y22" i="13"/>
  <c r="W22" i="13"/>
  <c r="U22" i="13"/>
  <c r="S22" i="13"/>
  <c r="Q22" i="13"/>
  <c r="O22" i="13"/>
  <c r="M22" i="13"/>
  <c r="K22" i="13"/>
  <c r="CS21" i="13"/>
  <c r="CQ21" i="13"/>
  <c r="CO21" i="13"/>
  <c r="CM21" i="13"/>
  <c r="CK21" i="13"/>
  <c r="CI21" i="13"/>
  <c r="CG21" i="13"/>
  <c r="CE21" i="13"/>
  <c r="CC21" i="13"/>
  <c r="CA21" i="13"/>
  <c r="BY21" i="13"/>
  <c r="BL21" i="13"/>
  <c r="BJ21" i="13"/>
  <c r="BH21" i="13"/>
  <c r="BF21" i="13"/>
  <c r="BD21" i="13"/>
  <c r="BB21" i="13"/>
  <c r="AZ21" i="13"/>
  <c r="AX21" i="13"/>
  <c r="AV21" i="13"/>
  <c r="AT21" i="13"/>
  <c r="AR21" i="13"/>
  <c r="AE21" i="13"/>
  <c r="AC21" i="13"/>
  <c r="AA21" i="13"/>
  <c r="Y21" i="13"/>
  <c r="W21" i="13"/>
  <c r="U21" i="13"/>
  <c r="S21" i="13"/>
  <c r="Q21" i="13"/>
  <c r="O21" i="13"/>
  <c r="M21" i="13"/>
  <c r="K21" i="13"/>
  <c r="CS20" i="13"/>
  <c r="CQ20" i="13"/>
  <c r="CO20" i="13"/>
  <c r="CM20" i="13"/>
  <c r="CK20" i="13"/>
  <c r="CI20" i="13"/>
  <c r="CG20" i="13"/>
  <c r="CE20" i="13"/>
  <c r="CC20" i="13"/>
  <c r="CA20" i="13"/>
  <c r="BY20" i="13"/>
  <c r="BL20" i="13"/>
  <c r="BJ20" i="13"/>
  <c r="BH20" i="13"/>
  <c r="BF20" i="13"/>
  <c r="BD20" i="13"/>
  <c r="BB20" i="13"/>
  <c r="AZ20" i="13"/>
  <c r="AX20" i="13"/>
  <c r="AV20" i="13"/>
  <c r="AT20" i="13"/>
  <c r="AR20" i="13"/>
  <c r="AE20" i="13"/>
  <c r="AC20" i="13"/>
  <c r="AA20" i="13"/>
  <c r="Y20" i="13"/>
  <c r="W20" i="13"/>
  <c r="U20" i="13"/>
  <c r="S20" i="13"/>
  <c r="Q20" i="13"/>
  <c r="O20" i="13"/>
  <c r="M20" i="13"/>
  <c r="K20" i="13"/>
  <c r="CS19" i="13"/>
  <c r="CQ19" i="13"/>
  <c r="CO19" i="13"/>
  <c r="CM19" i="13"/>
  <c r="CK19" i="13"/>
  <c r="CI19" i="13"/>
  <c r="CG19" i="13"/>
  <c r="CE19" i="13"/>
  <c r="CC19" i="13"/>
  <c r="CA19" i="13"/>
  <c r="BY19" i="13"/>
  <c r="BL19" i="13"/>
  <c r="BJ19" i="13"/>
  <c r="BH19" i="13"/>
  <c r="BF19" i="13"/>
  <c r="BD19" i="13"/>
  <c r="BB19" i="13"/>
  <c r="AZ19" i="13"/>
  <c r="AX19" i="13"/>
  <c r="AV19" i="13"/>
  <c r="AT19" i="13"/>
  <c r="AR19" i="13"/>
  <c r="AE19" i="13"/>
  <c r="AC19" i="13"/>
  <c r="AA19" i="13"/>
  <c r="Y19" i="13"/>
  <c r="W19" i="13"/>
  <c r="U19" i="13"/>
  <c r="S19" i="13"/>
  <c r="Q19" i="13"/>
  <c r="O19" i="13"/>
  <c r="M19" i="13"/>
  <c r="K19" i="13"/>
  <c r="CC17" i="13"/>
  <c r="CA17" i="13"/>
  <c r="BY17" i="13"/>
  <c r="BT17" i="13"/>
  <c r="BR17" i="13"/>
  <c r="BP17" i="13"/>
  <c r="AV17" i="13"/>
  <c r="AT17" i="13"/>
  <c r="AR17" i="13"/>
  <c r="AM17" i="13"/>
  <c r="AK17" i="13"/>
  <c r="AI17" i="13"/>
  <c r="O17" i="13"/>
  <c r="M17" i="13"/>
  <c r="K17" i="13"/>
  <c r="F17" i="13"/>
  <c r="D17" i="13"/>
  <c r="B17" i="13"/>
  <c r="CG16" i="13"/>
  <c r="AZ16" i="13"/>
  <c r="S16" i="13"/>
  <c r="CJ14" i="13"/>
  <c r="CG14" i="13"/>
  <c r="BP14" i="13"/>
  <c r="BC14" i="13"/>
  <c r="AZ14" i="13"/>
  <c r="AI14" i="13"/>
  <c r="V14" i="13"/>
  <c r="S14" i="13"/>
  <c r="B14" i="13"/>
  <c r="BS11" i="13"/>
  <c r="BP10" i="13"/>
  <c r="AI10" i="13"/>
  <c r="D14" i="12"/>
  <c r="CS23" i="13" l="1"/>
  <c r="CQ23" i="13"/>
  <c r="CO23" i="13"/>
  <c r="CM23" i="13"/>
  <c r="CK23" i="13"/>
  <c r="CI23" i="13"/>
  <c r="CG23" i="13"/>
  <c r="CE23" i="13"/>
  <c r="CC23" i="13"/>
  <c r="CA23" i="13"/>
  <c r="BY23" i="13"/>
  <c r="BL23" i="13"/>
  <c r="BJ23" i="13"/>
  <c r="BH23" i="13"/>
  <c r="BF23" i="13"/>
  <c r="BD23" i="13"/>
  <c r="BB23" i="13"/>
  <c r="AZ23" i="13"/>
  <c r="AX23" i="13"/>
  <c r="AV23" i="13"/>
  <c r="AT23" i="13"/>
  <c r="AR23" i="13"/>
  <c r="AE23" i="13"/>
  <c r="AC23" i="13"/>
  <c r="AA23" i="13"/>
  <c r="Y23" i="13"/>
  <c r="W23" i="13"/>
  <c r="U23" i="13"/>
  <c r="S23" i="13"/>
  <c r="Q23" i="13"/>
  <c r="O23" i="13"/>
  <c r="M23" i="13"/>
  <c r="K23" i="13"/>
</calcChain>
</file>

<file path=xl/sharedStrings.xml><?xml version="1.0" encoding="utf-8"?>
<sst xmlns="http://schemas.openxmlformats.org/spreadsheetml/2006/main" count="268" uniqueCount="131">
  <si>
    <t>市町村コード</t>
    <rPh sb="0" eb="3">
      <t>シチョウソン</t>
    </rPh>
    <phoneticPr fontId="1"/>
  </si>
  <si>
    <t>年度</t>
    <rPh sb="0" eb="2">
      <t>ネンド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</si>
  <si>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</si>
  <si>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均等割額</t>
    <rPh sb="0" eb="3">
      <t>キントウワリ</t>
    </rPh>
    <rPh sb="3" eb="4">
      <t>ガク</t>
    </rPh>
    <phoneticPr fontId="1"/>
  </si>
  <si>
    <t>延滞金</t>
    <rPh sb="0" eb="2">
      <t>エンタイ</t>
    </rPh>
    <rPh sb="2" eb="3">
      <t>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</si>
  <si>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</si>
  <si>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</si>
  <si>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</si>
  <si>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</si>
  <si>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</si>
  <si>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</si>
  <si>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申告区分</t>
    <rPh sb="0" eb="2">
      <t>シンコク</t>
    </rPh>
    <rPh sb="2" eb="4">
      <t>クブン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</si>
  <si>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</si>
  <si>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</si>
  <si>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</si>
  <si>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</si>
  <si>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</si>
  <si>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</si>
  <si>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</si>
  <si>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まで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</si>
  <si>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</si>
  <si>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</si>
  <si>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</si>
  <si>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</si>
  <si>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</si>
  <si>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領 収 日 付 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1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</si>
  <si>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1"/>
  </si>
  <si>
    <t>加   入   者</t>
    <rPh sb="0" eb="1">
      <t>カ</t>
    </rPh>
    <rPh sb="4" eb="5">
      <t>イリ</t>
    </rPh>
    <rPh sb="8" eb="9">
      <t>シャ</t>
    </rPh>
    <phoneticPr fontId="1"/>
  </si>
  <si>
    <t>日計</t>
    <rPh sb="0" eb="2">
      <t>ニッケイ</t>
    </rPh>
    <phoneticPr fontId="1"/>
  </si>
  <si>
    <t xml:space="preserve">口 </t>
    <rPh sb="0" eb="1">
      <t>クチ</t>
    </rPh>
    <phoneticPr fontId="1"/>
  </si>
  <si>
    <t xml:space="preserve">円 </t>
    <rPh sb="0" eb="1">
      <t>エン</t>
    </rPh>
    <phoneticPr fontId="1"/>
  </si>
  <si>
    <t>取りまとめ店</t>
    <rPh sb="0" eb="1">
      <t>ト</t>
    </rPh>
    <rPh sb="5" eb="6">
      <t>テン</t>
    </rPh>
    <phoneticPr fontId="1"/>
  </si>
  <si>
    <t>項　　　目</t>
    <rPh sb="0" eb="1">
      <t>コウ</t>
    </rPh>
    <rPh sb="4" eb="5">
      <t>メ</t>
    </rPh>
    <phoneticPr fontId="1"/>
  </si>
  <si>
    <t>入　　　　力　　　　欄</t>
    <rPh sb="0" eb="1">
      <t>イリ</t>
    </rPh>
    <rPh sb="5" eb="6">
      <t>チカラ</t>
    </rPh>
    <rPh sb="10" eb="11">
      <t>ラン</t>
    </rPh>
    <phoneticPr fontId="1"/>
  </si>
  <si>
    <t>入　　力　　項　　目　　説　　明</t>
    <rPh sb="0" eb="1">
      <t>イリ</t>
    </rPh>
    <rPh sb="3" eb="4">
      <t>チカラ</t>
    </rPh>
    <rPh sb="6" eb="7">
      <t>コウ</t>
    </rPh>
    <rPh sb="9" eb="10">
      <t>メ</t>
    </rPh>
    <rPh sb="12" eb="13">
      <t>セツ</t>
    </rPh>
    <rPh sb="15" eb="16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</si>
  <si>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</si>
  <si>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所在地を入力してください。</t>
    <rPh sb="0" eb="3">
      <t>ショザイチ</t>
    </rPh>
    <rPh sb="4" eb="6">
      <t>ニュウリョク</t>
    </rPh>
    <phoneticPr fontId="1"/>
  </si>
  <si>
    <t>法　　人　　名</t>
    <rPh sb="0" eb="1">
      <t>ホウ</t>
    </rPh>
    <rPh sb="3" eb="4">
      <t>ジン</t>
    </rPh>
    <rPh sb="6" eb="7">
      <t>メイ</t>
    </rPh>
    <phoneticPr fontId="1"/>
  </si>
  <si>
    <t>法人名を入力してください。</t>
    <rPh sb="0" eb="2">
      <t>ホウジン</t>
    </rPh>
    <rPh sb="2" eb="3">
      <t>ナ</t>
    </rPh>
    <rPh sb="4" eb="6">
      <t>ニュウリョク</t>
    </rPh>
    <phoneticPr fontId="1"/>
  </si>
  <si>
    <t>事業年度（自）</t>
    <rPh sb="0" eb="2">
      <t>ジギョウ</t>
    </rPh>
    <rPh sb="2" eb="4">
      <t>ネンド</t>
    </rPh>
    <rPh sb="5" eb="6">
      <t>ジ</t>
    </rPh>
    <phoneticPr fontId="1"/>
  </si>
  <si>
    <t>日から</t>
    <rPh sb="0" eb="1">
      <t>ヒ</t>
    </rPh>
    <phoneticPr fontId="1"/>
  </si>
  <si>
    <t>事業年度（至）</t>
    <rPh sb="0" eb="2">
      <t>ジギョウ</t>
    </rPh>
    <rPh sb="2" eb="4">
      <t>ネンド</t>
    </rPh>
    <rPh sb="5" eb="6">
      <t>イタル</t>
    </rPh>
    <phoneticPr fontId="1"/>
  </si>
  <si>
    <t>日まで</t>
    <rPh sb="0" eb="1">
      <t>ヒ</t>
    </rPh>
    <phoneticPr fontId="1"/>
  </si>
  <si>
    <t>納　　期　　限</t>
    <rPh sb="0" eb="1">
      <t>オサム</t>
    </rPh>
    <rPh sb="3" eb="4">
      <t>キ</t>
    </rPh>
    <rPh sb="6" eb="7">
      <t>キリ</t>
    </rPh>
    <phoneticPr fontId="1"/>
  </si>
  <si>
    <t xml:space="preserve"> 日</t>
    <rPh sb="1" eb="2">
      <t>ヒ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</si>
  <si>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</si>
  <si>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納付額を入力してください。</t>
    <rPh sb="0" eb="2">
      <t>ノウフ</t>
    </rPh>
    <rPh sb="2" eb="3">
      <t>ガク</t>
    </rPh>
    <rPh sb="4" eb="6">
      <t>ニュウリョク</t>
    </rPh>
    <phoneticPr fontId="1"/>
  </si>
  <si>
    <t>02</t>
  </si>
  <si>
    <t>03</t>
  </si>
  <si>
    <t>04</t>
  </si>
  <si>
    <t>05</t>
  </si>
  <si>
    <t>合計は自動計算されます。</t>
    <rPh sb="0" eb="2">
      <t>ゴウケイ</t>
    </rPh>
    <rPh sb="3" eb="5">
      <t>ジドウ</t>
    </rPh>
    <rPh sb="5" eb="7">
      <t>ケイサン</t>
    </rPh>
    <phoneticPr fontId="1"/>
  </si>
  <si>
    <t>中間</t>
    <rPh sb="0" eb="2">
      <t>チュウカン</t>
    </rPh>
    <phoneticPr fontId="1"/>
  </si>
  <si>
    <t>予定</t>
    <rPh sb="0" eb="2">
      <t>ヨテイ</t>
    </rPh>
    <phoneticPr fontId="1"/>
  </si>
  <si>
    <t>確定</t>
    <rPh sb="0" eb="2">
      <t>カクテイ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</si>
  <si>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</si>
  <si>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</si>
  <si>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その他（　　　　　）</t>
    <rPh sb="2" eb="3">
      <t>タ</t>
    </rPh>
    <phoneticPr fontId="1"/>
  </si>
  <si>
    <t>申告区分をプルダウンメニューから選択してください。
その他の場合は括弧内に手書きで書き入れてください。</t>
    <rPh sb="0" eb="2">
      <t>シンコク</t>
    </rPh>
    <rPh sb="2" eb="4">
      <t>クブン</t>
    </rPh>
    <rPh sb="16" eb="18">
      <t>センタク</t>
    </rPh>
    <rPh sb="28" eb="29">
      <t>タ</t>
    </rPh>
    <rPh sb="30" eb="32">
      <t>バアイ</t>
    </rPh>
    <rPh sb="33" eb="35">
      <t>カッコ</t>
    </rPh>
    <rPh sb="35" eb="36">
      <t>ナイ</t>
    </rPh>
    <rPh sb="37" eb="39">
      <t>テガ</t>
    </rPh>
    <rPh sb="41" eb="42">
      <t>カ</t>
    </rPh>
    <rPh sb="43" eb="44">
      <t>イ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</si>
  <si>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</si>
  <si>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管理番号</t>
    <rPh sb="0" eb="2">
      <t>カンリ</t>
    </rPh>
    <rPh sb="2" eb="4">
      <t>バンゴウ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</si>
  <si>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</si>
  <si>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07</t>
    <phoneticPr fontId="1"/>
  </si>
  <si>
    <t>税目</t>
    <rPh sb="0" eb="2">
      <t>ゼイモク</t>
    </rPh>
    <phoneticPr fontId="1"/>
  </si>
  <si>
    <t>申区</t>
    <rPh sb="0" eb="1">
      <t>サル</t>
    </rPh>
    <rPh sb="1" eb="2">
      <t>ク</t>
    </rPh>
    <phoneticPr fontId="1"/>
  </si>
  <si>
    <t>決定日</t>
    <rPh sb="0" eb="2">
      <t>ケッテイ</t>
    </rPh>
    <rPh sb="2" eb="3">
      <t>ビ</t>
    </rPh>
    <phoneticPr fontId="1"/>
  </si>
  <si>
    <t>・　　・</t>
    <phoneticPr fontId="1"/>
  </si>
  <si>
    <t>事業年度</t>
    <rPh sb="0" eb="2">
      <t>ジギョウ</t>
    </rPh>
    <rPh sb="2" eb="4">
      <t>ネンド</t>
    </rPh>
    <phoneticPr fontId="1"/>
  </si>
  <si>
    <t>町田</t>
    <rPh sb="0" eb="2">
      <t>マチダ</t>
    </rPh>
    <phoneticPr fontId="1"/>
  </si>
  <si>
    <t>00170-0-960567</t>
    <phoneticPr fontId="1"/>
  </si>
  <si>
    <t>東京都町田市会計管理者</t>
    <rPh sb="0" eb="2">
      <t>トウキョウ</t>
    </rPh>
    <rPh sb="2" eb="3">
      <t>ト</t>
    </rPh>
    <rPh sb="3" eb="6">
      <t>マチダシ</t>
    </rPh>
    <rPh sb="6" eb="8">
      <t>カイケイ</t>
    </rPh>
    <rPh sb="8" eb="11">
      <t>カンリシャ</t>
    </rPh>
    <phoneticPr fontId="1"/>
  </si>
  <si>
    <t>町田市　法人市民税納付書　入力用紙</t>
    <rPh sb="0" eb="3">
      <t>マチダシ</t>
    </rPh>
    <rPh sb="4" eb="5">
      <t>ホウ</t>
    </rPh>
    <rPh sb="5" eb="6">
      <t>ジン</t>
    </rPh>
    <rPh sb="6" eb="7">
      <t>シ</t>
    </rPh>
    <rPh sb="7" eb="8">
      <t>ミン</t>
    </rPh>
    <rPh sb="8" eb="9">
      <t>ゼイ</t>
    </rPh>
    <rPh sb="9" eb="10">
      <t>オサム</t>
    </rPh>
    <rPh sb="10" eb="11">
      <t>ヅケ</t>
    </rPh>
    <rPh sb="11" eb="12">
      <t>ショ</t>
    </rPh>
    <rPh sb="13" eb="14">
      <t>イリ</t>
    </rPh>
    <rPh sb="14" eb="15">
      <t>チカラ</t>
    </rPh>
    <rPh sb="15" eb="17">
      <t>ヨウシ</t>
    </rPh>
    <phoneticPr fontId="1"/>
  </si>
  <si>
    <t>東京</t>
    <rPh sb="0" eb="2">
      <t>トウキョウ</t>
    </rPh>
    <phoneticPr fontId="1"/>
  </si>
  <si>
    <t>市</t>
    <rPh sb="0" eb="1">
      <t>シ</t>
    </rPh>
    <phoneticPr fontId="1"/>
  </si>
  <si>
    <t>都</t>
    <rPh sb="0" eb="1">
      <t>ト</t>
    </rPh>
    <phoneticPr fontId="1"/>
  </si>
  <si>
    <t>ＭＢ</t>
    <phoneticPr fontId="1"/>
  </si>
  <si>
    <t>合計額</t>
    <rPh sb="0" eb="1">
      <t>ゴウ</t>
    </rPh>
    <rPh sb="1" eb="2">
      <t>ケイ</t>
    </rPh>
    <rPh sb="2" eb="3">
      <t>ガク</t>
    </rPh>
    <phoneticPr fontId="1"/>
  </si>
  <si>
    <t>延滞金</t>
    <rPh sb="0" eb="1">
      <t>エン</t>
    </rPh>
    <rPh sb="1" eb="2">
      <t>タイ</t>
    </rPh>
    <rPh sb="2" eb="3">
      <t>キン</t>
    </rPh>
    <phoneticPr fontId="1"/>
  </si>
  <si>
    <t>均等割額</t>
    <rPh sb="0" eb="1">
      <t>タモツ</t>
    </rPh>
    <rPh sb="1" eb="2">
      <t>トウ</t>
    </rPh>
    <rPh sb="2" eb="3">
      <t>ワリ</t>
    </rPh>
    <rPh sb="3" eb="4">
      <t>ガク</t>
    </rPh>
    <phoneticPr fontId="1"/>
  </si>
  <si>
    <t>納付額</t>
    <rPh sb="0" eb="1">
      <t>オサム</t>
    </rPh>
    <rPh sb="1" eb="2">
      <t>ヅケ</t>
    </rPh>
    <rPh sb="2" eb="3">
      <t>ガク</t>
    </rPh>
    <phoneticPr fontId="1"/>
  </si>
  <si>
    <t>領収証書</t>
    <phoneticPr fontId="1"/>
  </si>
  <si>
    <t>法人市民税</t>
    <phoneticPr fontId="1"/>
  </si>
  <si>
    <t>領収済通知書</t>
    <rPh sb="0" eb="2">
      <t>リョウシュウ</t>
    </rPh>
    <rPh sb="2" eb="3">
      <t>ズ</t>
    </rPh>
    <rPh sb="3" eb="6">
      <t>ツウチショ</t>
    </rPh>
    <phoneticPr fontId="1"/>
  </si>
  <si>
    <t>◎この納付書は、切り離さずに提出してください。</t>
    <rPh sb="14" eb="16">
      <t>テイシュツ</t>
    </rPh>
    <phoneticPr fontId="1"/>
  </si>
  <si>
    <t>上記のとおり領収しました</t>
    <phoneticPr fontId="1"/>
  </si>
  <si>
    <t>（納税者保管）</t>
  </si>
  <si>
    <t>上記のとおり納付します</t>
    <rPh sb="0" eb="2">
      <t>ジョウキ</t>
    </rPh>
    <rPh sb="6" eb="8">
      <t>ノウフ</t>
    </rPh>
    <phoneticPr fontId="1"/>
  </si>
  <si>
    <t>（金融機関保管）</t>
    <rPh sb="1" eb="3">
      <t>キンユウ</t>
    </rPh>
    <rPh sb="3" eb="5">
      <t>キカン</t>
    </rPh>
    <rPh sb="5" eb="7">
      <t>ホカン</t>
    </rPh>
    <phoneticPr fontId="1"/>
  </si>
  <si>
    <t>（市町村保管）</t>
    <rPh sb="1" eb="4">
      <t>シチョウソン</t>
    </rPh>
    <rPh sb="4" eb="6">
      <t>ホカン</t>
    </rPh>
    <phoneticPr fontId="1"/>
  </si>
  <si>
    <t>上記のとおり通知します</t>
    <phoneticPr fontId="1"/>
  </si>
  <si>
    <r>
      <t xml:space="preserve">指定金融
機 関 名
</t>
    </r>
    <r>
      <rPr>
        <sz val="5"/>
        <rFont val="ＭＳ ゴシック"/>
        <family val="3"/>
        <charset val="128"/>
      </rPr>
      <t>(取りまとめ店)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1"/>
  </si>
  <si>
    <t>修正</t>
    <rPh sb="0" eb="2">
      <t>シュウセイ</t>
    </rPh>
    <phoneticPr fontId="1"/>
  </si>
  <si>
    <t>和暦で事業年度を入力してください（元号は不要）。</t>
    <rPh sb="0" eb="2">
      <t>ワレキ</t>
    </rPh>
    <rPh sb="3" eb="5">
      <t>ジギョウ</t>
    </rPh>
    <rPh sb="5" eb="7">
      <t>ネンド</t>
    </rPh>
    <rPh sb="8" eb="10">
      <t>ニュウリョク</t>
    </rPh>
    <rPh sb="17" eb="19">
      <t>ゲンゴウ</t>
    </rPh>
    <rPh sb="20" eb="22">
      <t>フヨウ</t>
    </rPh>
    <phoneticPr fontId="1"/>
  </si>
  <si>
    <t>和暦で納期限を入力してください（元号は不要）。</t>
    <rPh sb="0" eb="2">
      <t>ワレキ</t>
    </rPh>
    <rPh sb="3" eb="6">
      <t>ノウキゲン</t>
    </rPh>
    <rPh sb="7" eb="9">
      <t>ニュウリョク</t>
    </rPh>
    <rPh sb="16" eb="18">
      <t>ゲンゴウ</t>
    </rPh>
    <rPh sb="19" eb="21">
      <t>フヨウ</t>
    </rPh>
    <phoneticPr fontId="1"/>
  </si>
  <si>
    <t>切り離さずに金融機関へお持ちください。</t>
    <rPh sb="0" eb="1">
      <t>キ</t>
    </rPh>
    <rPh sb="2" eb="3">
      <t>ハナ</t>
    </rPh>
    <rPh sb="6" eb="8">
      <t>キンユウ</t>
    </rPh>
    <rPh sb="8" eb="10">
      <t>キカン</t>
    </rPh>
    <rPh sb="12" eb="13">
      <t>モ</t>
    </rPh>
    <phoneticPr fontId="1"/>
  </si>
  <si>
    <t>均等割</t>
    <rPh sb="0" eb="3">
      <t>キントウワリ</t>
    </rPh>
    <phoneticPr fontId="1"/>
  </si>
  <si>
    <t>町田市が付番した8桁の管理番号を入力してください。</t>
    <rPh sb="0" eb="3">
      <t>マチダシ</t>
    </rPh>
    <rPh sb="4" eb="6">
      <t>フバン</t>
    </rPh>
    <rPh sb="9" eb="10">
      <t>ケタ</t>
    </rPh>
    <rPh sb="11" eb="13">
      <t>カンリ</t>
    </rPh>
    <rPh sb="13" eb="15">
      <t>バンゴウ</t>
    </rPh>
    <rPh sb="16" eb="18">
      <t>ニュウリョク</t>
    </rPh>
    <phoneticPr fontId="1"/>
  </si>
  <si>
    <t>〒330-9794
ゆうちょ銀行
東京貯金事務センター</t>
    <rPh sb="14" eb="16">
      <t>ギンコウ</t>
    </rPh>
    <rPh sb="17" eb="19">
      <t>トウキョウ</t>
    </rPh>
    <rPh sb="19" eb="21">
      <t>チョキン</t>
    </rPh>
    <rPh sb="21" eb="23">
      <t>ジム</t>
    </rPh>
    <phoneticPr fontId="1"/>
  </si>
  <si>
    <t>納　付　場　所</t>
    <rPh sb="0" eb="1">
      <t>ノウ</t>
    </rPh>
    <rPh sb="2" eb="3">
      <t>フ</t>
    </rPh>
    <rPh sb="4" eb="5">
      <t>バ</t>
    </rPh>
    <rPh sb="6" eb="7">
      <t>ジョ</t>
    </rPh>
    <phoneticPr fontId="1"/>
  </si>
  <si>
    <t>みずほ銀行</t>
  </si>
  <si>
    <t>きらぼし銀行</t>
  </si>
  <si>
    <t>横浜銀行</t>
  </si>
  <si>
    <t>横浜信用金庫</t>
  </si>
  <si>
    <t>川崎信用金庫</t>
  </si>
  <si>
    <t>芝信用金庫</t>
  </si>
  <si>
    <t>西武信用金庫</t>
  </si>
  <si>
    <t>城南信用金庫</t>
  </si>
  <si>
    <t>大東京信用組合</t>
  </si>
  <si>
    <t>ハナ信用組合</t>
  </si>
  <si>
    <t>中央労働金庫</t>
  </si>
  <si>
    <t>２）町田市役所</t>
  </si>
  <si>
    <t>３）町田市指定金融機関</t>
  </si>
  <si>
    <t>申告区分</t>
    <rPh sb="0" eb="4">
      <t>シンコククブン</t>
    </rPh>
    <phoneticPr fontId="1"/>
  </si>
  <si>
    <t>多摩信用金庫</t>
  </si>
  <si>
    <t xml:space="preserve">  忠生、鶴川、南、なるせ駅前、堺、小山の</t>
  </si>
  <si>
    <t>　各市民センター</t>
  </si>
  <si>
    <t>町田市役所内派出所</t>
  </si>
  <si>
    <t>4)ゆうちょ銀行・郵便局</t>
    <rPh sb="6" eb="8">
      <t>ギンコウ</t>
    </rPh>
    <rPh sb="9" eb="12">
      <t>ユウビンキョク</t>
    </rPh>
    <phoneticPr fontId="1"/>
  </si>
  <si>
    <t>次のゆうちょ銀行・郵便局の窓口で納期限内に限り</t>
    <rPh sb="0" eb="1">
      <t>ツギ</t>
    </rPh>
    <rPh sb="6" eb="8">
      <t>ギンコウ</t>
    </rPh>
    <rPh sb="9" eb="12">
      <t>ユウビンキョク</t>
    </rPh>
    <rPh sb="13" eb="15">
      <t>マドグチ</t>
    </rPh>
    <rPh sb="16" eb="19">
      <t>ノウキゲン</t>
    </rPh>
    <rPh sb="19" eb="20">
      <t>ナイ</t>
    </rPh>
    <rPh sb="21" eb="22">
      <t>カギ</t>
    </rPh>
    <phoneticPr fontId="1"/>
  </si>
  <si>
    <t>取り扱います。</t>
    <rPh sb="0" eb="1">
      <t>ト</t>
    </rPh>
    <rPh sb="2" eb="3">
      <t>アツカ</t>
    </rPh>
    <phoneticPr fontId="1"/>
  </si>
  <si>
    <t>東京都・関東各県（神奈川、埼玉、千葉、茨城、栃木</t>
    <rPh sb="0" eb="3">
      <t>トウキョウト</t>
    </rPh>
    <rPh sb="4" eb="8">
      <t>カントウカクケン</t>
    </rPh>
    <rPh sb="9" eb="12">
      <t>カナガワ</t>
    </rPh>
    <rPh sb="13" eb="15">
      <t>サイタマ</t>
    </rPh>
    <rPh sb="16" eb="18">
      <t>チバ</t>
    </rPh>
    <rPh sb="19" eb="21">
      <t>イバラキ</t>
    </rPh>
    <rPh sb="22" eb="24">
      <t>トチギ</t>
    </rPh>
    <phoneticPr fontId="1"/>
  </si>
  <si>
    <t>群馬）・山梨県に所在するゆうちょ銀行・郵便局</t>
    <rPh sb="0" eb="2">
      <t>グンマ</t>
    </rPh>
    <rPh sb="4" eb="6">
      <t>ヤマナシ</t>
    </rPh>
    <rPh sb="6" eb="7">
      <t>ケン</t>
    </rPh>
    <rPh sb="8" eb="10">
      <t>ショザイ</t>
    </rPh>
    <rPh sb="16" eb="18">
      <t>ギンコウ</t>
    </rPh>
    <rPh sb="19" eb="22">
      <t>ユウビンキョク</t>
    </rPh>
    <phoneticPr fontId="1"/>
  </si>
  <si>
    <t>全国の下記金融機関の本店、支店又は出張所</t>
  </si>
  <si>
    <t xml:space="preserve">               　　　　　</t>
  </si>
  <si>
    <t>※合併等による名称変更後も取扱できます。</t>
  </si>
  <si>
    <t>東日本銀行</t>
  </si>
  <si>
    <t>町田市農業協同組合</t>
  </si>
  <si>
    <t>東京都信用農業協同組合連合会及び</t>
  </si>
  <si>
    <t>東京都の各農業協同組合</t>
  </si>
  <si>
    <t>納付書(原符)</t>
    <rPh sb="0" eb="3">
      <t>ノウフショ</t>
    </rPh>
    <rPh sb="4" eb="5">
      <t>ハラ</t>
    </rPh>
    <rPh sb="5" eb="6">
      <t>フ</t>
    </rPh>
    <phoneticPr fontId="1"/>
  </si>
  <si>
    <t>１）町田市公金収納取扱店一覧（2026.4.1現在）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</si>
</sst>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;;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51">
    <xf numFmtId="0" fontId="0" fillId="0" borderId="0" xfId="0">
      <alignment vertical="center"/>
    </xf>
    <xf numFmtId="38" fontId="0" fillId="0" borderId="0" xfId="1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textRotation="255"/>
      <protection locked="0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Alignment="1">
      <alignment horizontal="distributed" vertical="center"/>
    </xf>
    <xf numFmtId="49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49" fontId="0" fillId="0" borderId="3" xfId="0" applyNumberFormat="1" applyBorder="1" applyAlignment="1">
      <alignment horizontal="center" vertical="center"/>
    </xf>
    <xf numFmtId="0" fontId="6" fillId="0" borderId="6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6" fillId="0" borderId="51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52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35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38" fontId="2" fillId="2" borderId="36" xfId="1" applyFont="1" applyFill="1" applyBorder="1" applyAlignment="1" applyProtection="1">
      <alignment horizontal="right" vertical="center"/>
      <protection locked="0"/>
    </xf>
    <xf numFmtId="38" fontId="2" fillId="2" borderId="27" xfId="1" applyFont="1" applyFill="1" applyBorder="1" applyAlignment="1" applyProtection="1">
      <alignment horizontal="right" vertical="center"/>
      <protection locked="0"/>
    </xf>
    <xf numFmtId="38" fontId="2" fillId="2" borderId="37" xfId="1" applyFont="1" applyFill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38" fontId="2" fillId="2" borderId="38" xfId="1" applyFont="1" applyFill="1" applyBorder="1" applyAlignment="1" applyProtection="1">
      <alignment horizontal="right" vertical="center"/>
      <protection locked="0"/>
    </xf>
    <xf numFmtId="38" fontId="2" fillId="2" borderId="39" xfId="1" applyFont="1" applyFill="1" applyBorder="1" applyAlignment="1" applyProtection="1">
      <alignment horizontal="right" vertical="center"/>
      <protection locked="0"/>
    </xf>
    <xf numFmtId="38" fontId="2" fillId="2" borderId="40" xfId="1" applyFont="1" applyFill="1" applyBorder="1" applyAlignment="1" applyProtection="1">
      <alignment horizontal="right" vertical="center"/>
      <protection locked="0"/>
    </xf>
    <xf numFmtId="38" fontId="2" fillId="2" borderId="28" xfId="1" applyFont="1" applyFill="1" applyBorder="1" applyAlignment="1" applyProtection="1">
      <alignment horizontal="right" vertical="center"/>
      <protection locked="0"/>
    </xf>
    <xf numFmtId="38" fontId="2" fillId="2" borderId="29" xfId="1" applyFont="1" applyFill="1" applyBorder="1" applyAlignment="1" applyProtection="1">
      <alignment horizontal="right" vertical="center"/>
      <protection locked="0"/>
    </xf>
    <xf numFmtId="38" fontId="2" fillId="2" borderId="30" xfId="1" applyFont="1" applyFill="1" applyBorder="1" applyAlignment="1" applyProtection="1">
      <alignment horizontal="right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6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47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45" xfId="0" applyBorder="1">
      <alignment vertical="center"/>
    </xf>
    <xf numFmtId="0" fontId="0" fillId="0" borderId="20" xfId="0" applyBorder="1">
      <alignment vertical="center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textRotation="255"/>
      <protection locked="0"/>
    </xf>
    <xf numFmtId="0" fontId="6" fillId="0" borderId="51" xfId="0" applyFont="1" applyBorder="1" applyAlignment="1" applyProtection="1">
      <alignment horizontal="center" vertical="center" textRotation="255"/>
      <protection locked="0"/>
    </xf>
    <xf numFmtId="0" fontId="6" fillId="0" borderId="34" xfId="0" applyFont="1" applyBorder="1" applyAlignment="1" applyProtection="1">
      <alignment horizontal="center" vertical="center" textRotation="255"/>
      <protection locked="0"/>
    </xf>
    <xf numFmtId="0" fontId="6" fillId="0" borderId="52" xfId="0" applyFont="1" applyBorder="1" applyAlignment="1" applyProtection="1">
      <alignment horizontal="center" vertical="center" textRotation="255"/>
      <protection locked="0"/>
    </xf>
    <xf numFmtId="0" fontId="6" fillId="0" borderId="65" xfId="0" applyFont="1" applyBorder="1" applyProtection="1">
      <alignment vertical="center"/>
      <protection locked="0"/>
    </xf>
    <xf numFmtId="0" fontId="6" fillId="0" borderId="66" xfId="0" applyFont="1" applyBorder="1" applyProtection="1">
      <alignment vertical="center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right"/>
      <protection locked="0"/>
    </xf>
    <xf numFmtId="0" fontId="6" fillId="0" borderId="51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5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0" fontId="7" fillId="0" borderId="63" xfId="0" applyFont="1" applyBorder="1" applyProtection="1">
      <alignment vertical="center"/>
      <protection locked="0"/>
    </xf>
    <xf numFmtId="0" fontId="6" fillId="0" borderId="60" xfId="0" applyFont="1" applyBorder="1" applyAlignment="1" applyProtection="1">
      <alignment horizontal="distributed" vertical="center"/>
      <protection locked="0"/>
    </xf>
    <xf numFmtId="0" fontId="6" fillId="0" borderId="61" xfId="0" applyFont="1" applyBorder="1" applyAlignment="1" applyProtection="1">
      <alignment horizontal="distributed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distributed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0" fontId="7" fillId="0" borderId="55" xfId="0" applyFont="1" applyBorder="1" applyProtection="1">
      <alignment vertical="center"/>
      <protection locked="0"/>
    </xf>
    <xf numFmtId="0" fontId="9" fillId="0" borderId="56" xfId="0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0" fontId="9" fillId="0" borderId="53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0" fontId="6" fillId="0" borderId="7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34" xfId="0" applyFont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distributed" vertical="center"/>
      <protection locked="0"/>
    </xf>
    <xf numFmtId="0" fontId="6" fillId="0" borderId="52" xfId="0" applyFont="1" applyBorder="1" applyAlignment="1" applyProtection="1">
      <alignment horizontal="distributed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51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 textRotation="255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34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52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textRotation="255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quotePrefix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51" xfId="0" applyNumberFormat="1" applyFont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52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16" xfId="0" applyNumberFormat="1" applyFont="1" applyBorder="1" applyAlignment="1" applyProtection="1">
      <alignment horizontal="center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60325</xdr:colOff>
      <xdr:row>5</xdr:row>
      <xdr:rowOff>76200</xdr:rowOff>
    </xdr:from>
    <xdr:to>
      <xdr:col>31</xdr:col>
      <xdr:colOff>31750</xdr:colOff>
      <xdr:row>5</xdr:row>
      <xdr:rowOff>323850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75E003F-46F4-4320-820D-2713CBFE7934}"/>
            </a:ext>
          </a:extLst>
        </xdr:cNvPr>
        <xdr:cNvSpPr>
          <a:spLocks noChangeArrowheads="1"/>
        </xdr:cNvSpPr>
      </xdr:nvSpPr>
      <xdr:spPr bwMode="auto">
        <a:xfrm>
          <a:off x="4479925" y="971550"/>
          <a:ext cx="276225" cy="24765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62</xdr:col>
      <xdr:colOff>76200</xdr:colOff>
      <xdr:row>5</xdr:row>
      <xdr:rowOff>76200</xdr:rowOff>
    </xdr:from>
    <xdr:to>
      <xdr:col>64</xdr:col>
      <xdr:colOff>47625</xdr:colOff>
      <xdr:row>5</xdr:row>
      <xdr:rowOff>323850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B8C84A22-A735-4C79-B751-6D60404978AC}"/>
            </a:ext>
          </a:extLst>
        </xdr:cNvPr>
        <xdr:cNvSpPr>
          <a:spLocks noChangeArrowheads="1"/>
        </xdr:cNvSpPr>
      </xdr:nvSpPr>
      <xdr:spPr bwMode="auto">
        <a:xfrm>
          <a:off x="9525000" y="971550"/>
          <a:ext cx="276225" cy="24765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95</xdr:col>
      <xdr:colOff>76200</xdr:colOff>
      <xdr:row>5</xdr:row>
      <xdr:rowOff>76200</xdr:rowOff>
    </xdr:from>
    <xdr:to>
      <xdr:col>97</xdr:col>
      <xdr:colOff>47625</xdr:colOff>
      <xdr:row>5</xdr:row>
      <xdr:rowOff>323850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F803713A-5B87-4377-B0B3-B0C12BA0CAAA}"/>
            </a:ext>
          </a:extLst>
        </xdr:cNvPr>
        <xdr:cNvSpPr>
          <a:spLocks noChangeArrowheads="1"/>
        </xdr:cNvSpPr>
      </xdr:nvSpPr>
      <xdr:spPr bwMode="auto">
        <a:xfrm>
          <a:off x="14554200" y="971550"/>
          <a:ext cx="276225" cy="24765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B3DB-0FF6-44AC-97E5-F1239896F0DF}">
  <dimension ref="A1:P23"/>
  <sheetViews>
    <sheetView tabSelected="1" zoomScaleNormal="100" zoomScaleSheetLayoutView="100" workbookViewId="0">
      <selection activeCell="D5" sqref="D5:H5"/>
    </sheetView>
  </sheetViews>
  <sheetFormatPr defaultColWidth="0" defaultRowHeight="13.5" customHeight="1" zeroHeight="1" x14ac:dyDescent="0.15"/>
  <cols>
    <col min="1" max="1" width="4.625" customWidth="1"/>
    <col min="2" max="2" width="12.625" customWidth="1"/>
    <col min="3" max="3" width="6.625" customWidth="1"/>
    <col min="4" max="4" width="20.625" style="1" customWidth="1"/>
    <col min="5" max="5" width="4.625" style="1" customWidth="1"/>
    <col min="6" max="6" width="20.625" style="1" customWidth="1"/>
    <col min="7" max="7" width="4.625" style="1" customWidth="1"/>
    <col min="8" max="8" width="20.625" style="1" customWidth="1"/>
    <col min="9" max="9" width="8.625" customWidth="1"/>
    <col min="10" max="10" width="42.625" customWidth="1"/>
    <col min="11" max="16" width="0" hidden="1" customWidth="1"/>
    <col min="17" max="16384" width="9" hidden="1"/>
  </cols>
  <sheetData>
    <row r="1" spans="1:10" ht="18.75" thickTop="1" thickBot="1" x14ac:dyDescent="0.2">
      <c r="A1" s="84" t="s">
        <v>71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4.25" customHeight="1" thickTop="1" thickBot="1" x14ac:dyDescent="0.2">
      <c r="A2" s="86" t="s">
        <v>32</v>
      </c>
      <c r="B2" s="87"/>
      <c r="C2" s="88"/>
      <c r="D2" s="86" t="s">
        <v>33</v>
      </c>
      <c r="E2" s="87"/>
      <c r="F2" s="87"/>
      <c r="G2" s="87"/>
      <c r="H2" s="88"/>
      <c r="I2" s="89" t="s">
        <v>34</v>
      </c>
      <c r="J2" s="89"/>
    </row>
    <row r="3" spans="1:10" ht="14.25" customHeight="1" x14ac:dyDescent="0.15">
      <c r="A3" s="90" t="s">
        <v>35</v>
      </c>
      <c r="B3" s="91"/>
      <c r="C3" s="91"/>
      <c r="D3" s="92"/>
      <c r="E3" s="93"/>
      <c r="F3" s="93"/>
      <c r="G3" s="93"/>
      <c r="H3" s="94"/>
      <c r="I3" s="35" t="s">
        <v>36</v>
      </c>
      <c r="J3" s="26"/>
    </row>
    <row r="4" spans="1:10" ht="14.25" customHeight="1" x14ac:dyDescent="0.15">
      <c r="A4" s="59" t="s">
        <v>37</v>
      </c>
      <c r="B4" s="60"/>
      <c r="C4" s="61"/>
      <c r="D4" s="95"/>
      <c r="E4" s="96"/>
      <c r="F4" s="96"/>
      <c r="G4" s="96"/>
      <c r="H4" s="97"/>
      <c r="I4" s="27" t="s">
        <v>38</v>
      </c>
      <c r="J4" s="32"/>
    </row>
    <row r="5" spans="1:10" ht="14.25" customHeight="1" x14ac:dyDescent="0.15">
      <c r="A5" s="62" t="s">
        <v>59</v>
      </c>
      <c r="B5" s="63"/>
      <c r="C5" s="64"/>
      <c r="D5" s="98"/>
      <c r="E5" s="99"/>
      <c r="F5" s="99"/>
      <c r="G5" s="99"/>
      <c r="H5" s="100"/>
      <c r="I5" s="101" t="s">
        <v>96</v>
      </c>
      <c r="J5" s="102"/>
    </row>
    <row r="6" spans="1:10" ht="14.25" customHeight="1" x14ac:dyDescent="0.15">
      <c r="A6" s="59" t="s">
        <v>39</v>
      </c>
      <c r="B6" s="60"/>
      <c r="C6" s="60"/>
      <c r="D6" s="45"/>
      <c r="E6" s="33" t="s">
        <v>15</v>
      </c>
      <c r="F6" s="43"/>
      <c r="G6" s="28" t="s">
        <v>16</v>
      </c>
      <c r="H6" s="46"/>
      <c r="I6" s="31" t="s">
        <v>40</v>
      </c>
      <c r="J6" s="75" t="s">
        <v>92</v>
      </c>
    </row>
    <row r="7" spans="1:10" ht="14.25" customHeight="1" x14ac:dyDescent="0.15">
      <c r="A7" s="59" t="s">
        <v>41</v>
      </c>
      <c r="B7" s="60"/>
      <c r="C7" s="61"/>
      <c r="D7" s="45"/>
      <c r="E7" s="28" t="s">
        <v>15</v>
      </c>
      <c r="F7" s="42"/>
      <c r="G7" s="34" t="s">
        <v>16</v>
      </c>
      <c r="H7" s="46"/>
      <c r="I7" s="30" t="s">
        <v>42</v>
      </c>
      <c r="J7" s="77"/>
    </row>
    <row r="8" spans="1:10" ht="14.25" customHeight="1" x14ac:dyDescent="0.15">
      <c r="A8" s="59" t="s">
        <v>43</v>
      </c>
      <c r="B8" s="60"/>
      <c r="C8" s="61"/>
      <c r="D8" s="44"/>
      <c r="E8" s="33" t="s">
        <v>15</v>
      </c>
      <c r="F8" s="43"/>
      <c r="G8" s="33" t="s">
        <v>16</v>
      </c>
      <c r="H8" s="47"/>
      <c r="I8" s="30" t="s">
        <v>44</v>
      </c>
      <c r="J8" s="29" t="s">
        <v>93</v>
      </c>
    </row>
    <row r="9" spans="1:10" ht="28.5" customHeight="1" x14ac:dyDescent="0.15">
      <c r="A9" s="62" t="s">
        <v>45</v>
      </c>
      <c r="B9" s="63"/>
      <c r="C9" s="64"/>
      <c r="D9" s="65"/>
      <c r="E9" s="66"/>
      <c r="F9" s="66"/>
      <c r="G9" s="66"/>
      <c r="H9" s="67"/>
      <c r="I9" s="68" t="s">
        <v>58</v>
      </c>
      <c r="J9" s="69"/>
    </row>
    <row r="10" spans="1:10" ht="21" customHeight="1" x14ac:dyDescent="0.15">
      <c r="A10" s="70" t="s">
        <v>79</v>
      </c>
      <c r="B10" s="36" t="s">
        <v>2</v>
      </c>
      <c r="C10" s="37" t="s">
        <v>20</v>
      </c>
      <c r="D10" s="72"/>
      <c r="E10" s="73"/>
      <c r="F10" s="73"/>
      <c r="G10" s="73"/>
      <c r="H10" s="74"/>
      <c r="I10" s="25" t="s">
        <v>14</v>
      </c>
      <c r="J10" s="75" t="s">
        <v>46</v>
      </c>
    </row>
    <row r="11" spans="1:10" ht="21" customHeight="1" x14ac:dyDescent="0.15">
      <c r="A11" s="70"/>
      <c r="B11" s="36" t="s">
        <v>78</v>
      </c>
      <c r="C11" s="37" t="s">
        <v>47</v>
      </c>
      <c r="D11" s="78"/>
      <c r="E11" s="79"/>
      <c r="F11" s="79"/>
      <c r="G11" s="79"/>
      <c r="H11" s="80"/>
      <c r="I11" s="22" t="s">
        <v>14</v>
      </c>
      <c r="J11" s="76"/>
    </row>
    <row r="12" spans="1:10" ht="21" customHeight="1" x14ac:dyDescent="0.15">
      <c r="A12" s="70"/>
      <c r="B12" s="36" t="s">
        <v>77</v>
      </c>
      <c r="C12" s="37" t="s">
        <v>48</v>
      </c>
      <c r="D12" s="78"/>
      <c r="E12" s="79"/>
      <c r="F12" s="79"/>
      <c r="G12" s="79"/>
      <c r="H12" s="80"/>
      <c r="I12" s="22" t="s">
        <v>14</v>
      </c>
      <c r="J12" s="76"/>
    </row>
    <row r="13" spans="1:10" ht="21" customHeight="1" thickBot="1" x14ac:dyDescent="0.2">
      <c r="A13" s="70"/>
      <c r="B13" s="36" t="s">
        <v>5</v>
      </c>
      <c r="C13" s="37" t="s">
        <v>49</v>
      </c>
      <c r="D13" s="81"/>
      <c r="E13" s="82"/>
      <c r="F13" s="82"/>
      <c r="G13" s="82"/>
      <c r="H13" s="83"/>
      <c r="I13" s="22" t="s">
        <v>14</v>
      </c>
      <c r="J13" s="77"/>
    </row>
    <row r="14" spans="1:10" ht="21" customHeight="1" x14ac:dyDescent="0.15">
      <c r="A14" s="71"/>
      <c r="B14" s="38" t="s">
        <v>76</v>
      </c>
      <c r="C14" s="39" t="s">
        <v>50</v>
      </c>
      <c r="D14" s="57">
        <f>SUM(D10:H13)</f>
        <v>0</v>
      </c>
      <c r="E14" s="58"/>
      <c r="F14" s="58"/>
      <c r="G14" s="58"/>
      <c r="H14" s="58"/>
      <c r="I14" s="24" t="s">
        <v>14</v>
      </c>
      <c r="J14" s="21" t="s">
        <v>51</v>
      </c>
    </row>
    <row r="15" spans="1:10" hidden="1" x14ac:dyDescent="0.15">
      <c r="D15" s="23"/>
      <c r="E15" s="23"/>
      <c r="F15" s="23"/>
    </row>
    <row r="16" spans="1:10" hidden="1" x14ac:dyDescent="0.15">
      <c r="A16" t="s">
        <v>52</v>
      </c>
    </row>
    <row r="17" spans="1:1" hidden="1" x14ac:dyDescent="0.15">
      <c r="A17" t="s">
        <v>53</v>
      </c>
    </row>
    <row r="18" spans="1:1" hidden="1" x14ac:dyDescent="0.15">
      <c r="A18" t="s">
        <v>54</v>
      </c>
    </row>
    <row r="19" spans="1:1" hidden="1" x14ac:dyDescent="0.15">
      <c r="A19" t="s">
        <v>91</v>
      </c>
    </row>
    <row r="20" spans="1:1" hidden="1" x14ac:dyDescent="0.15">
      <c r="A20" t="s">
        <v>55</v>
      </c>
    </row>
    <row r="21" spans="1:1" hidden="1" x14ac:dyDescent="0.15">
      <c r="A21" t="s">
        <v>56</v>
      </c>
    </row>
    <row r="22" spans="1:1" hidden="1" x14ac:dyDescent="0.15">
      <c r="A22" t="s">
        <v>95</v>
      </c>
    </row>
    <row r="23" spans="1:1" hidden="1" x14ac:dyDescent="0.15">
      <c r="A23" t="s">
        <v>57</v>
      </c>
    </row>
  </sheetData>
  <sheetProtection algorithmName="SHA-512" hashValue="um46mWr2OR1JgBv5yXzQyniO+PUUG8KiY4wnlAavzbhmC+FvgdQxQOqE8kYoZT41Rfyb9efup7Wma1+bdo8c2g==" saltValue="wbLB4UQU7og+Gs7RYj9Yrg==" spinCount="100000" sheet="1" objects="1" scenarios="1"/>
  <protectedRanges>
    <protectedRange password="930A" sqref="C9 D6:D8 F6:F8 H6:H8 D10:H13 C3:C5" name="範囲1"/>
  </protectedRanges>
  <mergeCells count="25">
    <mergeCell ref="A6:C6"/>
    <mergeCell ref="J6:J7"/>
    <mergeCell ref="A7:C7"/>
    <mergeCell ref="A1:J1"/>
    <mergeCell ref="A2:C2"/>
    <mergeCell ref="D2:H2"/>
    <mergeCell ref="I2:J2"/>
    <mergeCell ref="A3:C3"/>
    <mergeCell ref="D3:H3"/>
    <mergeCell ref="A4:C4"/>
    <mergeCell ref="D4:H4"/>
    <mergeCell ref="A5:C5"/>
    <mergeCell ref="D5:H5"/>
    <mergeCell ref="I5:J5"/>
    <mergeCell ref="D14:H14"/>
    <mergeCell ref="A8:C8"/>
    <mergeCell ref="A9:C9"/>
    <mergeCell ref="D9:H9"/>
    <mergeCell ref="I9:J9"/>
    <mergeCell ref="A10:A14"/>
    <mergeCell ref="D10:H10"/>
    <mergeCell ref="J10:J13"/>
    <mergeCell ref="D11:H11"/>
    <mergeCell ref="D12:H12"/>
    <mergeCell ref="D13:H13"/>
  </mergeCells>
  <phoneticPr fontId="1"/>
  <dataValidations count="2">
    <dataValidation type="whole" allowBlank="1" showInputMessage="1" showErrorMessage="1" sqref="D5:H5" xr:uid="{59C34CA7-ECA1-4E2E-8F2B-D02CDAA7D1F0}">
      <formula1>60000000</formula1>
      <formula2>70000000</formula2>
    </dataValidation>
    <dataValidation type="list" allowBlank="1" showInputMessage="1" showErrorMessage="1" sqref="D9:H9" xr:uid="{3237CB4C-A284-44A1-809C-4B19E2D8CB9A}">
      <formula1>$A$16:$A$23</formula1>
    </dataValidation>
  </dataValidation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A57A-D19C-48E4-ADE6-8ECB880CD4E0}">
  <dimension ref="A1:CW77"/>
  <sheetViews>
    <sheetView view="pageBreakPreview" topLeftCell="A2" zoomScale="95" zoomScaleNormal="84" zoomScaleSheetLayoutView="95" workbookViewId="0">
      <selection activeCell="AI10" sqref="AI10:BM10"/>
    </sheetView>
  </sheetViews>
  <sheetFormatPr defaultColWidth="0" defaultRowHeight="13.5" customHeight="1" x14ac:dyDescent="0.15"/>
  <cols>
    <col min="1" max="99" width="2" style="2" customWidth="1"/>
    <col min="100" max="100" width="9" style="2" customWidth="1"/>
    <col min="101" max="101" width="0" style="2" hidden="1" customWidth="1"/>
    <col min="102" max="16384" width="9" style="2" hidden="1"/>
  </cols>
  <sheetData>
    <row r="1" spans="2:99" ht="14.25" hidden="1" customHeight="1" x14ac:dyDescent="0.15">
      <c r="B1" s="245" t="s">
        <v>0</v>
      </c>
      <c r="C1" s="246"/>
      <c r="D1" s="246"/>
      <c r="E1" s="246"/>
      <c r="F1" s="247"/>
      <c r="AG1" s="3"/>
      <c r="AI1" s="245" t="s">
        <v>0</v>
      </c>
      <c r="AJ1" s="246"/>
      <c r="AK1" s="246"/>
      <c r="AL1" s="246"/>
      <c r="AM1" s="247"/>
      <c r="BN1" s="3"/>
      <c r="BP1" s="245" t="s">
        <v>0</v>
      </c>
      <c r="BQ1" s="246"/>
      <c r="BR1" s="246"/>
      <c r="BS1" s="246"/>
      <c r="BT1" s="247"/>
      <c r="CU1" s="3"/>
    </row>
    <row r="2" spans="2:99" ht="14.25" customHeight="1" thickBot="1" x14ac:dyDescent="0.2">
      <c r="B2" s="41"/>
      <c r="C2" s="41"/>
      <c r="D2" s="41"/>
      <c r="E2" s="41"/>
      <c r="F2" s="41"/>
      <c r="AI2" s="41"/>
      <c r="AJ2" s="41"/>
      <c r="AK2" s="41"/>
      <c r="AL2" s="41"/>
      <c r="AM2" s="41"/>
      <c r="BP2" s="41"/>
      <c r="BQ2" s="41"/>
      <c r="BR2" s="41"/>
      <c r="BS2" s="41"/>
      <c r="BT2" s="41"/>
    </row>
    <row r="3" spans="2:99" ht="14.25" customHeight="1" x14ac:dyDescent="0.15">
      <c r="B3" s="248" t="s">
        <v>0</v>
      </c>
      <c r="C3" s="249"/>
      <c r="D3" s="249"/>
      <c r="E3" s="249"/>
      <c r="F3" s="250"/>
      <c r="AC3" s="234">
        <v>567</v>
      </c>
      <c r="AD3" s="235"/>
      <c r="AE3" s="235"/>
      <c r="AF3" s="236"/>
      <c r="AG3" s="4"/>
      <c r="AI3" s="248" t="s">
        <v>0</v>
      </c>
      <c r="AJ3" s="249"/>
      <c r="AK3" s="249"/>
      <c r="AL3" s="249"/>
      <c r="AM3" s="250"/>
      <c r="BJ3" s="234">
        <v>567</v>
      </c>
      <c r="BK3" s="235"/>
      <c r="BL3" s="235"/>
      <c r="BM3" s="236"/>
      <c r="BN3" s="4"/>
      <c r="BP3" s="248" t="s">
        <v>0</v>
      </c>
      <c r="BQ3" s="249"/>
      <c r="BR3" s="249"/>
      <c r="BS3" s="249"/>
      <c r="BT3" s="250"/>
      <c r="CQ3" s="234">
        <v>567</v>
      </c>
      <c r="CR3" s="235"/>
      <c r="CS3" s="235"/>
      <c r="CT3" s="236"/>
    </row>
    <row r="4" spans="2:99" ht="20.25" customHeight="1" thickBot="1" x14ac:dyDescent="0.2">
      <c r="B4" s="240">
        <v>132098</v>
      </c>
      <c r="C4" s="241"/>
      <c r="D4" s="241"/>
      <c r="E4" s="241"/>
      <c r="F4" s="242"/>
      <c r="AC4" s="237"/>
      <c r="AD4" s="238"/>
      <c r="AE4" s="238"/>
      <c r="AF4" s="239"/>
      <c r="AG4" s="4"/>
      <c r="AI4" s="240">
        <v>132098</v>
      </c>
      <c r="AJ4" s="241"/>
      <c r="AK4" s="241"/>
      <c r="AL4" s="241"/>
      <c r="AM4" s="242"/>
      <c r="BJ4" s="237"/>
      <c r="BK4" s="238"/>
      <c r="BL4" s="238"/>
      <c r="BM4" s="239"/>
      <c r="BN4" s="4"/>
      <c r="BP4" s="240">
        <v>132098</v>
      </c>
      <c r="BQ4" s="241"/>
      <c r="BR4" s="241"/>
      <c r="BS4" s="241"/>
      <c r="BT4" s="242"/>
      <c r="CQ4" s="237"/>
      <c r="CR4" s="238"/>
      <c r="CS4" s="238"/>
      <c r="CT4" s="239"/>
    </row>
    <row r="5" spans="2:99" ht="21.75" customHeight="1" x14ac:dyDescent="0.15">
      <c r="B5" s="212" t="s">
        <v>72</v>
      </c>
      <c r="C5" s="216"/>
      <c r="D5" s="216"/>
      <c r="E5" s="216"/>
      <c r="F5" s="243"/>
      <c r="G5" s="172" t="s">
        <v>74</v>
      </c>
      <c r="H5" s="170"/>
      <c r="AG5" s="4"/>
      <c r="AI5" s="212" t="s">
        <v>72</v>
      </c>
      <c r="AJ5" s="216"/>
      <c r="AK5" s="216"/>
      <c r="AL5" s="216"/>
      <c r="AM5" s="243"/>
      <c r="AN5" s="172" t="s">
        <v>74</v>
      </c>
      <c r="AO5" s="170"/>
      <c r="BN5" s="4"/>
      <c r="BP5" s="212" t="s">
        <v>72</v>
      </c>
      <c r="BQ5" s="216"/>
      <c r="BR5" s="216"/>
      <c r="BS5" s="216"/>
      <c r="BT5" s="243"/>
      <c r="BU5" s="172" t="s">
        <v>74</v>
      </c>
      <c r="BV5" s="170"/>
    </row>
    <row r="6" spans="2:99" ht="30" customHeight="1" x14ac:dyDescent="0.15">
      <c r="B6" s="231" t="s">
        <v>68</v>
      </c>
      <c r="C6" s="232"/>
      <c r="D6" s="232"/>
      <c r="E6" s="232"/>
      <c r="F6" s="233"/>
      <c r="G6" s="181" t="s">
        <v>73</v>
      </c>
      <c r="H6" s="178"/>
      <c r="I6" s="230" t="s">
        <v>81</v>
      </c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178" t="s">
        <v>80</v>
      </c>
      <c r="V6" s="178"/>
      <c r="W6" s="178"/>
      <c r="X6" s="178"/>
      <c r="Y6" s="178"/>
      <c r="Z6" s="178"/>
      <c r="AA6" s="178"/>
      <c r="AB6" s="178"/>
      <c r="AC6" s="178"/>
      <c r="AD6" s="5"/>
      <c r="AE6" s="5"/>
      <c r="AF6" s="5"/>
      <c r="AG6" s="4"/>
      <c r="AI6" s="231" t="s">
        <v>68</v>
      </c>
      <c r="AJ6" s="232"/>
      <c r="AK6" s="232"/>
      <c r="AL6" s="232"/>
      <c r="AM6" s="233"/>
      <c r="AN6" s="181" t="s">
        <v>73</v>
      </c>
      <c r="AO6" s="178"/>
      <c r="AP6" s="230" t="s">
        <v>81</v>
      </c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178" t="s">
        <v>129</v>
      </c>
      <c r="BC6" s="178"/>
      <c r="BD6" s="178"/>
      <c r="BE6" s="178"/>
      <c r="BF6" s="178"/>
      <c r="BG6" s="178"/>
      <c r="BH6" s="178"/>
      <c r="BI6" s="178"/>
      <c r="BJ6" s="178"/>
      <c r="BK6" s="5"/>
      <c r="BL6" s="5"/>
      <c r="BM6" s="5"/>
      <c r="BN6" s="4"/>
      <c r="BP6" s="231" t="s">
        <v>68</v>
      </c>
      <c r="BQ6" s="232"/>
      <c r="BR6" s="232"/>
      <c r="BS6" s="232"/>
      <c r="BT6" s="233"/>
      <c r="BU6" s="181" t="s">
        <v>73</v>
      </c>
      <c r="BV6" s="178"/>
      <c r="BW6" s="230" t="s">
        <v>81</v>
      </c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178" t="s">
        <v>82</v>
      </c>
      <c r="CJ6" s="178"/>
      <c r="CK6" s="178"/>
      <c r="CL6" s="178"/>
      <c r="CM6" s="178"/>
      <c r="CN6" s="178"/>
      <c r="CO6" s="178"/>
      <c r="CP6" s="178"/>
      <c r="CQ6" s="178"/>
      <c r="CR6" s="5"/>
      <c r="CS6" s="5"/>
      <c r="CT6" s="5"/>
    </row>
    <row r="7" spans="2:99" ht="14.25" customHeight="1" x14ac:dyDescent="0.15">
      <c r="B7" s="213" t="s">
        <v>26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8"/>
      <c r="N7" s="213" t="s">
        <v>27</v>
      </c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8"/>
      <c r="AG7" s="8"/>
      <c r="AI7" s="213" t="s">
        <v>26</v>
      </c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8"/>
      <c r="AU7" s="213" t="s">
        <v>27</v>
      </c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8"/>
      <c r="BN7" s="8"/>
      <c r="BP7" s="213" t="s">
        <v>26</v>
      </c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8"/>
      <c r="CB7" s="213" t="s">
        <v>27</v>
      </c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40"/>
    </row>
    <row r="8" spans="2:99" ht="24" customHeight="1" x14ac:dyDescent="0.15">
      <c r="B8" s="212" t="s">
        <v>69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43"/>
      <c r="N8" s="212" t="s">
        <v>70</v>
      </c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43"/>
      <c r="AG8" s="8"/>
      <c r="AI8" s="212" t="s">
        <v>69</v>
      </c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43"/>
      <c r="AU8" s="212" t="s">
        <v>70</v>
      </c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43"/>
      <c r="BN8" s="8"/>
      <c r="BP8" s="212" t="s">
        <v>69</v>
      </c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43"/>
      <c r="CB8" s="212" t="s">
        <v>70</v>
      </c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40"/>
    </row>
    <row r="9" spans="2:99" ht="33" customHeight="1" x14ac:dyDescent="0.15">
      <c r="B9" s="226" t="s">
        <v>61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8"/>
      <c r="AI9" s="226" t="s">
        <v>61</v>
      </c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8"/>
      <c r="BN9" s="8"/>
      <c r="BP9" s="226" t="s">
        <v>61</v>
      </c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40"/>
    </row>
    <row r="10" spans="2:99" ht="67.5" customHeight="1" x14ac:dyDescent="0.15">
      <c r="B10" s="229">
        <f>入力シート!$D$3</f>
        <v>0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20"/>
      <c r="AG10" s="4"/>
      <c r="AI10" s="229">
        <f>入力シート!$D$3</f>
        <v>0</v>
      </c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/>
      <c r="BN10" s="4"/>
      <c r="BP10" s="229">
        <f>入力シート!$D$3</f>
        <v>0</v>
      </c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40"/>
    </row>
    <row r="11" spans="2:99" ht="63" customHeight="1" x14ac:dyDescent="0.15">
      <c r="B11" s="9"/>
      <c r="C11" s="10"/>
      <c r="D11" s="10"/>
      <c r="E11" s="219">
        <f>入力シート!$D$4</f>
        <v>0</v>
      </c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20"/>
      <c r="AG11" s="4"/>
      <c r="AI11" s="9"/>
      <c r="AJ11" s="10"/>
      <c r="AK11" s="10"/>
      <c r="AL11" s="219">
        <f>入力シート!$D$4</f>
        <v>0</v>
      </c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0"/>
      <c r="BN11" s="4"/>
      <c r="BP11" s="9"/>
      <c r="BQ11" s="10"/>
      <c r="BR11" s="10"/>
      <c r="BS11" s="219">
        <f>入力シート!$D$4</f>
        <v>0</v>
      </c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40"/>
    </row>
    <row r="12" spans="2:99" ht="21.75" customHeight="1" x14ac:dyDescent="0.15">
      <c r="B12" s="223" t="s">
        <v>75</v>
      </c>
      <c r="C12" s="224"/>
      <c r="D12" s="225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2"/>
      <c r="AG12" s="4"/>
      <c r="AI12" s="223" t="s">
        <v>75</v>
      </c>
      <c r="AJ12" s="224"/>
      <c r="AK12" s="225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2"/>
      <c r="BN12" s="4"/>
      <c r="BP12" s="223" t="s">
        <v>75</v>
      </c>
      <c r="BQ12" s="224"/>
      <c r="BR12" s="225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40"/>
    </row>
    <row r="13" spans="2:99" x14ac:dyDescent="0.15">
      <c r="B13" s="151" t="s">
        <v>1</v>
      </c>
      <c r="C13" s="151"/>
      <c r="D13" s="151"/>
      <c r="E13" s="151" t="s">
        <v>63</v>
      </c>
      <c r="F13" s="151"/>
      <c r="G13" s="151"/>
      <c r="H13" s="151" t="s">
        <v>65</v>
      </c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 t="s">
        <v>64</v>
      </c>
      <c r="T13" s="151"/>
      <c r="U13" s="151"/>
      <c r="V13" s="151" t="s">
        <v>60</v>
      </c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8"/>
      <c r="AI13" s="151" t="s">
        <v>1</v>
      </c>
      <c r="AJ13" s="151"/>
      <c r="AK13" s="151"/>
      <c r="AL13" s="151" t="s">
        <v>63</v>
      </c>
      <c r="AM13" s="151"/>
      <c r="AN13" s="151"/>
      <c r="AO13" s="151" t="s">
        <v>65</v>
      </c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 t="s">
        <v>64</v>
      </c>
      <c r="BA13" s="151"/>
      <c r="BB13" s="151"/>
      <c r="BC13" s="151" t="s">
        <v>60</v>
      </c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8"/>
      <c r="BP13" s="151" t="s">
        <v>1</v>
      </c>
      <c r="BQ13" s="151"/>
      <c r="BR13" s="151"/>
      <c r="BS13" s="151" t="s">
        <v>63</v>
      </c>
      <c r="BT13" s="151"/>
      <c r="BU13" s="151"/>
      <c r="BV13" s="151" t="s">
        <v>65</v>
      </c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 t="s">
        <v>64</v>
      </c>
      <c r="CH13" s="151"/>
      <c r="CI13" s="151"/>
      <c r="CJ13" s="151" t="s">
        <v>60</v>
      </c>
      <c r="CK13" s="151"/>
      <c r="CL13" s="151"/>
      <c r="CM13" s="151"/>
      <c r="CN13" s="151"/>
      <c r="CO13" s="151"/>
      <c r="CP13" s="151"/>
      <c r="CQ13" s="151"/>
      <c r="CR13" s="151"/>
      <c r="CS13" s="151"/>
      <c r="CT13" s="213"/>
      <c r="CU13" s="40"/>
    </row>
    <row r="14" spans="2:99" ht="30" customHeight="1" x14ac:dyDescent="0.15">
      <c r="B14" s="214">
        <f>入力シート!$D$8+IF(入力シート!$F$8&lt;=3,-1,0)</f>
        <v>-1</v>
      </c>
      <c r="C14" s="214"/>
      <c r="D14" s="214"/>
      <c r="E14" s="215" t="s">
        <v>62</v>
      </c>
      <c r="F14" s="215"/>
      <c r="G14" s="215"/>
      <c r="H14" s="152" t="s">
        <v>66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211" t="str">
        <f>IF(入力シート!$D$9="中間","04",IF(入力シート!$D$9="予定","01",IF(入力シート!$D$9="確定","07",IF(入力シート!$D$9="修正","08",IF(入力シート!$D$9="更正","29",IF(入力シート!$D$9="決定","30",IF(入力シート!$D$9="均等割","11","")))))))</f>
        <v/>
      </c>
      <c r="T14" s="211"/>
      <c r="U14" s="211"/>
      <c r="V14" s="211" t="str">
        <f>IF(入力シート!$D$5&gt;60000000,入力シート!$D$5,"")</f>
        <v/>
      </c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4"/>
      <c r="AI14" s="214">
        <f>入力シート!$D$8+IF(入力シート!$F$8&lt;=3,-1,0)</f>
        <v>-1</v>
      </c>
      <c r="AJ14" s="214"/>
      <c r="AK14" s="214"/>
      <c r="AL14" s="215" t="s">
        <v>62</v>
      </c>
      <c r="AM14" s="215"/>
      <c r="AN14" s="215"/>
      <c r="AO14" s="152" t="s">
        <v>66</v>
      </c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211" t="str">
        <f>IF(入力シート!$D$9="中間","04",IF(入力シート!$D$9="予定","01",IF(入力シート!$D$9="確定","07",IF(入力シート!$D$9="修正","08",IF(入力シート!$D$9="更正","29",IF(入力シート!$D$9="決定","30",IF(入力シート!$D$9="均等割","11","")))))))</f>
        <v/>
      </c>
      <c r="BA14" s="211"/>
      <c r="BB14" s="211"/>
      <c r="BC14" s="211" t="str">
        <f>IF(入力シート!$D$5&gt;60000000,入力シート!$D$5,"")</f>
        <v/>
      </c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4"/>
      <c r="BP14" s="214">
        <f>入力シート!$D$8+IF(入力シート!$F$8&lt;=3,-1,0)</f>
        <v>-1</v>
      </c>
      <c r="BQ14" s="214"/>
      <c r="BR14" s="214"/>
      <c r="BS14" s="215" t="s">
        <v>62</v>
      </c>
      <c r="BT14" s="215"/>
      <c r="BU14" s="215"/>
      <c r="BV14" s="152" t="s">
        <v>66</v>
      </c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211" t="str">
        <f>IF(入力シート!$D$9="中間","04",IF(入力シート!$D$9="予定","01",IF(入力シート!$D$9="確定","07",IF(入力シート!$D$9="修正","08",IF(入力シート!$D$9="更正","29",IF(入力シート!$D$9="決定","30",IF(入力シート!$D$9="均等割","11","")))))))</f>
        <v/>
      </c>
      <c r="CH14" s="211"/>
      <c r="CI14" s="211"/>
      <c r="CJ14" s="211" t="str">
        <f>IF(入力シート!$D$5&gt;60000000,入力シート!$D$5,"")</f>
        <v/>
      </c>
      <c r="CK14" s="211"/>
      <c r="CL14" s="211"/>
      <c r="CM14" s="211"/>
      <c r="CN14" s="211"/>
      <c r="CO14" s="211"/>
      <c r="CP14" s="211"/>
      <c r="CQ14" s="211"/>
      <c r="CR14" s="211"/>
      <c r="CS14" s="211"/>
      <c r="CT14" s="212"/>
      <c r="CU14" s="40"/>
    </row>
    <row r="15" spans="2:99" x14ac:dyDescent="0.15">
      <c r="B15" s="151" t="s">
        <v>67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 t="s">
        <v>112</v>
      </c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8"/>
      <c r="AI15" s="151" t="s">
        <v>67</v>
      </c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 t="s">
        <v>11</v>
      </c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8"/>
      <c r="BP15" s="151" t="s">
        <v>67</v>
      </c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 t="s">
        <v>11</v>
      </c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213"/>
      <c r="CU15" s="40"/>
    </row>
    <row r="16" spans="2:99" ht="13.5" customHeight="1" x14ac:dyDescent="0.15">
      <c r="B16" s="6"/>
      <c r="C16" s="7" t="s">
        <v>15</v>
      </c>
      <c r="D16" s="6"/>
      <c r="E16" s="7" t="s">
        <v>16</v>
      </c>
      <c r="F16" s="6"/>
      <c r="G16" s="7" t="s">
        <v>17</v>
      </c>
      <c r="H16" s="11"/>
      <c r="I16" s="11"/>
      <c r="J16" s="11"/>
      <c r="K16" s="6"/>
      <c r="L16" s="7" t="s">
        <v>15</v>
      </c>
      <c r="M16" s="6"/>
      <c r="N16" s="7" t="s">
        <v>16</v>
      </c>
      <c r="O16" s="6"/>
      <c r="P16" s="7" t="s">
        <v>17</v>
      </c>
      <c r="Q16" s="11"/>
      <c r="R16" s="12"/>
      <c r="S16" s="204">
        <f>入力シート!$D$9</f>
        <v>0</v>
      </c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6"/>
      <c r="AG16" s="8"/>
      <c r="AI16" s="6"/>
      <c r="AJ16" s="7" t="s">
        <v>15</v>
      </c>
      <c r="AK16" s="6"/>
      <c r="AL16" s="7" t="s">
        <v>16</v>
      </c>
      <c r="AM16" s="6"/>
      <c r="AN16" s="7" t="s">
        <v>17</v>
      </c>
      <c r="AO16" s="11"/>
      <c r="AP16" s="11"/>
      <c r="AQ16" s="11"/>
      <c r="AR16" s="6"/>
      <c r="AS16" s="7" t="s">
        <v>15</v>
      </c>
      <c r="AT16" s="6"/>
      <c r="AU16" s="7" t="s">
        <v>16</v>
      </c>
      <c r="AV16" s="6"/>
      <c r="AW16" s="7" t="s">
        <v>17</v>
      </c>
      <c r="AX16" s="11"/>
      <c r="AY16" s="12"/>
      <c r="AZ16" s="204">
        <f>入力シート!$D$9</f>
        <v>0</v>
      </c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6"/>
      <c r="BN16" s="8"/>
      <c r="BP16" s="6"/>
      <c r="BQ16" s="7" t="s">
        <v>15</v>
      </c>
      <c r="BR16" s="6"/>
      <c r="BS16" s="7" t="s">
        <v>16</v>
      </c>
      <c r="BT16" s="6"/>
      <c r="BU16" s="7" t="s">
        <v>17</v>
      </c>
      <c r="BV16" s="11"/>
      <c r="BW16" s="11"/>
      <c r="BX16" s="11"/>
      <c r="BY16" s="6"/>
      <c r="BZ16" s="7" t="s">
        <v>15</v>
      </c>
      <c r="CA16" s="6"/>
      <c r="CB16" s="7" t="s">
        <v>16</v>
      </c>
      <c r="CC16" s="6"/>
      <c r="CD16" s="7" t="s">
        <v>17</v>
      </c>
      <c r="CE16" s="11"/>
      <c r="CF16" s="12"/>
      <c r="CG16" s="204">
        <f>入力シート!$D$9</f>
        <v>0</v>
      </c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40"/>
    </row>
    <row r="17" spans="2:99" ht="30" customHeight="1" x14ac:dyDescent="0.15">
      <c r="B17" s="202">
        <f>入力シート!$D$6</f>
        <v>0</v>
      </c>
      <c r="C17" s="203"/>
      <c r="D17" s="202">
        <f>入力シート!$F$6</f>
        <v>0</v>
      </c>
      <c r="E17" s="203"/>
      <c r="F17" s="202">
        <f>入力シート!$H$6</f>
        <v>0</v>
      </c>
      <c r="G17" s="203"/>
      <c r="H17" s="201" t="s">
        <v>18</v>
      </c>
      <c r="I17" s="201"/>
      <c r="J17" s="201"/>
      <c r="K17" s="202">
        <f>入力シート!$D$7</f>
        <v>0</v>
      </c>
      <c r="L17" s="203"/>
      <c r="M17" s="202">
        <f>入力シート!$F$7</f>
        <v>0</v>
      </c>
      <c r="N17" s="203"/>
      <c r="O17" s="202">
        <f>入力シート!$H$7</f>
        <v>0</v>
      </c>
      <c r="P17" s="203"/>
      <c r="Q17" s="201" t="s">
        <v>19</v>
      </c>
      <c r="R17" s="210"/>
      <c r="S17" s="207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9"/>
      <c r="AG17" s="4"/>
      <c r="AI17" s="202">
        <f>入力シート!$D$6</f>
        <v>0</v>
      </c>
      <c r="AJ17" s="203"/>
      <c r="AK17" s="202">
        <f>入力シート!$F$6</f>
        <v>0</v>
      </c>
      <c r="AL17" s="203"/>
      <c r="AM17" s="202">
        <f>入力シート!$H$6</f>
        <v>0</v>
      </c>
      <c r="AN17" s="203"/>
      <c r="AO17" s="201" t="s">
        <v>18</v>
      </c>
      <c r="AP17" s="201"/>
      <c r="AQ17" s="201"/>
      <c r="AR17" s="202">
        <f>入力シート!$D$7</f>
        <v>0</v>
      </c>
      <c r="AS17" s="203"/>
      <c r="AT17" s="202">
        <f>入力シート!$F$7</f>
        <v>0</v>
      </c>
      <c r="AU17" s="203"/>
      <c r="AV17" s="202">
        <f>入力シート!$H$7</f>
        <v>0</v>
      </c>
      <c r="AW17" s="203"/>
      <c r="AX17" s="201" t="s">
        <v>19</v>
      </c>
      <c r="AY17" s="210"/>
      <c r="AZ17" s="207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9"/>
      <c r="BN17" s="4"/>
      <c r="BP17" s="202">
        <f>入力シート!$D$6</f>
        <v>0</v>
      </c>
      <c r="BQ17" s="203"/>
      <c r="BR17" s="202">
        <f>入力シート!$F$6</f>
        <v>0</v>
      </c>
      <c r="BS17" s="203"/>
      <c r="BT17" s="202">
        <f>入力シート!$H$6</f>
        <v>0</v>
      </c>
      <c r="BU17" s="203"/>
      <c r="BV17" s="201" t="s">
        <v>18</v>
      </c>
      <c r="BW17" s="201"/>
      <c r="BX17" s="201"/>
      <c r="BY17" s="202">
        <f>入力シート!$D$7</f>
        <v>0</v>
      </c>
      <c r="BZ17" s="203"/>
      <c r="CA17" s="202">
        <f>入力シート!$F$7</f>
        <v>0</v>
      </c>
      <c r="CB17" s="203"/>
      <c r="CC17" s="202">
        <f>入力シート!$H$7</f>
        <v>0</v>
      </c>
      <c r="CD17" s="203"/>
      <c r="CE17" s="201" t="s">
        <v>19</v>
      </c>
      <c r="CF17" s="210"/>
      <c r="CG17" s="207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40"/>
    </row>
    <row r="18" spans="2:99" ht="15" customHeight="1" x14ac:dyDescent="0.15">
      <c r="B18" s="190" t="s">
        <v>2</v>
      </c>
      <c r="C18" s="191"/>
      <c r="D18" s="191"/>
      <c r="E18" s="191"/>
      <c r="F18" s="191"/>
      <c r="G18" s="191"/>
      <c r="H18" s="192"/>
      <c r="I18" s="196" t="s">
        <v>20</v>
      </c>
      <c r="J18" s="197"/>
      <c r="K18" s="189" t="s">
        <v>8</v>
      </c>
      <c r="L18" s="200"/>
      <c r="M18" s="185" t="s">
        <v>9</v>
      </c>
      <c r="N18" s="186"/>
      <c r="O18" s="186" t="s">
        <v>10</v>
      </c>
      <c r="P18" s="187"/>
      <c r="Q18" s="188" t="s">
        <v>12</v>
      </c>
      <c r="R18" s="189"/>
      <c r="S18" s="185" t="s">
        <v>8</v>
      </c>
      <c r="T18" s="186"/>
      <c r="U18" s="186" t="s">
        <v>9</v>
      </c>
      <c r="V18" s="187"/>
      <c r="W18" s="188" t="s">
        <v>13</v>
      </c>
      <c r="X18" s="189"/>
      <c r="Y18" s="185" t="s">
        <v>12</v>
      </c>
      <c r="Z18" s="186"/>
      <c r="AA18" s="186" t="s">
        <v>8</v>
      </c>
      <c r="AB18" s="187"/>
      <c r="AC18" s="185" t="s">
        <v>9</v>
      </c>
      <c r="AD18" s="187"/>
      <c r="AE18" s="188" t="s">
        <v>14</v>
      </c>
      <c r="AF18" s="186"/>
      <c r="AG18" s="13"/>
      <c r="AI18" s="190" t="s">
        <v>2</v>
      </c>
      <c r="AJ18" s="191"/>
      <c r="AK18" s="191"/>
      <c r="AL18" s="191"/>
      <c r="AM18" s="191"/>
      <c r="AN18" s="191"/>
      <c r="AO18" s="192"/>
      <c r="AP18" s="196" t="s">
        <v>20</v>
      </c>
      <c r="AQ18" s="197"/>
      <c r="AR18" s="189" t="s">
        <v>8</v>
      </c>
      <c r="AS18" s="200"/>
      <c r="AT18" s="185" t="s">
        <v>9</v>
      </c>
      <c r="AU18" s="186"/>
      <c r="AV18" s="186" t="s">
        <v>10</v>
      </c>
      <c r="AW18" s="187"/>
      <c r="AX18" s="188" t="s">
        <v>12</v>
      </c>
      <c r="AY18" s="189"/>
      <c r="AZ18" s="185" t="s">
        <v>8</v>
      </c>
      <c r="BA18" s="186"/>
      <c r="BB18" s="186" t="s">
        <v>9</v>
      </c>
      <c r="BC18" s="187"/>
      <c r="BD18" s="188" t="s">
        <v>13</v>
      </c>
      <c r="BE18" s="189"/>
      <c r="BF18" s="185" t="s">
        <v>12</v>
      </c>
      <c r="BG18" s="186"/>
      <c r="BH18" s="186" t="s">
        <v>8</v>
      </c>
      <c r="BI18" s="187"/>
      <c r="BJ18" s="185" t="s">
        <v>9</v>
      </c>
      <c r="BK18" s="187"/>
      <c r="BL18" s="188" t="s">
        <v>14</v>
      </c>
      <c r="BM18" s="186"/>
      <c r="BN18" s="13"/>
      <c r="BP18" s="190" t="s">
        <v>2</v>
      </c>
      <c r="BQ18" s="191"/>
      <c r="BR18" s="191"/>
      <c r="BS18" s="191"/>
      <c r="BT18" s="191"/>
      <c r="BU18" s="191"/>
      <c r="BV18" s="192"/>
      <c r="BW18" s="196" t="s">
        <v>20</v>
      </c>
      <c r="BX18" s="197"/>
      <c r="BY18" s="189" t="s">
        <v>8</v>
      </c>
      <c r="BZ18" s="200"/>
      <c r="CA18" s="185" t="s">
        <v>9</v>
      </c>
      <c r="CB18" s="186"/>
      <c r="CC18" s="186" t="s">
        <v>10</v>
      </c>
      <c r="CD18" s="187"/>
      <c r="CE18" s="188" t="s">
        <v>12</v>
      </c>
      <c r="CF18" s="189"/>
      <c r="CG18" s="185" t="s">
        <v>8</v>
      </c>
      <c r="CH18" s="186"/>
      <c r="CI18" s="186" t="s">
        <v>9</v>
      </c>
      <c r="CJ18" s="187"/>
      <c r="CK18" s="188" t="s">
        <v>13</v>
      </c>
      <c r="CL18" s="189"/>
      <c r="CM18" s="185" t="s">
        <v>12</v>
      </c>
      <c r="CN18" s="186"/>
      <c r="CO18" s="186" t="s">
        <v>8</v>
      </c>
      <c r="CP18" s="187"/>
      <c r="CQ18" s="185" t="s">
        <v>9</v>
      </c>
      <c r="CR18" s="187"/>
      <c r="CS18" s="188" t="s">
        <v>14</v>
      </c>
      <c r="CT18" s="189"/>
      <c r="CU18" s="40"/>
    </row>
    <row r="19" spans="2:99" ht="39" customHeight="1" x14ac:dyDescent="0.15">
      <c r="B19" s="193"/>
      <c r="C19" s="194"/>
      <c r="D19" s="194"/>
      <c r="E19" s="194"/>
      <c r="F19" s="194"/>
      <c r="G19" s="194"/>
      <c r="H19" s="195"/>
      <c r="I19" s="198"/>
      <c r="J19" s="199"/>
      <c r="K19" s="181" t="str">
        <f>MID(TEXT(入力シート!$D10,"??????????0"),1,1)</f>
        <v xml:space="preserve"> </v>
      </c>
      <c r="L19" s="184"/>
      <c r="M19" s="177" t="str">
        <f>MID(TEXT(入力シート!$D10,"??????????0"),2,1)</f>
        <v xml:space="preserve"> </v>
      </c>
      <c r="N19" s="180"/>
      <c r="O19" s="181" t="str">
        <f>MID(TEXT(入力シート!$D10,"??????????0"),3,1)</f>
        <v xml:space="preserve"> </v>
      </c>
      <c r="P19" s="179"/>
      <c r="Q19" s="177" t="str">
        <f>MID(TEXT(入力シート!$D10,"??????????0"),4,1)</f>
        <v xml:space="preserve"> </v>
      </c>
      <c r="R19" s="179"/>
      <c r="S19" s="177" t="str">
        <f>MID(TEXT(入力シート!$D10,"??????????0"),5,1)</f>
        <v xml:space="preserve"> </v>
      </c>
      <c r="T19" s="180"/>
      <c r="U19" s="181" t="str">
        <f>MID(TEXT(入力シート!$D10,"??????????0"),6,1)</f>
        <v xml:space="preserve"> </v>
      </c>
      <c r="V19" s="179"/>
      <c r="W19" s="177" t="str">
        <f>MID(TEXT(入力シート!$D10,"??????????0"),7,1)</f>
        <v xml:space="preserve"> </v>
      </c>
      <c r="X19" s="179"/>
      <c r="Y19" s="177" t="str">
        <f>MID(TEXT(入力シート!$D10,"??????????0"),8,1)</f>
        <v xml:space="preserve"> </v>
      </c>
      <c r="Z19" s="180"/>
      <c r="AA19" s="181" t="str">
        <f>MID(TEXT(入力シート!$D10,"??????????0"),9,1)</f>
        <v xml:space="preserve"> </v>
      </c>
      <c r="AB19" s="179"/>
      <c r="AC19" s="177" t="str">
        <f>MID(TEXT(入力シート!$D10,"??????????0"),10,1)</f>
        <v xml:space="preserve"> </v>
      </c>
      <c r="AD19" s="179"/>
      <c r="AE19" s="177" t="str">
        <f>MID(TEXT(入力シート!$D10,"???????????"),11,1)</f>
        <v xml:space="preserve"> </v>
      </c>
      <c r="AF19" s="180"/>
      <c r="AG19" s="8"/>
      <c r="AI19" s="193"/>
      <c r="AJ19" s="194"/>
      <c r="AK19" s="194"/>
      <c r="AL19" s="194"/>
      <c r="AM19" s="194"/>
      <c r="AN19" s="194"/>
      <c r="AO19" s="195"/>
      <c r="AP19" s="198"/>
      <c r="AQ19" s="199"/>
      <c r="AR19" s="181" t="str">
        <f>MID(TEXT(入力シート!$D10,"??????????0"),1,1)</f>
        <v xml:space="preserve"> </v>
      </c>
      <c r="AS19" s="184"/>
      <c r="AT19" s="177" t="str">
        <f>MID(TEXT(入力シート!$D10,"??????????0"),2,1)</f>
        <v xml:space="preserve"> </v>
      </c>
      <c r="AU19" s="180"/>
      <c r="AV19" s="181" t="str">
        <f>MID(TEXT(入力シート!$D10,"??????????0"),3,1)</f>
        <v xml:space="preserve"> </v>
      </c>
      <c r="AW19" s="179"/>
      <c r="AX19" s="177" t="str">
        <f>MID(TEXT(入力シート!$D10,"??????????0"),4,1)</f>
        <v xml:space="preserve"> </v>
      </c>
      <c r="AY19" s="179"/>
      <c r="AZ19" s="177" t="str">
        <f>MID(TEXT(入力シート!$D10,"??????????0"),5,1)</f>
        <v xml:space="preserve"> </v>
      </c>
      <c r="BA19" s="180"/>
      <c r="BB19" s="181" t="str">
        <f>MID(TEXT(入力シート!$D10,"??????????0"),6,1)</f>
        <v xml:space="preserve"> </v>
      </c>
      <c r="BC19" s="179"/>
      <c r="BD19" s="177" t="str">
        <f>MID(TEXT(入力シート!$D10,"??????????0"),7,1)</f>
        <v xml:space="preserve"> </v>
      </c>
      <c r="BE19" s="179"/>
      <c r="BF19" s="177" t="str">
        <f>MID(TEXT(入力シート!$D10,"??????????0"),8,1)</f>
        <v xml:space="preserve"> </v>
      </c>
      <c r="BG19" s="180"/>
      <c r="BH19" s="181" t="str">
        <f>MID(TEXT(入力シート!$D10,"??????????0"),9,1)</f>
        <v xml:space="preserve"> </v>
      </c>
      <c r="BI19" s="179"/>
      <c r="BJ19" s="177" t="str">
        <f>MID(TEXT(入力シート!$D10,"??????????0"),10,1)</f>
        <v xml:space="preserve"> </v>
      </c>
      <c r="BK19" s="179"/>
      <c r="BL19" s="177" t="str">
        <f>MID(TEXT(入力シート!$D10,"???????????"),11,1)</f>
        <v xml:space="preserve"> </v>
      </c>
      <c r="BM19" s="180"/>
      <c r="BN19" s="8"/>
      <c r="BP19" s="193"/>
      <c r="BQ19" s="194"/>
      <c r="BR19" s="194"/>
      <c r="BS19" s="194"/>
      <c r="BT19" s="194"/>
      <c r="BU19" s="194"/>
      <c r="BV19" s="195"/>
      <c r="BW19" s="198"/>
      <c r="BX19" s="199"/>
      <c r="BY19" s="181" t="str">
        <f>MID(TEXT(入力シート!$D10,"??????????0"),1,1)</f>
        <v xml:space="preserve"> </v>
      </c>
      <c r="BZ19" s="184"/>
      <c r="CA19" s="177" t="str">
        <f>MID(TEXT(入力シート!$D10,"??????????0"),2,1)</f>
        <v xml:space="preserve"> </v>
      </c>
      <c r="CB19" s="180"/>
      <c r="CC19" s="181" t="str">
        <f>MID(TEXT(入力シート!$D10,"??????????0"),3,1)</f>
        <v xml:space="preserve"> </v>
      </c>
      <c r="CD19" s="179"/>
      <c r="CE19" s="177" t="str">
        <f>MID(TEXT(入力シート!$D10,"??????????0"),4,1)</f>
        <v xml:space="preserve"> </v>
      </c>
      <c r="CF19" s="179"/>
      <c r="CG19" s="177" t="str">
        <f>MID(TEXT(入力シート!$D10,"??????????0"),5,1)</f>
        <v xml:space="preserve"> </v>
      </c>
      <c r="CH19" s="180"/>
      <c r="CI19" s="181" t="str">
        <f>MID(TEXT(入力シート!$D10,"??????????0"),6,1)</f>
        <v xml:space="preserve"> </v>
      </c>
      <c r="CJ19" s="179"/>
      <c r="CK19" s="177" t="str">
        <f>MID(TEXT(入力シート!$D10,"??????????0"),7,1)</f>
        <v xml:space="preserve"> </v>
      </c>
      <c r="CL19" s="179"/>
      <c r="CM19" s="177" t="str">
        <f>MID(TEXT(入力シート!$D10,"??????????0"),8,1)</f>
        <v xml:space="preserve"> </v>
      </c>
      <c r="CN19" s="180"/>
      <c r="CO19" s="181" t="str">
        <f>MID(TEXT(入力シート!$D10,"??????????0"),9,1)</f>
        <v xml:space="preserve"> </v>
      </c>
      <c r="CP19" s="179"/>
      <c r="CQ19" s="177" t="str">
        <f>MID(TEXT(入力シート!$D10,"??????????0"),10,1)</f>
        <v xml:space="preserve"> </v>
      </c>
      <c r="CR19" s="179"/>
      <c r="CS19" s="177" t="str">
        <f>MID(TEXT(入力シート!$D10,"???????????"),11,1)</f>
        <v xml:space="preserve"> </v>
      </c>
      <c r="CT19" s="178"/>
      <c r="CU19" s="40"/>
    </row>
    <row r="20" spans="2:99" ht="39" customHeight="1" x14ac:dyDescent="0.15">
      <c r="B20" s="182" t="s">
        <v>3</v>
      </c>
      <c r="C20" s="182"/>
      <c r="D20" s="182"/>
      <c r="E20" s="182"/>
      <c r="F20" s="182"/>
      <c r="G20" s="182"/>
      <c r="H20" s="182"/>
      <c r="I20" s="183" t="s">
        <v>21</v>
      </c>
      <c r="J20" s="183"/>
      <c r="K20" s="181" t="str">
        <f>MID(TEXT(入力シート!$D11,"??????????0"),1,1)</f>
        <v xml:space="preserve"> </v>
      </c>
      <c r="L20" s="184"/>
      <c r="M20" s="177" t="str">
        <f>MID(TEXT(入力シート!$D11,"??????????0"),2,1)</f>
        <v xml:space="preserve"> </v>
      </c>
      <c r="N20" s="180"/>
      <c r="O20" s="181" t="str">
        <f>MID(TEXT(入力シート!$D11,"??????????0"),3,1)</f>
        <v xml:space="preserve"> </v>
      </c>
      <c r="P20" s="179"/>
      <c r="Q20" s="177" t="str">
        <f>MID(TEXT(入力シート!$D11,"??????????0"),4,1)</f>
        <v xml:space="preserve"> </v>
      </c>
      <c r="R20" s="179"/>
      <c r="S20" s="177" t="str">
        <f>MID(TEXT(入力シート!$D11,"??????????0"),5,1)</f>
        <v xml:space="preserve"> </v>
      </c>
      <c r="T20" s="180"/>
      <c r="U20" s="181" t="str">
        <f>MID(TEXT(入力シート!$D11,"??????????0"),6,1)</f>
        <v xml:space="preserve"> </v>
      </c>
      <c r="V20" s="179"/>
      <c r="W20" s="177" t="str">
        <f>MID(TEXT(入力シート!$D11,"??????????0"),7,1)</f>
        <v xml:space="preserve"> </v>
      </c>
      <c r="X20" s="179"/>
      <c r="Y20" s="177" t="str">
        <f>MID(TEXT(入力シート!$D11,"??????????0"),8,1)</f>
        <v xml:space="preserve"> </v>
      </c>
      <c r="Z20" s="180"/>
      <c r="AA20" s="181" t="str">
        <f>MID(TEXT(入力シート!$D11,"??????????0"),9,1)</f>
        <v xml:space="preserve"> </v>
      </c>
      <c r="AB20" s="179"/>
      <c r="AC20" s="177" t="str">
        <f>MID(TEXT(入力シート!$D11,"??????????0"),10,1)</f>
        <v xml:space="preserve"> </v>
      </c>
      <c r="AD20" s="179"/>
      <c r="AE20" s="177" t="str">
        <f>MID(TEXT(入力シート!$D11,"???????????"),11,1)</f>
        <v xml:space="preserve"> </v>
      </c>
      <c r="AF20" s="180"/>
      <c r="AG20" s="8"/>
      <c r="AI20" s="182" t="s">
        <v>3</v>
      </c>
      <c r="AJ20" s="182"/>
      <c r="AK20" s="182"/>
      <c r="AL20" s="182"/>
      <c r="AM20" s="182"/>
      <c r="AN20" s="182"/>
      <c r="AO20" s="182"/>
      <c r="AP20" s="183" t="s">
        <v>21</v>
      </c>
      <c r="AQ20" s="183"/>
      <c r="AR20" s="181" t="str">
        <f>MID(TEXT(入力シート!$D11,"??????????0"),1,1)</f>
        <v xml:space="preserve"> </v>
      </c>
      <c r="AS20" s="184"/>
      <c r="AT20" s="177" t="str">
        <f>MID(TEXT(入力シート!$D11,"??????????0"),2,1)</f>
        <v xml:space="preserve"> </v>
      </c>
      <c r="AU20" s="180"/>
      <c r="AV20" s="181" t="str">
        <f>MID(TEXT(入力シート!$D11,"??????????0"),3,1)</f>
        <v xml:space="preserve"> </v>
      </c>
      <c r="AW20" s="179"/>
      <c r="AX20" s="177" t="str">
        <f>MID(TEXT(入力シート!$D11,"??????????0"),4,1)</f>
        <v xml:space="preserve"> </v>
      </c>
      <c r="AY20" s="179"/>
      <c r="AZ20" s="177" t="str">
        <f>MID(TEXT(入力シート!$D11,"??????????0"),5,1)</f>
        <v xml:space="preserve"> </v>
      </c>
      <c r="BA20" s="180"/>
      <c r="BB20" s="181" t="str">
        <f>MID(TEXT(入力シート!$D11,"??????????0"),6,1)</f>
        <v xml:space="preserve"> </v>
      </c>
      <c r="BC20" s="179"/>
      <c r="BD20" s="177" t="str">
        <f>MID(TEXT(入力シート!$D11,"??????????0"),7,1)</f>
        <v xml:space="preserve"> </v>
      </c>
      <c r="BE20" s="179"/>
      <c r="BF20" s="177" t="str">
        <f>MID(TEXT(入力シート!$D11,"??????????0"),8,1)</f>
        <v xml:space="preserve"> </v>
      </c>
      <c r="BG20" s="180"/>
      <c r="BH20" s="181" t="str">
        <f>MID(TEXT(入力シート!$D11,"??????????0"),9,1)</f>
        <v xml:space="preserve"> </v>
      </c>
      <c r="BI20" s="179"/>
      <c r="BJ20" s="177" t="str">
        <f>MID(TEXT(入力シート!$D11,"??????????0"),10,1)</f>
        <v xml:space="preserve"> </v>
      </c>
      <c r="BK20" s="179"/>
      <c r="BL20" s="177" t="str">
        <f>MID(TEXT(入力シート!$D11,"???????????"),11,1)</f>
        <v xml:space="preserve"> </v>
      </c>
      <c r="BM20" s="180"/>
      <c r="BN20" s="8"/>
      <c r="BP20" s="182" t="s">
        <v>3</v>
      </c>
      <c r="BQ20" s="182"/>
      <c r="BR20" s="182"/>
      <c r="BS20" s="182"/>
      <c r="BT20" s="182"/>
      <c r="BU20" s="182"/>
      <c r="BV20" s="182"/>
      <c r="BW20" s="183" t="s">
        <v>21</v>
      </c>
      <c r="BX20" s="183"/>
      <c r="BY20" s="181" t="str">
        <f>MID(TEXT(入力シート!$D11,"??????????0"),1,1)</f>
        <v xml:space="preserve"> </v>
      </c>
      <c r="BZ20" s="184"/>
      <c r="CA20" s="177" t="str">
        <f>MID(TEXT(入力シート!$D11,"??????????0"),2,1)</f>
        <v xml:space="preserve"> </v>
      </c>
      <c r="CB20" s="180"/>
      <c r="CC20" s="181" t="str">
        <f>MID(TEXT(入力シート!$D11,"??????????0"),3,1)</f>
        <v xml:space="preserve"> </v>
      </c>
      <c r="CD20" s="179"/>
      <c r="CE20" s="177" t="str">
        <f>MID(TEXT(入力シート!$D11,"??????????0"),4,1)</f>
        <v xml:space="preserve"> </v>
      </c>
      <c r="CF20" s="179"/>
      <c r="CG20" s="177" t="str">
        <f>MID(TEXT(入力シート!$D11,"??????????0"),5,1)</f>
        <v xml:space="preserve"> </v>
      </c>
      <c r="CH20" s="180"/>
      <c r="CI20" s="181" t="str">
        <f>MID(TEXT(入力シート!$D11,"??????????0"),6,1)</f>
        <v xml:space="preserve"> </v>
      </c>
      <c r="CJ20" s="179"/>
      <c r="CK20" s="177" t="str">
        <f>MID(TEXT(入力シート!$D11,"??????????0"),7,1)</f>
        <v xml:space="preserve"> </v>
      </c>
      <c r="CL20" s="179"/>
      <c r="CM20" s="177" t="str">
        <f>MID(TEXT(入力シート!$D11,"??????????0"),8,1)</f>
        <v xml:space="preserve"> </v>
      </c>
      <c r="CN20" s="180"/>
      <c r="CO20" s="181" t="str">
        <f>MID(TEXT(入力シート!$D11,"??????????0"),9,1)</f>
        <v xml:space="preserve"> </v>
      </c>
      <c r="CP20" s="179"/>
      <c r="CQ20" s="177" t="str">
        <f>MID(TEXT(入力シート!$D11,"??????????0"),10,1)</f>
        <v xml:space="preserve"> </v>
      </c>
      <c r="CR20" s="179"/>
      <c r="CS20" s="177" t="str">
        <f>MID(TEXT(入力シート!$D11,"???????????"),11,1)</f>
        <v xml:space="preserve"> </v>
      </c>
      <c r="CT20" s="178"/>
      <c r="CU20" s="40"/>
    </row>
    <row r="21" spans="2:99" ht="39" customHeight="1" x14ac:dyDescent="0.15">
      <c r="B21" s="182" t="s">
        <v>4</v>
      </c>
      <c r="C21" s="182"/>
      <c r="D21" s="182"/>
      <c r="E21" s="182"/>
      <c r="F21" s="182"/>
      <c r="G21" s="182"/>
      <c r="H21" s="182"/>
      <c r="I21" s="183" t="s">
        <v>22</v>
      </c>
      <c r="J21" s="183"/>
      <c r="K21" s="181" t="str">
        <f>MID(TEXT(入力シート!$D12,"??????????0"),1,1)</f>
        <v xml:space="preserve"> </v>
      </c>
      <c r="L21" s="184"/>
      <c r="M21" s="177" t="str">
        <f>MID(TEXT(入力シート!$D12,"??????????0"),2,1)</f>
        <v xml:space="preserve"> </v>
      </c>
      <c r="N21" s="180"/>
      <c r="O21" s="181" t="str">
        <f>MID(TEXT(入力シート!$D12,"??????????0"),3,1)</f>
        <v xml:space="preserve"> </v>
      </c>
      <c r="P21" s="179"/>
      <c r="Q21" s="177" t="str">
        <f>MID(TEXT(入力シート!$D12,"??????????0"),4,1)</f>
        <v xml:space="preserve"> </v>
      </c>
      <c r="R21" s="179"/>
      <c r="S21" s="177" t="str">
        <f>MID(TEXT(入力シート!$D12,"??????????0"),5,1)</f>
        <v xml:space="preserve"> </v>
      </c>
      <c r="T21" s="180"/>
      <c r="U21" s="181" t="str">
        <f>MID(TEXT(入力シート!$D12,"??????????0"),6,1)</f>
        <v xml:space="preserve"> </v>
      </c>
      <c r="V21" s="179"/>
      <c r="W21" s="177" t="str">
        <f>MID(TEXT(入力シート!$D12,"??????????0"),7,1)</f>
        <v xml:space="preserve"> </v>
      </c>
      <c r="X21" s="179"/>
      <c r="Y21" s="177" t="str">
        <f>MID(TEXT(入力シート!$D12,"??????????0"),8,1)</f>
        <v xml:space="preserve"> </v>
      </c>
      <c r="Z21" s="180"/>
      <c r="AA21" s="181" t="str">
        <f>MID(TEXT(入力シート!$D12,"??????????0"),9,1)</f>
        <v xml:space="preserve"> </v>
      </c>
      <c r="AB21" s="179"/>
      <c r="AC21" s="177" t="str">
        <f>MID(TEXT(入力シート!$D12,"??????????0"),10,1)</f>
        <v xml:space="preserve"> </v>
      </c>
      <c r="AD21" s="179"/>
      <c r="AE21" s="177" t="str">
        <f>MID(TEXT(入力シート!$D12,"???????????"),11,1)</f>
        <v xml:space="preserve"> </v>
      </c>
      <c r="AF21" s="180"/>
      <c r="AG21" s="8"/>
      <c r="AI21" s="182" t="s">
        <v>4</v>
      </c>
      <c r="AJ21" s="182"/>
      <c r="AK21" s="182"/>
      <c r="AL21" s="182"/>
      <c r="AM21" s="182"/>
      <c r="AN21" s="182"/>
      <c r="AO21" s="182"/>
      <c r="AP21" s="183" t="s">
        <v>22</v>
      </c>
      <c r="AQ21" s="183"/>
      <c r="AR21" s="181" t="str">
        <f>MID(TEXT(入力シート!$D12,"??????????0"),1,1)</f>
        <v xml:space="preserve"> </v>
      </c>
      <c r="AS21" s="184"/>
      <c r="AT21" s="177" t="str">
        <f>MID(TEXT(入力シート!$D12,"??????????0"),2,1)</f>
        <v xml:space="preserve"> </v>
      </c>
      <c r="AU21" s="180"/>
      <c r="AV21" s="181" t="str">
        <f>MID(TEXT(入力シート!$D12,"??????????0"),3,1)</f>
        <v xml:space="preserve"> </v>
      </c>
      <c r="AW21" s="179"/>
      <c r="AX21" s="177" t="str">
        <f>MID(TEXT(入力シート!$D12,"??????????0"),4,1)</f>
        <v xml:space="preserve"> </v>
      </c>
      <c r="AY21" s="179"/>
      <c r="AZ21" s="177" t="str">
        <f>MID(TEXT(入力シート!$D12,"??????????0"),5,1)</f>
        <v xml:space="preserve"> </v>
      </c>
      <c r="BA21" s="180"/>
      <c r="BB21" s="181" t="str">
        <f>MID(TEXT(入力シート!$D12,"??????????0"),6,1)</f>
        <v xml:space="preserve"> </v>
      </c>
      <c r="BC21" s="179"/>
      <c r="BD21" s="177" t="str">
        <f>MID(TEXT(入力シート!$D12,"??????????0"),7,1)</f>
        <v xml:space="preserve"> </v>
      </c>
      <c r="BE21" s="179"/>
      <c r="BF21" s="177" t="str">
        <f>MID(TEXT(入力シート!$D12,"??????????0"),8,1)</f>
        <v xml:space="preserve"> </v>
      </c>
      <c r="BG21" s="180"/>
      <c r="BH21" s="181" t="str">
        <f>MID(TEXT(入力シート!$D12,"??????????0"),9,1)</f>
        <v xml:space="preserve"> </v>
      </c>
      <c r="BI21" s="179"/>
      <c r="BJ21" s="177" t="str">
        <f>MID(TEXT(入力シート!$D12,"??????????0"),10,1)</f>
        <v xml:space="preserve"> </v>
      </c>
      <c r="BK21" s="179"/>
      <c r="BL21" s="177" t="str">
        <f>MID(TEXT(入力シート!$D12,"???????????"),11,1)</f>
        <v xml:space="preserve"> </v>
      </c>
      <c r="BM21" s="180"/>
      <c r="BN21" s="8"/>
      <c r="BP21" s="182" t="s">
        <v>4</v>
      </c>
      <c r="BQ21" s="182"/>
      <c r="BR21" s="182"/>
      <c r="BS21" s="182"/>
      <c r="BT21" s="182"/>
      <c r="BU21" s="182"/>
      <c r="BV21" s="182"/>
      <c r="BW21" s="183" t="s">
        <v>22</v>
      </c>
      <c r="BX21" s="183"/>
      <c r="BY21" s="181" t="str">
        <f>MID(TEXT(入力シート!$D12,"??????????0"),1,1)</f>
        <v xml:space="preserve"> </v>
      </c>
      <c r="BZ21" s="184"/>
      <c r="CA21" s="177" t="str">
        <f>MID(TEXT(入力シート!$D12,"??????????0"),2,1)</f>
        <v xml:space="preserve"> </v>
      </c>
      <c r="CB21" s="180"/>
      <c r="CC21" s="181" t="str">
        <f>MID(TEXT(入力シート!$D12,"??????????0"),3,1)</f>
        <v xml:space="preserve"> </v>
      </c>
      <c r="CD21" s="179"/>
      <c r="CE21" s="177" t="str">
        <f>MID(TEXT(入力シート!$D12,"??????????0"),4,1)</f>
        <v xml:space="preserve"> </v>
      </c>
      <c r="CF21" s="179"/>
      <c r="CG21" s="177" t="str">
        <f>MID(TEXT(入力シート!$D12,"??????????0"),5,1)</f>
        <v xml:space="preserve"> </v>
      </c>
      <c r="CH21" s="180"/>
      <c r="CI21" s="181" t="str">
        <f>MID(TEXT(入力シート!$D12,"??????????0"),6,1)</f>
        <v xml:space="preserve"> </v>
      </c>
      <c r="CJ21" s="179"/>
      <c r="CK21" s="177" t="str">
        <f>MID(TEXT(入力シート!$D12,"??????????0"),7,1)</f>
        <v xml:space="preserve"> </v>
      </c>
      <c r="CL21" s="179"/>
      <c r="CM21" s="177" t="str">
        <f>MID(TEXT(入力シート!$D12,"??????????0"),8,1)</f>
        <v xml:space="preserve"> </v>
      </c>
      <c r="CN21" s="180"/>
      <c r="CO21" s="181" t="str">
        <f>MID(TEXT(入力シート!$D12,"??????????0"),9,1)</f>
        <v xml:space="preserve"> </v>
      </c>
      <c r="CP21" s="179"/>
      <c r="CQ21" s="177" t="str">
        <f>MID(TEXT(入力シート!$D12,"??????????0"),10,1)</f>
        <v xml:space="preserve"> </v>
      </c>
      <c r="CR21" s="179"/>
      <c r="CS21" s="177" t="str">
        <f>MID(TEXT(入力シート!$D12,"???????????"),11,1)</f>
        <v xml:space="preserve"> </v>
      </c>
      <c r="CT21" s="178"/>
      <c r="CU21" s="40"/>
    </row>
    <row r="22" spans="2:99" ht="39" customHeight="1" thickBot="1" x14ac:dyDescent="0.2">
      <c r="B22" s="174" t="s">
        <v>5</v>
      </c>
      <c r="C22" s="174"/>
      <c r="D22" s="174"/>
      <c r="E22" s="174"/>
      <c r="F22" s="174"/>
      <c r="G22" s="174"/>
      <c r="H22" s="174"/>
      <c r="I22" s="175" t="s">
        <v>23</v>
      </c>
      <c r="J22" s="175"/>
      <c r="K22" s="172" t="str">
        <f>MID(TEXT(入力シート!$D13,"??????????0"),1,1)</f>
        <v xml:space="preserve"> </v>
      </c>
      <c r="L22" s="176"/>
      <c r="M22" s="169" t="str">
        <f>MID(TEXT(入力シート!$D13,"??????????0"),2,1)</f>
        <v xml:space="preserve"> </v>
      </c>
      <c r="N22" s="171"/>
      <c r="O22" s="172" t="str">
        <f>MID(TEXT(入力シート!$D13,"??????????0"),3,1)</f>
        <v xml:space="preserve"> </v>
      </c>
      <c r="P22" s="173"/>
      <c r="Q22" s="169" t="str">
        <f>MID(TEXT(入力シート!$D13,"??????????0"),4,1)</f>
        <v xml:space="preserve"> </v>
      </c>
      <c r="R22" s="173"/>
      <c r="S22" s="169" t="str">
        <f>MID(TEXT(入力シート!$D13,"??????????0"),5,1)</f>
        <v xml:space="preserve"> </v>
      </c>
      <c r="T22" s="171"/>
      <c r="U22" s="172" t="str">
        <f>MID(TEXT(入力シート!$D13,"??????????0"),6,1)</f>
        <v xml:space="preserve"> </v>
      </c>
      <c r="V22" s="173"/>
      <c r="W22" s="169" t="str">
        <f>MID(TEXT(入力シート!$D13,"??????????0"),7,1)</f>
        <v xml:space="preserve"> </v>
      </c>
      <c r="X22" s="173"/>
      <c r="Y22" s="169" t="str">
        <f>MID(TEXT(入力シート!$D13,"??????????0"),8,1)</f>
        <v xml:space="preserve"> </v>
      </c>
      <c r="Z22" s="171"/>
      <c r="AA22" s="172" t="str">
        <f>MID(TEXT(入力シート!$D13,"??????????0"),9,1)</f>
        <v xml:space="preserve"> </v>
      </c>
      <c r="AB22" s="173"/>
      <c r="AC22" s="169" t="str">
        <f>MID(TEXT(入力シート!$D13,"??????????0"),10,1)</f>
        <v xml:space="preserve"> </v>
      </c>
      <c r="AD22" s="173"/>
      <c r="AE22" s="169" t="str">
        <f>MID(TEXT(入力シート!$D13,"???????????"),11,1)</f>
        <v xml:space="preserve"> </v>
      </c>
      <c r="AF22" s="171"/>
      <c r="AG22" s="8"/>
      <c r="AI22" s="174" t="s">
        <v>5</v>
      </c>
      <c r="AJ22" s="174"/>
      <c r="AK22" s="174"/>
      <c r="AL22" s="174"/>
      <c r="AM22" s="174"/>
      <c r="AN22" s="174"/>
      <c r="AO22" s="174"/>
      <c r="AP22" s="175" t="s">
        <v>23</v>
      </c>
      <c r="AQ22" s="175"/>
      <c r="AR22" s="172" t="str">
        <f>MID(TEXT(入力シート!$D13,"??????????0"),1,1)</f>
        <v xml:space="preserve"> </v>
      </c>
      <c r="AS22" s="176"/>
      <c r="AT22" s="169" t="str">
        <f>MID(TEXT(入力シート!$D13,"??????????0"),2,1)</f>
        <v xml:space="preserve"> </v>
      </c>
      <c r="AU22" s="171"/>
      <c r="AV22" s="172" t="str">
        <f>MID(TEXT(入力シート!$D13,"??????????0"),3,1)</f>
        <v xml:space="preserve"> </v>
      </c>
      <c r="AW22" s="173"/>
      <c r="AX22" s="169" t="str">
        <f>MID(TEXT(入力シート!$D13,"??????????0"),4,1)</f>
        <v xml:space="preserve"> </v>
      </c>
      <c r="AY22" s="173"/>
      <c r="AZ22" s="169" t="str">
        <f>MID(TEXT(入力シート!$D13,"??????????0"),5,1)</f>
        <v xml:space="preserve"> </v>
      </c>
      <c r="BA22" s="171"/>
      <c r="BB22" s="172" t="str">
        <f>MID(TEXT(入力シート!$D13,"??????????0"),6,1)</f>
        <v xml:space="preserve"> </v>
      </c>
      <c r="BC22" s="173"/>
      <c r="BD22" s="169" t="str">
        <f>MID(TEXT(入力シート!$D13,"??????????0"),7,1)</f>
        <v xml:space="preserve"> </v>
      </c>
      <c r="BE22" s="173"/>
      <c r="BF22" s="169" t="str">
        <f>MID(TEXT(入力シート!$D13,"??????????0"),8,1)</f>
        <v xml:space="preserve"> </v>
      </c>
      <c r="BG22" s="171"/>
      <c r="BH22" s="172" t="str">
        <f>MID(TEXT(入力シート!$D13,"??????????0"),9,1)</f>
        <v xml:space="preserve"> </v>
      </c>
      <c r="BI22" s="173"/>
      <c r="BJ22" s="169" t="str">
        <f>MID(TEXT(入力シート!$D13,"??????????0"),10,1)</f>
        <v xml:space="preserve"> </v>
      </c>
      <c r="BK22" s="173"/>
      <c r="BL22" s="169" t="str">
        <f>MID(TEXT(入力シート!$D13,"???????????"),11,1)</f>
        <v xml:space="preserve"> </v>
      </c>
      <c r="BM22" s="171"/>
      <c r="BN22" s="8"/>
      <c r="BP22" s="174" t="s">
        <v>5</v>
      </c>
      <c r="BQ22" s="174"/>
      <c r="BR22" s="174"/>
      <c r="BS22" s="174"/>
      <c r="BT22" s="174"/>
      <c r="BU22" s="174"/>
      <c r="BV22" s="174"/>
      <c r="BW22" s="175" t="s">
        <v>23</v>
      </c>
      <c r="BX22" s="175"/>
      <c r="BY22" s="172" t="str">
        <f>MID(TEXT(入力シート!$D13,"??????????0"),1,1)</f>
        <v xml:space="preserve"> </v>
      </c>
      <c r="BZ22" s="176"/>
      <c r="CA22" s="169" t="str">
        <f>MID(TEXT(入力シート!$D13,"??????????0"),2,1)</f>
        <v xml:space="preserve"> </v>
      </c>
      <c r="CB22" s="171"/>
      <c r="CC22" s="172" t="str">
        <f>MID(TEXT(入力シート!$D13,"??????????0"),3,1)</f>
        <v xml:space="preserve"> </v>
      </c>
      <c r="CD22" s="173"/>
      <c r="CE22" s="169" t="str">
        <f>MID(TEXT(入力シート!$D13,"??????????0"),4,1)</f>
        <v xml:space="preserve"> </v>
      </c>
      <c r="CF22" s="173"/>
      <c r="CG22" s="169" t="str">
        <f>MID(TEXT(入力シート!$D13,"??????????0"),5,1)</f>
        <v xml:space="preserve"> </v>
      </c>
      <c r="CH22" s="171"/>
      <c r="CI22" s="172" t="str">
        <f>MID(TEXT(入力シート!$D13,"??????????0"),6,1)</f>
        <v xml:space="preserve"> </v>
      </c>
      <c r="CJ22" s="173"/>
      <c r="CK22" s="169" t="str">
        <f>MID(TEXT(入力シート!$D13,"??????????0"),7,1)</f>
        <v xml:space="preserve"> </v>
      </c>
      <c r="CL22" s="173"/>
      <c r="CM22" s="169" t="str">
        <f>MID(TEXT(入力シート!$D13,"??????????0"),8,1)</f>
        <v xml:space="preserve"> </v>
      </c>
      <c r="CN22" s="171"/>
      <c r="CO22" s="172" t="str">
        <f>MID(TEXT(入力シート!$D13,"??????????0"),9,1)</f>
        <v xml:space="preserve"> </v>
      </c>
      <c r="CP22" s="173"/>
      <c r="CQ22" s="169" t="str">
        <f>MID(TEXT(入力シート!$D13,"??????????0"),10,1)</f>
        <v xml:space="preserve"> </v>
      </c>
      <c r="CR22" s="173"/>
      <c r="CS22" s="169" t="str">
        <f>MID(TEXT(入力シート!$D13,"???????????"),11,1)</f>
        <v xml:space="preserve"> </v>
      </c>
      <c r="CT22" s="170"/>
      <c r="CU22" s="40"/>
    </row>
    <row r="23" spans="2:99" ht="39" customHeight="1" thickBot="1" x14ac:dyDescent="0.2">
      <c r="B23" s="167" t="s">
        <v>6</v>
      </c>
      <c r="C23" s="168"/>
      <c r="D23" s="168"/>
      <c r="E23" s="168"/>
      <c r="F23" s="168"/>
      <c r="G23" s="168"/>
      <c r="H23" s="168"/>
      <c r="I23" s="165" t="s">
        <v>24</v>
      </c>
      <c r="J23" s="165"/>
      <c r="K23" s="160" t="str">
        <f>MID(TEXT(入力シート!$D14,"??????????0"),1,1)</f>
        <v xml:space="preserve"> </v>
      </c>
      <c r="L23" s="166"/>
      <c r="M23" s="162" t="str">
        <f>MID(TEXT(入力シート!$D14,"??????????0"),2,1)</f>
        <v xml:space="preserve"> </v>
      </c>
      <c r="N23" s="163"/>
      <c r="O23" s="160" t="str">
        <f>MID(TEXT(入力シート!$D14,"??????????0"),3,1)</f>
        <v xml:space="preserve"> </v>
      </c>
      <c r="P23" s="161"/>
      <c r="Q23" s="162" t="str">
        <f>MID(TEXT(入力シート!$D14,"??????????0"),4,1)</f>
        <v xml:space="preserve"> </v>
      </c>
      <c r="R23" s="161"/>
      <c r="S23" s="162" t="str">
        <f>MID(TEXT(入力シート!$D14,"??????????0"),5,1)</f>
        <v xml:space="preserve"> </v>
      </c>
      <c r="T23" s="163"/>
      <c r="U23" s="160" t="str">
        <f>MID(TEXT(入力シート!$D14,"??????????0"),6,1)</f>
        <v xml:space="preserve"> </v>
      </c>
      <c r="V23" s="161"/>
      <c r="W23" s="162" t="str">
        <f>MID(TEXT(入力シート!$D14,"??????????0"),7,1)</f>
        <v xml:space="preserve"> </v>
      </c>
      <c r="X23" s="161"/>
      <c r="Y23" s="162" t="str">
        <f>MID(TEXT(入力シート!$D14,"??????????0"),8,1)</f>
        <v xml:space="preserve"> </v>
      </c>
      <c r="Z23" s="163"/>
      <c r="AA23" s="160" t="str">
        <f>MID(TEXT(入力シート!$D14,"??????????0"),9,1)</f>
        <v xml:space="preserve"> </v>
      </c>
      <c r="AB23" s="161"/>
      <c r="AC23" s="162" t="str">
        <f>MID(TEXT(入力シート!$D14,"??????????0"),10,1)</f>
        <v xml:space="preserve"> </v>
      </c>
      <c r="AD23" s="161"/>
      <c r="AE23" s="162" t="str">
        <f>MID(TEXT(入力シート!$D14,"???????????"),11,1)</f>
        <v xml:space="preserve"> </v>
      </c>
      <c r="AF23" s="164"/>
      <c r="AG23" s="8"/>
      <c r="AI23" s="167" t="s">
        <v>6</v>
      </c>
      <c r="AJ23" s="168"/>
      <c r="AK23" s="168"/>
      <c r="AL23" s="168"/>
      <c r="AM23" s="168"/>
      <c r="AN23" s="168"/>
      <c r="AO23" s="168"/>
      <c r="AP23" s="165" t="s">
        <v>24</v>
      </c>
      <c r="AQ23" s="165"/>
      <c r="AR23" s="160" t="str">
        <f>MID(TEXT(入力シート!$D14,"??????????0"),1,1)</f>
        <v xml:space="preserve"> </v>
      </c>
      <c r="AS23" s="166"/>
      <c r="AT23" s="162" t="str">
        <f>MID(TEXT(入力シート!$D14,"??????????0"),2,1)</f>
        <v xml:space="preserve"> </v>
      </c>
      <c r="AU23" s="163"/>
      <c r="AV23" s="160" t="str">
        <f>MID(TEXT(入力シート!$D14,"??????????0"),3,1)</f>
        <v xml:space="preserve"> </v>
      </c>
      <c r="AW23" s="161"/>
      <c r="AX23" s="162" t="str">
        <f>MID(TEXT(入力シート!$D14,"??????????0"),4,1)</f>
        <v xml:space="preserve"> </v>
      </c>
      <c r="AY23" s="161"/>
      <c r="AZ23" s="162" t="str">
        <f>MID(TEXT(入力シート!$D14,"??????????0"),5,1)</f>
        <v xml:space="preserve"> </v>
      </c>
      <c r="BA23" s="163"/>
      <c r="BB23" s="160" t="str">
        <f>MID(TEXT(入力シート!$D14,"??????????0"),6,1)</f>
        <v xml:space="preserve"> </v>
      </c>
      <c r="BC23" s="161"/>
      <c r="BD23" s="162" t="str">
        <f>MID(TEXT(入力シート!$D14,"??????????0"),7,1)</f>
        <v xml:space="preserve"> </v>
      </c>
      <c r="BE23" s="161"/>
      <c r="BF23" s="162" t="str">
        <f>MID(TEXT(入力シート!$D14,"??????????0"),8,1)</f>
        <v xml:space="preserve"> </v>
      </c>
      <c r="BG23" s="163"/>
      <c r="BH23" s="160" t="str">
        <f>MID(TEXT(入力シート!$D14,"??????????0"),9,1)</f>
        <v xml:space="preserve"> </v>
      </c>
      <c r="BI23" s="161"/>
      <c r="BJ23" s="162" t="str">
        <f>MID(TEXT(入力シート!$D14,"??????????0"),10,1)</f>
        <v xml:space="preserve"> </v>
      </c>
      <c r="BK23" s="161"/>
      <c r="BL23" s="162" t="str">
        <f>MID(TEXT(入力シート!$D14,"???????????"),11,1)</f>
        <v xml:space="preserve"> </v>
      </c>
      <c r="BM23" s="164"/>
      <c r="BN23" s="8"/>
      <c r="BP23" s="167" t="s">
        <v>6</v>
      </c>
      <c r="BQ23" s="168"/>
      <c r="BR23" s="168"/>
      <c r="BS23" s="168"/>
      <c r="BT23" s="168"/>
      <c r="BU23" s="168"/>
      <c r="BV23" s="168"/>
      <c r="BW23" s="165" t="s">
        <v>24</v>
      </c>
      <c r="BX23" s="165"/>
      <c r="BY23" s="160" t="str">
        <f>MID(TEXT(入力シート!$D14,"??????????0"),1,1)</f>
        <v xml:space="preserve"> </v>
      </c>
      <c r="BZ23" s="166"/>
      <c r="CA23" s="162" t="str">
        <f>MID(TEXT(入力シート!$D14,"??????????0"),2,1)</f>
        <v xml:space="preserve"> </v>
      </c>
      <c r="CB23" s="163"/>
      <c r="CC23" s="160" t="str">
        <f>MID(TEXT(入力シート!$D14,"??????????0"),3,1)</f>
        <v xml:space="preserve"> </v>
      </c>
      <c r="CD23" s="161"/>
      <c r="CE23" s="162" t="str">
        <f>MID(TEXT(入力シート!$D14,"??????????0"),4,1)</f>
        <v xml:space="preserve"> </v>
      </c>
      <c r="CF23" s="161"/>
      <c r="CG23" s="162" t="str">
        <f>MID(TEXT(入力シート!$D14,"??????????0"),5,1)</f>
        <v xml:space="preserve"> </v>
      </c>
      <c r="CH23" s="163"/>
      <c r="CI23" s="160" t="str">
        <f>MID(TEXT(入力シート!$D14,"??????????0"),6,1)</f>
        <v xml:space="preserve"> </v>
      </c>
      <c r="CJ23" s="161"/>
      <c r="CK23" s="162" t="str">
        <f>MID(TEXT(入力シート!$D14,"??????????0"),7,1)</f>
        <v xml:space="preserve"> </v>
      </c>
      <c r="CL23" s="161"/>
      <c r="CM23" s="162" t="str">
        <f>MID(TEXT(入力シート!$D14,"??????????0"),8,1)</f>
        <v xml:space="preserve"> </v>
      </c>
      <c r="CN23" s="163"/>
      <c r="CO23" s="160" t="str">
        <f>MID(TEXT(入力シート!$D14,"??????????0"),9,1)</f>
        <v xml:space="preserve"> </v>
      </c>
      <c r="CP23" s="161"/>
      <c r="CQ23" s="162" t="str">
        <f>MID(TEXT(入力シート!$D14,"??????????0"),10,1)</f>
        <v xml:space="preserve"> </v>
      </c>
      <c r="CR23" s="161"/>
      <c r="CS23" s="162" t="str">
        <f>MID(TEXT(入力シート!$D14,"???????????"),11,1)</f>
        <v xml:space="preserve"> </v>
      </c>
      <c r="CT23" s="164"/>
    </row>
    <row r="24" spans="2:99" ht="24" customHeight="1" x14ac:dyDescent="0.15">
      <c r="B24" s="111" t="s">
        <v>7</v>
      </c>
      <c r="C24" s="112"/>
      <c r="D24" s="112"/>
      <c r="E24" s="112"/>
      <c r="F24" s="113">
        <f>入力シート!$D$8</f>
        <v>0</v>
      </c>
      <c r="G24" s="114"/>
      <c r="H24" s="114"/>
      <c r="I24" s="14" t="s">
        <v>15</v>
      </c>
      <c r="J24" s="114">
        <f>入力シート!$F$8</f>
        <v>0</v>
      </c>
      <c r="K24" s="114"/>
      <c r="L24" s="114"/>
      <c r="M24" s="14" t="s">
        <v>16</v>
      </c>
      <c r="N24" s="114">
        <f>入力シート!$H$8</f>
        <v>0</v>
      </c>
      <c r="O24" s="114"/>
      <c r="P24" s="114"/>
      <c r="Q24" s="14" t="s">
        <v>17</v>
      </c>
      <c r="R24" s="115" t="s">
        <v>25</v>
      </c>
      <c r="S24" s="154"/>
      <c r="T24" s="155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4"/>
      <c r="AG24" s="4"/>
      <c r="AI24" s="111" t="s">
        <v>7</v>
      </c>
      <c r="AJ24" s="112"/>
      <c r="AK24" s="112"/>
      <c r="AL24" s="112"/>
      <c r="AM24" s="113">
        <f>入力シート!$D$8</f>
        <v>0</v>
      </c>
      <c r="AN24" s="114"/>
      <c r="AO24" s="114"/>
      <c r="AP24" s="14" t="s">
        <v>15</v>
      </c>
      <c r="AQ24" s="114">
        <f>入力シート!$F$8</f>
        <v>0</v>
      </c>
      <c r="AR24" s="114"/>
      <c r="AS24" s="114"/>
      <c r="AT24" s="14" t="s">
        <v>16</v>
      </c>
      <c r="AU24" s="114">
        <f>入力シート!$H$8</f>
        <v>0</v>
      </c>
      <c r="AV24" s="114"/>
      <c r="AW24" s="114"/>
      <c r="AX24" s="14" t="s">
        <v>17</v>
      </c>
      <c r="AY24" s="115" t="s">
        <v>25</v>
      </c>
      <c r="AZ24" s="116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4"/>
      <c r="BP24" s="111" t="s">
        <v>7</v>
      </c>
      <c r="BQ24" s="112"/>
      <c r="BR24" s="112"/>
      <c r="BS24" s="112"/>
      <c r="BT24" s="113">
        <f>入力シート!$D$8</f>
        <v>0</v>
      </c>
      <c r="BU24" s="114"/>
      <c r="BV24" s="114"/>
      <c r="BW24" s="14" t="s">
        <v>15</v>
      </c>
      <c r="BX24" s="114">
        <f>入力シート!$F$8</f>
        <v>0</v>
      </c>
      <c r="BY24" s="114"/>
      <c r="BZ24" s="114"/>
      <c r="CA24" s="14" t="s">
        <v>16</v>
      </c>
      <c r="CB24" s="114">
        <f>入力シート!$H$8</f>
        <v>0</v>
      </c>
      <c r="CC24" s="114"/>
      <c r="CD24" s="114"/>
      <c r="CE24" s="14" t="s">
        <v>17</v>
      </c>
      <c r="CF24" s="115" t="s">
        <v>25</v>
      </c>
      <c r="CG24" s="116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40"/>
    </row>
    <row r="25" spans="2:99" ht="13.5" customHeight="1" x14ac:dyDescent="0.15">
      <c r="R25" s="155"/>
      <c r="S25" s="154"/>
      <c r="T25" s="155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4"/>
      <c r="AG25" s="4"/>
      <c r="AI25" s="151" t="s">
        <v>28</v>
      </c>
      <c r="AJ25" s="152"/>
      <c r="AK25" s="152"/>
      <c r="AL25" s="152"/>
      <c r="AM25" s="153" t="s">
        <v>29</v>
      </c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15"/>
      <c r="AZ25" s="116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4"/>
      <c r="BP25" s="121" t="s">
        <v>90</v>
      </c>
      <c r="BQ25" s="122"/>
      <c r="BR25" s="122"/>
      <c r="BS25" s="123"/>
      <c r="BT25" s="130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15"/>
      <c r="CG25" s="116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40"/>
    </row>
    <row r="26" spans="2:99" x14ac:dyDescent="0.15">
      <c r="R26" s="155"/>
      <c r="S26" s="154"/>
      <c r="T26" s="155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4"/>
      <c r="AG26" s="4"/>
      <c r="AI26" s="152"/>
      <c r="AJ26" s="152"/>
      <c r="AK26" s="152"/>
      <c r="AL26" s="152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15"/>
      <c r="AZ26" s="116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4"/>
      <c r="BP26" s="124"/>
      <c r="BQ26" s="125"/>
      <c r="BR26" s="125"/>
      <c r="BS26" s="126"/>
      <c r="BT26" s="132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5"/>
      <c r="CG26" s="116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40"/>
    </row>
    <row r="27" spans="2:99" x14ac:dyDescent="0.15">
      <c r="R27" s="155"/>
      <c r="S27" s="154"/>
      <c r="T27" s="155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4"/>
      <c r="AG27" s="4"/>
      <c r="AI27" s="152"/>
      <c r="AJ27" s="152"/>
      <c r="AK27" s="152"/>
      <c r="AL27" s="152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15"/>
      <c r="AZ27" s="116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4"/>
      <c r="BP27" s="127"/>
      <c r="BQ27" s="128"/>
      <c r="BR27" s="128"/>
      <c r="BS27" s="129"/>
      <c r="BT27" s="134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15"/>
      <c r="CG27" s="116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40"/>
    </row>
    <row r="28" spans="2:99" x14ac:dyDescent="0.15">
      <c r="B28" s="105" t="s">
        <v>84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55"/>
      <c r="S28" s="154"/>
      <c r="T28" s="155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4"/>
      <c r="AG28" s="4"/>
      <c r="AI28" s="152"/>
      <c r="AJ28" s="152"/>
      <c r="AK28" s="152"/>
      <c r="AL28" s="152"/>
      <c r="AM28" s="153" t="s">
        <v>30</v>
      </c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15"/>
      <c r="AZ28" s="116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4"/>
      <c r="BP28" s="136" t="s">
        <v>31</v>
      </c>
      <c r="BQ28" s="137"/>
      <c r="BR28" s="137"/>
      <c r="BS28" s="138"/>
      <c r="BT28" s="145" t="s">
        <v>97</v>
      </c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15"/>
      <c r="CG28" s="116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40"/>
    </row>
    <row r="29" spans="2:99" ht="13.5" customHeight="1" x14ac:dyDescent="0.15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55"/>
      <c r="S29" s="154"/>
      <c r="T29" s="155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4"/>
      <c r="AG29" s="4"/>
      <c r="AI29" s="152"/>
      <c r="AJ29" s="152"/>
      <c r="AK29" s="152"/>
      <c r="AL29" s="152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15"/>
      <c r="AZ29" s="116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4"/>
      <c r="BP29" s="139"/>
      <c r="BQ29" s="140"/>
      <c r="BR29" s="140"/>
      <c r="BS29" s="141"/>
      <c r="BT29" s="147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15"/>
      <c r="CG29" s="116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40"/>
    </row>
    <row r="30" spans="2:99" x14ac:dyDescent="0.15">
      <c r="B30" s="105" t="s">
        <v>85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55"/>
      <c r="S30" s="154"/>
      <c r="T30" s="155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4"/>
      <c r="AG30" s="4"/>
      <c r="AI30" s="152"/>
      <c r="AJ30" s="152"/>
      <c r="AK30" s="152"/>
      <c r="AL30" s="152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15"/>
      <c r="AZ30" s="116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4"/>
      <c r="BP30" s="142"/>
      <c r="BQ30" s="143"/>
      <c r="BR30" s="143"/>
      <c r="BS30" s="144"/>
      <c r="BT30" s="149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15"/>
      <c r="CG30" s="116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40"/>
    </row>
    <row r="31" spans="2:99" ht="13.5" customHeight="1" x14ac:dyDescent="0.15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55"/>
      <c r="S31" s="154"/>
      <c r="T31" s="155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4"/>
      <c r="AG31" s="4"/>
      <c r="AI31" s="105" t="s">
        <v>86</v>
      </c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6"/>
      <c r="AY31" s="115"/>
      <c r="AZ31" s="116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4"/>
      <c r="BP31" s="103" t="s">
        <v>89</v>
      </c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4"/>
      <c r="CF31" s="115"/>
      <c r="CG31" s="116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40"/>
    </row>
    <row r="32" spans="2:99" ht="13.5" customHeight="1" x14ac:dyDescent="0.15">
      <c r="B32" s="107" t="s">
        <v>83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155"/>
      <c r="S32" s="154"/>
      <c r="T32" s="155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4"/>
      <c r="AG32" s="4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6"/>
      <c r="AY32" s="115"/>
      <c r="AZ32" s="116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4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6"/>
      <c r="CF32" s="115"/>
      <c r="CG32" s="116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40"/>
    </row>
    <row r="33" spans="1:99" ht="14.25" customHeight="1" x14ac:dyDescent="0.1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55"/>
      <c r="S33" s="154"/>
      <c r="T33" s="155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4"/>
      <c r="AG33" s="4"/>
      <c r="AI33" s="105" t="s">
        <v>87</v>
      </c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6"/>
      <c r="AY33" s="115"/>
      <c r="AZ33" s="116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4"/>
      <c r="BP33" s="105" t="s">
        <v>88</v>
      </c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15"/>
      <c r="CG33" s="116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40"/>
    </row>
    <row r="34" spans="1:99" ht="13.5" customHeight="1" x14ac:dyDescent="0.1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156"/>
      <c r="S34" s="157"/>
      <c r="T34" s="156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7"/>
      <c r="AG34" s="4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6"/>
      <c r="AY34" s="117"/>
      <c r="AZ34" s="118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4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17"/>
      <c r="CG34" s="118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40"/>
    </row>
    <row r="35" spans="1:99" ht="21.75" customHeight="1" x14ac:dyDescent="0.15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8"/>
      <c r="AH35" s="15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20"/>
      <c r="AZ35" s="20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5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20"/>
      <c r="CG35" s="20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</row>
    <row r="36" spans="1:99" x14ac:dyDescent="0.15"/>
    <row r="37" spans="1:99" x14ac:dyDescent="0.15">
      <c r="A37" s="110" t="s">
        <v>94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</row>
    <row r="38" spans="1:99" ht="13.5" customHeight="1" x14ac:dyDescent="0.15">
      <c r="A38" s="244" t="s">
        <v>98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</row>
    <row r="39" spans="1:99" ht="13.5" customHeight="1" x14ac:dyDescent="0.1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</row>
    <row r="40" spans="1:99" ht="13.5" customHeight="1" x14ac:dyDescent="0.15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</row>
    <row r="41" spans="1:99" ht="13.5" customHeight="1" x14ac:dyDescent="0.1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99" ht="17.25" x14ac:dyDescent="0.15">
      <c r="A42" s="56"/>
      <c r="B42" s="53" t="s">
        <v>130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AF42" s="48"/>
    </row>
    <row r="43" spans="1:99" ht="17.25" x14ac:dyDescent="0.15">
      <c r="A43" s="56"/>
      <c r="B43" s="53" t="s">
        <v>122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AF43" s="48"/>
    </row>
    <row r="44" spans="1:99" ht="13.5" customHeight="1" x14ac:dyDescent="0.15">
      <c r="A44" s="56"/>
      <c r="B44" s="53" t="s">
        <v>123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AF44" s="48"/>
    </row>
    <row r="45" spans="1:99" ht="17.25" x14ac:dyDescent="0.15">
      <c r="A45" s="56"/>
      <c r="B45" s="53" t="s">
        <v>124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AF45" s="48"/>
    </row>
    <row r="46" spans="1:99" ht="17.25" x14ac:dyDescent="0.15">
      <c r="A46" s="56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AF46" s="48"/>
    </row>
    <row r="47" spans="1:99" ht="17.25" x14ac:dyDescent="0.15">
      <c r="A47" s="56"/>
      <c r="B47" s="53" t="s">
        <v>99</v>
      </c>
      <c r="C47" s="53"/>
      <c r="D47" s="53"/>
      <c r="E47" s="53"/>
      <c r="G47" s="53"/>
      <c r="H47" s="53"/>
      <c r="J47" s="53"/>
      <c r="K47" s="53"/>
      <c r="L47" s="53"/>
      <c r="M47" s="53" t="s">
        <v>101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AF47" s="48"/>
    </row>
    <row r="48" spans="1:99" ht="17.25" x14ac:dyDescent="0.15">
      <c r="A48" s="56"/>
      <c r="B48" s="53" t="s">
        <v>100</v>
      </c>
      <c r="C48" s="53"/>
      <c r="D48" s="53"/>
      <c r="E48" s="53"/>
      <c r="G48" s="53"/>
      <c r="H48" s="53"/>
      <c r="J48" s="53"/>
      <c r="K48" s="53"/>
      <c r="L48" s="53"/>
      <c r="M48" s="53" t="s">
        <v>102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AF48" s="48"/>
    </row>
    <row r="49" spans="1:32" ht="17.25" x14ac:dyDescent="0.15">
      <c r="A49" s="56"/>
      <c r="B49" s="53" t="s">
        <v>125</v>
      </c>
      <c r="C49" s="53"/>
      <c r="D49" s="53"/>
      <c r="E49" s="53"/>
      <c r="G49" s="53"/>
      <c r="H49" s="53"/>
      <c r="J49" s="53"/>
      <c r="K49" s="53"/>
      <c r="L49" s="53"/>
      <c r="M49" s="53" t="s">
        <v>104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AF49" s="48"/>
    </row>
    <row r="50" spans="1:32" ht="17.25" x14ac:dyDescent="0.15">
      <c r="A50" s="56"/>
      <c r="B50" s="53" t="s">
        <v>103</v>
      </c>
      <c r="C50" s="53"/>
      <c r="D50" s="53"/>
      <c r="E50" s="53"/>
      <c r="G50" s="53"/>
      <c r="H50" s="53"/>
      <c r="J50" s="53"/>
      <c r="K50" s="53"/>
      <c r="L50" s="53"/>
      <c r="M50" s="53" t="s">
        <v>106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AF50" s="48"/>
    </row>
    <row r="51" spans="1:32" ht="17.25" x14ac:dyDescent="0.15">
      <c r="A51" s="56"/>
      <c r="B51" s="53" t="s">
        <v>105</v>
      </c>
      <c r="C51" s="53"/>
      <c r="D51" s="53"/>
      <c r="E51" s="53"/>
      <c r="G51" s="53"/>
      <c r="H51" s="53"/>
      <c r="J51" s="53"/>
      <c r="K51" s="53"/>
      <c r="L51" s="53"/>
      <c r="M51" s="53" t="s">
        <v>107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AF51" s="48"/>
    </row>
    <row r="52" spans="1:32" ht="17.25" x14ac:dyDescent="0.15">
      <c r="A52" s="56"/>
      <c r="B52" s="53" t="s">
        <v>113</v>
      </c>
      <c r="C52" s="53"/>
      <c r="D52" s="53"/>
      <c r="E52" s="53"/>
      <c r="G52" s="53"/>
      <c r="H52" s="53"/>
      <c r="J52" s="53"/>
      <c r="K52" s="53"/>
      <c r="L52" s="53"/>
      <c r="M52" s="53" t="s">
        <v>109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AF52" s="48"/>
    </row>
    <row r="53" spans="1:32" ht="17.25" x14ac:dyDescent="0.15">
      <c r="A53" s="56"/>
      <c r="B53" s="53" t="s">
        <v>108</v>
      </c>
      <c r="C53" s="53"/>
      <c r="D53" s="53"/>
      <c r="E53" s="53"/>
      <c r="G53" s="53"/>
      <c r="H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AF53" s="48"/>
    </row>
    <row r="54" spans="1:32" ht="17.25" x14ac:dyDescent="0.15">
      <c r="A54" s="56"/>
      <c r="C54" s="53"/>
      <c r="D54" s="53"/>
      <c r="E54" s="53"/>
      <c r="G54" s="53"/>
      <c r="H54" s="53"/>
      <c r="J54" s="53"/>
      <c r="K54" s="53"/>
      <c r="L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AF54" s="48"/>
    </row>
    <row r="55" spans="1:32" ht="13.5" customHeight="1" x14ac:dyDescent="0.15">
      <c r="A55" s="56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AF55" s="48"/>
    </row>
    <row r="56" spans="1:32" ht="17.25" x14ac:dyDescent="0.15">
      <c r="A56" s="56"/>
      <c r="B56" s="53" t="s">
        <v>126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AF56" s="48"/>
    </row>
    <row r="57" spans="1:32" ht="17.25" x14ac:dyDescent="0.15">
      <c r="A57" s="56"/>
      <c r="B57" s="53" t="s">
        <v>127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AF57" s="48"/>
    </row>
    <row r="58" spans="1:32" ht="17.25" x14ac:dyDescent="0.15">
      <c r="A58" s="56"/>
      <c r="B58" s="53" t="s">
        <v>128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AF58" s="48"/>
    </row>
    <row r="59" spans="1:32" ht="13.5" customHeight="1" x14ac:dyDescent="0.15">
      <c r="A59" s="56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AF59" s="48"/>
    </row>
    <row r="60" spans="1:32" ht="13.5" customHeight="1" x14ac:dyDescent="0.15">
      <c r="A60" s="56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AF60" s="48"/>
    </row>
    <row r="61" spans="1:32" ht="13.5" customHeight="1" x14ac:dyDescent="0.15">
      <c r="A61" s="56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AF61" s="48"/>
    </row>
    <row r="62" spans="1:32" ht="17.25" x14ac:dyDescent="0.15">
      <c r="A62" s="56"/>
      <c r="B62" s="53" t="s">
        <v>110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AF62" s="48"/>
    </row>
    <row r="63" spans="1:32" ht="17.25" x14ac:dyDescent="0.15">
      <c r="A63" s="56"/>
      <c r="B63" s="53" t="s">
        <v>114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AF63" s="48"/>
    </row>
    <row r="64" spans="1:32" ht="17.25" x14ac:dyDescent="0.15">
      <c r="A64" s="56"/>
      <c r="B64" s="53" t="s">
        <v>115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AF64" s="48"/>
    </row>
    <row r="65" spans="1:32" ht="13.5" customHeight="1" x14ac:dyDescent="0.15">
      <c r="A65" s="56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AF65" s="48"/>
    </row>
    <row r="66" spans="1:32" ht="17.25" x14ac:dyDescent="0.15">
      <c r="A66" s="56"/>
      <c r="B66" s="53" t="s">
        <v>111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AF66" s="48"/>
    </row>
    <row r="67" spans="1:32" ht="17.25" x14ac:dyDescent="0.15">
      <c r="A67" s="56"/>
      <c r="B67" s="53" t="s">
        <v>116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AF67" s="48"/>
    </row>
    <row r="68" spans="1:32" ht="13.5" customHeight="1" x14ac:dyDescent="0.15">
      <c r="A68" s="56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AF68" s="48"/>
    </row>
    <row r="69" spans="1:32" ht="17.25" x14ac:dyDescent="0.15">
      <c r="A69" s="56"/>
      <c r="B69" s="53" t="s">
        <v>117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AF69" s="48"/>
    </row>
    <row r="70" spans="1:32" ht="17.25" x14ac:dyDescent="0.15">
      <c r="A70" s="56"/>
      <c r="B70" s="53" t="s">
        <v>118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AF70" s="48"/>
    </row>
    <row r="71" spans="1:32" ht="17.25" x14ac:dyDescent="0.15">
      <c r="A71" s="56"/>
      <c r="B71" s="53" t="s">
        <v>119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AF71" s="48"/>
    </row>
    <row r="72" spans="1:32" ht="17.25" x14ac:dyDescent="0.15">
      <c r="A72" s="56"/>
      <c r="B72" s="53" t="s">
        <v>120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AF72" s="48"/>
    </row>
    <row r="73" spans="1:32" ht="17.25" x14ac:dyDescent="0.15">
      <c r="A73" s="56"/>
      <c r="B73" s="53" t="s">
        <v>121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AF73" s="48"/>
    </row>
    <row r="74" spans="1:32" ht="13.5" customHeight="1" x14ac:dyDescent="0.15">
      <c r="A74" s="40"/>
      <c r="AF74" s="48"/>
    </row>
    <row r="75" spans="1:32" ht="13.5" customHeight="1" x14ac:dyDescent="0.15">
      <c r="A75" s="40"/>
      <c r="AF75" s="48"/>
    </row>
    <row r="76" spans="1:32" ht="13.5" customHeight="1" x14ac:dyDescent="0.15">
      <c r="A76" s="40"/>
      <c r="AF76" s="48"/>
    </row>
    <row r="77" spans="1:32" ht="13.5" customHeight="1" x14ac:dyDescent="0.15">
      <c r="A77" s="49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50"/>
    </row>
  </sheetData>
  <sheetProtection algorithmName="SHA-512" hashValue="cVQtryLuEArIaomSBgnolNYvFNDBNOMQYQn9ns7k1STvfsjf7brcj6zqqSn23oA/3OuL273px4gHT6IfeeZTpA==" saltValue="3gevDnIJuRwvEaXbMnTWdw==" spinCount="100000" sheet="1" selectLockedCells="1" selectUnlockedCells="1"/>
  <mergeCells count="379">
    <mergeCell ref="A38:AF40"/>
    <mergeCell ref="B1:F1"/>
    <mergeCell ref="AI1:AM1"/>
    <mergeCell ref="BP1:BT1"/>
    <mergeCell ref="B3:F3"/>
    <mergeCell ref="AC3:AF4"/>
    <mergeCell ref="AI3:AM3"/>
    <mergeCell ref="BJ3:BM4"/>
    <mergeCell ref="BP3:BT3"/>
    <mergeCell ref="AP6:BA6"/>
    <mergeCell ref="BB6:BJ6"/>
    <mergeCell ref="BP6:BT6"/>
    <mergeCell ref="B8:M8"/>
    <mergeCell ref="N8:AF8"/>
    <mergeCell ref="AI8:AT8"/>
    <mergeCell ref="AU8:BM8"/>
    <mergeCell ref="BP8:CA8"/>
    <mergeCell ref="BV13:CF13"/>
    <mergeCell ref="Q17:R17"/>
    <mergeCell ref="AI17:AJ17"/>
    <mergeCell ref="AK17:AL17"/>
    <mergeCell ref="AM17:AN17"/>
    <mergeCell ref="AO17:AQ17"/>
    <mergeCell ref="AR17:AS17"/>
    <mergeCell ref="CQ3:CT4"/>
    <mergeCell ref="B4:F4"/>
    <mergeCell ref="AI4:AM4"/>
    <mergeCell ref="BP4:BT4"/>
    <mergeCell ref="B5:F5"/>
    <mergeCell ref="G5:H5"/>
    <mergeCell ref="AI5:AM5"/>
    <mergeCell ref="AN5:AO5"/>
    <mergeCell ref="BP5:BT5"/>
    <mergeCell ref="BU5:BV5"/>
    <mergeCell ref="BU6:BV6"/>
    <mergeCell ref="BW6:CH6"/>
    <mergeCell ref="CI6:CQ6"/>
    <mergeCell ref="B6:F6"/>
    <mergeCell ref="G6:H6"/>
    <mergeCell ref="I6:T6"/>
    <mergeCell ref="U6:AC6"/>
    <mergeCell ref="AI6:AM6"/>
    <mergeCell ref="AN6:AO6"/>
    <mergeCell ref="CB8:CT8"/>
    <mergeCell ref="B7:M7"/>
    <mergeCell ref="N7:AF7"/>
    <mergeCell ref="AI7:AT7"/>
    <mergeCell ref="AU7:BM7"/>
    <mergeCell ref="BP7:CA7"/>
    <mergeCell ref="CB7:CT7"/>
    <mergeCell ref="E11:AF12"/>
    <mergeCell ref="AL11:BM12"/>
    <mergeCell ref="BS11:CT12"/>
    <mergeCell ref="B12:D12"/>
    <mergeCell ref="AI12:AK12"/>
    <mergeCell ref="BP12:BR12"/>
    <mergeCell ref="B9:AF9"/>
    <mergeCell ref="AI9:BM9"/>
    <mergeCell ref="BP9:CT9"/>
    <mergeCell ref="B10:AF10"/>
    <mergeCell ref="AI10:BM10"/>
    <mergeCell ref="BP10:CT10"/>
    <mergeCell ref="CG13:CI13"/>
    <mergeCell ref="CJ13:CT13"/>
    <mergeCell ref="B14:D14"/>
    <mergeCell ref="E14:G14"/>
    <mergeCell ref="H14:R14"/>
    <mergeCell ref="S14:U14"/>
    <mergeCell ref="V14:AF14"/>
    <mergeCell ref="AI14:AK14"/>
    <mergeCell ref="AL14:AN14"/>
    <mergeCell ref="AL13:AN13"/>
    <mergeCell ref="AO13:AY13"/>
    <mergeCell ref="AZ13:BB13"/>
    <mergeCell ref="BC13:BM13"/>
    <mergeCell ref="BP13:BR13"/>
    <mergeCell ref="BS13:BU13"/>
    <mergeCell ref="B13:D13"/>
    <mergeCell ref="E13:G13"/>
    <mergeCell ref="H13:R13"/>
    <mergeCell ref="S13:U13"/>
    <mergeCell ref="V13:AF13"/>
    <mergeCell ref="AI13:AK13"/>
    <mergeCell ref="CG16:CT17"/>
    <mergeCell ref="B17:C17"/>
    <mergeCell ref="D17:E17"/>
    <mergeCell ref="F17:G17"/>
    <mergeCell ref="H17:J17"/>
    <mergeCell ref="K17:L17"/>
    <mergeCell ref="M17:N17"/>
    <mergeCell ref="O17:P17"/>
    <mergeCell ref="CG14:CI14"/>
    <mergeCell ref="CJ14:CT14"/>
    <mergeCell ref="B15:R15"/>
    <mergeCell ref="S15:AF15"/>
    <mergeCell ref="AI15:AY15"/>
    <mergeCell ref="AZ15:BM15"/>
    <mergeCell ref="BP15:CF15"/>
    <mergeCell ref="CG15:CT15"/>
    <mergeCell ref="AO14:AY14"/>
    <mergeCell ref="AZ14:BB14"/>
    <mergeCell ref="BC14:BM14"/>
    <mergeCell ref="BP14:BR14"/>
    <mergeCell ref="BS14:BU14"/>
    <mergeCell ref="BV14:CF14"/>
    <mergeCell ref="CC17:CD17"/>
    <mergeCell ref="CE17:CF17"/>
    <mergeCell ref="S16:AF17"/>
    <mergeCell ref="AZ16:BM17"/>
    <mergeCell ref="B18:H19"/>
    <mergeCell ref="I18:J19"/>
    <mergeCell ref="K18:L18"/>
    <mergeCell ref="M18:N18"/>
    <mergeCell ref="O18:P18"/>
    <mergeCell ref="AT17:AU17"/>
    <mergeCell ref="AV17:AW17"/>
    <mergeCell ref="AX17:AY17"/>
    <mergeCell ref="Q18:R18"/>
    <mergeCell ref="S18:T18"/>
    <mergeCell ref="U18:V18"/>
    <mergeCell ref="W18:X18"/>
    <mergeCell ref="Y18:Z18"/>
    <mergeCell ref="AA18:AB18"/>
    <mergeCell ref="AC18:AD18"/>
    <mergeCell ref="AE18:AF18"/>
    <mergeCell ref="BV17:BX17"/>
    <mergeCell ref="BY17:BZ17"/>
    <mergeCell ref="CA17:CB17"/>
    <mergeCell ref="AV18:AW18"/>
    <mergeCell ref="AX18:AY18"/>
    <mergeCell ref="AZ18:BA18"/>
    <mergeCell ref="BB18:BC18"/>
    <mergeCell ref="BD18:BE18"/>
    <mergeCell ref="BF18:BG18"/>
    <mergeCell ref="BR17:BS17"/>
    <mergeCell ref="BT17:BU17"/>
    <mergeCell ref="BP17:BQ17"/>
    <mergeCell ref="CS18:CT18"/>
    <mergeCell ref="K19:L19"/>
    <mergeCell ref="M19:N19"/>
    <mergeCell ref="O19:P19"/>
    <mergeCell ref="Q19:R19"/>
    <mergeCell ref="S19:T19"/>
    <mergeCell ref="U19:V19"/>
    <mergeCell ref="CA18:CB18"/>
    <mergeCell ref="CC18:CD18"/>
    <mergeCell ref="CE18:CF18"/>
    <mergeCell ref="CG18:CH18"/>
    <mergeCell ref="CI18:CJ18"/>
    <mergeCell ref="CK18:CL18"/>
    <mergeCell ref="BH18:BI18"/>
    <mergeCell ref="BJ18:BK18"/>
    <mergeCell ref="BL18:BM18"/>
    <mergeCell ref="BP18:BV19"/>
    <mergeCell ref="BW18:BX19"/>
    <mergeCell ref="BY18:BZ18"/>
    <mergeCell ref="BH19:BI19"/>
    <mergeCell ref="BJ19:BK19"/>
    <mergeCell ref="AI18:AO19"/>
    <mergeCell ref="AP18:AQ19"/>
    <mergeCell ref="AR18:AS18"/>
    <mergeCell ref="CM18:CN18"/>
    <mergeCell ref="CO18:CP18"/>
    <mergeCell ref="CQ18:CR18"/>
    <mergeCell ref="AT18:AU18"/>
    <mergeCell ref="AT19:AU19"/>
    <mergeCell ref="CM19:CN19"/>
    <mergeCell ref="CO19:CP19"/>
    <mergeCell ref="CQ19:CR19"/>
    <mergeCell ref="AR19:AS19"/>
    <mergeCell ref="BL19:BM19"/>
    <mergeCell ref="BY19:BZ19"/>
    <mergeCell ref="AP20:AQ20"/>
    <mergeCell ref="S20:T20"/>
    <mergeCell ref="U20:V20"/>
    <mergeCell ref="W20:X20"/>
    <mergeCell ref="BF19:BG19"/>
    <mergeCell ref="W19:X19"/>
    <mergeCell ref="Y19:Z19"/>
    <mergeCell ref="AA19:AB19"/>
    <mergeCell ref="AC19:AD19"/>
    <mergeCell ref="AE19:AF19"/>
    <mergeCell ref="AI21:AO21"/>
    <mergeCell ref="AP21:AQ21"/>
    <mergeCell ref="AR21:AS21"/>
    <mergeCell ref="AT21:AU21"/>
    <mergeCell ref="CS19:CT19"/>
    <mergeCell ref="B20:H20"/>
    <mergeCell ref="I20:J20"/>
    <mergeCell ref="K20:L20"/>
    <mergeCell ref="M20:N20"/>
    <mergeCell ref="O20:P20"/>
    <mergeCell ref="Q20:R20"/>
    <mergeCell ref="CA19:CB19"/>
    <mergeCell ref="CC19:CD19"/>
    <mergeCell ref="CE19:CF19"/>
    <mergeCell ref="CG19:CH19"/>
    <mergeCell ref="CI19:CJ19"/>
    <mergeCell ref="CK19:CL19"/>
    <mergeCell ref="AV19:AW19"/>
    <mergeCell ref="AX19:AY19"/>
    <mergeCell ref="AZ19:BA19"/>
    <mergeCell ref="BB19:BC19"/>
    <mergeCell ref="BD19:BE19"/>
    <mergeCell ref="AE20:AF20"/>
    <mergeCell ref="AI20:AO20"/>
    <mergeCell ref="B21:H21"/>
    <mergeCell ref="I21:J21"/>
    <mergeCell ref="K21:L21"/>
    <mergeCell ref="M21:N21"/>
    <mergeCell ref="O21:P21"/>
    <mergeCell ref="Q21:R21"/>
    <mergeCell ref="S21:T21"/>
    <mergeCell ref="CO20:CP20"/>
    <mergeCell ref="CQ20:CR20"/>
    <mergeCell ref="CQ21:CR21"/>
    <mergeCell ref="BB21:BC21"/>
    <mergeCell ref="AV21:AW21"/>
    <mergeCell ref="AX21:AY21"/>
    <mergeCell ref="Y21:Z21"/>
    <mergeCell ref="AA21:AB21"/>
    <mergeCell ref="AC21:AD21"/>
    <mergeCell ref="AE21:AF21"/>
    <mergeCell ref="Y20:Z20"/>
    <mergeCell ref="AA20:AB20"/>
    <mergeCell ref="AC20:AD20"/>
    <mergeCell ref="BD21:BE21"/>
    <mergeCell ref="BF21:BG21"/>
    <mergeCell ref="BH21:BI21"/>
    <mergeCell ref="BJ21:BK21"/>
    <mergeCell ref="CS20:CT20"/>
    <mergeCell ref="CG20:CH20"/>
    <mergeCell ref="CI20:CJ20"/>
    <mergeCell ref="CK20:CL20"/>
    <mergeCell ref="CM20:CN20"/>
    <mergeCell ref="AR20:AS20"/>
    <mergeCell ref="AT20:AU20"/>
    <mergeCell ref="AV20:AW20"/>
    <mergeCell ref="CC20:CD20"/>
    <mergeCell ref="CE20:CF20"/>
    <mergeCell ref="BJ20:BK20"/>
    <mergeCell ref="BL20:BM20"/>
    <mergeCell ref="BP20:BV20"/>
    <mergeCell ref="BW20:BX20"/>
    <mergeCell ref="BY20:BZ20"/>
    <mergeCell ref="CA20:CB20"/>
    <mergeCell ref="AX20:AY20"/>
    <mergeCell ref="AZ20:BA20"/>
    <mergeCell ref="BB20:BC20"/>
    <mergeCell ref="BD20:BE20"/>
    <mergeCell ref="BF20:BG20"/>
    <mergeCell ref="BH20:BI20"/>
    <mergeCell ref="CS21:CT21"/>
    <mergeCell ref="B22:H22"/>
    <mergeCell ref="I22:J22"/>
    <mergeCell ref="K22:L22"/>
    <mergeCell ref="M22:N22"/>
    <mergeCell ref="O22:P22"/>
    <mergeCell ref="Q22:R22"/>
    <mergeCell ref="S22:T22"/>
    <mergeCell ref="U22:V22"/>
    <mergeCell ref="CE21:CF21"/>
    <mergeCell ref="CG21:CH21"/>
    <mergeCell ref="CI21:CJ21"/>
    <mergeCell ref="CK21:CL21"/>
    <mergeCell ref="CM21:CN21"/>
    <mergeCell ref="CO21:CP21"/>
    <mergeCell ref="BL21:BM21"/>
    <mergeCell ref="BP21:BV21"/>
    <mergeCell ref="BW21:BX21"/>
    <mergeCell ref="BY21:BZ21"/>
    <mergeCell ref="CA21:CB21"/>
    <mergeCell ref="CC21:CD21"/>
    <mergeCell ref="U21:V21"/>
    <mergeCell ref="W21:X21"/>
    <mergeCell ref="AZ21:BA21"/>
    <mergeCell ref="AP22:AQ22"/>
    <mergeCell ref="AR22:AS22"/>
    <mergeCell ref="AT22:AU22"/>
    <mergeCell ref="AV22:AW22"/>
    <mergeCell ref="AX22:AY22"/>
    <mergeCell ref="AZ22:BA22"/>
    <mergeCell ref="W22:X22"/>
    <mergeCell ref="Y22:Z22"/>
    <mergeCell ref="AA22:AB22"/>
    <mergeCell ref="AC22:AD22"/>
    <mergeCell ref="AE22:AF22"/>
    <mergeCell ref="AI22:AO22"/>
    <mergeCell ref="BY22:BZ22"/>
    <mergeCell ref="CA22:CB22"/>
    <mergeCell ref="CC22:CD22"/>
    <mergeCell ref="CE22:CF22"/>
    <mergeCell ref="BB22:BC22"/>
    <mergeCell ref="BD22:BE22"/>
    <mergeCell ref="BF22:BG22"/>
    <mergeCell ref="BH22:BI22"/>
    <mergeCell ref="BJ22:BK22"/>
    <mergeCell ref="BL22:BM22"/>
    <mergeCell ref="Y23:Z23"/>
    <mergeCell ref="AA23:AB23"/>
    <mergeCell ref="AC23:AD23"/>
    <mergeCell ref="AE23:AF23"/>
    <mergeCell ref="AI23:AO23"/>
    <mergeCell ref="AP23:AQ23"/>
    <mergeCell ref="CS22:CT22"/>
    <mergeCell ref="B23:H23"/>
    <mergeCell ref="I23:J23"/>
    <mergeCell ref="K23:L23"/>
    <mergeCell ref="M23:N23"/>
    <mergeCell ref="O23:P23"/>
    <mergeCell ref="Q23:R23"/>
    <mergeCell ref="S23:T23"/>
    <mergeCell ref="U23:V23"/>
    <mergeCell ref="W23:X23"/>
    <mergeCell ref="CG22:CH22"/>
    <mergeCell ref="CI22:CJ22"/>
    <mergeCell ref="CK22:CL22"/>
    <mergeCell ref="CM22:CN22"/>
    <mergeCell ref="CO22:CP22"/>
    <mergeCell ref="CQ22:CR22"/>
    <mergeCell ref="BP22:BV22"/>
    <mergeCell ref="BW22:BX22"/>
    <mergeCell ref="BD23:BE23"/>
    <mergeCell ref="BF23:BG23"/>
    <mergeCell ref="BH23:BI23"/>
    <mergeCell ref="BJ23:BK23"/>
    <mergeCell ref="BL23:BM23"/>
    <mergeCell ref="BP23:BV23"/>
    <mergeCell ref="AR23:AS23"/>
    <mergeCell ref="AT23:AU23"/>
    <mergeCell ref="AV23:AW23"/>
    <mergeCell ref="AX23:AY23"/>
    <mergeCell ref="AZ23:BA23"/>
    <mergeCell ref="BB23:BC23"/>
    <mergeCell ref="CI23:CJ23"/>
    <mergeCell ref="CK23:CL23"/>
    <mergeCell ref="CM23:CN23"/>
    <mergeCell ref="CO23:CP23"/>
    <mergeCell ref="CQ23:CR23"/>
    <mergeCell ref="CS23:CT23"/>
    <mergeCell ref="BW23:BX23"/>
    <mergeCell ref="BY23:BZ23"/>
    <mergeCell ref="CA23:CB23"/>
    <mergeCell ref="CC23:CD23"/>
    <mergeCell ref="CE23:CF23"/>
    <mergeCell ref="CG23:CH23"/>
    <mergeCell ref="AI31:AX32"/>
    <mergeCell ref="B24:E24"/>
    <mergeCell ref="F24:H24"/>
    <mergeCell ref="J24:L24"/>
    <mergeCell ref="N24:P24"/>
    <mergeCell ref="R24:S34"/>
    <mergeCell ref="T24:AF34"/>
    <mergeCell ref="B28:Q29"/>
    <mergeCell ref="B30:Q31"/>
    <mergeCell ref="BP31:CE32"/>
    <mergeCell ref="B32:Q34"/>
    <mergeCell ref="AI33:AX34"/>
    <mergeCell ref="BP33:CE34"/>
    <mergeCell ref="A37:CU37"/>
    <mergeCell ref="BP24:BS24"/>
    <mergeCell ref="BT24:BV24"/>
    <mergeCell ref="BX24:BZ24"/>
    <mergeCell ref="CB24:CD24"/>
    <mergeCell ref="CF24:CG34"/>
    <mergeCell ref="CH24:CT34"/>
    <mergeCell ref="BP25:BS27"/>
    <mergeCell ref="BT25:CE27"/>
    <mergeCell ref="BP28:BS30"/>
    <mergeCell ref="BT28:CE30"/>
    <mergeCell ref="AI24:AL24"/>
    <mergeCell ref="AM24:AO24"/>
    <mergeCell ref="AQ24:AS24"/>
    <mergeCell ref="AU24:AW24"/>
    <mergeCell ref="AY24:AZ34"/>
    <mergeCell ref="BA24:BM34"/>
    <mergeCell ref="AI25:AL30"/>
    <mergeCell ref="AM25:AX27"/>
    <mergeCell ref="AM28:AX30"/>
  </mergeCells>
  <phoneticPr fontId="1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4" fitToHeight="2" orientation="landscape" r:id="rId1"/>
  <headerFooter alignWithMargins="0"/>
  <rowBreaks count="1" manualBreakCount="1">
    <brk id="37" max="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印刷シート</vt:lpstr>
      <vt:lpstr>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2024-01-19T05:45:10Z</dcterms:created>
  <dcterms:modified xsi:type="dcterms:W3CDTF">2026-02-19T02:55:19Z</dcterms:modified>
</cp:coreProperties>
</file>