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AD390121-8B97-435C-A442-13391970DCAF}" xr6:coauthVersionLast="47" xr6:coauthVersionMax="47" xr10:uidLastSave="{00000000-0000-0000-0000-000000000000}"/>
  <bookViews>
    <workbookView xWindow="-108" yWindow="-108" windowWidth="23256" windowHeight="12456" firstSheet="1" activeTab="1" xr2:uid="{DD27DD5E-DF62-45FC-9274-0CC16EED9EBB}"/>
  </bookViews>
  <sheets>
    <sheet name="団体名一覧" sheetId="26" state="hidden" r:id="rId1"/>
    <sheet name="26活動届" sheetId="14" r:id="rId2"/>
    <sheet name="26活動届記入例" sheetId="22" r:id="rId3"/>
    <sheet name="26事業計画" sheetId="19" r:id="rId4"/>
    <sheet name="26書類提出ver入力シート記入例" sheetId="20" r:id="rId5"/>
    <sheet name="補助金申請書" sheetId="17" r:id="rId6"/>
    <sheet name="補助金申請書 記入例" sheetId="18" r:id="rId7"/>
    <sheet name="26データ集" sheetId="21" state="hidden" r:id="rId8"/>
    <sheet name="【第８号様式】実績報告書" sheetId="23" r:id="rId9"/>
    <sheet name="【第１２号様式】精算書" sheetId="25"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3" hidden="1">'26事業計画'!$B$8:$C$12</definedName>
    <definedName name="a">#REF!</definedName>
    <definedName name="ｌｌ">#REF!</definedName>
    <definedName name="_xlnm.Print_Area" localSheetId="9">【第１２号様式】精算書!$A$1:$N$44</definedName>
    <definedName name="_xlnm.Print_Area" localSheetId="8">【第８号様式】実績報告書!$A$1:$N$44</definedName>
    <definedName name="_xlnm.Print_Area" localSheetId="1">'26活動届'!$A$1:$U$86</definedName>
    <definedName name="_xlnm.Print_Area" localSheetId="2">'26活動届記入例'!$A$1:$P$88</definedName>
    <definedName name="_xlnm.Print_Area" localSheetId="3">'26事業計画'!$A$2:$K$57</definedName>
    <definedName name="_xlnm.Print_Area" localSheetId="4">'26書類提出ver入力シート記入例'!$A$1:$N$47</definedName>
    <definedName name="_xlnm.Print_Area" localSheetId="5">補助金申請書!$A$1:$O$26</definedName>
    <definedName name="_xlnm.Print_Area" localSheetId="6">'補助金申請書 記入例'!$A$1:$R$26</definedName>
    <definedName name="リスト">#REF!</definedName>
    <definedName name="一時保育基準額表">[1]歳入歳出試算表!$A$4:$O$59</definedName>
    <definedName name="一時保育利用実績">#REF!</definedName>
    <definedName name="一時保育利用実績2">[1]歳入歳出試算表!$A$4:$I$59</definedName>
    <definedName name="一般保育所対策事業費">'[2]一般保育所対策事業費単価表（2014年度）'!$D$1:$AI$54</definedName>
    <definedName name="園概要" localSheetId="9">#REF!</definedName>
    <definedName name="園概要" localSheetId="8">#REF!</definedName>
    <definedName name="園概要">#REF!</definedName>
    <definedName name="会計用">#REF!</definedName>
    <definedName name="基本分">[2]支弁基準額表!$E$7:$H$8</definedName>
    <definedName name="決定通知">#REF!</definedName>
    <definedName name="決定通知2">#REF!</definedName>
    <definedName name="交付確定">#REF!</definedName>
    <definedName name="公立4時間以上">#REF!</definedName>
    <definedName name="公立4時間未満">#REF!</definedName>
    <definedName name="施設機能">[3]園名及び交付額!$A$6:$G$44</definedName>
    <definedName name="私立4時間以上">#REF!</definedName>
    <definedName name="私立4時間未満">#REF!</definedName>
    <definedName name="児童一覧表簡易REP" localSheetId="9">#REF!</definedName>
    <definedName name="児童一覧表簡易REP" localSheetId="8">#REF!</definedName>
    <definedName name="児童一覧表簡易REP">#REF!</definedName>
    <definedName name="児童一覧表簡易REP_excel" localSheetId="9">#REF!</definedName>
    <definedName name="児童一覧表簡易REP_excel" localSheetId="8">#REF!</definedName>
    <definedName name="児童一覧表簡易REP_excel">#REF!</definedName>
    <definedName name="実績1" localSheetId="9">#REF!</definedName>
    <definedName name="実績1" localSheetId="8">#REF!</definedName>
    <definedName name="実績1">#REF!</definedName>
    <definedName name="実績2" localSheetId="9">#REF!</definedName>
    <definedName name="実績2" localSheetId="8">#REF!</definedName>
    <definedName name="実績2">#REF!</definedName>
    <definedName name="常勤保健師等">[2]支弁基準額表!$E$21:$H$22</definedName>
    <definedName name="単価①">#REF!</definedName>
    <definedName name="単価②">#REF!</definedName>
    <definedName name="調理員">[2]支弁基準額表!$E$21:$H$24</definedName>
    <definedName name="非常勤保健師等">[2]支弁基準額表!$E$21:$H$23</definedName>
    <definedName name="表">[4]交付申請用シート!$A$2:$X$75</definedName>
    <definedName name="分園実績">#REF!</definedName>
    <definedName name="分園設置">#REF!</definedName>
    <definedName name="分園未設置">#REF!</definedName>
    <definedName name="補助基準額表">#REF!</definedName>
    <definedName name="法人名一覧４">#REF!</definedName>
    <definedName name="要件" localSheetId="9">#REF!</definedName>
    <definedName name="要件" localSheetId="8">#REF!</definedName>
    <definedName name="要件">[5]要件適合!$B$13:$AJ$47</definedName>
    <definedName name="要件適合" localSheetId="9">#REF!</definedName>
    <definedName name="要件適合" localSheetId="8">#REF!</definedName>
    <definedName name="要件適合">#REF!</definedName>
    <definedName name="要件範囲" localSheetId="9">'[6]５月'!#REF!</definedName>
    <definedName name="要件範囲" localSheetId="8">'[6]５月'!#REF!</definedName>
    <definedName name="要件範囲">'[6]５月'!#REF!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95" i="14" l="1"/>
  <c r="AG97" i="14"/>
  <c r="AT95" i="14"/>
  <c r="AI97" i="14"/>
  <c r="AE97" i="14"/>
  <c r="AC97" i="14"/>
  <c r="AA97" i="14"/>
  <c r="Y97" i="14"/>
  <c r="W97" i="14"/>
  <c r="W95" i="14"/>
  <c r="Y95" i="14"/>
  <c r="AA95" i="14"/>
  <c r="AC95" i="14"/>
  <c r="AE95" i="14"/>
  <c r="AG95" i="14"/>
  <c r="AI95" i="14"/>
  <c r="AK95" i="14"/>
  <c r="AM95" i="14"/>
  <c r="AO95" i="14"/>
  <c r="AQ95" i="14"/>
  <c r="AS95" i="14"/>
  <c r="AY90" i="14"/>
  <c r="AX90" i="14"/>
  <c r="AV90" i="14"/>
  <c r="AU90" i="14"/>
  <c r="AT90" i="14"/>
  <c r="AS90" i="14"/>
  <c r="AR90" i="14"/>
  <c r="AP90" i="14"/>
  <c r="AO90" i="14"/>
  <c r="AM90" i="14"/>
  <c r="AL90" i="14"/>
  <c r="AK90" i="14"/>
  <c r="AJ90" i="14"/>
  <c r="AI90" i="14"/>
  <c r="AH90" i="14"/>
  <c r="AG90" i="14"/>
  <c r="AE90" i="14"/>
  <c r="AD90" i="14"/>
  <c r="AC90" i="14"/>
  <c r="AB90" i="14"/>
  <c r="AA90" i="14"/>
  <c r="Z90" i="14"/>
  <c r="Y90" i="14"/>
  <c r="H2" i="14" l="1"/>
  <c r="X90" i="14" s="1"/>
  <c r="H3" i="14"/>
  <c r="W90" i="14" s="1"/>
  <c r="H5" i="17" l="1"/>
  <c r="B3" i="19"/>
  <c r="I5" i="19"/>
  <c r="H8" i="17"/>
  <c r="H7" i="17"/>
  <c r="H8" i="25" l="1"/>
  <c r="H8" i="23"/>
  <c r="H9" i="25"/>
  <c r="H9" i="23"/>
  <c r="G7" i="23"/>
  <c r="G7" i="25"/>
  <c r="H22" i="17" l="1"/>
  <c r="H21" i="17"/>
  <c r="T86" i="14"/>
  <c r="M43" i="25" l="1"/>
  <c r="M43" i="23"/>
  <c r="I13" i="19" l="1"/>
  <c r="I16" i="19" l="1"/>
  <c r="H3" i="19"/>
  <c r="J45" i="19"/>
  <c r="J44" i="19"/>
  <c r="L12" i="19"/>
  <c r="L11" i="19"/>
  <c r="L10" i="19"/>
  <c r="L9" i="19"/>
  <c r="L8" i="19"/>
  <c r="J46" i="19" l="1"/>
  <c r="F19" i="17" s="1"/>
  <c r="L20" i="17"/>
  <c r="M26" i="17"/>
  <c r="F19" i="18"/>
  <c r="E24" i="18"/>
  <c r="E18" i="18"/>
  <c r="E24" i="17" l="1"/>
  <c r="E18" i="17"/>
  <c r="B5" i="14" l="1"/>
  <c r="B38" i="14" l="1"/>
  <c r="B2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C629EDCF-3C02-41DD-944A-AEC067A42B85}">
      <text>
        <r>
          <rPr>
            <sz val="11"/>
            <color indexed="81"/>
            <rFont val="MS P ゴシック"/>
            <family val="3"/>
            <charset val="128"/>
          </rPr>
          <t xml:space="preserve">名称
・自治会→緑
・町内会・町会→赤
・その他→青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D3B223C-CEF0-4BB3-AFD8-11237CD426B5}">
      <text>
        <r>
          <rPr>
            <b/>
            <sz val="10"/>
            <color indexed="81"/>
            <rFont val="FGP丸ｺﾞｼｯｸ体Ca-L"/>
            <family val="3"/>
            <charset val="128"/>
          </rPr>
          <t>送付した活動届に記載された番号を入力してください。
自動的に団体名が入力されます。</t>
        </r>
        <r>
          <rPr>
            <sz val="10"/>
            <color indexed="81"/>
            <rFont val="FGP丸ｺﾞｼｯｸ体Ca-L"/>
            <family val="3"/>
            <charset val="128"/>
          </rPr>
          <t xml:space="preserve">
</t>
        </r>
      </text>
    </comment>
    <comment ref="O8" authorId="0" shapeId="0" xr:uid="{D397A6B4-5800-439D-964E-8497BBE2D1A3}">
      <text>
        <r>
          <rPr>
            <b/>
            <sz val="10"/>
            <color indexed="81"/>
            <rFont val="FGP丸ｺﾞｼｯｸ体Ca-L"/>
            <family val="3"/>
            <charset val="128"/>
          </rPr>
          <t>電話番号は、日中につながる番号をご記入ください。
電話番号欄、住所欄のプルダウンから「その他」を選択された方は、（　）に会社名など具体的にお書きください。</t>
        </r>
        <r>
          <rPr>
            <sz val="10"/>
            <color indexed="81"/>
            <rFont val="FGP丸ｺﾞｼｯｸ体Ca-L"/>
            <family val="3"/>
            <charset val="128"/>
          </rPr>
          <t xml:space="preserve">
</t>
        </r>
      </text>
    </comment>
    <comment ref="O20" authorId="0" shapeId="0" xr:uid="{926FCF95-993D-46CE-8908-FC9CAB8E8130}">
      <text>
        <r>
          <rPr>
            <b/>
            <sz val="10"/>
            <color indexed="81"/>
            <rFont val="FGP丸ｺﾞｼｯｸ体Ca-L"/>
            <family val="3"/>
            <charset val="128"/>
          </rPr>
          <t>電話番号は、日中につながる番号をご記入ください。
電話番号欄、住所欄のプルダウンから「その他」を選択された方は、（　）に会社名など具体的にお書きください。</t>
        </r>
        <r>
          <rPr>
            <sz val="10"/>
            <color indexed="81"/>
            <rFont val="FGP丸ｺﾞｼｯｸ体Ca-L"/>
            <family val="3"/>
            <charset val="128"/>
          </rPr>
          <t xml:space="preserve">
</t>
        </r>
      </text>
    </comment>
    <comment ref="AA89" authorId="0" shapeId="0" xr:uid="{4ADCE82C-5CFA-4FA3-8E21-9E03E0CCBA2B}">
      <text>
        <r>
          <rPr>
            <b/>
            <sz val="9"/>
            <color indexed="81"/>
            <rFont val="MS P ゴシック"/>
            <family val="3"/>
            <charset val="128"/>
          </rPr>
          <t xml:space="preserve">女性と思しき方→黄色(子・美・代・香・恵で絞る＆その他は目視で確認)
町田市役所: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511DD997-43C5-4571-9886-F344BE059A2B}">
      <text>
        <r>
          <rPr>
            <b/>
            <sz val="11"/>
            <color indexed="81"/>
            <rFont val="MS P ゴシック"/>
            <family val="3"/>
            <charset val="128"/>
          </rPr>
          <t>補助金を希望される方は
各黄色のセル（事業名、使途、金額）にご記入ください。</t>
        </r>
      </text>
    </comment>
    <comment ref="D44" authorId="0" shapeId="0" xr:uid="{6715F454-B346-404F-AFB0-5EB91D74CC74}">
      <text>
        <r>
          <rPr>
            <b/>
            <sz val="11"/>
            <color indexed="81"/>
            <rFont val="MS P ゴシック"/>
            <family val="3"/>
            <charset val="128"/>
          </rPr>
          <t>掲示板に関する補助金を希望される方は
黄色のセルにご記入ください</t>
        </r>
      </text>
    </comment>
  </commentList>
</comments>
</file>

<file path=xl/sharedStrings.xml><?xml version="1.0" encoding="utf-8"?>
<sst xmlns="http://schemas.openxmlformats.org/spreadsheetml/2006/main" count="1097" uniqueCount="953">
  <si>
    <t>団体名</t>
    <rPh sb="0" eb="2">
      <t>ダンタイ</t>
    </rPh>
    <rPh sb="2" eb="3">
      <t>メイ</t>
    </rPh>
    <phoneticPr fontId="1"/>
  </si>
  <si>
    <t>事業名</t>
    <rPh sb="0" eb="2">
      <t>ジギョウ</t>
    </rPh>
    <rPh sb="2" eb="3">
      <t>メイ</t>
    </rPh>
    <phoneticPr fontId="1"/>
  </si>
  <si>
    <t>使　途</t>
    <rPh sb="0" eb="1">
      <t>シ</t>
    </rPh>
    <rPh sb="2" eb="3">
      <t>ト</t>
    </rPh>
    <phoneticPr fontId="1"/>
  </si>
  <si>
    <t>金　額</t>
    <rPh sb="0" eb="1">
      <t>カネ</t>
    </rPh>
    <rPh sb="2" eb="3">
      <t>ガク</t>
    </rPh>
    <phoneticPr fontId="1"/>
  </si>
  <si>
    <t>補助率</t>
    <rPh sb="0" eb="3">
      <t>ホジョリツ</t>
    </rPh>
    <phoneticPr fontId="1"/>
  </si>
  <si>
    <t>1/2</t>
    <phoneticPr fontId="1"/>
  </si>
  <si>
    <t>町田市使用欄</t>
    <rPh sb="0" eb="3">
      <t>マチダシ</t>
    </rPh>
    <rPh sb="3" eb="5">
      <t>シヨウ</t>
    </rPh>
    <rPh sb="5" eb="6">
      <t>ラン</t>
    </rPh>
    <phoneticPr fontId="1"/>
  </si>
  <si>
    <t>よくある質問</t>
    <rPh sb="4" eb="6">
      <t>シツモン</t>
    </rPh>
    <phoneticPr fontId="1"/>
  </si>
  <si>
    <t>質　問</t>
    <rPh sb="0" eb="1">
      <t>シツ</t>
    </rPh>
    <rPh sb="2" eb="3">
      <t>トイ</t>
    </rPh>
    <phoneticPr fontId="1"/>
  </si>
  <si>
    <t>回　答</t>
    <rPh sb="0" eb="1">
      <t>カイ</t>
    </rPh>
    <rPh sb="2" eb="3">
      <t>コタエ</t>
    </rPh>
    <phoneticPr fontId="1"/>
  </si>
  <si>
    <t>当初の申請にないものでも、補助対象事業に該当する場合は、対象となります。
ただし、宴会費や寄付金、政治・宗教活動費など、補助の対象外となる項目にはお使いいただけません。</t>
    <rPh sb="13" eb="15">
      <t>ホジョ</t>
    </rPh>
    <rPh sb="15" eb="17">
      <t>タイショウ</t>
    </rPh>
    <rPh sb="17" eb="19">
      <t>ジギョウ</t>
    </rPh>
    <phoneticPr fontId="1"/>
  </si>
  <si>
    <t>(A)</t>
    <phoneticPr fontId="1"/>
  </si>
  <si>
    <t>(B)</t>
    <phoneticPr fontId="1"/>
  </si>
  <si>
    <t>(D)</t>
    <phoneticPr fontId="1"/>
  </si>
  <si>
    <t>(C)</t>
    <phoneticPr fontId="1"/>
  </si>
  <si>
    <t>補助額</t>
    <phoneticPr fontId="1"/>
  </si>
  <si>
    <t>申請額</t>
    <rPh sb="0" eb="3">
      <t>シンセイガク</t>
    </rPh>
    <phoneticPr fontId="1"/>
  </si>
  <si>
    <t>上限額</t>
    <rPh sb="0" eb="3">
      <t>ジョウゲンガク</t>
    </rPh>
    <phoneticPr fontId="1"/>
  </si>
  <si>
    <t>工事費等総額
（見積書金額）</t>
    <rPh sb="0" eb="2">
      <t>コウジ</t>
    </rPh>
    <rPh sb="2" eb="3">
      <t>ヒ</t>
    </rPh>
    <rPh sb="3" eb="4">
      <t>トウ</t>
    </rPh>
    <rPh sb="4" eb="6">
      <t>ソウガク</t>
    </rPh>
    <rPh sb="8" eb="11">
      <t>ミツモリショ</t>
    </rPh>
    <rPh sb="11" eb="13">
      <t>キンガク</t>
    </rPh>
    <phoneticPr fontId="1"/>
  </si>
  <si>
    <t>〇</t>
    <phoneticPr fontId="1"/>
  </si>
  <si>
    <t>フリガナ</t>
    <phoneticPr fontId="1"/>
  </si>
  <si>
    <t>電話番号</t>
    <rPh sb="0" eb="2">
      <t>デンワ</t>
    </rPh>
    <rPh sb="2" eb="4">
      <t>バンゴウ</t>
    </rPh>
    <phoneticPr fontId="1"/>
  </si>
  <si>
    <t>(姓）</t>
    <rPh sb="1" eb="2">
      <t>セイ</t>
    </rPh>
    <phoneticPr fontId="1"/>
  </si>
  <si>
    <t>(名)</t>
    <rPh sb="1" eb="2">
      <t>ナ</t>
    </rPh>
    <phoneticPr fontId="1"/>
  </si>
  <si>
    <t>生年月日</t>
    <rPh sb="0" eb="2">
      <t>セイネン</t>
    </rPh>
    <rPh sb="2" eb="4">
      <t>ガッピ</t>
    </rPh>
    <phoneticPr fontId="1"/>
  </si>
  <si>
    <t>西暦</t>
    <rPh sb="0" eb="2">
      <t>セイレキ</t>
    </rPh>
    <phoneticPr fontId="1"/>
  </si>
  <si>
    <t>Email</t>
    <phoneticPr fontId="1"/>
  </si>
  <si>
    <t>年4月1日時点の状況について</t>
    <rPh sb="0" eb="1">
      <t>ネン</t>
    </rPh>
    <rPh sb="2" eb="3">
      <t>ガツ</t>
    </rPh>
    <rPh sb="4" eb="5">
      <t>ニチ</t>
    </rPh>
    <rPh sb="5" eb="7">
      <t>ジテン</t>
    </rPh>
    <rPh sb="8" eb="10">
      <t>ジョウキョウ</t>
    </rPh>
    <phoneticPr fontId="1"/>
  </si>
  <si>
    <t>世帯</t>
    <rPh sb="0" eb="2">
      <t>セタイ</t>
    </rPh>
    <phoneticPr fontId="1"/>
  </si>
  <si>
    <t>会費</t>
    <rPh sb="0" eb="2">
      <t>カイヒ</t>
    </rPh>
    <phoneticPr fontId="1"/>
  </si>
  <si>
    <t>回覧
部数</t>
    <rPh sb="0" eb="2">
      <t>カイラン</t>
    </rPh>
    <rPh sb="3" eb="5">
      <t>ブスウ</t>
    </rPh>
    <phoneticPr fontId="1"/>
  </si>
  <si>
    <t>部</t>
    <rPh sb="0" eb="1">
      <t>ブ</t>
    </rPh>
    <phoneticPr fontId="1"/>
  </si>
  <si>
    <t>箇所</t>
    <rPh sb="0" eb="2">
      <t>カショ</t>
    </rPh>
    <phoneticPr fontId="1"/>
  </si>
  <si>
    <t>※加入世帯数に未加入世帯数は加算しないでください。</t>
  </si>
  <si>
    <t>※加入世帯数を確認するための資料を提出していただくことがあります。</t>
  </si>
  <si>
    <t>【参考：前年度の申請状況】</t>
    <rPh sb="1" eb="3">
      <t>サンコウ</t>
    </rPh>
    <rPh sb="4" eb="7">
      <t>ゼンネンド</t>
    </rPh>
    <rPh sb="8" eb="10">
      <t>シンセイ</t>
    </rPh>
    <rPh sb="10" eb="12">
      <t>ジョウキョウ</t>
    </rPh>
    <phoneticPr fontId="1"/>
  </si>
  <si>
    <t>年度町内会・自治会活動補助金の交付について</t>
    <rPh sb="0" eb="1">
      <t>ネン</t>
    </rPh>
    <rPh sb="2" eb="5">
      <t>チョウナイカイ</t>
    </rPh>
    <rPh sb="6" eb="9">
      <t>ジチカイ</t>
    </rPh>
    <rPh sb="9" eb="11">
      <t>カツドウ</t>
    </rPh>
    <rPh sb="11" eb="14">
      <t>ホジョキン</t>
    </rPh>
    <rPh sb="15" eb="17">
      <t>コウフ</t>
    </rPh>
    <phoneticPr fontId="1"/>
  </si>
  <si>
    <t>□</t>
    <phoneticPr fontId="1"/>
  </si>
  <si>
    <t>総会資料（前年度の決算・事業報告、新年度の予算・事業計画）</t>
    <rPh sb="0" eb="2">
      <t>ソウカイ</t>
    </rPh>
    <rPh sb="2" eb="4">
      <t>シリョウ</t>
    </rPh>
    <rPh sb="5" eb="8">
      <t>ゼンネンド</t>
    </rPh>
    <rPh sb="9" eb="11">
      <t>ケッサン</t>
    </rPh>
    <rPh sb="12" eb="14">
      <t>ジギョウ</t>
    </rPh>
    <rPh sb="14" eb="16">
      <t>ホウコク</t>
    </rPh>
    <rPh sb="17" eb="20">
      <t>シンネンド</t>
    </rPh>
    <rPh sb="21" eb="23">
      <t>ヨサン</t>
    </rPh>
    <rPh sb="24" eb="26">
      <t>ジギョウ</t>
    </rPh>
    <rPh sb="26" eb="28">
      <t>ケイカク</t>
    </rPh>
    <phoneticPr fontId="1"/>
  </si>
  <si>
    <t>補助金申請書類（同封しています）</t>
    <rPh sb="0" eb="3">
      <t>ホジョキン</t>
    </rPh>
    <rPh sb="3" eb="5">
      <t>シンセイ</t>
    </rPh>
    <rPh sb="5" eb="7">
      <t>ショルイ</t>
    </rPh>
    <rPh sb="8" eb="10">
      <t>ドウフウ</t>
    </rPh>
    <phoneticPr fontId="1"/>
  </si>
  <si>
    <t>施設名</t>
    <rPh sb="0" eb="2">
      <t>シセツ</t>
    </rPh>
    <rPh sb="2" eb="3">
      <t>メイ</t>
    </rPh>
    <phoneticPr fontId="1"/>
  </si>
  <si>
    <t>所在地</t>
    <rPh sb="0" eb="3">
      <t>ショザイチ</t>
    </rPh>
    <phoneticPr fontId="1"/>
  </si>
  <si>
    <t>町内会・自治会名</t>
    <rPh sb="0" eb="3">
      <t>チョウナイカイ</t>
    </rPh>
    <rPh sb="4" eb="7">
      <t>ジチカイ</t>
    </rPh>
    <rPh sb="7" eb="8">
      <t>メイ</t>
    </rPh>
    <phoneticPr fontId="1"/>
  </si>
  <si>
    <t>№</t>
    <phoneticPr fontId="1"/>
  </si>
  <si>
    <t>年度代表者氏名</t>
    <rPh sb="0" eb="2">
      <t>ネンド</t>
    </rPh>
    <rPh sb="2" eb="4">
      <t>ダイヒョウ</t>
    </rPh>
    <rPh sb="4" eb="5">
      <t>シャ</t>
    </rPh>
    <rPh sb="5" eb="7">
      <t>シメイ</t>
    </rPh>
    <phoneticPr fontId="1"/>
  </si>
  <si>
    <t xml:space="preserve"> 町田市</t>
    <rPh sb="1" eb="3">
      <t>マチダ</t>
    </rPh>
    <rPh sb="3" eb="4">
      <t>シ</t>
    </rPh>
    <phoneticPr fontId="1"/>
  </si>
  <si>
    <t>(1)</t>
    <phoneticPr fontId="1"/>
  </si>
  <si>
    <t>町内会・自治会内における情報共有や連絡手段等でデジタルツールを利用していますか。</t>
    <rPh sb="0" eb="3">
      <t>チョウナイカイ</t>
    </rPh>
    <rPh sb="4" eb="7">
      <t>ジチカイ</t>
    </rPh>
    <rPh sb="7" eb="8">
      <t>ナイ</t>
    </rPh>
    <rPh sb="12" eb="14">
      <t>ジョウホウ</t>
    </rPh>
    <rPh sb="14" eb="16">
      <t>キョウユウ</t>
    </rPh>
    <rPh sb="17" eb="19">
      <t>レンラク</t>
    </rPh>
    <rPh sb="19" eb="21">
      <t>シュダン</t>
    </rPh>
    <rPh sb="21" eb="22">
      <t>ナド</t>
    </rPh>
    <rPh sb="31" eb="33">
      <t>リヨウ</t>
    </rPh>
    <phoneticPr fontId="1"/>
  </si>
  <si>
    <t>(2)</t>
    <phoneticPr fontId="1"/>
  </si>
  <si>
    <t>※デジタルツールとは、人が手作業で行っていた作業をデジタル技術によって効率化する手段のこと</t>
    <rPh sb="11" eb="12">
      <t>ヒト</t>
    </rPh>
    <rPh sb="13" eb="16">
      <t>テサギョウ</t>
    </rPh>
    <rPh sb="17" eb="18">
      <t>オコナ</t>
    </rPh>
    <rPh sb="22" eb="24">
      <t>サギョウ</t>
    </rPh>
    <rPh sb="29" eb="31">
      <t>ギジュツ</t>
    </rPh>
    <rPh sb="35" eb="38">
      <t>コウリツカ</t>
    </rPh>
    <rPh sb="40" eb="42">
      <t>シュダン</t>
    </rPh>
    <phoneticPr fontId="1"/>
  </si>
  <si>
    <t>　№</t>
    <phoneticPr fontId="1"/>
  </si>
  <si>
    <t>　（複数回答可）</t>
    <rPh sb="2" eb="4">
      <t>フクスウ</t>
    </rPh>
    <rPh sb="4" eb="6">
      <t>カイトウ</t>
    </rPh>
    <rPh sb="6" eb="7">
      <t>カ</t>
    </rPh>
    <phoneticPr fontId="1"/>
  </si>
  <si>
    <t>集金等に対応するキャッシュレスアプリやシステムを導入していますか。</t>
    <rPh sb="0" eb="2">
      <t>シュウキン</t>
    </rPh>
    <rPh sb="2" eb="3">
      <t>ナド</t>
    </rPh>
    <rPh sb="4" eb="6">
      <t>タイオウ</t>
    </rPh>
    <rPh sb="24" eb="26">
      <t>ドウニュウ</t>
    </rPh>
    <phoneticPr fontId="1"/>
  </si>
  <si>
    <r>
      <t xml:space="preserve"> ①掲示板</t>
    </r>
    <r>
      <rPr>
        <b/>
        <u/>
        <sz val="14"/>
        <color rgb="FFFFFFFF"/>
        <rFont val="游ゴシック"/>
        <family val="3"/>
        <charset val="128"/>
        <scheme val="minor"/>
      </rPr>
      <t>設置</t>
    </r>
    <r>
      <rPr>
        <b/>
        <sz val="14"/>
        <color rgb="FFFFFFFF"/>
        <rFont val="游ゴシック"/>
        <family val="3"/>
        <charset val="128"/>
        <scheme val="minor"/>
      </rPr>
      <t>にかかる経費</t>
    </r>
    <phoneticPr fontId="1"/>
  </si>
  <si>
    <t>加入
世帯数</t>
    <rPh sb="0" eb="2">
      <t>カニュウ</t>
    </rPh>
    <rPh sb="3" eb="6">
      <t>セタイスウ</t>
    </rPh>
    <phoneticPr fontId="1"/>
  </si>
  <si>
    <t>掲示板
数</t>
    <rPh sb="0" eb="3">
      <t>ケイジバン</t>
    </rPh>
    <rPh sb="4" eb="5">
      <t>スウ</t>
    </rPh>
    <phoneticPr fontId="1"/>
  </si>
  <si>
    <t>区域内の
総世帯数</t>
    <rPh sb="0" eb="3">
      <t>クイキナイ</t>
    </rPh>
    <rPh sb="5" eb="6">
      <t>ソウ</t>
    </rPh>
    <rPh sb="6" eb="9">
      <t>セタイスウ</t>
    </rPh>
    <phoneticPr fontId="1"/>
  </si>
  <si>
    <t>受付印</t>
    <phoneticPr fontId="1"/>
  </si>
  <si>
    <t>※(A)と(B)を比較し、低い金額を記載（補助額は100円未満切捨て）</t>
    <rPh sb="9" eb="11">
      <t>ヒカク</t>
    </rPh>
    <rPh sb="13" eb="14">
      <t>ヒク</t>
    </rPh>
    <rPh sb="15" eb="17">
      <t>キンガク</t>
    </rPh>
    <rPh sb="18" eb="20">
      <t>キサイ</t>
    </rPh>
    <rPh sb="21" eb="23">
      <t>ホジョ</t>
    </rPh>
    <rPh sb="23" eb="24">
      <t>ガク</t>
    </rPh>
    <rPh sb="28" eb="29">
      <t>エン</t>
    </rPh>
    <rPh sb="29" eb="31">
      <t>ミマン</t>
    </rPh>
    <rPh sb="31" eb="33">
      <t>キリス</t>
    </rPh>
    <phoneticPr fontId="1"/>
  </si>
  <si>
    <t>合　計　※100円未満切捨て</t>
    <rPh sb="0" eb="1">
      <t>ア</t>
    </rPh>
    <rPh sb="2" eb="3">
      <t>ケイ</t>
    </rPh>
    <phoneticPr fontId="1"/>
  </si>
  <si>
    <r>
      <t>※区域内の総世帯数とは、</t>
    </r>
    <r>
      <rPr>
        <u/>
        <sz val="11"/>
        <color theme="1"/>
        <rFont val="游ゴシック"/>
        <family val="3"/>
        <charset val="128"/>
        <scheme val="minor"/>
      </rPr>
      <t>加入世帯・未加入世帯を合わせた町内会区域にお住まいの総世帯数</t>
    </r>
    <r>
      <rPr>
        <sz val="11"/>
        <color theme="1"/>
        <rFont val="游ゴシック"/>
        <family val="3"/>
        <charset val="128"/>
        <scheme val="minor"/>
      </rPr>
      <t>です。</t>
    </r>
    <rPh sb="1" eb="4">
      <t>クイキナイ</t>
    </rPh>
    <rPh sb="5" eb="6">
      <t>ソウ</t>
    </rPh>
    <rPh sb="6" eb="9">
      <t>セタイスウ</t>
    </rPh>
    <rPh sb="12" eb="14">
      <t>カニュウ</t>
    </rPh>
    <rPh sb="14" eb="16">
      <t>セタイ</t>
    </rPh>
    <rPh sb="17" eb="20">
      <t>ミカニュウ</t>
    </rPh>
    <rPh sb="20" eb="22">
      <t>セタイ</t>
    </rPh>
    <rPh sb="23" eb="24">
      <t>ア</t>
    </rPh>
    <rPh sb="27" eb="30">
      <t>チョウナイカイ</t>
    </rPh>
    <rPh sb="30" eb="32">
      <t>クイキ</t>
    </rPh>
    <rPh sb="34" eb="35">
      <t>ス</t>
    </rPh>
    <rPh sb="38" eb="39">
      <t>ソウ</t>
    </rPh>
    <rPh sb="39" eb="42">
      <t>セタイスウ</t>
    </rPh>
    <phoneticPr fontId="1"/>
  </si>
  <si>
    <r>
      <t>　総世帯数を</t>
    </r>
    <r>
      <rPr>
        <u/>
        <sz val="11"/>
        <color theme="1"/>
        <rFont val="游ゴシック"/>
        <family val="3"/>
        <charset val="128"/>
        <scheme val="minor"/>
      </rPr>
      <t>把握されている場合はご記入</t>
    </r>
    <r>
      <rPr>
        <sz val="11"/>
        <color theme="1"/>
        <rFont val="游ゴシック"/>
        <family val="3"/>
        <charset val="128"/>
        <scheme val="minor"/>
      </rPr>
      <t>ください。</t>
    </r>
    <rPh sb="1" eb="2">
      <t>ソウ</t>
    </rPh>
    <rPh sb="2" eb="5">
      <t>セタイスウ</t>
    </rPh>
    <phoneticPr fontId="1"/>
  </si>
  <si>
    <r>
      <t xml:space="preserve">世帯
</t>
    </r>
    <r>
      <rPr>
        <sz val="6"/>
        <color theme="1"/>
        <rFont val="游ゴシック"/>
        <family val="3"/>
        <charset val="128"/>
        <scheme val="minor"/>
      </rPr>
      <t>（分かる範囲で）</t>
    </r>
    <rPh sb="0" eb="2">
      <t>セタイ</t>
    </rPh>
    <rPh sb="4" eb="5">
      <t>ワ</t>
    </rPh>
    <rPh sb="7" eb="9">
      <t>ハンイ</t>
    </rPh>
    <phoneticPr fontId="1"/>
  </si>
  <si>
    <r>
      <rPr>
        <b/>
        <sz val="16"/>
        <color theme="1"/>
        <rFont val="游ゴシック"/>
        <family val="3"/>
        <charset val="128"/>
        <scheme val="minor"/>
      </rPr>
      <t>年度</t>
    </r>
    <r>
      <rPr>
        <b/>
        <sz val="14"/>
        <color theme="1"/>
        <rFont val="游ゴシック"/>
        <family val="3"/>
        <charset val="128"/>
        <scheme val="minor"/>
      </rPr>
      <t>　</t>
    </r>
    <r>
      <rPr>
        <b/>
        <sz val="16"/>
        <color theme="1"/>
        <rFont val="游ゴシック"/>
        <family val="3"/>
        <charset val="128"/>
        <scheme val="minor"/>
      </rPr>
      <t>町内会・自治会等活動届</t>
    </r>
    <rPh sb="0" eb="1">
      <t>ネン</t>
    </rPh>
    <rPh sb="1" eb="2">
      <t>ド</t>
    </rPh>
    <rPh sb="3" eb="5">
      <t>チョウナイ</t>
    </rPh>
    <rPh sb="5" eb="6">
      <t>カイ</t>
    </rPh>
    <rPh sb="7" eb="10">
      <t>ジチカイ</t>
    </rPh>
    <rPh sb="10" eb="11">
      <t>ナド</t>
    </rPh>
    <rPh sb="11" eb="13">
      <t>カツドウ</t>
    </rPh>
    <rPh sb="13" eb="14">
      <t>トドケ</t>
    </rPh>
    <phoneticPr fontId="1"/>
  </si>
  <si>
    <t>処理欄</t>
    <rPh sb="0" eb="2">
      <t>ショリ</t>
    </rPh>
    <rPh sb="2" eb="3">
      <t>ラン</t>
    </rPh>
    <phoneticPr fontId="1"/>
  </si>
  <si>
    <t>氏　名</t>
    <rPh sb="0" eb="1">
      <t>シ</t>
    </rPh>
    <rPh sb="2" eb="3">
      <t>ナ</t>
    </rPh>
    <phoneticPr fontId="1"/>
  </si>
  <si>
    <t>住　所</t>
    <rPh sb="0" eb="1">
      <t>ジュウ</t>
    </rPh>
    <rPh sb="2" eb="3">
      <t>ショ</t>
    </rPh>
    <phoneticPr fontId="1"/>
  </si>
  <si>
    <t>年</t>
    <rPh sb="0" eb="1">
      <t>ネン</t>
    </rPh>
    <phoneticPr fontId="1"/>
  </si>
  <si>
    <t>日</t>
    <rPh sb="0" eb="1">
      <t>ヒ</t>
    </rPh>
    <phoneticPr fontId="1"/>
  </si>
  <si>
    <t>月</t>
    <rPh sb="0" eb="1">
      <t>ツキ</t>
    </rPh>
    <phoneticPr fontId="1"/>
  </si>
  <si>
    <t>町田市補助金等交付申請書</t>
    <phoneticPr fontId="1"/>
  </si>
  <si>
    <t>　第１号様式</t>
    <phoneticPr fontId="1"/>
  </si>
  <si>
    <t>　下記のとおり補助金等を交付していただきたく、補助金等の予算の執行に関する規則第５条第１項の規定により、関係書類を添えて申請します。</t>
    <rPh sb="1" eb="3">
      <t>カキ</t>
    </rPh>
    <rPh sb="7" eb="10">
      <t>ホジョキン</t>
    </rPh>
    <rPh sb="10" eb="11">
      <t>トウ</t>
    </rPh>
    <rPh sb="12" eb="14">
      <t>コウフ</t>
    </rPh>
    <rPh sb="23" eb="26">
      <t>ホジョキン</t>
    </rPh>
    <rPh sb="26" eb="27">
      <t>トウ</t>
    </rPh>
    <rPh sb="28" eb="30">
      <t>ヨサン</t>
    </rPh>
    <rPh sb="31" eb="33">
      <t>シッコウ</t>
    </rPh>
    <rPh sb="34" eb="35">
      <t>カン</t>
    </rPh>
    <rPh sb="37" eb="39">
      <t>キソク</t>
    </rPh>
    <rPh sb="39" eb="40">
      <t>ダイ</t>
    </rPh>
    <rPh sb="41" eb="42">
      <t>ジョウ</t>
    </rPh>
    <rPh sb="42" eb="43">
      <t>ダイ</t>
    </rPh>
    <rPh sb="44" eb="45">
      <t>コウ</t>
    </rPh>
    <rPh sb="46" eb="48">
      <t>キテイ</t>
    </rPh>
    <rPh sb="52" eb="54">
      <t>カンケイ</t>
    </rPh>
    <rPh sb="54" eb="56">
      <t>ショルイ</t>
    </rPh>
    <rPh sb="57" eb="58">
      <t>ソ</t>
    </rPh>
    <rPh sb="60" eb="62">
      <t>シンセイ</t>
    </rPh>
    <phoneticPr fontId="40"/>
  </si>
  <si>
    <t>記</t>
    <rPh sb="0" eb="1">
      <t>キ</t>
    </rPh>
    <phoneticPr fontId="1"/>
  </si>
  <si>
    <t>別紙「事業計画書」のとおり</t>
    <phoneticPr fontId="1"/>
  </si>
  <si>
    <t>計</t>
    <rPh sb="0" eb="1">
      <t>ケイ</t>
    </rPh>
    <phoneticPr fontId="1"/>
  </si>
  <si>
    <t>円</t>
    <rPh sb="0" eb="1">
      <t>エン</t>
    </rPh>
    <phoneticPr fontId="1"/>
  </si>
  <si>
    <t>掲示板補助（設置）：</t>
    <phoneticPr fontId="1"/>
  </si>
  <si>
    <t>掲示板補助（修繕）：</t>
    <phoneticPr fontId="1"/>
  </si>
  <si>
    <t>特記事項なし</t>
    <phoneticPr fontId="1"/>
  </si>
  <si>
    <t>添付書類</t>
    <phoneticPr fontId="1"/>
  </si>
  <si>
    <t>その他</t>
    <phoneticPr fontId="1"/>
  </si>
  <si>
    <t>補助事業等の目的及び内容</t>
    <phoneticPr fontId="1"/>
  </si>
  <si>
    <t>補助事業等の経費の配分及び経費の使用方法</t>
    <phoneticPr fontId="1"/>
  </si>
  <si>
    <t>補助事業等の完了の予定期日その他補助事業等の遂行に関する計画</t>
    <phoneticPr fontId="1"/>
  </si>
  <si>
    <t>活動補助：基本額　12,000円＋（200円×</t>
    <rPh sb="0" eb="2">
      <t>カツドウ</t>
    </rPh>
    <rPh sb="2" eb="4">
      <t>ホジョ</t>
    </rPh>
    <rPh sb="5" eb="7">
      <t>キホン</t>
    </rPh>
    <rPh sb="7" eb="8">
      <t>ガク</t>
    </rPh>
    <rPh sb="15" eb="16">
      <t>エン</t>
    </rPh>
    <rPh sb="21" eb="22">
      <t>エン</t>
    </rPh>
    <phoneticPr fontId="1"/>
  </si>
  <si>
    <t>世帯）</t>
    <rPh sb="0" eb="2">
      <t>セタイ</t>
    </rPh>
    <phoneticPr fontId="1"/>
  </si>
  <si>
    <t>事業計画書、総会資料（議案書）</t>
    <phoneticPr fontId="1"/>
  </si>
  <si>
    <t xml:space="preserve">
交付を受けようとする補助金等の額及びその算出の基礎</t>
    <phoneticPr fontId="1"/>
  </si>
  <si>
    <t>住民相互の親睦と相互扶助の向上を図るための町内会・自治会活動</t>
    <phoneticPr fontId="1"/>
  </si>
  <si>
    <t>申請者　</t>
    <rPh sb="0" eb="3">
      <t>シンセイシャ</t>
    </rPh>
    <phoneticPr fontId="1"/>
  </si>
  <si>
    <t>住所　</t>
    <rPh sb="0" eb="2">
      <t>ジュウショ</t>
    </rPh>
    <phoneticPr fontId="1"/>
  </si>
  <si>
    <t>氏名　</t>
    <rPh sb="0" eb="2">
      <t>シメイ</t>
    </rPh>
    <phoneticPr fontId="1"/>
  </si>
  <si>
    <t>※ご自宅の住所をご記入ください。</t>
    <phoneticPr fontId="1"/>
  </si>
  <si>
    <t>町田市森野１－２－３</t>
    <phoneticPr fontId="1"/>
  </si>
  <si>
    <t>市民　協太郎</t>
    <phoneticPr fontId="1"/>
  </si>
  <si>
    <t>(No.</t>
    <phoneticPr fontId="1"/>
  </si>
  <si>
    <t>)</t>
    <phoneticPr fontId="1"/>
  </si>
  <si>
    <t>町田２０１自治会</t>
    <phoneticPr fontId="1"/>
  </si>
  <si>
    <t>支出
内訳</t>
    <rPh sb="0" eb="2">
      <t>シシュツ</t>
    </rPh>
    <rPh sb="3" eb="5">
      <t>ウチワケ</t>
    </rPh>
    <phoneticPr fontId="1"/>
  </si>
  <si>
    <t>【参考】事業名の区分による使途の一例</t>
    <rPh sb="1" eb="3">
      <t>サンコウ</t>
    </rPh>
    <rPh sb="4" eb="6">
      <t>ジギョウ</t>
    </rPh>
    <rPh sb="6" eb="7">
      <t>メイ</t>
    </rPh>
    <rPh sb="8" eb="10">
      <t>クブン</t>
    </rPh>
    <rPh sb="13" eb="15">
      <t>シト</t>
    </rPh>
    <rPh sb="16" eb="17">
      <t>イチ</t>
    </rPh>
    <rPh sb="17" eb="18">
      <t>レイ</t>
    </rPh>
    <phoneticPr fontId="1"/>
  </si>
  <si>
    <t>※イベント開催経費につきましては、下段【共通】イベント開催経費欄をご参照ください。
※疑義が生じる案件につきましては市民協働推進課までお問合せください</t>
    <phoneticPr fontId="1"/>
  </si>
  <si>
    <r>
      <rPr>
        <b/>
        <sz val="12"/>
        <color theme="1"/>
        <rFont val="游ゴシック"/>
        <family val="3"/>
        <charset val="128"/>
        <scheme val="minor"/>
      </rPr>
      <t xml:space="preserve">【共通】イベント開催経費
</t>
    </r>
    <r>
      <rPr>
        <b/>
        <sz val="11"/>
        <color theme="1"/>
        <rFont val="游ゴシック"/>
        <family val="3"/>
        <charset val="128"/>
        <scheme val="minor"/>
      </rPr>
      <t>（イベント開催時における経費は補助対象です）</t>
    </r>
    <rPh sb="28" eb="30">
      <t>ホジョ</t>
    </rPh>
    <phoneticPr fontId="1"/>
  </si>
  <si>
    <r>
      <t xml:space="preserve">物品・備品購入(ポスター、チラシ含む)、会場使用料、イベント保険料、イベントに不可欠な食糧費等
</t>
    </r>
    <r>
      <rPr>
        <b/>
        <sz val="11"/>
        <color rgb="FFFF0000"/>
        <rFont val="游ゴシック"/>
        <family val="3"/>
        <charset val="128"/>
        <scheme val="minor"/>
      </rPr>
      <t>※ただしアルコール飲料及び飲食店での打ち合わせ等に係る費用は対象外</t>
    </r>
    <rPh sb="0" eb="2">
      <t>ブッピン</t>
    </rPh>
    <rPh sb="3" eb="5">
      <t>ビヒン</t>
    </rPh>
    <rPh sb="5" eb="7">
      <t>コウニュウ</t>
    </rPh>
    <rPh sb="16" eb="17">
      <t>フク</t>
    </rPh>
    <rPh sb="20" eb="22">
      <t>カイジョウ</t>
    </rPh>
    <rPh sb="22" eb="25">
      <t>シヨウリョウ</t>
    </rPh>
    <rPh sb="30" eb="33">
      <t>ホケンリョウ</t>
    </rPh>
    <rPh sb="39" eb="42">
      <t>フカケツ</t>
    </rPh>
    <rPh sb="43" eb="46">
      <t>ショクリョウヒ</t>
    </rPh>
    <rPh sb="46" eb="47">
      <t>ナド</t>
    </rPh>
    <rPh sb="57" eb="59">
      <t>インリョウ</t>
    </rPh>
    <rPh sb="59" eb="60">
      <t>オヨ</t>
    </rPh>
    <rPh sb="61" eb="63">
      <t>インショク</t>
    </rPh>
    <rPh sb="63" eb="64">
      <t>テン</t>
    </rPh>
    <rPh sb="66" eb="67">
      <t>ウ</t>
    </rPh>
    <rPh sb="68" eb="69">
      <t>ア</t>
    </rPh>
    <rPh sb="71" eb="72">
      <t>ナド</t>
    </rPh>
    <rPh sb="73" eb="74">
      <t>カカ</t>
    </rPh>
    <rPh sb="75" eb="77">
      <t>ヒヨウ</t>
    </rPh>
    <rPh sb="78" eb="81">
      <t>タイショウガイ</t>
    </rPh>
    <phoneticPr fontId="1"/>
  </si>
  <si>
    <t>① 申請時に記載していない事業に補助金を充てても良いですか。</t>
    <phoneticPr fontId="1"/>
  </si>
  <si>
    <t>② 補助金額と支出額を同額にする必要はありますか。</t>
    <rPh sb="2" eb="4">
      <t>ホジョ</t>
    </rPh>
    <rPh sb="4" eb="6">
      <t>キンガク</t>
    </rPh>
    <rPh sb="7" eb="10">
      <t>シシュツガク</t>
    </rPh>
    <rPh sb="11" eb="13">
      <t>ドウガク</t>
    </rPh>
    <rPh sb="16" eb="18">
      <t>ヒツヨウ</t>
    </rPh>
    <phoneticPr fontId="1"/>
  </si>
  <si>
    <t>同額ではなくても問題ありません。
実際に支出した金額を記入してください。
※支出額が補助金の金額を下回る場合は、市へ返金する必要があります。</t>
    <rPh sb="17" eb="19">
      <t>ジッサイ</t>
    </rPh>
    <rPh sb="20" eb="22">
      <t>シシュツ</t>
    </rPh>
    <rPh sb="24" eb="26">
      <t>キンガク</t>
    </rPh>
    <rPh sb="27" eb="29">
      <t>キニュウ</t>
    </rPh>
    <rPh sb="38" eb="40">
      <t>シシュツ</t>
    </rPh>
    <rPh sb="40" eb="41">
      <t>ガク</t>
    </rPh>
    <rPh sb="42" eb="45">
      <t>ホジョキン</t>
    </rPh>
    <rPh sb="46" eb="48">
      <t>キンガク</t>
    </rPh>
    <rPh sb="49" eb="51">
      <t>シタマワ</t>
    </rPh>
    <rPh sb="52" eb="54">
      <t>バアイ</t>
    </rPh>
    <rPh sb="56" eb="57">
      <t>シ</t>
    </rPh>
    <rPh sb="58" eb="60">
      <t>ヘンキン</t>
    </rPh>
    <rPh sb="62" eb="64">
      <t>ヒツヨウ</t>
    </rPh>
    <phoneticPr fontId="1"/>
  </si>
  <si>
    <t>③ 掲示板の補助を受けた場合の提出書類を教えてください。</t>
    <phoneticPr fontId="1"/>
  </si>
  <si>
    <t>・該当する[設置／修繕]工事等の領収書の写し
・掲示板の写真
・設置場所の地図
以上3点をご提出ください。
なお、実際の工事費が見積額を下回った場合は、返金が発生する可能性がありますので、お早目にお手続きください。</t>
    <rPh sb="57" eb="59">
      <t>ジッサイ</t>
    </rPh>
    <rPh sb="60" eb="63">
      <t>コウジヒ</t>
    </rPh>
    <rPh sb="64" eb="66">
      <t>ミツモリ</t>
    </rPh>
    <rPh sb="66" eb="67">
      <t>ガク</t>
    </rPh>
    <rPh sb="68" eb="70">
      <t>シタマワ</t>
    </rPh>
    <rPh sb="72" eb="74">
      <t>バアイ</t>
    </rPh>
    <rPh sb="76" eb="78">
      <t>ヘンキン</t>
    </rPh>
    <rPh sb="79" eb="81">
      <t>ハッセイ</t>
    </rPh>
    <rPh sb="83" eb="86">
      <t>カノウセイ</t>
    </rPh>
    <rPh sb="95" eb="97">
      <t>ハヤメ</t>
    </rPh>
    <rPh sb="99" eb="101">
      <t>テツヅ</t>
    </rPh>
    <phoneticPr fontId="1"/>
  </si>
  <si>
    <t>④ 会員全員に物品を配布しました。
補助の対象になりますか。</t>
    <phoneticPr fontId="1"/>
  </si>
  <si>
    <r>
      <t>会員の親睦を目的とした補助金ですので、</t>
    </r>
    <r>
      <rPr>
        <b/>
        <u/>
        <sz val="16"/>
        <color theme="1"/>
        <rFont val="游ゴシック"/>
        <family val="3"/>
        <charset val="128"/>
        <scheme val="minor"/>
      </rPr>
      <t>単に配布</t>
    </r>
    <r>
      <rPr>
        <u/>
        <sz val="16"/>
        <color theme="1"/>
        <rFont val="游ゴシック"/>
        <family val="3"/>
        <charset val="128"/>
        <scheme val="minor"/>
      </rPr>
      <t>したものについては</t>
    </r>
    <r>
      <rPr>
        <b/>
        <u/>
        <sz val="16"/>
        <color theme="1"/>
        <rFont val="游ゴシック"/>
        <family val="3"/>
        <charset val="128"/>
        <scheme val="minor"/>
      </rPr>
      <t>対象外</t>
    </r>
    <r>
      <rPr>
        <sz val="16"/>
        <color theme="1"/>
        <rFont val="游ゴシック"/>
        <family val="3"/>
        <charset val="128"/>
        <scheme val="minor"/>
      </rPr>
      <t>となります。
会員が参加するイベントで必要な物品の購入、配布については対象となります。</t>
    </r>
    <rPh sb="19" eb="20">
      <t>タン</t>
    </rPh>
    <phoneticPr fontId="1"/>
  </si>
  <si>
    <t>⑤イベント等の開催経費として、どのようなものが認められるのでしょうか。</t>
    <rPh sb="5" eb="6">
      <t>トウ</t>
    </rPh>
    <rPh sb="7" eb="9">
      <t>カイサイ</t>
    </rPh>
    <rPh sb="9" eb="11">
      <t>ケイヒ</t>
    </rPh>
    <rPh sb="23" eb="24">
      <t>ミト</t>
    </rPh>
    <phoneticPr fontId="1"/>
  </si>
  <si>
    <r>
      <t>会員の親睦・交流が行われる事業が対象となります。
スタッフが加入したイベントの保険料、会場費、祭り会場（やぐら等）設営費、講師への謝礼、物品の購入費、チラシやポスターの作成・印刷費</t>
    </r>
    <r>
      <rPr>
        <sz val="16"/>
        <rFont val="游ゴシック"/>
        <family val="3"/>
        <charset val="128"/>
        <scheme val="minor"/>
      </rPr>
      <t>、交通実費</t>
    </r>
    <r>
      <rPr>
        <sz val="16"/>
        <color theme="1"/>
        <rFont val="游ゴシック"/>
        <family val="3"/>
        <charset val="128"/>
        <scheme val="minor"/>
      </rPr>
      <t xml:space="preserve">など。　
</t>
    </r>
    <r>
      <rPr>
        <u/>
        <sz val="16"/>
        <color theme="1"/>
        <rFont val="游ゴシック"/>
        <family val="3"/>
        <charset val="128"/>
        <scheme val="minor"/>
      </rPr>
      <t>※神事、神酒所設営費、図書券などの金券等は</t>
    </r>
    <r>
      <rPr>
        <b/>
        <u/>
        <sz val="16"/>
        <color theme="1"/>
        <rFont val="游ゴシック"/>
        <family val="3"/>
        <charset val="128"/>
        <scheme val="minor"/>
      </rPr>
      <t>対象外</t>
    </r>
    <rPh sb="0" eb="2">
      <t>カイイン</t>
    </rPh>
    <rPh sb="3" eb="5">
      <t>シンボク</t>
    </rPh>
    <rPh sb="6" eb="8">
      <t>コウリュウ</t>
    </rPh>
    <rPh sb="13" eb="15">
      <t>ジギョウ</t>
    </rPh>
    <rPh sb="16" eb="18">
      <t>タイショウ</t>
    </rPh>
    <rPh sb="30" eb="32">
      <t>カニュウ</t>
    </rPh>
    <rPh sb="39" eb="42">
      <t>ホケンリョウ</t>
    </rPh>
    <rPh sb="43" eb="46">
      <t>カイジョウヒ</t>
    </rPh>
    <rPh sb="47" eb="48">
      <t>マツ</t>
    </rPh>
    <rPh sb="49" eb="51">
      <t>カイジョウ</t>
    </rPh>
    <rPh sb="55" eb="56">
      <t>トウ</t>
    </rPh>
    <rPh sb="57" eb="59">
      <t>セツエイ</t>
    </rPh>
    <rPh sb="59" eb="60">
      <t>ヒ</t>
    </rPh>
    <rPh sb="61" eb="63">
      <t>コウシ</t>
    </rPh>
    <rPh sb="65" eb="67">
      <t>シャレイ</t>
    </rPh>
    <rPh sb="68" eb="70">
      <t>ブッピン</t>
    </rPh>
    <rPh sb="71" eb="73">
      <t>コウニュウ</t>
    </rPh>
    <rPh sb="73" eb="74">
      <t>ヒ</t>
    </rPh>
    <rPh sb="84" eb="86">
      <t>サクセイ</t>
    </rPh>
    <rPh sb="87" eb="89">
      <t>インサツ</t>
    </rPh>
    <rPh sb="89" eb="90">
      <t>ヒ</t>
    </rPh>
    <rPh sb="104" eb="107">
      <t>ミキショ</t>
    </rPh>
    <rPh sb="107" eb="109">
      <t>セツエイ</t>
    </rPh>
    <rPh sb="109" eb="110">
      <t>ヒ</t>
    </rPh>
    <rPh sb="117" eb="119">
      <t>キンケン</t>
    </rPh>
    <rPh sb="119" eb="120">
      <t>トウ</t>
    </rPh>
    <rPh sb="121" eb="124">
      <t>タイショウガイ</t>
    </rPh>
    <phoneticPr fontId="1"/>
  </si>
  <si>
    <t>⑥飲食代は補助対象となりますか。</t>
    <rPh sb="1" eb="4">
      <t>インショクダイ</t>
    </rPh>
    <rPh sb="5" eb="7">
      <t>ホジョ</t>
    </rPh>
    <rPh sb="7" eb="9">
      <t>タイショウ</t>
    </rPh>
    <phoneticPr fontId="1"/>
  </si>
  <si>
    <r>
      <t>イベントの開催に不可欠なもの（会議の飲み物、熱中症予防のための飲み物、祭りの出店や料理教室のための食材など）は対象となります。
ただし、</t>
    </r>
    <r>
      <rPr>
        <u/>
        <sz val="16"/>
        <color theme="1"/>
        <rFont val="游ゴシック"/>
        <family val="3"/>
        <charset val="128"/>
        <scheme val="minor"/>
      </rPr>
      <t>役員個人の弁当代やアルコール飲料、会議を飲食店で開催した場合の飲食代は</t>
    </r>
    <r>
      <rPr>
        <b/>
        <u/>
        <sz val="16"/>
        <color theme="1"/>
        <rFont val="游ゴシック"/>
        <family val="3"/>
        <charset val="128"/>
        <scheme val="minor"/>
      </rPr>
      <t>対象外</t>
    </r>
    <r>
      <rPr>
        <sz val="16"/>
        <color theme="1"/>
        <rFont val="游ゴシック"/>
        <family val="3"/>
        <charset val="128"/>
        <scheme val="minor"/>
      </rPr>
      <t>です。</t>
    </r>
    <rPh sb="5" eb="7">
      <t>カイサイ</t>
    </rPh>
    <rPh sb="8" eb="11">
      <t>フカケツ</t>
    </rPh>
    <rPh sb="15" eb="17">
      <t>カイギ</t>
    </rPh>
    <rPh sb="18" eb="19">
      <t>ノ</t>
    </rPh>
    <rPh sb="20" eb="21">
      <t>モノ</t>
    </rPh>
    <rPh sb="22" eb="24">
      <t>ネッチュウ</t>
    </rPh>
    <rPh sb="24" eb="25">
      <t>ショウ</t>
    </rPh>
    <rPh sb="25" eb="27">
      <t>ヨボウ</t>
    </rPh>
    <rPh sb="31" eb="32">
      <t>ノ</t>
    </rPh>
    <rPh sb="33" eb="34">
      <t>モノ</t>
    </rPh>
    <rPh sb="35" eb="36">
      <t>マツ</t>
    </rPh>
    <rPh sb="38" eb="40">
      <t>デミセ</t>
    </rPh>
    <rPh sb="41" eb="43">
      <t>リョウリ</t>
    </rPh>
    <rPh sb="43" eb="45">
      <t>キョウシツ</t>
    </rPh>
    <rPh sb="49" eb="51">
      <t>ショクザイ</t>
    </rPh>
    <rPh sb="55" eb="57">
      <t>タイショウ</t>
    </rPh>
    <rPh sb="68" eb="70">
      <t>ヤクイン</t>
    </rPh>
    <rPh sb="70" eb="72">
      <t>コジン</t>
    </rPh>
    <rPh sb="73" eb="75">
      <t>ベントウ</t>
    </rPh>
    <rPh sb="75" eb="76">
      <t>ダイ</t>
    </rPh>
    <rPh sb="82" eb="84">
      <t>インリョウ</t>
    </rPh>
    <rPh sb="85" eb="87">
      <t>カイギ</t>
    </rPh>
    <rPh sb="88" eb="90">
      <t>インショク</t>
    </rPh>
    <rPh sb="90" eb="91">
      <t>テン</t>
    </rPh>
    <rPh sb="92" eb="94">
      <t>カイサイ</t>
    </rPh>
    <rPh sb="96" eb="98">
      <t>バアイ</t>
    </rPh>
    <rPh sb="99" eb="102">
      <t>インショクダイ</t>
    </rPh>
    <rPh sb="103" eb="106">
      <t>タイショウガイ</t>
    </rPh>
    <phoneticPr fontId="1"/>
  </si>
  <si>
    <t>⑦リース代は補助の対象となりますか。</t>
    <phoneticPr fontId="1"/>
  </si>
  <si>
    <r>
      <t xml:space="preserve">総会や定例会の資料作成の他、日々の町内会・自治会活動に関するものであれば対象となります。　
</t>
    </r>
    <r>
      <rPr>
        <sz val="14"/>
        <color theme="1"/>
        <rFont val="游ゴシック"/>
        <family val="3"/>
        <charset val="128"/>
        <scheme val="minor"/>
      </rPr>
      <t xml:space="preserve">対象経費の例）毎月広報誌の印刷をするためのコピー機リース代
　　　　　　　ＡＥＤの講習会開催を伴う機材リース代
</t>
    </r>
    <rPh sb="14" eb="16">
      <t>ヒビ</t>
    </rPh>
    <rPh sb="46" eb="48">
      <t>タイショウ</t>
    </rPh>
    <rPh sb="48" eb="50">
      <t>ケイヒ</t>
    </rPh>
    <rPh sb="51" eb="52">
      <t>レイ</t>
    </rPh>
    <rPh sb="53" eb="55">
      <t>マイツキ</t>
    </rPh>
    <rPh sb="55" eb="57">
      <t>コウホウ</t>
    </rPh>
    <rPh sb="57" eb="58">
      <t>シ</t>
    </rPh>
    <rPh sb="59" eb="61">
      <t>インサツ</t>
    </rPh>
    <rPh sb="70" eb="71">
      <t>キ</t>
    </rPh>
    <rPh sb="74" eb="75">
      <t>ダイ</t>
    </rPh>
    <rPh sb="87" eb="90">
      <t>コウシュウカイ</t>
    </rPh>
    <rPh sb="90" eb="92">
      <t>カイサイ</t>
    </rPh>
    <rPh sb="93" eb="94">
      <t>トモナ</t>
    </rPh>
    <rPh sb="95" eb="97">
      <t>キザイ</t>
    </rPh>
    <rPh sb="100" eb="101">
      <t>ダイ</t>
    </rPh>
    <phoneticPr fontId="1"/>
  </si>
  <si>
    <t>使途の一例</t>
    <rPh sb="0" eb="2">
      <t>シト</t>
    </rPh>
    <rPh sb="3" eb="5">
      <t>イチレイ</t>
    </rPh>
    <phoneticPr fontId="1"/>
  </si>
  <si>
    <r>
      <t>事業区分　</t>
    </r>
    <r>
      <rPr>
        <sz val="10"/>
        <color theme="1"/>
        <rFont val="游ゴシック"/>
        <family val="3"/>
        <charset val="128"/>
        <scheme val="minor"/>
      </rPr>
      <t>※参考</t>
    </r>
    <rPh sb="0" eb="2">
      <t>ジギョウ</t>
    </rPh>
    <rPh sb="2" eb="4">
      <t>クブン</t>
    </rPh>
    <rPh sb="6" eb="8">
      <t>サンコウ</t>
    </rPh>
    <phoneticPr fontId="1"/>
  </si>
  <si>
    <t>事業名（例）</t>
    <rPh sb="0" eb="2">
      <t>ジギョウ</t>
    </rPh>
    <rPh sb="2" eb="3">
      <t>メイ</t>
    </rPh>
    <rPh sb="4" eb="5">
      <t>レイ</t>
    </rPh>
    <phoneticPr fontId="1"/>
  </si>
  <si>
    <t>使途（例）</t>
    <rPh sb="0" eb="2">
      <t>シト</t>
    </rPh>
    <rPh sb="3" eb="4">
      <t>レイ</t>
    </rPh>
    <phoneticPr fontId="1"/>
  </si>
  <si>
    <t>環境美化（清掃活動等）</t>
    <rPh sb="5" eb="7">
      <t>セイソウ</t>
    </rPh>
    <rPh sb="7" eb="9">
      <t>カツドウ</t>
    </rPh>
    <rPh sb="9" eb="10">
      <t>トウ</t>
    </rPh>
    <phoneticPr fontId="1"/>
  </si>
  <si>
    <r>
      <t>備品購入（掃除用具、ゴミ袋、草刈り機の購入等）、</t>
    </r>
    <r>
      <rPr>
        <sz val="11"/>
        <color theme="1"/>
        <rFont val="游ゴシック"/>
        <family val="3"/>
        <charset val="128"/>
        <scheme val="minor"/>
      </rPr>
      <t>清掃等</t>
    </r>
    <r>
      <rPr>
        <u val="double"/>
        <sz val="11"/>
        <color theme="1"/>
        <rFont val="游ゴシック"/>
        <family val="3"/>
        <charset val="128"/>
        <scheme val="minor"/>
      </rPr>
      <t>イベント開催経費</t>
    </r>
    <r>
      <rPr>
        <sz val="11"/>
        <color theme="1"/>
        <rFont val="游ゴシック"/>
        <family val="3"/>
        <charset val="128"/>
        <scheme val="minor"/>
      </rPr>
      <t>　</t>
    </r>
    <r>
      <rPr>
        <sz val="11"/>
        <color rgb="FFFF0000"/>
        <rFont val="游ゴシック"/>
        <family val="3"/>
        <charset val="128"/>
        <scheme val="minor"/>
      </rPr>
      <t>※</t>
    </r>
    <r>
      <rPr>
        <b/>
        <sz val="11"/>
        <color rgb="FFFF0000"/>
        <rFont val="游ゴシック"/>
        <family val="3"/>
        <charset val="128"/>
        <scheme val="minor"/>
      </rPr>
      <t>委託した清掃等は対象外</t>
    </r>
    <rPh sb="0" eb="2">
      <t>ビヒン</t>
    </rPh>
    <rPh sb="2" eb="4">
      <t>コウニュウ</t>
    </rPh>
    <rPh sb="5" eb="7">
      <t>ソウジ</t>
    </rPh>
    <rPh sb="7" eb="9">
      <t>ヨウグ</t>
    </rPh>
    <rPh sb="12" eb="13">
      <t>ブクロ</t>
    </rPh>
    <rPh sb="14" eb="16">
      <t>クサカ</t>
    </rPh>
    <rPh sb="17" eb="18">
      <t>キ</t>
    </rPh>
    <rPh sb="19" eb="21">
      <t>コウニュウ</t>
    </rPh>
    <rPh sb="21" eb="22">
      <t>ナド</t>
    </rPh>
    <rPh sb="24" eb="26">
      <t>セイソウ</t>
    </rPh>
    <rPh sb="26" eb="27">
      <t>ナド</t>
    </rPh>
    <rPh sb="31" eb="33">
      <t>カイサイ</t>
    </rPh>
    <rPh sb="33" eb="35">
      <t>ケイヒ</t>
    </rPh>
    <rPh sb="37" eb="39">
      <t>イタク</t>
    </rPh>
    <rPh sb="41" eb="43">
      <t>セイソウ</t>
    </rPh>
    <rPh sb="43" eb="44">
      <t>トウ</t>
    </rPh>
    <rPh sb="45" eb="48">
      <t>タイショウガイ</t>
    </rPh>
    <phoneticPr fontId="1"/>
  </si>
  <si>
    <t>①</t>
    <phoneticPr fontId="1"/>
  </si>
  <si>
    <t>①環境美化</t>
    <phoneticPr fontId="1"/>
  </si>
  <si>
    <t>清掃活動等</t>
    <rPh sb="0" eb="2">
      <t>セイソウ</t>
    </rPh>
    <rPh sb="2" eb="4">
      <t>カツドウ</t>
    </rPh>
    <rPh sb="4" eb="5">
      <t>トウ</t>
    </rPh>
    <phoneticPr fontId="1"/>
  </si>
  <si>
    <t>交通安全（見守り活動）</t>
    <phoneticPr fontId="1"/>
  </si>
  <si>
    <r>
      <t>備品購入（蛍光ベスト、旗、拡声器、電池の購入等）、交通安全/防犯/防災マップ作成・印刷、講師謝礼、</t>
    </r>
    <r>
      <rPr>
        <sz val="11"/>
        <color theme="1"/>
        <rFont val="游ゴシック"/>
        <family val="3"/>
        <charset val="128"/>
        <scheme val="minor"/>
      </rPr>
      <t>交通安全/防犯/防火/防災</t>
    </r>
    <r>
      <rPr>
        <u val="double"/>
        <sz val="11"/>
        <color theme="1"/>
        <rFont val="游ゴシック"/>
        <family val="3"/>
        <charset val="128"/>
        <scheme val="minor"/>
      </rPr>
      <t>イベント開催経費</t>
    </r>
    <r>
      <rPr>
        <sz val="11"/>
        <color theme="1"/>
        <rFont val="游ゴシック"/>
        <family val="2"/>
        <charset val="128"/>
        <scheme val="minor"/>
      </rPr>
      <t>　</t>
    </r>
    <r>
      <rPr>
        <b/>
        <sz val="11"/>
        <color rgb="FFFF0000"/>
        <rFont val="游ゴシック"/>
        <family val="3"/>
        <charset val="128"/>
        <scheme val="minor"/>
      </rPr>
      <t>※自主防災組織補助金を利用したものは除外</t>
    </r>
    <rPh sb="0" eb="2">
      <t>ビヒン</t>
    </rPh>
    <rPh sb="2" eb="4">
      <t>コウニュウ</t>
    </rPh>
    <rPh sb="5" eb="7">
      <t>ケイコウ</t>
    </rPh>
    <rPh sb="11" eb="12">
      <t>ハタ</t>
    </rPh>
    <rPh sb="13" eb="16">
      <t>カクセイキ</t>
    </rPh>
    <rPh sb="20" eb="22">
      <t>コウニュウ</t>
    </rPh>
    <rPh sb="22" eb="23">
      <t>ナド</t>
    </rPh>
    <rPh sb="25" eb="27">
      <t>コウツウ</t>
    </rPh>
    <rPh sb="27" eb="29">
      <t>アンゼン</t>
    </rPh>
    <rPh sb="30" eb="32">
      <t>ボウハン</t>
    </rPh>
    <rPh sb="33" eb="35">
      <t>ボウサイ</t>
    </rPh>
    <rPh sb="38" eb="40">
      <t>サクセイ</t>
    </rPh>
    <rPh sb="41" eb="43">
      <t>インサツ</t>
    </rPh>
    <rPh sb="44" eb="46">
      <t>コウシ</t>
    </rPh>
    <rPh sb="46" eb="48">
      <t>シャレイ</t>
    </rPh>
    <rPh sb="49" eb="51">
      <t>コウツウ</t>
    </rPh>
    <rPh sb="51" eb="53">
      <t>アンゼン</t>
    </rPh>
    <rPh sb="54" eb="56">
      <t>ボウハン</t>
    </rPh>
    <rPh sb="57" eb="59">
      <t>ボウカ</t>
    </rPh>
    <rPh sb="60" eb="62">
      <t>ボウサイ</t>
    </rPh>
    <rPh sb="66" eb="68">
      <t>カイサイ</t>
    </rPh>
    <rPh sb="68" eb="70">
      <t>ケイヒ</t>
    </rPh>
    <rPh sb="72" eb="74">
      <t>ジシュ</t>
    </rPh>
    <rPh sb="74" eb="76">
      <t>ボウサイ</t>
    </rPh>
    <rPh sb="76" eb="78">
      <t>ソシキ</t>
    </rPh>
    <rPh sb="78" eb="81">
      <t>ホジョキン</t>
    </rPh>
    <rPh sb="82" eb="84">
      <t>リヨウ</t>
    </rPh>
    <rPh sb="89" eb="91">
      <t>ジョガイ</t>
    </rPh>
    <phoneticPr fontId="1"/>
  </si>
  <si>
    <t>②</t>
    <phoneticPr fontId="1"/>
  </si>
  <si>
    <t>②交通安全、防犯、防火又は防災</t>
    <phoneticPr fontId="1"/>
  </si>
  <si>
    <t>防災訓練、見守り、講習会等</t>
    <rPh sb="0" eb="2">
      <t>ボウサイ</t>
    </rPh>
    <rPh sb="2" eb="4">
      <t>クンレン</t>
    </rPh>
    <rPh sb="5" eb="7">
      <t>ミマモ</t>
    </rPh>
    <rPh sb="9" eb="11">
      <t>コウシュウ</t>
    </rPh>
    <rPh sb="11" eb="12">
      <t>カイ</t>
    </rPh>
    <rPh sb="12" eb="13">
      <t>トウ</t>
    </rPh>
    <phoneticPr fontId="1"/>
  </si>
  <si>
    <t>防災訓練</t>
    <rPh sb="0" eb="2">
      <t>ボウサイ</t>
    </rPh>
    <rPh sb="2" eb="4">
      <t>クンレン</t>
    </rPh>
    <phoneticPr fontId="1"/>
  </si>
  <si>
    <t>③健康の増進</t>
    <phoneticPr fontId="1"/>
  </si>
  <si>
    <t>ウォーキング大会、体操イベント等</t>
    <rPh sb="6" eb="8">
      <t>タイカイ</t>
    </rPh>
    <rPh sb="9" eb="11">
      <t>タイソウ</t>
    </rPh>
    <rPh sb="15" eb="16">
      <t>トウ</t>
    </rPh>
    <phoneticPr fontId="1"/>
  </si>
  <si>
    <r>
      <rPr>
        <sz val="11"/>
        <color theme="1"/>
        <rFont val="游ゴシック"/>
        <family val="3"/>
        <charset val="128"/>
        <scheme val="minor"/>
      </rPr>
      <t>健康</t>
    </r>
    <r>
      <rPr>
        <u/>
        <sz val="11"/>
        <color theme="1"/>
        <rFont val="游ゴシック"/>
        <family val="3"/>
        <charset val="128"/>
        <scheme val="minor"/>
      </rPr>
      <t>イベント開催経費</t>
    </r>
    <r>
      <rPr>
        <sz val="11"/>
        <color theme="1"/>
        <rFont val="游ゴシック"/>
        <family val="3"/>
        <charset val="128"/>
        <scheme val="minor"/>
      </rPr>
      <t>、講師謝礼</t>
    </r>
    <rPh sb="0" eb="2">
      <t>ケンコウ</t>
    </rPh>
    <rPh sb="6" eb="8">
      <t>カイサイ</t>
    </rPh>
    <rPh sb="8" eb="10">
      <t>ケイヒ</t>
    </rPh>
    <rPh sb="11" eb="13">
      <t>コウシ</t>
    </rPh>
    <rPh sb="13" eb="15">
      <t>シャレイ</t>
    </rPh>
    <phoneticPr fontId="1"/>
  </si>
  <si>
    <t>講習会</t>
    <rPh sb="0" eb="2">
      <t>コウシュウ</t>
    </rPh>
    <phoneticPr fontId="1"/>
  </si>
  <si>
    <t>④文化、スポーツ又は教養</t>
    <phoneticPr fontId="1"/>
  </si>
  <si>
    <t>祭り、文化祭、運動会、講演会等</t>
    <rPh sb="0" eb="1">
      <t>マツ</t>
    </rPh>
    <rPh sb="3" eb="6">
      <t>ブンカサイ</t>
    </rPh>
    <rPh sb="7" eb="10">
      <t>ウンドウカイ</t>
    </rPh>
    <rPh sb="11" eb="14">
      <t>コウエンカイ</t>
    </rPh>
    <rPh sb="14" eb="15">
      <t>トウ</t>
    </rPh>
    <phoneticPr fontId="1"/>
  </si>
  <si>
    <r>
      <t>文化/スポーツ</t>
    </r>
    <r>
      <rPr>
        <u/>
        <sz val="11"/>
        <color theme="1"/>
        <rFont val="游ゴシック"/>
        <family val="3"/>
        <charset val="128"/>
        <scheme val="minor"/>
      </rPr>
      <t>イベント開催経費</t>
    </r>
    <r>
      <rPr>
        <sz val="11"/>
        <color theme="1"/>
        <rFont val="游ゴシック"/>
        <family val="3"/>
        <charset val="128"/>
        <scheme val="minor"/>
      </rPr>
      <t>、講師謝礼</t>
    </r>
    <r>
      <rPr>
        <sz val="11"/>
        <color theme="1"/>
        <rFont val="游ゴシック"/>
        <family val="2"/>
        <charset val="128"/>
        <scheme val="minor"/>
      </rPr>
      <t>　</t>
    </r>
    <r>
      <rPr>
        <b/>
        <sz val="11"/>
        <color rgb="FFFF0000"/>
        <rFont val="游ゴシック"/>
        <family val="3"/>
        <charset val="128"/>
        <scheme val="minor"/>
      </rPr>
      <t>※地域のお祭りは対象、神事・祭祀は対象外</t>
    </r>
    <rPh sb="0" eb="2">
      <t>ブンカ</t>
    </rPh>
    <rPh sb="11" eb="13">
      <t>カイサイ</t>
    </rPh>
    <rPh sb="13" eb="15">
      <t>ケイヒ</t>
    </rPh>
    <rPh sb="16" eb="18">
      <t>コウシ</t>
    </rPh>
    <rPh sb="18" eb="20">
      <t>シャレイ</t>
    </rPh>
    <rPh sb="22" eb="24">
      <t>チイキ</t>
    </rPh>
    <rPh sb="26" eb="27">
      <t>マツ</t>
    </rPh>
    <rPh sb="29" eb="31">
      <t>タイショウ</t>
    </rPh>
    <rPh sb="32" eb="33">
      <t>カミ</t>
    </rPh>
    <rPh sb="33" eb="34">
      <t>コト</t>
    </rPh>
    <rPh sb="35" eb="37">
      <t>サイシ</t>
    </rPh>
    <rPh sb="38" eb="41">
      <t>タイショウガイ</t>
    </rPh>
    <phoneticPr fontId="1"/>
  </si>
  <si>
    <t>ウォーキング大会</t>
    <rPh sb="6" eb="8">
      <t>タイカイ</t>
    </rPh>
    <phoneticPr fontId="1"/>
  </si>
  <si>
    <r>
      <rPr>
        <sz val="11"/>
        <color theme="1"/>
        <rFont val="游ゴシック"/>
        <family val="3"/>
        <charset val="128"/>
        <scheme val="minor"/>
      </rPr>
      <t>健康</t>
    </r>
    <r>
      <rPr>
        <u val="double"/>
        <sz val="11"/>
        <color theme="1"/>
        <rFont val="游ゴシック"/>
        <family val="3"/>
        <charset val="128"/>
        <scheme val="minor"/>
      </rPr>
      <t>イベント開催経費</t>
    </r>
    <r>
      <rPr>
        <sz val="11"/>
        <color theme="1"/>
        <rFont val="游ゴシック"/>
        <family val="3"/>
        <charset val="128"/>
        <scheme val="minor"/>
      </rPr>
      <t>、講師謝礼</t>
    </r>
    <rPh sb="0" eb="2">
      <t>ケンコウ</t>
    </rPh>
    <rPh sb="6" eb="8">
      <t>カイサイ</t>
    </rPh>
    <rPh sb="8" eb="10">
      <t>ケイヒ</t>
    </rPh>
    <rPh sb="11" eb="13">
      <t>コウシ</t>
    </rPh>
    <rPh sb="13" eb="15">
      <t>シャレイ</t>
    </rPh>
    <phoneticPr fontId="1"/>
  </si>
  <si>
    <t>③</t>
    <phoneticPr fontId="1"/>
  </si>
  <si>
    <t>⑤広報又は広聴</t>
    <phoneticPr fontId="1"/>
  </si>
  <si>
    <t>会報、チラシ、HP運営費等</t>
    <rPh sb="0" eb="2">
      <t>カイホウ</t>
    </rPh>
    <rPh sb="9" eb="12">
      <t>ウンエイヒ</t>
    </rPh>
    <rPh sb="12" eb="13">
      <t>トウ</t>
    </rPh>
    <phoneticPr fontId="1"/>
  </si>
  <si>
    <t>広報・会報等の作成費・印刷費、コピー用紙、プリンター用インク、文房具、会報発送用の封筒・通信費、コピー機等リース料、HP等維持管理費、デジタルアプリ利用料等</t>
    <rPh sb="0" eb="2">
      <t>コウホウ</t>
    </rPh>
    <rPh sb="3" eb="5">
      <t>カイホウ</t>
    </rPh>
    <rPh sb="5" eb="6">
      <t>ナド</t>
    </rPh>
    <rPh sb="7" eb="9">
      <t>サクセイ</t>
    </rPh>
    <rPh sb="9" eb="10">
      <t>ヒ</t>
    </rPh>
    <rPh sb="11" eb="13">
      <t>インサツ</t>
    </rPh>
    <rPh sb="13" eb="14">
      <t>ヒ</t>
    </rPh>
    <rPh sb="18" eb="20">
      <t>ヨウシ</t>
    </rPh>
    <rPh sb="26" eb="27">
      <t>ヨウ</t>
    </rPh>
    <rPh sb="31" eb="34">
      <t>ブンボウグ</t>
    </rPh>
    <rPh sb="35" eb="37">
      <t>カイホウ</t>
    </rPh>
    <rPh sb="37" eb="39">
      <t>ハッソウ</t>
    </rPh>
    <rPh sb="39" eb="40">
      <t>ヨウ</t>
    </rPh>
    <rPh sb="41" eb="43">
      <t>フウトウ</t>
    </rPh>
    <rPh sb="44" eb="47">
      <t>ツウシンヒ</t>
    </rPh>
    <rPh sb="60" eb="61">
      <t>ナド</t>
    </rPh>
    <rPh sb="61" eb="63">
      <t>イジ</t>
    </rPh>
    <rPh sb="63" eb="66">
      <t>カンリヒ</t>
    </rPh>
    <rPh sb="74" eb="77">
      <t>リヨウリョウ</t>
    </rPh>
    <rPh sb="77" eb="78">
      <t>トウ</t>
    </rPh>
    <phoneticPr fontId="1"/>
  </si>
  <si>
    <t>体操イベント</t>
    <rPh sb="0" eb="2">
      <t>タイソウ</t>
    </rPh>
    <phoneticPr fontId="1"/>
  </si>
  <si>
    <t>⑥関係機関等との協働</t>
    <rPh sb="1" eb="3">
      <t>カンケイ</t>
    </rPh>
    <rPh sb="3" eb="5">
      <t>キカン</t>
    </rPh>
    <rPh sb="5" eb="6">
      <t>ナド</t>
    </rPh>
    <rPh sb="8" eb="10">
      <t>キョウドウ</t>
    </rPh>
    <phoneticPr fontId="1"/>
  </si>
  <si>
    <t>合同イベント、共催事業等</t>
    <rPh sb="0" eb="2">
      <t>ゴウドウ</t>
    </rPh>
    <rPh sb="7" eb="9">
      <t>キョウサイ</t>
    </rPh>
    <rPh sb="9" eb="11">
      <t>ジギョウ</t>
    </rPh>
    <rPh sb="11" eb="12">
      <t>トウ</t>
    </rPh>
    <phoneticPr fontId="1"/>
  </si>
  <si>
    <r>
      <t>合同事業に係る分担割合見合いの負担金、会議室の使用料、会議参加交通費、合同</t>
    </r>
    <r>
      <rPr>
        <u/>
        <sz val="11"/>
        <color theme="1"/>
        <rFont val="游ゴシック"/>
        <family val="3"/>
        <charset val="128"/>
        <scheme val="minor"/>
      </rPr>
      <t>イベント開催経費</t>
    </r>
    <rPh sb="0" eb="2">
      <t>ゴウドウ</t>
    </rPh>
    <rPh sb="2" eb="4">
      <t>ジギョウ</t>
    </rPh>
    <rPh sb="5" eb="6">
      <t>カカ</t>
    </rPh>
    <rPh sb="17" eb="18">
      <t>キン</t>
    </rPh>
    <rPh sb="35" eb="37">
      <t>ゴウドウ</t>
    </rPh>
    <rPh sb="41" eb="43">
      <t>カイサイ</t>
    </rPh>
    <rPh sb="43" eb="45">
      <t>ケイヒ</t>
    </rPh>
    <phoneticPr fontId="1"/>
  </si>
  <si>
    <t>祭り</t>
    <rPh sb="0" eb="1">
      <t>マツ</t>
    </rPh>
    <phoneticPr fontId="1"/>
  </si>
  <si>
    <r>
      <t>文化/スポーツ</t>
    </r>
    <r>
      <rPr>
        <u val="double"/>
        <sz val="11"/>
        <color theme="1"/>
        <rFont val="游ゴシック"/>
        <family val="3"/>
        <charset val="128"/>
        <scheme val="minor"/>
      </rPr>
      <t>イベント開催経費</t>
    </r>
    <r>
      <rPr>
        <sz val="11"/>
        <color theme="1"/>
        <rFont val="游ゴシック"/>
        <family val="3"/>
        <charset val="128"/>
        <scheme val="minor"/>
      </rPr>
      <t>、講師謝礼</t>
    </r>
    <r>
      <rPr>
        <sz val="11"/>
        <color theme="1"/>
        <rFont val="游ゴシック"/>
        <family val="2"/>
        <charset val="128"/>
        <scheme val="minor"/>
      </rPr>
      <t>　</t>
    </r>
    <r>
      <rPr>
        <b/>
        <sz val="11"/>
        <color rgb="FFFF0000"/>
        <rFont val="游ゴシック"/>
        <family val="3"/>
        <charset val="128"/>
        <scheme val="minor"/>
      </rPr>
      <t>※地域のお祭りは対象、神事・祭祀は対象外</t>
    </r>
    <rPh sb="0" eb="2">
      <t>ブンカ</t>
    </rPh>
    <rPh sb="11" eb="13">
      <t>カイサイ</t>
    </rPh>
    <rPh sb="13" eb="15">
      <t>ケイヒ</t>
    </rPh>
    <rPh sb="16" eb="18">
      <t>コウシ</t>
    </rPh>
    <rPh sb="18" eb="20">
      <t>シャレイ</t>
    </rPh>
    <rPh sb="22" eb="24">
      <t>チイキ</t>
    </rPh>
    <rPh sb="26" eb="27">
      <t>マツ</t>
    </rPh>
    <rPh sb="29" eb="31">
      <t>タイショウ</t>
    </rPh>
    <rPh sb="32" eb="33">
      <t>カミ</t>
    </rPh>
    <rPh sb="33" eb="34">
      <t>コト</t>
    </rPh>
    <rPh sb="35" eb="37">
      <t>サイシ</t>
    </rPh>
    <rPh sb="38" eb="41">
      <t>タイショウガイ</t>
    </rPh>
    <phoneticPr fontId="1"/>
  </si>
  <si>
    <t>④</t>
    <phoneticPr fontId="1"/>
  </si>
  <si>
    <t>⑦その他地域住民相互の親睦、扶助</t>
    <rPh sb="3" eb="4">
      <t>ホカ</t>
    </rPh>
    <rPh sb="4" eb="6">
      <t>チイキ</t>
    </rPh>
    <rPh sb="6" eb="8">
      <t>ジュウミン</t>
    </rPh>
    <rPh sb="8" eb="10">
      <t>ソウゴ</t>
    </rPh>
    <rPh sb="11" eb="13">
      <t>シンボク</t>
    </rPh>
    <rPh sb="14" eb="16">
      <t>フジョ</t>
    </rPh>
    <phoneticPr fontId="1"/>
  </si>
  <si>
    <t>総会、その他イベント</t>
    <rPh sb="0" eb="2">
      <t>ソウカイ</t>
    </rPh>
    <rPh sb="5" eb="6">
      <t>タ</t>
    </rPh>
    <phoneticPr fontId="1"/>
  </si>
  <si>
    <t>文化祭</t>
    <rPh sb="0" eb="3">
      <t>ブンカサイ</t>
    </rPh>
    <phoneticPr fontId="1"/>
  </si>
  <si>
    <r>
      <t>【共通】</t>
    </r>
    <r>
      <rPr>
        <u/>
        <sz val="11"/>
        <color theme="1"/>
        <rFont val="游ゴシック"/>
        <family val="3"/>
        <charset val="128"/>
        <scheme val="minor"/>
      </rPr>
      <t>イベント開催経費</t>
    </r>
    <r>
      <rPr>
        <sz val="11"/>
        <color theme="1"/>
        <rFont val="游ゴシック"/>
        <family val="2"/>
        <charset val="128"/>
        <scheme val="minor"/>
      </rPr>
      <t xml:space="preserve">
</t>
    </r>
    <r>
      <rPr>
        <sz val="9"/>
        <color theme="1"/>
        <rFont val="游ゴシック"/>
        <family val="3"/>
        <charset val="128"/>
        <scheme val="minor"/>
      </rPr>
      <t>（イベント開催時における経費は補助対象です）</t>
    </r>
    <rPh sb="1" eb="3">
      <t>キョウツウ</t>
    </rPh>
    <rPh sb="28" eb="30">
      <t>ホジョ</t>
    </rPh>
    <rPh sb="30" eb="32">
      <t>タイショウ</t>
    </rPh>
    <phoneticPr fontId="1"/>
  </si>
  <si>
    <r>
      <t>物品・備品購入(ポスター、チラシ含む)、会場使用料、イベント保険料、講師謝礼、イベントに不可欠な食糧費等　　</t>
    </r>
    <r>
      <rPr>
        <b/>
        <sz val="11"/>
        <color rgb="FFFF0000"/>
        <rFont val="游ゴシック"/>
        <family val="3"/>
        <charset val="128"/>
        <scheme val="minor"/>
      </rPr>
      <t>※ただしアルコール飲料及び飲食店での打ち合わせ等に係る費用は対象外</t>
    </r>
    <rPh sb="0" eb="2">
      <t>ブッピン</t>
    </rPh>
    <rPh sb="3" eb="5">
      <t>ビヒン</t>
    </rPh>
    <rPh sb="5" eb="7">
      <t>コウニュウ</t>
    </rPh>
    <rPh sb="16" eb="17">
      <t>フク</t>
    </rPh>
    <rPh sb="20" eb="22">
      <t>カイジョウ</t>
    </rPh>
    <rPh sb="22" eb="25">
      <t>シヨウリョウ</t>
    </rPh>
    <rPh sb="30" eb="33">
      <t>ホケンリョウ</t>
    </rPh>
    <rPh sb="34" eb="36">
      <t>コウシ</t>
    </rPh>
    <rPh sb="36" eb="38">
      <t>シャレイ</t>
    </rPh>
    <rPh sb="44" eb="47">
      <t>フカケツ</t>
    </rPh>
    <rPh sb="48" eb="51">
      <t>ショクリョウヒ</t>
    </rPh>
    <rPh sb="51" eb="52">
      <t>ナド</t>
    </rPh>
    <rPh sb="63" eb="65">
      <t>インリョウ</t>
    </rPh>
    <rPh sb="65" eb="66">
      <t>オヨ</t>
    </rPh>
    <rPh sb="67" eb="69">
      <t>インショク</t>
    </rPh>
    <rPh sb="69" eb="70">
      <t>テン</t>
    </rPh>
    <rPh sb="72" eb="73">
      <t>ウ</t>
    </rPh>
    <rPh sb="74" eb="75">
      <t>ア</t>
    </rPh>
    <rPh sb="77" eb="78">
      <t>ナド</t>
    </rPh>
    <rPh sb="79" eb="80">
      <t>カカ</t>
    </rPh>
    <rPh sb="81" eb="83">
      <t>ヒヨウ</t>
    </rPh>
    <rPh sb="84" eb="87">
      <t>タイショウガイ</t>
    </rPh>
    <phoneticPr fontId="1"/>
  </si>
  <si>
    <t>運動会</t>
    <rPh sb="0" eb="3">
      <t>ウンドウカイ</t>
    </rPh>
    <phoneticPr fontId="1"/>
  </si>
  <si>
    <t>講演会</t>
    <rPh sb="0" eb="3">
      <t>コウエンカイ</t>
    </rPh>
    <phoneticPr fontId="1"/>
  </si>
  <si>
    <t>会報、チラシ、ポスター</t>
    <rPh sb="0" eb="2">
      <t>カイホウ</t>
    </rPh>
    <phoneticPr fontId="1"/>
  </si>
  <si>
    <t>⑤</t>
    <phoneticPr fontId="1"/>
  </si>
  <si>
    <t>ＨＰ運営</t>
    <rPh sb="2" eb="4">
      <t>ウンエイ</t>
    </rPh>
    <phoneticPr fontId="1"/>
  </si>
  <si>
    <t>アプリ利用料</t>
    <rPh sb="3" eb="6">
      <t>リヨウリョウ</t>
    </rPh>
    <phoneticPr fontId="1"/>
  </si>
  <si>
    <t>合同イベント</t>
    <rPh sb="0" eb="2">
      <t>ゴウドウ</t>
    </rPh>
    <phoneticPr fontId="1"/>
  </si>
  <si>
    <r>
      <t>合同事業に係る分担割合見合いの負担金、会議室の使用料、会議参加交通費、合同</t>
    </r>
    <r>
      <rPr>
        <u val="double"/>
        <sz val="11"/>
        <color theme="1"/>
        <rFont val="游ゴシック"/>
        <family val="3"/>
        <charset val="128"/>
        <scheme val="minor"/>
      </rPr>
      <t>イベント開催経費</t>
    </r>
    <rPh sb="0" eb="2">
      <t>ゴウドウ</t>
    </rPh>
    <rPh sb="2" eb="4">
      <t>ジギョウ</t>
    </rPh>
    <rPh sb="5" eb="6">
      <t>カカ</t>
    </rPh>
    <rPh sb="17" eb="18">
      <t>キン</t>
    </rPh>
    <rPh sb="35" eb="37">
      <t>ゴウドウ</t>
    </rPh>
    <rPh sb="41" eb="43">
      <t>カイサイ</t>
    </rPh>
    <rPh sb="43" eb="45">
      <t>ケイヒ</t>
    </rPh>
    <phoneticPr fontId="1"/>
  </si>
  <si>
    <t>⑥</t>
    <phoneticPr fontId="1"/>
  </si>
  <si>
    <t>総会</t>
    <rPh sb="0" eb="2">
      <t>ソウカイ</t>
    </rPh>
    <phoneticPr fontId="1"/>
  </si>
  <si>
    <r>
      <t>会場使用料、会議等に必要な消耗品（事務用品）の購入、コピー機等リース料、その他</t>
    </r>
    <r>
      <rPr>
        <u val="double"/>
        <sz val="11"/>
        <color theme="1"/>
        <rFont val="游ゴシック"/>
        <family val="3"/>
        <charset val="128"/>
        <scheme val="minor"/>
      </rPr>
      <t>イベント開催経費</t>
    </r>
    <rPh sb="2" eb="4">
      <t>シヨウ</t>
    </rPh>
    <rPh sb="4" eb="5">
      <t>リョウ</t>
    </rPh>
    <rPh sb="17" eb="19">
      <t>ジム</t>
    </rPh>
    <rPh sb="19" eb="21">
      <t>ヨウヒン</t>
    </rPh>
    <rPh sb="29" eb="30">
      <t>キ</t>
    </rPh>
    <rPh sb="30" eb="31">
      <t>ナド</t>
    </rPh>
    <rPh sb="34" eb="35">
      <t>リョウ</t>
    </rPh>
    <rPh sb="45" eb="47">
      <t>ケイヒ</t>
    </rPh>
    <phoneticPr fontId="1"/>
  </si>
  <si>
    <t>⑦</t>
    <phoneticPr fontId="1"/>
  </si>
  <si>
    <t>その他　地域住民相互の親睦、扶助にかかるイベント</t>
    <rPh sb="2" eb="3">
      <t>ホカ</t>
    </rPh>
    <rPh sb="4" eb="6">
      <t>チイキ</t>
    </rPh>
    <rPh sb="6" eb="8">
      <t>ジュウミン</t>
    </rPh>
    <rPh sb="8" eb="10">
      <t>ソウゴ</t>
    </rPh>
    <rPh sb="11" eb="13">
      <t>シンボク</t>
    </rPh>
    <rPh sb="14" eb="16">
      <t>フジョ</t>
    </rPh>
    <phoneticPr fontId="1"/>
  </si>
  <si>
    <t>領収書添付チェック</t>
    <rPh sb="0" eb="3">
      <t>リョウシュウショ</t>
    </rPh>
    <rPh sb="3" eb="5">
      <t>テンプ</t>
    </rPh>
    <phoneticPr fontId="1"/>
  </si>
  <si>
    <t>－</t>
    <phoneticPr fontId="1"/>
  </si>
  <si>
    <t>☑</t>
    <phoneticPr fontId="1"/>
  </si>
  <si>
    <t>活動補助金交付額計算式(基本額 12,000円＋世帯額 200円×世帯数)　　</t>
    <phoneticPr fontId="1"/>
  </si>
  <si>
    <t>掲示板補助金額</t>
    <rPh sb="0" eb="3">
      <t>ケイジバン</t>
    </rPh>
    <rPh sb="3" eb="6">
      <t>ホジョキン</t>
    </rPh>
    <rPh sb="6" eb="7">
      <t>ガク</t>
    </rPh>
    <phoneticPr fontId="1"/>
  </si>
  <si>
    <r>
      <t>② 掲示板</t>
    </r>
    <r>
      <rPr>
        <b/>
        <u/>
        <sz val="14"/>
        <color rgb="FFFFFFFF"/>
        <rFont val="游ゴシック"/>
        <family val="3"/>
        <charset val="128"/>
        <scheme val="minor"/>
      </rPr>
      <t>修繕</t>
    </r>
    <r>
      <rPr>
        <b/>
        <sz val="14"/>
        <color rgb="FFFFFFFF"/>
        <rFont val="游ゴシック"/>
        <family val="3"/>
        <charset val="128"/>
        <scheme val="minor"/>
      </rPr>
      <t>にかかる経費</t>
    </r>
    <phoneticPr fontId="1"/>
  </si>
  <si>
    <t xml:space="preserve">合　計(C)＋(D) </t>
    <rPh sb="0" eb="1">
      <t>ゴウ</t>
    </rPh>
    <rPh sb="2" eb="3">
      <t>ケイ</t>
    </rPh>
    <phoneticPr fontId="1"/>
  </si>
  <si>
    <t>2026年度　町内会・自治会活動補助金に係る事業計画</t>
    <rPh sb="22" eb="24">
      <t>ジギョウ</t>
    </rPh>
    <rPh sb="24" eb="26">
      <t>ケイカク</t>
    </rPh>
    <phoneticPr fontId="1"/>
  </si>
  <si>
    <t>→LINEにチェックをされた方について、差し支えなければ以下の問にお答えください</t>
    <rPh sb="14" eb="15">
      <t>カタ</t>
    </rPh>
    <rPh sb="20" eb="21">
      <t>サ</t>
    </rPh>
    <rPh sb="22" eb="23">
      <t>ツカ</t>
    </rPh>
    <rPh sb="28" eb="30">
      <t>イカ</t>
    </rPh>
    <rPh sb="31" eb="32">
      <t>トイ</t>
    </rPh>
    <rPh sb="34" eb="35">
      <t>コタ</t>
    </rPh>
    <phoneticPr fontId="1"/>
  </si>
  <si>
    <t>※記入欄が不足する場合は別紙（任意様式）でご提出ください</t>
    <rPh sb="17" eb="19">
      <t>ヨウシキ</t>
    </rPh>
    <phoneticPr fontId="1"/>
  </si>
  <si>
    <r>
      <t>　自由記述</t>
    </r>
    <r>
      <rPr>
        <sz val="9"/>
        <color theme="1"/>
        <rFont val="游ゴシック"/>
        <family val="3"/>
        <charset val="128"/>
        <scheme val="minor"/>
      </rPr>
      <t>　※利用方法等を具体的に教えてください</t>
    </r>
    <rPh sb="1" eb="3">
      <t>ジユウ</t>
    </rPh>
    <rPh sb="3" eb="5">
      <t>キジュツ</t>
    </rPh>
    <rPh sb="7" eb="9">
      <t>リヨウ</t>
    </rPh>
    <rPh sb="9" eb="11">
      <t>ホウホウ</t>
    </rPh>
    <rPh sb="11" eb="12">
      <t>ナド</t>
    </rPh>
    <rPh sb="13" eb="16">
      <t>グタイテキ</t>
    </rPh>
    <rPh sb="17" eb="18">
      <t>オシ</t>
    </rPh>
    <phoneticPr fontId="1"/>
  </si>
  <si>
    <t>町内会・自治会のデジタル化について</t>
    <rPh sb="0" eb="3">
      <t>チョウナイカイ</t>
    </rPh>
    <rPh sb="4" eb="7">
      <t>ジチカイ</t>
    </rPh>
    <rPh sb="12" eb="13">
      <t>カ</t>
    </rPh>
    <phoneticPr fontId="1"/>
  </si>
  <si>
    <t>第８号様式</t>
    <phoneticPr fontId="40"/>
  </si>
  <si>
    <t>町田市長　稲垣　康治　様</t>
    <rPh sb="0" eb="10">
      <t>シチョウ</t>
    </rPh>
    <rPh sb="11" eb="12">
      <t>サマ</t>
    </rPh>
    <phoneticPr fontId="40"/>
  </si>
  <si>
    <t>補助事業者等</t>
    <rPh sb="0" eb="2">
      <t>ホジョ</t>
    </rPh>
    <rPh sb="2" eb="4">
      <t>ジギョウ</t>
    </rPh>
    <rPh sb="4" eb="5">
      <t>シャ</t>
    </rPh>
    <rPh sb="5" eb="6">
      <t>トウ</t>
    </rPh>
    <phoneticPr fontId="1"/>
  </si>
  <si>
    <t>町田市補助事業等実績報告書</t>
    <rPh sb="0" eb="3">
      <t>マチダシ</t>
    </rPh>
    <rPh sb="3" eb="5">
      <t>ホジョ</t>
    </rPh>
    <rPh sb="5" eb="7">
      <t>ジギョウ</t>
    </rPh>
    <rPh sb="7" eb="8">
      <t>トウ</t>
    </rPh>
    <rPh sb="8" eb="10">
      <t>ジッセキ</t>
    </rPh>
    <rPh sb="10" eb="13">
      <t>ホウコクショ</t>
    </rPh>
    <phoneticPr fontId="40"/>
  </si>
  <si>
    <t>記</t>
    <rPh sb="0" eb="1">
      <t>キ</t>
    </rPh>
    <phoneticPr fontId="40"/>
  </si>
  <si>
    <t>１　補助事業等の内容</t>
    <phoneticPr fontId="40"/>
  </si>
  <si>
    <t>２　補助事業等の成果</t>
    <rPh sb="8" eb="10">
      <t>セイカ</t>
    </rPh>
    <phoneticPr fontId="40"/>
  </si>
  <si>
    <t>３　添付書類</t>
    <rPh sb="2" eb="4">
      <t>テンプ</t>
    </rPh>
    <rPh sb="4" eb="6">
      <t>ショルイ</t>
    </rPh>
    <phoneticPr fontId="40"/>
  </si>
  <si>
    <t>町田市長　稲垣　康治　様</t>
    <rPh sb="0" eb="2">
      <t>マチダ</t>
    </rPh>
    <rPh sb="2" eb="4">
      <t>シチョウ</t>
    </rPh>
    <rPh sb="11" eb="12">
      <t>サマ</t>
    </rPh>
    <phoneticPr fontId="1"/>
  </si>
  <si>
    <r>
      <t xml:space="preserve">⑧領収書の提出は必要ですか。
</t>
    </r>
    <r>
      <rPr>
        <sz val="16"/>
        <color rgb="FFFF0000"/>
        <rFont val="游ゴシック"/>
        <family val="3"/>
        <charset val="128"/>
        <scheme val="minor"/>
      </rPr>
      <t>また、領収書が出ない場合はどうしたらよいですか？</t>
    </r>
    <rPh sb="1" eb="4">
      <t>リョウシュウショ</t>
    </rPh>
    <rPh sb="5" eb="7">
      <t>テイシュツ</t>
    </rPh>
    <rPh sb="8" eb="10">
      <t>ヒツヨウ</t>
    </rPh>
    <rPh sb="18" eb="21">
      <t>リョウシュウショ</t>
    </rPh>
    <rPh sb="22" eb="23">
      <t>デ</t>
    </rPh>
    <rPh sb="25" eb="27">
      <t>バアイ</t>
    </rPh>
    <phoneticPr fontId="1"/>
  </si>
  <si>
    <r>
      <t xml:space="preserve">1件あたり10万円以上の支払いがあった場合のみ、領収書の写しをご提出ください。領収書が出ない場合は、請求書と振り込みがわかる資料の写し（通帳の写し等）が必要です。
※複数の支払いで10万円を超えたものについては不要です。
</t>
    </r>
    <r>
      <rPr>
        <sz val="14"/>
        <color theme="1"/>
        <rFont val="游ゴシック"/>
        <family val="3"/>
        <charset val="128"/>
        <scheme val="minor"/>
      </rPr>
      <t>例）10万円の備品を購入→領収書の写し必要
　　3万円の備品+７万円の備品→不要</t>
    </r>
    <phoneticPr fontId="1"/>
  </si>
  <si>
    <t>２０２７年　　月　　　日</t>
    <rPh sb="4" eb="5">
      <t>ネン</t>
    </rPh>
    <rPh sb="7" eb="8">
      <t>ガツ</t>
    </rPh>
    <rPh sb="11" eb="12">
      <t>ニチ</t>
    </rPh>
    <phoneticPr fontId="40"/>
  </si>
  <si>
    <t>住民相互の親睦と相互扶助の向上</t>
    <phoneticPr fontId="1"/>
  </si>
  <si>
    <t>２０２６年度 町内会・自治会活動補助金に係る会計報告</t>
    <phoneticPr fontId="1"/>
  </si>
  <si>
    <t>２０２６年度町内会・自治会活動</t>
    <phoneticPr fontId="1"/>
  </si>
  <si>
    <t>住所</t>
    <rPh sb="0" eb="2">
      <t>ジュウショ</t>
    </rPh>
    <phoneticPr fontId="40"/>
  </si>
  <si>
    <t>氏名</t>
    <rPh sb="0" eb="2">
      <t>シメイ</t>
    </rPh>
    <phoneticPr fontId="1"/>
  </si>
  <si>
    <t>印</t>
    <rPh sb="0" eb="1">
      <t>イン</t>
    </rPh>
    <phoneticPr fontId="1"/>
  </si>
  <si>
    <t>町田市補助金等精算書</t>
    <rPh sb="0" eb="3">
      <t>マチダシ</t>
    </rPh>
    <rPh sb="3" eb="6">
      <t>ホジョキン</t>
    </rPh>
    <rPh sb="6" eb="7">
      <t>トウ</t>
    </rPh>
    <rPh sb="7" eb="10">
      <t>セイサンショ</t>
    </rPh>
    <phoneticPr fontId="40"/>
  </si>
  <si>
    <t>第１２号様式</t>
    <phoneticPr fontId="40"/>
  </si>
  <si>
    <t>２　補助金等の受領済額</t>
    <rPh sb="2" eb="5">
      <t>ホジョキン</t>
    </rPh>
    <rPh sb="5" eb="6">
      <t>トウ</t>
    </rPh>
    <rPh sb="7" eb="9">
      <t>ジュリョウ</t>
    </rPh>
    <rPh sb="9" eb="10">
      <t>スミ</t>
    </rPh>
    <rPh sb="10" eb="11">
      <t>ガク</t>
    </rPh>
    <phoneticPr fontId="40"/>
  </si>
  <si>
    <t>３　補助金等の交付確定額</t>
    <rPh sb="2" eb="5">
      <t>ホジョキン</t>
    </rPh>
    <rPh sb="5" eb="6">
      <t>トウ</t>
    </rPh>
    <rPh sb="7" eb="9">
      <t>コウフ</t>
    </rPh>
    <rPh sb="9" eb="11">
      <t>カクテイ</t>
    </rPh>
    <rPh sb="11" eb="12">
      <t>ガク</t>
    </rPh>
    <phoneticPr fontId="40"/>
  </si>
  <si>
    <t>４　差引精算額</t>
    <phoneticPr fontId="1"/>
  </si>
  <si>
    <t>活動補助（限度額）：基本額　12,000円＋（200円×</t>
    <rPh sb="0" eb="2">
      <t>カツドウ</t>
    </rPh>
    <rPh sb="2" eb="4">
      <t>ホジョ</t>
    </rPh>
    <rPh sb="5" eb="8">
      <t>ゲンドガク</t>
    </rPh>
    <rPh sb="10" eb="12">
      <t>キホン</t>
    </rPh>
    <rPh sb="12" eb="13">
      <t>ガク</t>
    </rPh>
    <rPh sb="20" eb="21">
      <t>エン</t>
    </rPh>
    <rPh sb="26" eb="27">
      <t>エン</t>
    </rPh>
    <phoneticPr fontId="1"/>
  </si>
  <si>
    <t>名称</t>
    <phoneticPr fontId="1"/>
  </si>
  <si>
    <t>ヨミ</t>
  </si>
  <si>
    <t>フリガナ</t>
  </si>
  <si>
    <t>住所</t>
  </si>
  <si>
    <t>メール</t>
  </si>
  <si>
    <t/>
  </si>
  <si>
    <t>DB転載欄↓</t>
    <rPh sb="2" eb="4">
      <t>テンサイ</t>
    </rPh>
    <rPh sb="4" eb="5">
      <t>ラン</t>
    </rPh>
    <phoneticPr fontId="1"/>
  </si>
  <si>
    <r>
      <t>町田市ホームページに掲載を希望する</t>
    </r>
    <r>
      <rPr>
        <b/>
        <sz val="9"/>
        <color theme="1"/>
        <rFont val="游ゴシック"/>
        <family val="3"/>
        <charset val="128"/>
        <scheme val="minor"/>
      </rPr>
      <t>（※会員以外に貸し出しをしている集会施設に限る）</t>
    </r>
    <phoneticPr fontId="1"/>
  </si>
  <si>
    <t>総世帯数</t>
  </si>
  <si>
    <t>□</t>
  </si>
  <si>
    <t>集会施設について(貴団体が管理する集会施設がある場合に回答) → ない場合は6へ進む</t>
    <rPh sb="0" eb="2">
      <t>シュウカイ</t>
    </rPh>
    <rPh sb="2" eb="4">
      <t>シセツ</t>
    </rPh>
    <rPh sb="9" eb="10">
      <t>キ</t>
    </rPh>
    <rPh sb="10" eb="12">
      <t>ダンタイ</t>
    </rPh>
    <rPh sb="13" eb="15">
      <t>カンリ</t>
    </rPh>
    <rPh sb="17" eb="19">
      <t>シュウカイ</t>
    </rPh>
    <rPh sb="19" eb="21">
      <t>シセツ</t>
    </rPh>
    <rPh sb="24" eb="26">
      <t>バアイ</t>
    </rPh>
    <rPh sb="27" eb="29">
      <t>カイトウ</t>
    </rPh>
    <rPh sb="35" eb="37">
      <t>バアイ</t>
    </rPh>
    <rPh sb="40" eb="41">
      <t>スス</t>
    </rPh>
    <phoneticPr fontId="1"/>
  </si>
  <si>
    <t>希望しない → 5へ進む</t>
    <phoneticPr fontId="1"/>
  </si>
  <si>
    <t>希望する → 以下の申請書類をご提出ください</t>
    <phoneticPr fontId="1"/>
  </si>
  <si>
    <t>町内会HP</t>
  </si>
  <si>
    <t>X（旧Twitter）</t>
  </si>
  <si>
    <t>LINE</t>
    <phoneticPr fontId="1"/>
  </si>
  <si>
    <t>インスタグラム</t>
  </si>
  <si>
    <t>Facebook</t>
  </si>
  <si>
    <t>Yumicom</t>
    <phoneticPr fontId="1"/>
  </si>
  <si>
    <t>結ネット</t>
    <phoneticPr fontId="1"/>
  </si>
  <si>
    <t>グーグルドライブ</t>
    <phoneticPr fontId="1"/>
  </si>
  <si>
    <t>いちのいち　</t>
    <phoneticPr fontId="1"/>
  </si>
  <si>
    <t>BAND</t>
    <phoneticPr fontId="1"/>
  </si>
  <si>
    <t>その他（　　　       　　　）</t>
    <phoneticPr fontId="1"/>
  </si>
  <si>
    <t>利用していない</t>
    <phoneticPr fontId="1"/>
  </si>
  <si>
    <t>グループLINE（役員のみ）</t>
    <phoneticPr fontId="1"/>
  </si>
  <si>
    <t>グループLINE（会員間）</t>
    <phoneticPr fontId="1"/>
  </si>
  <si>
    <t>LINEオープンチャット（役員のみ）</t>
    <phoneticPr fontId="1"/>
  </si>
  <si>
    <t>LINEオープンチャット（会員間）</t>
    <phoneticPr fontId="1"/>
  </si>
  <si>
    <t>公式LINE</t>
    <phoneticPr fontId="1"/>
  </si>
  <si>
    <t>PayPay</t>
    <phoneticPr fontId="1"/>
  </si>
  <si>
    <t>GMOレンシュ</t>
    <phoneticPr fontId="1"/>
  </si>
  <si>
    <t>会費ペイ</t>
    <phoneticPr fontId="1"/>
  </si>
  <si>
    <t>口座振替</t>
    <phoneticPr fontId="1"/>
  </si>
  <si>
    <t>デジタル化↓</t>
    <rPh sb="4" eb="5">
      <t>カ</t>
    </rPh>
    <phoneticPr fontId="1"/>
  </si>
  <si>
    <t>情報・連絡手段</t>
    <rPh sb="0" eb="2">
      <t>ジョウホウ</t>
    </rPh>
    <rPh sb="3" eb="5">
      <t>レンラク</t>
    </rPh>
    <rPh sb="5" eb="7">
      <t>シュダン</t>
    </rPh>
    <phoneticPr fontId="1"/>
  </si>
  <si>
    <t>集金などキャッシュレス</t>
    <rPh sb="0" eb="2">
      <t>シュウキン</t>
    </rPh>
    <phoneticPr fontId="1"/>
  </si>
  <si>
    <t>町田市ホームページに掲載を希望しない → 6へ進む</t>
    <phoneticPr fontId="1"/>
  </si>
  <si>
    <t>↓掲載したい施設情報を記載してください</t>
    <rPh sb="1" eb="3">
      <t>ケイサイ</t>
    </rPh>
    <rPh sb="6" eb="8">
      <t>シセツ</t>
    </rPh>
    <rPh sb="8" eb="10">
      <t>ジョウホウ</t>
    </rPh>
    <rPh sb="11" eb="13">
      <t>キサイ</t>
    </rPh>
    <phoneticPr fontId="1"/>
  </si>
  <si>
    <t>〒</t>
    <phoneticPr fontId="1"/>
  </si>
  <si>
    <r>
      <t>備品購入（掃除用具、ゴミ袋、草刈り機の購入等）、</t>
    </r>
    <r>
      <rPr>
        <sz val="11"/>
        <color theme="1"/>
        <rFont val="游ゴシック"/>
        <family val="3"/>
        <charset val="128"/>
        <scheme val="minor"/>
      </rPr>
      <t>清掃等</t>
    </r>
    <r>
      <rPr>
        <u/>
        <sz val="11"/>
        <color theme="1"/>
        <rFont val="游ゴシック"/>
        <family val="3"/>
        <charset val="128"/>
        <scheme val="minor"/>
      </rPr>
      <t>イベント開催経費</t>
    </r>
    <r>
      <rPr>
        <sz val="11"/>
        <color theme="1"/>
        <rFont val="游ゴシック"/>
        <family val="3"/>
        <charset val="128"/>
        <scheme val="minor"/>
      </rPr>
      <t xml:space="preserve">
</t>
    </r>
    <r>
      <rPr>
        <sz val="11"/>
        <color rgb="FFFF0000"/>
        <rFont val="游ゴシック"/>
        <family val="3"/>
        <charset val="128"/>
        <scheme val="minor"/>
      </rPr>
      <t>※</t>
    </r>
    <r>
      <rPr>
        <b/>
        <sz val="11"/>
        <color rgb="FFFF0000"/>
        <rFont val="游ゴシック"/>
        <family val="3"/>
        <charset val="128"/>
        <scheme val="minor"/>
      </rPr>
      <t>委託した清掃等は対象外</t>
    </r>
    <rPh sb="0" eb="2">
      <t>ビヒン</t>
    </rPh>
    <rPh sb="2" eb="4">
      <t>コウニュウ</t>
    </rPh>
    <rPh sb="5" eb="7">
      <t>ソウジ</t>
    </rPh>
    <rPh sb="7" eb="9">
      <t>ヨウグ</t>
    </rPh>
    <rPh sb="12" eb="13">
      <t>ブクロ</t>
    </rPh>
    <rPh sb="14" eb="16">
      <t>クサカ</t>
    </rPh>
    <rPh sb="17" eb="18">
      <t>キ</t>
    </rPh>
    <rPh sb="19" eb="21">
      <t>コウニュウ</t>
    </rPh>
    <rPh sb="21" eb="22">
      <t>ナド</t>
    </rPh>
    <rPh sb="24" eb="26">
      <t>セイソウ</t>
    </rPh>
    <rPh sb="26" eb="27">
      <t>ナド</t>
    </rPh>
    <rPh sb="31" eb="33">
      <t>カイサイ</t>
    </rPh>
    <rPh sb="33" eb="35">
      <t>ケイヒ</t>
    </rPh>
    <rPh sb="37" eb="39">
      <t>イタク</t>
    </rPh>
    <rPh sb="41" eb="43">
      <t>セイソウ</t>
    </rPh>
    <rPh sb="43" eb="44">
      <t>トウ</t>
    </rPh>
    <rPh sb="45" eb="48">
      <t>タイショウガイ</t>
    </rPh>
    <phoneticPr fontId="1"/>
  </si>
  <si>
    <r>
      <t>会場使用料、会議等に必要な消耗品（事務用品）の購入、コピー機等リース料、交通費（町内会や連合会の打ち合わせに出席するため）、その他</t>
    </r>
    <r>
      <rPr>
        <u/>
        <sz val="11"/>
        <color theme="1"/>
        <rFont val="游ゴシック"/>
        <family val="3"/>
        <charset val="128"/>
        <scheme val="minor"/>
      </rPr>
      <t>イベント開催経費</t>
    </r>
    <rPh sb="2" eb="4">
      <t>シヨウ</t>
    </rPh>
    <rPh sb="4" eb="5">
      <t>リョウ</t>
    </rPh>
    <rPh sb="17" eb="19">
      <t>ジム</t>
    </rPh>
    <rPh sb="19" eb="21">
      <t>ヨウヒン</t>
    </rPh>
    <rPh sb="29" eb="30">
      <t>キ</t>
    </rPh>
    <rPh sb="30" eb="31">
      <t>ナド</t>
    </rPh>
    <rPh sb="34" eb="35">
      <t>リョウ</t>
    </rPh>
    <rPh sb="71" eb="73">
      <t>ケイヒ</t>
    </rPh>
    <phoneticPr fontId="1"/>
  </si>
  <si>
    <r>
      <t>備品購入（ベスト、旗、拡声器、電池の購入等）、交通安全/防犯/防災マップ作成・印刷、講師謝礼、</t>
    </r>
    <r>
      <rPr>
        <sz val="11"/>
        <color theme="1"/>
        <rFont val="游ゴシック"/>
        <family val="3"/>
        <charset val="128"/>
        <scheme val="minor"/>
      </rPr>
      <t>防災</t>
    </r>
    <r>
      <rPr>
        <u/>
        <sz val="11"/>
        <color theme="1"/>
        <rFont val="游ゴシック"/>
        <family val="3"/>
        <charset val="128"/>
        <scheme val="minor"/>
      </rPr>
      <t>イベント開催経費</t>
    </r>
    <r>
      <rPr>
        <sz val="11"/>
        <color theme="1"/>
        <rFont val="游ゴシック"/>
        <family val="3"/>
        <charset val="128"/>
        <scheme val="minor"/>
      </rPr>
      <t>、AEDレンタル（防災訓練実施等にかかる経費のみ。備え付けにかかる常態的に発生する経費は対象外。）</t>
    </r>
    <r>
      <rPr>
        <sz val="11"/>
        <color theme="1"/>
        <rFont val="游ゴシック"/>
        <family val="2"/>
        <charset val="128"/>
        <scheme val="minor"/>
      </rPr>
      <t>　</t>
    </r>
    <r>
      <rPr>
        <b/>
        <sz val="11"/>
        <color rgb="FFFF0000"/>
        <rFont val="游ゴシック"/>
        <family val="3"/>
        <charset val="128"/>
        <scheme val="minor"/>
      </rPr>
      <t>※自主防災組織補助金を利用したものは除外</t>
    </r>
    <rPh sb="0" eb="2">
      <t>ビヒン</t>
    </rPh>
    <rPh sb="2" eb="4">
      <t>コウニュウ</t>
    </rPh>
    <rPh sb="9" eb="10">
      <t>ハタ</t>
    </rPh>
    <rPh sb="11" eb="14">
      <t>カクセイキ</t>
    </rPh>
    <rPh sb="18" eb="20">
      <t>コウニュウ</t>
    </rPh>
    <rPh sb="20" eb="21">
      <t>ナド</t>
    </rPh>
    <rPh sb="23" eb="25">
      <t>コウツウ</t>
    </rPh>
    <rPh sb="25" eb="27">
      <t>アンゼン</t>
    </rPh>
    <rPh sb="28" eb="30">
      <t>ボウハン</t>
    </rPh>
    <rPh sb="31" eb="33">
      <t>ボウサイ</t>
    </rPh>
    <rPh sb="36" eb="38">
      <t>サクセイ</t>
    </rPh>
    <rPh sb="39" eb="41">
      <t>インサツ</t>
    </rPh>
    <rPh sb="42" eb="44">
      <t>コウシ</t>
    </rPh>
    <rPh sb="44" eb="46">
      <t>シャレイ</t>
    </rPh>
    <rPh sb="47" eb="49">
      <t>ボウサイ</t>
    </rPh>
    <rPh sb="51" eb="53">
      <t>ジシュ</t>
    </rPh>
    <rPh sb="53" eb="55">
      <t>ボウサイ</t>
    </rPh>
    <rPh sb="55" eb="57">
      <t>ソシキ</t>
    </rPh>
    <rPh sb="66" eb="70">
      <t>ボウサイクンレン</t>
    </rPh>
    <rPh sb="70" eb="72">
      <t>ジッシ</t>
    </rPh>
    <rPh sb="77" eb="79">
      <t>ケイヒ</t>
    </rPh>
    <rPh sb="82" eb="83">
      <t>ソナ</t>
    </rPh>
    <rPh sb="84" eb="85">
      <t>ツ</t>
    </rPh>
    <rPh sb="90" eb="93">
      <t>ジョウタイテキ</t>
    </rPh>
    <rPh sb="94" eb="96">
      <t>ハッセイ</t>
    </rPh>
    <rPh sb="98" eb="100">
      <t>ケイヒ</t>
    </rPh>
    <rPh sb="101" eb="104">
      <t>タイショウガイ</t>
    </rPh>
    <rPh sb="106" eb="109">
      <t>ホジョキン</t>
    </rPh>
    <rPh sb="110" eb="112">
      <t>リヨウ</t>
    </rPh>
    <rPh sb="117" eb="119">
      <t>ジョガイ</t>
    </rPh>
    <phoneticPr fontId="1"/>
  </si>
  <si>
    <t>町田市</t>
    <rPh sb="0" eb="3">
      <t>マチダシ</t>
    </rPh>
    <phoneticPr fontId="1"/>
  </si>
  <si>
    <t>(１) 町田市町内会・自治会活動補助金</t>
    <rPh sb="14" eb="16">
      <t>カツドウ</t>
    </rPh>
    <phoneticPr fontId="1"/>
  </si>
  <si>
    <t>(２)  掲示板補助金充当事業の内訳</t>
    <rPh sb="8" eb="11">
      <t>ホジョキン</t>
    </rPh>
    <rPh sb="11" eb="13">
      <t>ジュウトウ</t>
    </rPh>
    <rPh sb="13" eb="15">
      <t>ジギョウ</t>
    </rPh>
    <rPh sb="16" eb="18">
      <t>ウチワケ</t>
    </rPh>
    <phoneticPr fontId="1"/>
  </si>
  <si>
    <t>回覧・掲示物等の送付先</t>
    <phoneticPr fontId="1"/>
  </si>
  <si>
    <t>代表者宛の通知のみ代表者宅に送付し、回覧物・掲示物は別の担当者に送付</t>
    <rPh sb="0" eb="3">
      <t>ダイヒョウシャ</t>
    </rPh>
    <rPh sb="9" eb="12">
      <t>ダイヒョウシャ</t>
    </rPh>
    <phoneticPr fontId="1"/>
  </si>
  <si>
    <t>回覧等担当者
住　所</t>
    <rPh sb="7" eb="8">
      <t>スミ</t>
    </rPh>
    <rPh sb="9" eb="10">
      <t>ショ</t>
    </rPh>
    <phoneticPr fontId="1"/>
  </si>
  <si>
    <t>回覧等担当者
氏　名</t>
    <rPh sb="7" eb="8">
      <t>シ</t>
    </rPh>
    <rPh sb="9" eb="10">
      <t>ナ</t>
    </rPh>
    <phoneticPr fontId="1"/>
  </si>
  <si>
    <t>全ての送付物を代表者宅に送付　→ 3へ進む</t>
    <rPh sb="7" eb="10">
      <t>ダイヒョウシャ</t>
    </rPh>
    <phoneticPr fontId="1"/>
  </si>
  <si>
    <t>↓回覧物・掲示物担当者の情報を記載してください。</t>
    <rPh sb="12" eb="14">
      <t>ジョウホウ</t>
    </rPh>
    <rPh sb="15" eb="17">
      <t>キサイ</t>
    </rPh>
    <phoneticPr fontId="1"/>
  </si>
  <si>
    <t>全ての送付物を代表者以外の担当者に送付</t>
    <rPh sb="7" eb="10">
      <t>ダイヒョウシャ</t>
    </rPh>
    <phoneticPr fontId="1"/>
  </si>
  <si>
    <t>選択してください</t>
  </si>
  <si>
    <t>(　　　　　　　　　　）</t>
    <phoneticPr fontId="1"/>
  </si>
  <si>
    <t>会ID</t>
  </si>
  <si>
    <t>つくし野１・２丁目自治会</t>
  </si>
  <si>
    <t>ツクシノイチニチョウメジチカイ</t>
  </si>
  <si>
    <t>つくし野２丁目自治会</t>
  </si>
  <si>
    <t>ツクシノニチョウメジチカイ</t>
  </si>
  <si>
    <t>つくし野３丁目自治会</t>
  </si>
  <si>
    <t>ツクシノサンチョウメジチカイ</t>
  </si>
  <si>
    <t>つくし野４丁目自治会</t>
  </si>
  <si>
    <t>ツクシノヨンチョウメジチカイ</t>
  </si>
  <si>
    <t>南つくし野自治会</t>
  </si>
  <si>
    <t>ミナミツクシノジチカイ</t>
  </si>
  <si>
    <t>すずかけ自治会</t>
  </si>
  <si>
    <t>スズカケジチカイ</t>
  </si>
  <si>
    <t>小川自治会</t>
  </si>
  <si>
    <t>オガワジチカイ</t>
  </si>
  <si>
    <t>町田コープタウン自治会</t>
  </si>
  <si>
    <t>マチダコープタウンジチカイ</t>
  </si>
  <si>
    <t>京浜小川自治会</t>
  </si>
  <si>
    <t>ケイヒンオガワジチカイ</t>
  </si>
  <si>
    <t>小川富士見台自治会</t>
  </si>
  <si>
    <t>オガワフジミダイジチカイ</t>
  </si>
  <si>
    <t>西小川親和会</t>
  </si>
  <si>
    <t>ニシオガワシンワカイ</t>
  </si>
  <si>
    <t>都営小川自治会</t>
  </si>
  <si>
    <t>トエイオガワジチカイ</t>
  </si>
  <si>
    <t>町谷町内会</t>
  </si>
  <si>
    <t>マチヤチョウナイカイ</t>
  </si>
  <si>
    <t>藤和南町田ハイタウン管理組合</t>
  </si>
  <si>
    <t>トウワミナミマチダハイタウンカンリクミアイ</t>
  </si>
  <si>
    <t>鶴間町内会</t>
  </si>
  <si>
    <t>ツルマチョウナイカイ</t>
  </si>
  <si>
    <t>南町田自治会</t>
  </si>
  <si>
    <t>ミナミマチダジチカイ</t>
  </si>
  <si>
    <t>原町内会</t>
  </si>
  <si>
    <t>ハラチョウナイカイ</t>
  </si>
  <si>
    <t>金森第８団地自治会</t>
  </si>
  <si>
    <t>カナモリダイハチダンチジチカイ</t>
  </si>
  <si>
    <t>南町田第一自治会</t>
  </si>
  <si>
    <t>ミナミマチダダイイチジチカイ</t>
  </si>
  <si>
    <t>成瀬が丘みどり自治会</t>
  </si>
  <si>
    <t>ナルセガオカミドリジチカイ</t>
  </si>
  <si>
    <t>成瀬が丘自治会</t>
  </si>
  <si>
    <t>ナルセガオカジチカイ</t>
  </si>
  <si>
    <t>金森一丁目町内会</t>
  </si>
  <si>
    <t>カナモリイッチョウメチョウナイカイ</t>
  </si>
  <si>
    <t>都営町田金森一丁目アパートいずみ会</t>
  </si>
  <si>
    <t>トエイマチダカナモリイッチョウメアパートイズミカイ</t>
  </si>
  <si>
    <t>金森第二自治会</t>
  </si>
  <si>
    <t>カナモリダイニジチカイ</t>
  </si>
  <si>
    <t>金森第五自治会</t>
  </si>
  <si>
    <t>カナモリダイゴジチカイ</t>
  </si>
  <si>
    <t>都営金森第四自治会</t>
  </si>
  <si>
    <t>トエイカナモリダイヨンジチカイ</t>
  </si>
  <si>
    <t>金森中央町内会</t>
  </si>
  <si>
    <t>カナモリチュウオウチョウナイカイ</t>
  </si>
  <si>
    <t>金森三丁目町内会</t>
  </si>
  <si>
    <t>カナモリサンチョウメチョウナイカイ</t>
  </si>
  <si>
    <t>金森第１０自治会</t>
  </si>
  <si>
    <t>カナモリダイジュウジチカイ</t>
  </si>
  <si>
    <t>金森互助会</t>
  </si>
  <si>
    <t>カナモリゴジョカイ</t>
  </si>
  <si>
    <t>西田町内会</t>
  </si>
  <si>
    <t>ニシダチョウナイカイ</t>
  </si>
  <si>
    <t>西田団地自治会</t>
  </si>
  <si>
    <t>ニシダダンチジチカイ</t>
  </si>
  <si>
    <t>金森さつき会</t>
  </si>
  <si>
    <t>カナモリサツキカイ</t>
  </si>
  <si>
    <t>金森親和会</t>
  </si>
  <si>
    <t>カナモリシンワカイ</t>
  </si>
  <si>
    <t>小田急金森自治会</t>
  </si>
  <si>
    <t>オダキュウカナモリジチカイ</t>
  </si>
  <si>
    <t>金森むつみ会</t>
  </si>
  <si>
    <t>カナモリムツミカイ</t>
  </si>
  <si>
    <t>小田急金森泉自治会</t>
  </si>
  <si>
    <t>オダキュウカナモリイズミジチカイ</t>
  </si>
  <si>
    <t>金森第７南自治会</t>
  </si>
  <si>
    <t>カナモリダイナナミナミジチカイ</t>
  </si>
  <si>
    <t>金森第三自治会</t>
  </si>
  <si>
    <t>カナモリダイサンジチカイ</t>
  </si>
  <si>
    <t>都営金森第６自治会</t>
  </si>
  <si>
    <t>トエイカナモリダイロクジチカイ</t>
  </si>
  <si>
    <t>金森市営住宅管理組合</t>
  </si>
  <si>
    <t>カナモリシエイジュウタクカンリクミアイ</t>
  </si>
  <si>
    <t>金森第９自治会</t>
  </si>
  <si>
    <t>カナモリダイクジチカイ</t>
  </si>
  <si>
    <t>都営金森第六桜自治会</t>
  </si>
  <si>
    <t>トエイカナモリダイロクサクラジチカイ</t>
  </si>
  <si>
    <t>都営金森１丁目アパートカトレア自治会</t>
  </si>
  <si>
    <t>トエイカナモリイッチョウメアパートカトレアジチカイ</t>
  </si>
  <si>
    <t>金森第１１アパート第１自治会</t>
    <rPh sb="9" eb="10">
      <t>ダイ</t>
    </rPh>
    <phoneticPr fontId="84"/>
  </si>
  <si>
    <t>カナモリダイジュウイチジチカイ</t>
  </si>
  <si>
    <t>金森第１１住宅第２自治会</t>
  </si>
  <si>
    <t>カナモリダイジュウイチジュウタクダイニジチカイ</t>
  </si>
  <si>
    <t>高ヶ坂第一町内会</t>
  </si>
  <si>
    <t>コガサカダイイチチョウナイカイ</t>
  </si>
  <si>
    <t>高瀬住宅自治会</t>
  </si>
  <si>
    <t>タカセジュウタクジチカイ</t>
  </si>
  <si>
    <t>芝好園自治会</t>
  </si>
  <si>
    <t>シバコウエンジチカイ</t>
  </si>
  <si>
    <t>高北自治会</t>
  </si>
  <si>
    <t>コウホクジチカイ</t>
  </si>
  <si>
    <t>東京都住宅供給公社高ヶ坂住宅自治会</t>
  </si>
  <si>
    <t>トウキョウトジュウタクキョウキュウコウシャコウガサカジュウタクジチカイ</t>
  </si>
  <si>
    <t>向陽台自治会</t>
  </si>
  <si>
    <t>コウヨウダイジチカイ</t>
  </si>
  <si>
    <t>高ヶ坂あかね自治会</t>
  </si>
  <si>
    <t>コガサカアカネジチカイ</t>
  </si>
  <si>
    <t>東玉川学園睦会</t>
  </si>
  <si>
    <t>ヒガシタマガワガクエンムツミカイ</t>
  </si>
  <si>
    <t>はなみずき自治会</t>
  </si>
  <si>
    <t>ハナミズキジチカイ</t>
  </si>
  <si>
    <t>東玉川学園自治会</t>
  </si>
  <si>
    <t>ヒガシタマガワガクエンジチカイ</t>
  </si>
  <si>
    <t>成瀬台一丁目自治会</t>
  </si>
  <si>
    <t>ナルセダイイッチョウメジチカイ</t>
  </si>
  <si>
    <t>成瀬台二丁目自治会</t>
  </si>
  <si>
    <t>ナルセダイニチョウメジチカイ</t>
  </si>
  <si>
    <t>北成瀬台自治会</t>
  </si>
  <si>
    <t>キタナルセダイジチカイ</t>
  </si>
  <si>
    <t>学園成瀬自治会</t>
  </si>
  <si>
    <t>ガクエンナルセジチカイ</t>
  </si>
  <si>
    <t>成瀬台松風組</t>
  </si>
  <si>
    <t>ナルセダイショウフウグミ</t>
  </si>
  <si>
    <t>成瀬台３丁目自治会</t>
  </si>
  <si>
    <t>ナルセダイサンチョウメジチカイ</t>
  </si>
  <si>
    <t>成瀬台四丁目自治会</t>
  </si>
  <si>
    <t>ナルセダイヨンチョウメジチカイ</t>
  </si>
  <si>
    <t>成瀬団地自治会</t>
  </si>
  <si>
    <t>ナルセダンチジチカイ</t>
  </si>
  <si>
    <t>成瀬殖産地区自治会</t>
  </si>
  <si>
    <t>ナルセショクサンチクジチカイ</t>
  </si>
  <si>
    <t>成瀬松風台自治会</t>
  </si>
  <si>
    <t>ナルセショウフウダイジチカイ</t>
  </si>
  <si>
    <t>鞍掛台自治会</t>
  </si>
  <si>
    <t>クラカケダイジチカイ</t>
  </si>
  <si>
    <t>鹿島自治会</t>
  </si>
  <si>
    <t>カシマジチカイ</t>
  </si>
  <si>
    <t>第二なるせ会</t>
  </si>
  <si>
    <t>ダイニナルセカイ</t>
  </si>
  <si>
    <t>成瀬町内会</t>
  </si>
  <si>
    <t>ナルセチョウナイカイ</t>
  </si>
  <si>
    <t>成瀬西自治会</t>
  </si>
  <si>
    <t>ナルセニシジチカイ</t>
  </si>
  <si>
    <t>成瀬中央自治会</t>
  </si>
  <si>
    <t>ナルセチュウオウジチカイ</t>
  </si>
  <si>
    <t>エステ・スクエア成瀬自治会</t>
  </si>
  <si>
    <t>エステスクエアナルセジチカイ</t>
  </si>
  <si>
    <t>かしの木山町内会</t>
  </si>
  <si>
    <t>カシノキヤマチョウナイカイ</t>
  </si>
  <si>
    <t>成瀬山自治会</t>
  </si>
  <si>
    <t>ナルセヤマジチカイ</t>
  </si>
  <si>
    <t>南成瀬ひがし町内会</t>
  </si>
  <si>
    <t>ミナミナルセヒガシチョウナイカイ</t>
  </si>
  <si>
    <t>南成瀬ひふみ町内会</t>
  </si>
  <si>
    <t>ミナミナルセヒフミチョウナイカイ</t>
  </si>
  <si>
    <t>南成瀬中央町内会</t>
  </si>
  <si>
    <t>ミナミナルセチュウオウチョウナイカイ</t>
  </si>
  <si>
    <t>原町田一丁目町内会</t>
  </si>
  <si>
    <t>ハラマチダイッチョウメチョウナイカイ</t>
  </si>
  <si>
    <t>原町田二丁目町内会</t>
  </si>
  <si>
    <t>ハラマチダニチョウメチョウナイカイ</t>
  </si>
  <si>
    <t>原町田二丁目旭ヶ丘自治会</t>
  </si>
  <si>
    <t>ハラマチダニチョウメアサヒガオカジチカイ</t>
  </si>
  <si>
    <t>高美台町内会</t>
  </si>
  <si>
    <t>タカミダイチョウナイカイ</t>
  </si>
  <si>
    <t>原町田２丁目都営自治会</t>
  </si>
  <si>
    <t>ハラマチダニチョウメトエイジチカイ</t>
  </si>
  <si>
    <t>原町田三丁目町内会</t>
    <rPh sb="0" eb="2">
      <t>タダオ</t>
    </rPh>
    <phoneticPr fontId="13"/>
  </si>
  <si>
    <t>ハラマチダサンチョウメチョウナイカイ</t>
  </si>
  <si>
    <t>原町田四丁目第一町内会</t>
  </si>
  <si>
    <t>ハラマチダヨンチョウメダイイチチョウナイカイ</t>
  </si>
  <si>
    <t>原町田四丁目第二町会</t>
  </si>
  <si>
    <t>ハラマチダヨンチョウメダイニチョウカイ</t>
  </si>
  <si>
    <t>原町田五丁目町内会</t>
  </si>
  <si>
    <t>ハラマチダゴチョウメチョウナイカイ</t>
  </si>
  <si>
    <t>原町田六丁目町内会六生会</t>
  </si>
  <si>
    <t>ハラマチダロクチョウメチョウナイカイロクセイカイ</t>
  </si>
  <si>
    <t>原町田六丁目若葉会</t>
  </si>
  <si>
    <t>ハラマチダロクチョウメワカバカイ</t>
  </si>
  <si>
    <t>町田市中町中央町内会</t>
    <rPh sb="0" eb="3">
      <t>マチダシ</t>
    </rPh>
    <phoneticPr fontId="13"/>
  </si>
  <si>
    <t>マチダシナカマチチュウオウチョウナイカイ</t>
  </si>
  <si>
    <t>中町三丁目町内会</t>
  </si>
  <si>
    <t>ナカマチサンチョウメチョウナイカイ</t>
  </si>
  <si>
    <t>中町むつみ会</t>
  </si>
  <si>
    <t>ナカマチムツミカイ</t>
  </si>
  <si>
    <t>上の原自治会</t>
  </si>
  <si>
    <t>ウエノハラジチカイ</t>
  </si>
  <si>
    <t>新中町町内会</t>
  </si>
  <si>
    <t>シンナカマチチョウナイカイ</t>
  </si>
  <si>
    <t>森野団地自治会</t>
  </si>
  <si>
    <t>モリノダンチジチカイ</t>
  </si>
  <si>
    <t>森野一丁目町内会</t>
  </si>
  <si>
    <t>モリノイッチョウメチョウナイカイ</t>
  </si>
  <si>
    <t>森野二丁目さつき会</t>
  </si>
  <si>
    <t>モリノニチョウメサツキカイ</t>
  </si>
  <si>
    <t>森野中央町内会</t>
  </si>
  <si>
    <t>モリノチュウオウチョウナイカイ</t>
  </si>
  <si>
    <t>森野三丁目自治会</t>
  </si>
  <si>
    <t>モリノサンチョウメジチカイ</t>
  </si>
  <si>
    <t>森野４丁目みのり会</t>
  </si>
  <si>
    <t>モリノヨンチョウメミノリカイ</t>
  </si>
  <si>
    <t>森四平成自治会</t>
  </si>
  <si>
    <t>モリヨンヘイセイジチカイ</t>
  </si>
  <si>
    <t>森野四丁目あゆみ町内会</t>
  </si>
  <si>
    <t>モリノヨンチョウメアユミチョウナイカイ</t>
  </si>
  <si>
    <t>向陽台町内会</t>
  </si>
  <si>
    <t>コウヨウダイチョウナイカイ</t>
  </si>
  <si>
    <t>森野４丁目自治会</t>
  </si>
  <si>
    <t>モリノヨンチョウメジチカイ</t>
  </si>
  <si>
    <t>森野やよい自治会</t>
  </si>
  <si>
    <t>モリノヤヨイジチカイ</t>
  </si>
  <si>
    <t>森野市営住宅管理組合</t>
  </si>
  <si>
    <t>モリノシエイジュウタクカンリクミアイ</t>
  </si>
  <si>
    <t>森野５丁目自治会</t>
  </si>
  <si>
    <t>モリノゴチョウメジチカイ</t>
  </si>
  <si>
    <t>けやき会</t>
  </si>
  <si>
    <t>ケヤキカイ</t>
  </si>
  <si>
    <t>森野むつみ自治会</t>
  </si>
  <si>
    <t>モリノムツミジチカイ</t>
  </si>
  <si>
    <t>森野５丁目友隣自治会</t>
  </si>
  <si>
    <t>モリノゴチョウメユウリンジチカイ</t>
  </si>
  <si>
    <t>森野４丁目アパート自治会</t>
  </si>
  <si>
    <t>モリノヨンチョウメアパートジチカイ</t>
  </si>
  <si>
    <t>旭町中央町内会</t>
  </si>
  <si>
    <t>アサヒマチチュウオウチョウナイカイ</t>
  </si>
  <si>
    <t>旭町二丁目町内会</t>
  </si>
  <si>
    <t>アサヒマチニチョウメチョウナイカイ</t>
  </si>
  <si>
    <t>東ヶ丘住宅自治会</t>
  </si>
  <si>
    <t>ヒガシガオカジュウタクジチカイ</t>
  </si>
  <si>
    <t>首都高速道路自治会</t>
  </si>
  <si>
    <t>シュトコウソクドウロジチカイ</t>
  </si>
  <si>
    <t>井手の沢自治会</t>
  </si>
  <si>
    <t>イデノサワジチカイ</t>
  </si>
  <si>
    <t>旭町旭ヶ丘自治会</t>
  </si>
  <si>
    <t>アサヒマチアサヒガオカジチカイ</t>
  </si>
  <si>
    <t>旭町菅原自治会</t>
  </si>
  <si>
    <t>アサヒマチスガワラジチカイ</t>
  </si>
  <si>
    <t>晴見台自治会</t>
  </si>
  <si>
    <t>ハルミダイジチカイ</t>
  </si>
  <si>
    <t>埴の丘住宅団地管理組合法人</t>
  </si>
  <si>
    <t>ハニノオカジュウタクダンチカンリクミアイホウジン</t>
  </si>
  <si>
    <t>玉川学園南台自治会</t>
  </si>
  <si>
    <t>タマガワガクエンミナミダイジチカイ</t>
  </si>
  <si>
    <t>旭ヶ丘自治会</t>
  </si>
  <si>
    <t>アサヒガオカジチカイ</t>
  </si>
  <si>
    <t>学園ハイツ自治会</t>
  </si>
  <si>
    <t>ガクエンハイツジチカイ</t>
  </si>
  <si>
    <t>南大谷台自治会</t>
  </si>
  <si>
    <t>ミナミオオヤダイジチカイ</t>
  </si>
  <si>
    <t>南大谷町内会</t>
  </si>
  <si>
    <t>ミナミオオヤチョウナイカイ</t>
  </si>
  <si>
    <t>南大谷団地自治会</t>
  </si>
  <si>
    <t>ミナミオオヤダンチジチカイ</t>
  </si>
  <si>
    <t>公社本町田住宅自治会</t>
  </si>
  <si>
    <t>コウシャホンマチダジュウタクジチカイ</t>
  </si>
  <si>
    <t>さざなみ自治会</t>
  </si>
  <si>
    <t>サザナミジチカイ</t>
  </si>
  <si>
    <t>日向台自治会</t>
  </si>
  <si>
    <t>ヒナタダイジチカイ</t>
  </si>
  <si>
    <t>小田急本町田住宅自治会</t>
  </si>
  <si>
    <t>オダキュウホンマチダジュウタクジチカイ</t>
  </si>
  <si>
    <t>新小田急住宅自治会</t>
  </si>
  <si>
    <t>シンオダキュウジュウタクジチカイ</t>
  </si>
  <si>
    <t>本町田東急住宅自治会</t>
  </si>
  <si>
    <t>ホンマチダトウキュウジュウタクジチカイ</t>
  </si>
  <si>
    <t>新日東自治会</t>
  </si>
  <si>
    <t>シンニットウジチカイ</t>
  </si>
  <si>
    <t>日東住宅自治会</t>
  </si>
  <si>
    <t>ニットウジュウタクジチカイ</t>
  </si>
  <si>
    <t>町田社宅自治会</t>
  </si>
  <si>
    <t>マチダシャタクジチカイ</t>
  </si>
  <si>
    <t>みどりヶ丘自治会</t>
  </si>
  <si>
    <t>ミドリガオカジチカイ</t>
  </si>
  <si>
    <t>町田木曽住宅ト号棟管理組合</t>
  </si>
  <si>
    <t>マチダキソジュウタクトゴウトウカンリクミアイ</t>
  </si>
  <si>
    <t>町田木曽団地自治会</t>
  </si>
  <si>
    <t>マチダキソダンチジチカイ</t>
  </si>
  <si>
    <t>本町田町内会</t>
  </si>
  <si>
    <t>ホンマチダチョウナイカイ</t>
  </si>
  <si>
    <t>千代ヶ丘自治会</t>
  </si>
  <si>
    <t>チヨガオカジチカイ</t>
  </si>
  <si>
    <t>望ヶ丘自治会</t>
  </si>
  <si>
    <t>ノゾミガオカジチカイ</t>
  </si>
  <si>
    <t>松ヶ丘自治会</t>
  </si>
  <si>
    <t>マツガオカジチカイ</t>
  </si>
  <si>
    <t>藤の台団地自治会</t>
  </si>
  <si>
    <t>フジノダイダンチジチカイ</t>
  </si>
  <si>
    <t>本町田宿自治会</t>
  </si>
  <si>
    <t>ホンマチダシュクジチカイ</t>
  </si>
  <si>
    <t>弥生ヶ丘自治会</t>
  </si>
  <si>
    <t>ヤヨイガオカジチカイ</t>
  </si>
  <si>
    <t>四季美住宅自治会</t>
  </si>
  <si>
    <t>シキミジュウタクジチカイ</t>
  </si>
  <si>
    <t>みはらしの丘自治会</t>
  </si>
  <si>
    <t>ミハラシノオカジチカイ</t>
  </si>
  <si>
    <t>玉川学園町内会</t>
  </si>
  <si>
    <t>タマガワガクエンチョウナイカイ</t>
  </si>
  <si>
    <t>玉川学園第一住宅自治会</t>
  </si>
  <si>
    <t>タマガワガクエンダイイチジュウタクジチカイ</t>
  </si>
  <si>
    <t>玉川学園興人自治会</t>
  </si>
  <si>
    <t>タマガワガクエンコウジンジチカイ</t>
  </si>
  <si>
    <t>玉川学園松風台自治会</t>
  </si>
  <si>
    <t>タマガワガクエンショウフウダイジチカイ</t>
  </si>
  <si>
    <t>町田市パンダ公園町内会</t>
  </si>
  <si>
    <t>マチダシパンダコウエンチョウナイカイ</t>
  </si>
  <si>
    <t>桜ヶ丘自治会</t>
  </si>
  <si>
    <t>サクラガオカジチカイ</t>
  </si>
  <si>
    <t>木曽森野自治会</t>
  </si>
  <si>
    <t>キソモリノジチカイ</t>
  </si>
  <si>
    <t>住宅公社境川団地自治会</t>
  </si>
  <si>
    <t>ジュウタクコウシャサカイガワダンチジチカイ</t>
  </si>
  <si>
    <t>木曽森野若草会</t>
  </si>
  <si>
    <t>キソモリノワカクサカイ</t>
  </si>
  <si>
    <t>滝の沢自治会</t>
  </si>
  <si>
    <t>タキノサワジチカイ</t>
  </si>
  <si>
    <t>木曽町中原自治会</t>
  </si>
  <si>
    <t>キソマチナカハラジチカイ</t>
  </si>
  <si>
    <t>住宅供給公社木曽団地自治会</t>
  </si>
  <si>
    <t>ジュウタクキョウキュウコウシャキソダンチジチカイ</t>
  </si>
  <si>
    <t>木曽境川自治会</t>
    <rPh sb="0" eb="2">
      <t>キソ</t>
    </rPh>
    <rPh sb="2" eb="4">
      <t>サカイガワ</t>
    </rPh>
    <rPh sb="4" eb="7">
      <t>ジチカイ</t>
    </rPh>
    <phoneticPr fontId="0"/>
  </si>
  <si>
    <t>キソサカイガワジチカイ</t>
  </si>
  <si>
    <t>木曽三家自治会</t>
  </si>
  <si>
    <t>キソサンヤジチカイ</t>
  </si>
  <si>
    <t>西木曽自治会</t>
  </si>
  <si>
    <t>ニシキソジチカイ</t>
  </si>
  <si>
    <t>木曽上横町町内会</t>
  </si>
  <si>
    <t>キソウエヨコチョウチョウナイカイ</t>
  </si>
  <si>
    <t>木曽中央町内会</t>
  </si>
  <si>
    <t>キソチュウオウチョウナイカイ</t>
  </si>
  <si>
    <t>木曽町下横町内会</t>
  </si>
  <si>
    <t>キソマチシタヨコチョウナイカイ</t>
  </si>
  <si>
    <t>中里橋自治会</t>
  </si>
  <si>
    <t>ナカザトバシジチカイ</t>
  </si>
  <si>
    <t>木曽南自治会</t>
  </si>
  <si>
    <t>キソミナミジチカイ</t>
  </si>
  <si>
    <t>木曽上宿町内会</t>
  </si>
  <si>
    <t>キソカミジュクチョウナイカイ</t>
  </si>
  <si>
    <t>木曽市営住宅管理組合</t>
  </si>
  <si>
    <t>キソシエイジュウタクカンリクミアイ</t>
  </si>
  <si>
    <t>木曽親和会</t>
  </si>
  <si>
    <t>キソシンワカイ</t>
  </si>
  <si>
    <t>木曽みつわ自治会</t>
  </si>
  <si>
    <t>キソミツワジチカイ</t>
  </si>
  <si>
    <t>根岸町内会</t>
  </si>
  <si>
    <t>ネギシチョウナイカイ</t>
  </si>
  <si>
    <t>忠生さつき自治会</t>
  </si>
  <si>
    <t>タダオサツキジチカイ</t>
  </si>
  <si>
    <t>山崎新光自治会</t>
  </si>
  <si>
    <t>ヤマサキシンコウジチカイ</t>
  </si>
  <si>
    <t>町田ビューハイツ自治会</t>
  </si>
  <si>
    <t>マチダビューハイツジチカイ</t>
  </si>
  <si>
    <t>忠生自然自治会</t>
  </si>
  <si>
    <t>タダオシゼンジチカイ</t>
  </si>
  <si>
    <t>町田グリーンタウン自治会</t>
  </si>
  <si>
    <t>マチダグリーンタウンジチカイ</t>
  </si>
  <si>
    <t>都営忠生二丁目アパート自治会</t>
  </si>
  <si>
    <t>トエイタダオニチョウメアパートジチカイ</t>
  </si>
  <si>
    <t>都営忠生三丁目自治会</t>
  </si>
  <si>
    <t>トエイタダオサンチョウメジチカイ</t>
  </si>
  <si>
    <t>忠生中央町内会</t>
  </si>
  <si>
    <t>タダオチュウオウチョウナイカイ</t>
  </si>
  <si>
    <t>忠生忠霊地区自治会</t>
  </si>
  <si>
    <t>タダオチュウレイチクジチカイ</t>
  </si>
  <si>
    <t>忠生四丁目町内会</t>
  </si>
  <si>
    <t>タダオヨンチョウメチョウナイカイ</t>
  </si>
  <si>
    <t>暁会</t>
  </si>
  <si>
    <t>アカツキカイ</t>
  </si>
  <si>
    <t>忠生市営住宅管理組合</t>
  </si>
  <si>
    <t>タダオシエイジュウタクカンリクミアイ</t>
  </si>
  <si>
    <t>都営山崎住宅自治会</t>
  </si>
  <si>
    <t>トエイヤマザキジュウタクジチカイ</t>
  </si>
  <si>
    <t>都営山崎第二アパート自治会</t>
  </si>
  <si>
    <t>トエイヤマザキダイニアパートジチカイ</t>
  </si>
  <si>
    <t>都営上山崎自治会</t>
  </si>
  <si>
    <t>トエイカミヤマザキジチカイ</t>
  </si>
  <si>
    <t>七国苑自治会</t>
  </si>
  <si>
    <t>ナナクニエンジチカイ</t>
  </si>
  <si>
    <t>シーアイハイツ町田自治会</t>
  </si>
  <si>
    <t>シーアイハイツマチダジチカイ</t>
  </si>
  <si>
    <t>町田山崎第二住宅団地管理組合法人</t>
  </si>
  <si>
    <t>マチダヤマザキダイニジュウタクダンチカンリクミアイホウジン</t>
  </si>
  <si>
    <t>竹美住宅自治会</t>
  </si>
  <si>
    <t>タケミジュウタクジチカイ</t>
  </si>
  <si>
    <t>町田山崎団地自治会</t>
  </si>
  <si>
    <t>マチダヤマザキダンチジチカイ</t>
  </si>
  <si>
    <t>町田山崎住宅管理組合互助会</t>
  </si>
  <si>
    <t>マチダヤマサキジュウタクカンリクミアイゴジョカイ</t>
  </si>
  <si>
    <t>よこみね自治会</t>
  </si>
  <si>
    <t>ヨコミネジチカイ</t>
  </si>
  <si>
    <t>山崎ひまわり自治会</t>
  </si>
  <si>
    <t>ヤマサキヒマワリジチカイ</t>
  </si>
  <si>
    <t>七国山自治会</t>
  </si>
  <si>
    <t>ナナクニヤマジチカイ</t>
  </si>
  <si>
    <t>上山崎町内会</t>
  </si>
  <si>
    <t>カミヤマサキチョウナイカイ</t>
  </si>
  <si>
    <t>下山崎町内会</t>
  </si>
  <si>
    <t>シモヤマザキチョウナイカイ</t>
  </si>
  <si>
    <t>上小山田町内会</t>
  </si>
  <si>
    <t>カミオヤマダチョウナイカイ</t>
  </si>
  <si>
    <t>下小山田町内会</t>
  </si>
  <si>
    <t>シモオヤマダチョウナイカイ</t>
  </si>
  <si>
    <t>桜美林台自治会</t>
  </si>
  <si>
    <t>オウビリンダイジチカイ</t>
  </si>
  <si>
    <t>図師町内会</t>
    <rPh sb="0" eb="2">
      <t>ナルセ</t>
    </rPh>
    <rPh sb="2" eb="3">
      <t>ヤマ</t>
    </rPh>
    <phoneticPr fontId="13"/>
  </si>
  <si>
    <t>ズシチョウナイカイ</t>
  </si>
  <si>
    <t>馬駈自治会</t>
  </si>
  <si>
    <t>マガケジチカイ</t>
  </si>
  <si>
    <t>東馬駈自治会</t>
  </si>
  <si>
    <t>ヒガシマガケジチカイ</t>
  </si>
  <si>
    <t>もみじ台町内会</t>
  </si>
  <si>
    <t>モミジダイチョウナイカイ</t>
  </si>
  <si>
    <t>小山田桜台自治会</t>
  </si>
  <si>
    <t>オヤマダサクラダイジチカイ</t>
  </si>
  <si>
    <t>小山田桜台１－２むつみ会</t>
  </si>
  <si>
    <t>オヤマダサクラダイイチノニムツミカイ</t>
  </si>
  <si>
    <t>小山田桜台１－１６自治会</t>
  </si>
  <si>
    <t>オヤマダサクラダイイチノジュウロクジチカイ</t>
  </si>
  <si>
    <t>小山田桜台２－１０自治会</t>
  </si>
  <si>
    <t>オヤマダサクラダイニノジュウジチカイ</t>
  </si>
  <si>
    <t>小山田桜台２－１１団地自治会</t>
  </si>
  <si>
    <t>オヤマダサクラダイニノジュウイチダンチジチカイ</t>
  </si>
  <si>
    <t>常盤町内会</t>
  </si>
  <si>
    <t>トキワチョウナイカイ</t>
  </si>
  <si>
    <t>矢部町町内会</t>
  </si>
  <si>
    <t>ヤベマチチョウナイカイ</t>
  </si>
  <si>
    <t>真光寺町内会</t>
  </si>
  <si>
    <t>シンコウジチョウナイカイ</t>
  </si>
  <si>
    <t>鶴川北町内会</t>
  </si>
  <si>
    <t>ツルカワキタチョウナイカイ</t>
  </si>
  <si>
    <t>真光寺３丁目町内会</t>
  </si>
  <si>
    <t>シンコウジサンチョウメチョウナイカイ</t>
  </si>
  <si>
    <t>公社真光寺住宅自治会</t>
  </si>
  <si>
    <t>コウシャシンコウジジュウタクジチカイ</t>
  </si>
  <si>
    <t>広袴町内会</t>
  </si>
  <si>
    <t>ヒロハカマチョウナイカイ</t>
  </si>
  <si>
    <t>フレッシュタウン鶴川自治会</t>
  </si>
  <si>
    <t>フレッシュタウンツルカワジチカイ</t>
  </si>
  <si>
    <t>南イトーピア自治会</t>
  </si>
  <si>
    <t>ミナミイートピアジチカイ</t>
  </si>
  <si>
    <t>鶴川平和台自治会</t>
  </si>
  <si>
    <t>ツルカワヘイワダイジチカイ</t>
  </si>
  <si>
    <t>西イトーピア自治会</t>
  </si>
  <si>
    <t>ニシイトーピアジチカイ</t>
  </si>
  <si>
    <t>能ヶ谷町内会</t>
  </si>
  <si>
    <t>ノウガヤチョウナイカイ</t>
  </si>
  <si>
    <t>能ヶ谷東自治会</t>
  </si>
  <si>
    <t>ノウガヤヒガシジチカイ</t>
  </si>
  <si>
    <t>三輪町第一住宅自治会</t>
  </si>
  <si>
    <t>ミワマチダイイチジュウタクジチカイ</t>
  </si>
  <si>
    <t>三輪住宅自治会</t>
  </si>
  <si>
    <t>ミワジュウタクジチカイ</t>
  </si>
  <si>
    <t>三輪町内会</t>
  </si>
  <si>
    <t>ミワチョウナイカイ</t>
  </si>
  <si>
    <t>三輪緑山自治会</t>
  </si>
  <si>
    <t>ミワミドリヤマジチカイ</t>
  </si>
  <si>
    <t>三輪緑山山の手坂自治会</t>
  </si>
  <si>
    <t>ミワミドリヤマヤマノテサカジチカイ</t>
  </si>
  <si>
    <t>鶴川一丁目若草会</t>
  </si>
  <si>
    <t>ツルカワイッチョウメワカクサカイ</t>
  </si>
  <si>
    <t>鶴川一丁目睦会</t>
  </si>
  <si>
    <t>ツルカワイッチョウメムツミカイ</t>
  </si>
  <si>
    <t>鶴川二丁目町会</t>
  </si>
  <si>
    <t>ツルカワニチョウメチョウカイ</t>
  </si>
  <si>
    <t>鶴川２丁目自治会</t>
  </si>
  <si>
    <t>ツルカワニチョウメジチカイ</t>
  </si>
  <si>
    <t>鶴川三丁目町内会</t>
  </si>
  <si>
    <t>ツルカワサンチョウメチョウナイカイ</t>
  </si>
  <si>
    <t>鶴川四丁目一・七会</t>
  </si>
  <si>
    <t>ツルカワヨンチョウメイチナナカイ</t>
  </si>
  <si>
    <t>鶴川四丁目富士見会</t>
  </si>
  <si>
    <t>ツルカワヨンチョウメフジミカイ</t>
  </si>
  <si>
    <t>公団住宅鶴川団地自治会</t>
  </si>
  <si>
    <t>コウダンジュウタクツルカワダンチジチカイ</t>
  </si>
  <si>
    <t>鶴川５丁目町内会</t>
  </si>
  <si>
    <t>ツルカワゴチョウメチョウナイカイ</t>
  </si>
  <si>
    <t>鶴川６丁目団地自治会</t>
  </si>
  <si>
    <t>ツルカワロクチョウメダンチジチカイ</t>
  </si>
  <si>
    <t>鶴川４丁目さつき会</t>
  </si>
  <si>
    <t>ツルカワヨンチョウメサツキカイ</t>
  </si>
  <si>
    <t>大蔵町町内会</t>
  </si>
  <si>
    <t>オオクラマチチョウナイカイ</t>
  </si>
  <si>
    <t>野津田町内会</t>
  </si>
  <si>
    <t>ノヅタチョウナイカイ</t>
  </si>
  <si>
    <t>薬師ヶ丘自治会</t>
  </si>
  <si>
    <t>ヤクシガオカジチカイ</t>
  </si>
  <si>
    <t>小野路町内会</t>
  </si>
  <si>
    <t>オノジチョウナイカイ</t>
  </si>
  <si>
    <t>桑陽台自治会</t>
  </si>
  <si>
    <t>ソウヨウダイジチカイ</t>
  </si>
  <si>
    <t>つる川和光台自治会</t>
  </si>
  <si>
    <t>ツルカワワコウダイジチカイ</t>
  </si>
  <si>
    <t>小田急玉川学園台自治会</t>
  </si>
  <si>
    <t>オダキュウタマガワガクエンダイジチカイ</t>
  </si>
  <si>
    <t>有楽玉川学園自治会</t>
    <rPh sb="0" eb="2">
      <t>ユウラク</t>
    </rPh>
    <rPh sb="2" eb="6">
      <t>タマガワガクエン</t>
    </rPh>
    <rPh sb="6" eb="9">
      <t>ジチカイ</t>
    </rPh>
    <phoneticPr fontId="84"/>
  </si>
  <si>
    <t>ユウラクタマガワガクエンジチカイ</t>
  </si>
  <si>
    <t>金井町内会</t>
  </si>
  <si>
    <t>カナイチョウナイカイ</t>
  </si>
  <si>
    <t>日の出が丘町会</t>
  </si>
  <si>
    <t>ヒノデガオカチョウカイ</t>
  </si>
  <si>
    <t>森の丘自治会</t>
  </si>
  <si>
    <t>モリノオカジチカイ</t>
  </si>
  <si>
    <t>ライフタウン代官山自治会</t>
  </si>
  <si>
    <t>ライフタウンダイカンヤマジチカイ</t>
  </si>
  <si>
    <t>エステ・アベニュー鶴川代官山自治会</t>
  </si>
  <si>
    <t>エステアベニューツルカワダイカンヤマジチカイ</t>
  </si>
  <si>
    <t>榛名坂自治会</t>
  </si>
  <si>
    <t>ハルナザカジチカイ</t>
  </si>
  <si>
    <t>薬師台一丁目自治会</t>
  </si>
  <si>
    <t>ヤクシダイイッチョウメジチカイ</t>
  </si>
  <si>
    <t>やくし台自治会</t>
  </si>
  <si>
    <t>ヤクシダイジチカイ</t>
  </si>
  <si>
    <t>馬場町内会</t>
  </si>
  <si>
    <t>バンバチョウナイカイ</t>
  </si>
  <si>
    <t>中村町内会</t>
  </si>
  <si>
    <t>ナカムラチョウナイカイ</t>
  </si>
  <si>
    <t>沼町内会</t>
  </si>
  <si>
    <t>ヌマチョウナイカイ</t>
  </si>
  <si>
    <t>沼団地町内会</t>
  </si>
  <si>
    <t>ヌマダンチチョウナイカイ</t>
  </si>
  <si>
    <t>小山町第三町内会</t>
  </si>
  <si>
    <t>オヤマチョウダイサンチョウナイカイ</t>
  </si>
  <si>
    <t>小山町御嶽堂町内会</t>
  </si>
  <si>
    <t>オヤママチミタケドウチョウナイカイ</t>
  </si>
  <si>
    <t>多摩境町内会</t>
  </si>
  <si>
    <t>タマサカイチョウナイカイ</t>
  </si>
  <si>
    <t>田端町内会</t>
  </si>
  <si>
    <t>タバタチョウナイカイ</t>
  </si>
  <si>
    <t>町有町内会</t>
    <rPh sb="0" eb="1">
      <t>マチ</t>
    </rPh>
    <rPh sb="1" eb="2">
      <t>アリ</t>
    </rPh>
    <rPh sb="2" eb="5">
      <t>チョウナイカイ</t>
    </rPh>
    <phoneticPr fontId="13"/>
  </si>
  <si>
    <t>マチアリチョウナイカイ</t>
  </si>
  <si>
    <t>片所町内会</t>
    <rPh sb="0" eb="1">
      <t>カタ</t>
    </rPh>
    <rPh sb="1" eb="2">
      <t>トコロ</t>
    </rPh>
    <rPh sb="2" eb="4">
      <t>チョウナイ</t>
    </rPh>
    <rPh sb="4" eb="5">
      <t>カイ</t>
    </rPh>
    <phoneticPr fontId="13"/>
  </si>
  <si>
    <t>カタソチョウナイカイ</t>
  </si>
  <si>
    <t>響きの丘町内会</t>
  </si>
  <si>
    <t>ヒビキノオカチョウナイカイ</t>
  </si>
  <si>
    <t>相原町境町会</t>
  </si>
  <si>
    <t>アイハラマチサカイチョウカイ</t>
  </si>
  <si>
    <t>坂下町会</t>
  </si>
  <si>
    <t>サカシタチョウカイ</t>
  </si>
  <si>
    <t>相原町仲町会</t>
  </si>
  <si>
    <t>アイハラマチナカチョウカイ</t>
  </si>
  <si>
    <t>相原町陽田町会</t>
  </si>
  <si>
    <t>アイハラマチヨウダチョウカイ</t>
  </si>
  <si>
    <t>相原元橋町会</t>
  </si>
  <si>
    <t>アイハラモトハシチョウカイ</t>
  </si>
  <si>
    <t>相原中村町内会</t>
  </si>
  <si>
    <t>アイハラナカムラチョウナイカイ</t>
  </si>
  <si>
    <t>丸山町会</t>
  </si>
  <si>
    <t>マルヤマチョウカイ</t>
  </si>
  <si>
    <t>丸山団地自治会</t>
  </si>
  <si>
    <t>マルヤマダンチジチカイ</t>
  </si>
  <si>
    <t>中相原町会</t>
  </si>
  <si>
    <t>ナカアイハラチョウカイ</t>
  </si>
  <si>
    <t>都営武蔵岡自治会</t>
  </si>
  <si>
    <t>トエイムサシオカジチカイ</t>
  </si>
  <si>
    <t>相原町大戸町会</t>
  </si>
  <si>
    <t>アイハラマチオオトチョウカイ</t>
  </si>
  <si>
    <t>アールヴェール町田森野自治会</t>
  </si>
  <si>
    <t>アールヴェールマチダモリノジチカイ</t>
  </si>
  <si>
    <t>玉川学園西美台自治会</t>
  </si>
  <si>
    <t>タマガワガクエンニシビダイジチカイ</t>
  </si>
  <si>
    <t>Ａ地区ローズプラザ自治会</t>
  </si>
  <si>
    <t>エーチクローズプラザジチカイ</t>
  </si>
  <si>
    <t>清住平自治会</t>
  </si>
  <si>
    <t>キヨスミダイジチカイ</t>
  </si>
  <si>
    <t>かがやきの街自治会</t>
  </si>
  <si>
    <t>カガヤキノマチジチカイ</t>
  </si>
  <si>
    <t>千都の杜自治会</t>
  </si>
  <si>
    <t>セントノモリジチカイ</t>
  </si>
  <si>
    <t>ライオンズガーデン町田の丘自治会</t>
  </si>
  <si>
    <t>ライオンズガーデンマチダノオカジチカイ</t>
  </si>
  <si>
    <t>ＬＭ町田森野自治会</t>
  </si>
  <si>
    <t>エルエムマチダモリノジチカイ</t>
  </si>
  <si>
    <t>プロヴァンスヒルズ能ヶ谷自治会</t>
  </si>
  <si>
    <t>プロヴァンスヒルズノウガヤジチカイ</t>
  </si>
  <si>
    <t>鶴川６丁目一二実会</t>
  </si>
  <si>
    <t>ツルカワロクチョウメヒフミカイ</t>
  </si>
  <si>
    <t>高ヶ坂第２アパート自治会</t>
  </si>
  <si>
    <t>コウガサカダイニアパートジチカイ</t>
  </si>
  <si>
    <t>上馬場町内会</t>
  </si>
  <si>
    <t>カミバンバチョウナイカイ</t>
  </si>
  <si>
    <t>下馬場町内会</t>
  </si>
  <si>
    <t>シモバンバチョウナイカイ</t>
  </si>
  <si>
    <t>グランレガーロクラブ</t>
  </si>
  <si>
    <t>ガーデンセシア自治会</t>
  </si>
  <si>
    <t>ガーデンセシアジチカイ</t>
  </si>
  <si>
    <t>成瀬駅前ハイツ自治会</t>
  </si>
  <si>
    <t>ナルセエキマエハイツジチカイ</t>
  </si>
  <si>
    <t>真光寺市営住宅管理組合</t>
  </si>
  <si>
    <t>シンコウジシエイジュウタクカンリクミアイ</t>
  </si>
  <si>
    <t>小田急金森わさびだ自治会</t>
  </si>
  <si>
    <t>オダキュウカナモリワサビダジチカイ</t>
  </si>
  <si>
    <t>金井２丁目白山会</t>
  </si>
  <si>
    <t>カナイニチョウメシロヤマカイ</t>
  </si>
  <si>
    <t>新常盤自治会</t>
  </si>
  <si>
    <t>シントキワジチカイ</t>
  </si>
  <si>
    <t>グランセリーナ自治会</t>
  </si>
  <si>
    <t>グランセリーナジチカイ</t>
  </si>
  <si>
    <t>サンクタス・グロウヒルズ自治会</t>
  </si>
  <si>
    <t>サンクタスグロウヒルズジチカイ</t>
  </si>
  <si>
    <t>アパガーデンパレス多摩境自治会</t>
  </si>
  <si>
    <t>アパガーデンパレスタマサカイジチカイ</t>
  </si>
  <si>
    <t>金井ヶ丘１丁目西自治会</t>
    <rPh sb="0" eb="2">
      <t>カナイ</t>
    </rPh>
    <rPh sb="3" eb="4">
      <t>オカ</t>
    </rPh>
    <rPh sb="5" eb="7">
      <t>チョウメ</t>
    </rPh>
    <rPh sb="7" eb="8">
      <t>ニシ</t>
    </rPh>
    <rPh sb="8" eb="11">
      <t>ジチカイ</t>
    </rPh>
    <phoneticPr fontId="84"/>
  </si>
  <si>
    <t>カナイガオカイッチョウメニシジチカイ</t>
  </si>
  <si>
    <t>図師町ヒルサイド町内会</t>
  </si>
  <si>
    <t>ズシマチヒルサイドチョウナイカイ</t>
  </si>
  <si>
    <t>成瀬山南自治会</t>
  </si>
  <si>
    <t>ナルセヤマミナミジチカイ</t>
  </si>
  <si>
    <t>ゼロワンシティ・ウエスタ自治会</t>
  </si>
  <si>
    <t>ゼロワンシティウエスタジチカイ</t>
  </si>
  <si>
    <t>西成瀬高台地区自治会</t>
  </si>
  <si>
    <t>ニシナルセタカダイチクジチカイ</t>
  </si>
  <si>
    <t>ユニヴェルシオール学園の丘自治会</t>
  </si>
  <si>
    <t>ユニヴェルシオールガクエンノオカジチカイ</t>
  </si>
  <si>
    <t>サンヒルズ町田山崎コミュニティー委員会</t>
  </si>
  <si>
    <t>サンヒルズマチダヤマサキコミュニテイーイインカイ</t>
  </si>
  <si>
    <t>山崎見晴らしの丘自治会</t>
  </si>
  <si>
    <t>ヤマザキミハラシノオカジチカイ</t>
  </si>
  <si>
    <t>竹とんぼ自治会</t>
  </si>
  <si>
    <t>タケトンボジチカイ</t>
  </si>
  <si>
    <t>新七国山自治会</t>
  </si>
  <si>
    <t>シンナナクニヤマジチカイ</t>
  </si>
  <si>
    <t>相原町都営アパート１０号棟自治会</t>
  </si>
  <si>
    <t>アイハラチョウトエイアパートジュウゴウトウジチカイ</t>
  </si>
  <si>
    <t>ソルグランデメイツ多摩境管理組合自治委員会</t>
  </si>
  <si>
    <t>ソルグランデメイツタマサカイカンリクミアイジチイインカイ</t>
  </si>
  <si>
    <t>小山田プチタウン自治会</t>
  </si>
  <si>
    <t>オヤマダプチタウンジチカイ</t>
  </si>
  <si>
    <t>リーフィア町田小山ヶ丘自治会</t>
  </si>
  <si>
    <t>リーフィアマチダオヤマガオカジチカイ</t>
  </si>
  <si>
    <t>テラスハウス金森自治会</t>
  </si>
  <si>
    <t>テラスハウスカナモリジチカイ</t>
  </si>
  <si>
    <t>グロリアヒルズ多摩境管理組合コミュニティークラブ</t>
  </si>
  <si>
    <t>グロリアヒルズタマサカイカンリクミアイコミュニティークラブ</t>
  </si>
  <si>
    <t>グランリビオ町田ガーデンコート自治会</t>
  </si>
  <si>
    <t>グランリビオマチダガーデンコートジチカイ</t>
  </si>
  <si>
    <t>ルネグランディア自治会</t>
  </si>
  <si>
    <t>ルネグランディアジチカイ</t>
  </si>
  <si>
    <t>上三輪町内会</t>
  </si>
  <si>
    <t>カミミワチョウナイカイ</t>
  </si>
  <si>
    <t>下三輪町内会</t>
  </si>
  <si>
    <t>シモミワチョウナイカイ</t>
  </si>
  <si>
    <t>ゲートヒルズ多摩境パークフロントコミュニティクラブ</t>
  </si>
  <si>
    <t>ゲートヒルズタマサカイパークフロントコミュニティクラブ</t>
  </si>
  <si>
    <t>小山田桜台２－１５団地自治会</t>
  </si>
  <si>
    <t>オヤマダサクラダイニノジュウゴダンチジチカイ</t>
  </si>
  <si>
    <t>小山ヒルズ自治会</t>
  </si>
  <si>
    <t>オヤマヒルズジチカイ</t>
  </si>
  <si>
    <t>並木町会</t>
  </si>
  <si>
    <t>ナミギチョウカイ</t>
  </si>
  <si>
    <t>和み会</t>
    <rPh sb="0" eb="1">
      <t>ナゴ</t>
    </rPh>
    <rPh sb="2" eb="3">
      <t>カイ</t>
    </rPh>
    <phoneticPr fontId="13"/>
  </si>
  <si>
    <t>ナゴミカイ</t>
  </si>
  <si>
    <t>小山田桜台いちご自治会</t>
    <rPh sb="0" eb="3">
      <t>オヤマダ</t>
    </rPh>
    <rPh sb="3" eb="5">
      <t>サクラダイ</t>
    </rPh>
    <rPh sb="8" eb="11">
      <t>ジチカイ</t>
    </rPh>
    <phoneticPr fontId="0"/>
  </si>
  <si>
    <t>オヤマダサクラダイイチゴジチカイ</t>
  </si>
  <si>
    <t>HP
アドレス</t>
    <phoneticPr fontId="1"/>
  </si>
  <si>
    <t>掲示板数</t>
    <phoneticPr fontId="1"/>
  </si>
  <si>
    <t>回覧数</t>
  </si>
  <si>
    <t>回覧数</t>
    <phoneticPr fontId="1"/>
  </si>
  <si>
    <t>認可ID</t>
    <rPh sb="0" eb="2">
      <t>ニンカ</t>
    </rPh>
    <phoneticPr fontId="1"/>
  </si>
  <si>
    <t>名称</t>
  </si>
  <si>
    <t>提出方法</t>
  </si>
  <si>
    <t>代表者（姓）</t>
  </si>
  <si>
    <t>代表者（名）</t>
  </si>
  <si>
    <t>郵便番号</t>
  </si>
  <si>
    <t>電話番号</t>
  </si>
  <si>
    <t>電話（備考）</t>
  </si>
  <si>
    <t>通知文送付先</t>
  </si>
  <si>
    <t>掲示物送付先氏名（姓）</t>
  </si>
  <si>
    <t>掲示物送付先氏名（名）</t>
  </si>
  <si>
    <t>掲示物送付先
フリガナ</t>
  </si>
  <si>
    <t>掲示物送付先郵便番号</t>
  </si>
  <si>
    <t>掲示物送付先住所</t>
  </si>
  <si>
    <t>掲示物送付先電話番号</t>
  </si>
  <si>
    <t>掲示物送付先電話(備考）</t>
  </si>
  <si>
    <t>掲示数</t>
  </si>
  <si>
    <t>会費
（年・月）</t>
  </si>
  <si>
    <t>会費
（金額）</t>
  </si>
  <si>
    <t>生年月日</t>
  </si>
  <si>
    <t>加入世帯数</t>
  </si>
  <si>
    <t>HPアドレス</t>
  </si>
  <si>
    <t>加入率
(DB関数で算出)</t>
    <rPh sb="0" eb="2">
      <t>カニュウ</t>
    </rPh>
    <rPh sb="2" eb="3">
      <t>リツ</t>
    </rPh>
    <rPh sb="7" eb="9">
      <t>カンスウ</t>
    </rPh>
    <rPh sb="10" eb="12">
      <t>サンシュツ</t>
    </rPh>
    <phoneticPr fontId="32"/>
  </si>
  <si>
    <t>掲示物担当
メールアドレス
(DB関数で算出)</t>
    <rPh sb="0" eb="3">
      <t>ケイジブツ</t>
    </rPh>
    <rPh sb="3" eb="5">
      <t>タントウ</t>
    </rPh>
    <rPh sb="17" eb="19">
      <t>カンスウ</t>
    </rPh>
    <rPh sb="20" eb="22">
      <t>サンシュツ</t>
    </rPh>
    <phoneticPr fontId="32"/>
  </si>
  <si>
    <t>利用していない</t>
  </si>
  <si>
    <t>）</t>
    <phoneticPr fontId="1"/>
  </si>
  <si>
    <t>その他（　　　       　　　）</t>
  </si>
  <si>
    <t>PayPay</t>
  </si>
  <si>
    <t>会費ペイ</t>
  </si>
  <si>
    <t>GMOレンシュ</t>
  </si>
  <si>
    <t>口座振替</t>
  </si>
  <si>
    <t>　　　　年　　月　　日付け　　　町市協第　　　　号　　　により補助金等の交付決定のありました補助事業等の実績について、補助金等の予算の執行に関する規則第１６条第１項の規定により、下記のとおり関係書類を添えて報告します。</t>
    <rPh sb="16" eb="17">
      <t>ホ</t>
    </rPh>
    <rPh sb="17" eb="18">
      <t>シ</t>
    </rPh>
    <rPh sb="18" eb="19">
      <t>キョウ</t>
    </rPh>
    <phoneticPr fontId="40"/>
  </si>
  <si>
    <t>　　　　　年　　月 　　日付け　　　町市協第　　　　　号　　　により交付額の確定がありました補助金等について、町田市補助金等の交付に関する要綱第１１第２項の規定により、下記のとおり精算します。</t>
    <rPh sb="19" eb="20">
      <t>シ</t>
    </rPh>
    <rPh sb="20" eb="21">
      <t>キョウ</t>
    </rPh>
    <phoneticPr fontId="40"/>
  </si>
  <si>
    <t>設置に係る補助金を申請する　→　見積書を提出し、下表①に見積金額を記入する。</t>
    <rPh sb="0" eb="2">
      <t>セッチ</t>
    </rPh>
    <rPh sb="3" eb="4">
      <t>カカ</t>
    </rPh>
    <rPh sb="5" eb="8">
      <t>ホジョキン</t>
    </rPh>
    <rPh sb="9" eb="11">
      <t>シンセイ</t>
    </rPh>
    <rPh sb="16" eb="19">
      <t>ミツモリショ</t>
    </rPh>
    <rPh sb="20" eb="22">
      <t>テイシュツ</t>
    </rPh>
    <rPh sb="24" eb="25">
      <t>シタ</t>
    </rPh>
    <rPh sb="25" eb="26">
      <t>ヒョウ</t>
    </rPh>
    <rPh sb="28" eb="30">
      <t>ミツモリ</t>
    </rPh>
    <rPh sb="30" eb="32">
      <t>キンガク</t>
    </rPh>
    <rPh sb="33" eb="35">
      <t>キニュウ</t>
    </rPh>
    <phoneticPr fontId="1"/>
  </si>
  <si>
    <t>修繕に係る補助金を申請する　→　見積書を提出し、下表②に見積金額を記入する。</t>
    <rPh sb="0" eb="2">
      <t>シュウゼン</t>
    </rPh>
    <rPh sb="3" eb="4">
      <t>カカ</t>
    </rPh>
    <rPh sb="5" eb="7">
      <t>ホジョ</t>
    </rPh>
    <rPh sb="7" eb="8">
      <t>キン</t>
    </rPh>
    <rPh sb="9" eb="11">
      <t>シンセイ</t>
    </rPh>
    <phoneticPr fontId="1"/>
  </si>
  <si>
    <t>掲示板補助金を申請しない</t>
    <rPh sb="0" eb="1">
      <t>ジ</t>
    </rPh>
    <rPh sb="1" eb="2">
      <t>イタ</t>
    </rPh>
    <rPh sb="2" eb="5">
      <t>ホジョキン</t>
    </rPh>
    <rPh sb="6" eb="8">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</si>
</sst>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　円&quot;"/>
    <numFmt numFmtId="177" formatCode="0;&quot;△ &quot;0"/>
    <numFmt numFmtId="178" formatCode="####&quot; 年&quot;"/>
    <numFmt numFmtId="179" formatCode="#,###&quot; 月&quot;"/>
    <numFmt numFmtId="180" formatCode="#,###&quot; 日&quot;"/>
    <numFmt numFmtId="181" formatCode="[DBNum3]0"/>
    <numFmt numFmtId="182" formatCode="#,##0_ "/>
    <numFmt numFmtId="183" formatCode="#,##0_ &quot;円&quot;"/>
    <numFmt numFmtId="184" formatCode="#,#00&quot;　円&quot;"/>
    <numFmt numFmtId="185" formatCode="#,###&quot;円&quot;"/>
    <numFmt numFmtId="186" formatCode="\(000\)"/>
    <numFmt numFmtId="187" formatCode="#,##0&quot;　円&quot;"/>
    <numFmt numFmtId="188" formatCode="[$-411]ge\.m\.d;@"/>
  </numFmts>
  <fonts count="89">
    <font>
      <sz val="11"/>
      <color theme="1"/>
      <name val="游ゴシック"/>
      <family val="2"/>
      <charset val="128"/>
      <scheme val="minor"/>
    </font>
    <font>
      <sz val="6"/>
      <name val="游ゴシック"/>
      <family val="2"/>
      <charset val="128"/>
      <scheme val="minor"/>
    </font>
    <font>
      <sz val="13"/>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13"/>
      <color theme="1"/>
      <name val="游ゴシック"/>
      <family val="3"/>
      <charset val="128"/>
      <scheme val="minor"/>
    </font>
    <font>
      <b/>
      <sz val="16"/>
      <color theme="1"/>
      <name val="游ゴシック"/>
      <family val="3"/>
      <charset val="128"/>
      <scheme val="minor"/>
    </font>
    <font>
      <b/>
      <sz val="13"/>
      <color theme="0"/>
      <name val="游ゴシック"/>
      <family val="3"/>
      <charset val="128"/>
      <scheme val="minor"/>
    </font>
    <font>
      <b/>
      <sz val="14"/>
      <color theme="0"/>
      <name val="游ゴシック"/>
      <family val="3"/>
      <charset val="128"/>
      <scheme val="minor"/>
    </font>
    <font>
      <b/>
      <sz val="14"/>
      <color theme="1"/>
      <name val="游ゴシック"/>
      <family val="3"/>
      <charset val="128"/>
      <scheme val="minor"/>
    </font>
    <font>
      <sz val="13"/>
      <color theme="1"/>
      <name val="游ゴシック"/>
      <family val="3"/>
      <charset val="128"/>
      <scheme val="minor"/>
    </font>
    <font>
      <sz val="12"/>
      <color theme="1"/>
      <name val="游ゴシック"/>
      <family val="2"/>
      <charset val="128"/>
      <scheme val="minor"/>
    </font>
    <font>
      <b/>
      <sz val="14"/>
      <name val="游ゴシック"/>
      <family val="3"/>
      <charset val="128"/>
      <scheme val="minor"/>
    </font>
    <font>
      <b/>
      <sz val="12"/>
      <color theme="1"/>
      <name val="ＭＳ 明朝"/>
      <family val="1"/>
    </font>
    <font>
      <b/>
      <sz val="18"/>
      <color theme="1"/>
      <name val="游ゴシック"/>
      <family val="3"/>
      <charset val="128"/>
      <scheme val="minor"/>
    </font>
    <font>
      <sz val="13"/>
      <color theme="0"/>
      <name val="游ゴシック"/>
      <family val="3"/>
      <charset val="128"/>
      <scheme val="minor"/>
    </font>
    <font>
      <b/>
      <sz val="14"/>
      <color theme="0"/>
      <name val="游ゴシック"/>
      <family val="3"/>
      <charset val="128"/>
      <scheme val="minor"/>
    </font>
    <font>
      <sz val="18"/>
      <color theme="1"/>
      <name val="游ゴシック"/>
      <family val="2"/>
      <charset val="128"/>
      <scheme val="minor"/>
    </font>
    <font>
      <b/>
      <sz val="13"/>
      <color theme="0"/>
      <name val="游ゴシック"/>
      <family val="2"/>
      <charset val="128"/>
      <scheme val="minor"/>
    </font>
    <font>
      <b/>
      <sz val="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4"/>
      <color theme="0"/>
      <name val="游ゴシック"/>
      <family val="2"/>
      <charset val="128"/>
      <scheme val="minor"/>
    </font>
    <font>
      <b/>
      <sz val="14"/>
      <color rgb="FFFFFFFF"/>
      <name val="游ゴシック"/>
      <family val="3"/>
      <charset val="128"/>
      <scheme val="minor"/>
    </font>
    <font>
      <b/>
      <u/>
      <sz val="14"/>
      <color rgb="FFFFFFFF"/>
      <name val="游ゴシック"/>
      <family val="3"/>
      <charset val="128"/>
      <scheme val="minor"/>
    </font>
    <font>
      <sz val="14"/>
      <color rgb="FFFFFFFF"/>
      <name val="游ゴシック"/>
      <family val="3"/>
      <charset val="128"/>
      <scheme val="minor"/>
    </font>
    <font>
      <b/>
      <sz val="15"/>
      <name val="游ゴシック"/>
      <family val="3"/>
      <charset val="128"/>
      <scheme val="minor"/>
    </font>
    <font>
      <sz val="16"/>
      <color theme="1"/>
      <name val="FGP丸ｺﾞｼｯｸ体Ca-U"/>
      <family val="3"/>
      <charset val="128"/>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3"/>
      <color theme="1"/>
      <name val="Segoe UI Symbol"/>
      <family val="2"/>
    </font>
    <font>
      <sz val="12"/>
      <color theme="1"/>
      <name val="ＭＳ ゴシック"/>
      <family val="3"/>
      <charset val="128"/>
    </font>
    <font>
      <sz val="8"/>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6"/>
      <color theme="1"/>
      <name val="游ゴシック"/>
      <family val="3"/>
      <charset val="128"/>
      <scheme val="minor"/>
    </font>
    <font>
      <sz val="12"/>
      <name val="游ゴシック"/>
      <family val="3"/>
      <charset val="128"/>
      <scheme val="minor"/>
    </font>
    <font>
      <sz val="11"/>
      <color theme="1"/>
      <name val="游ゴシック"/>
      <family val="2"/>
      <charset val="128"/>
      <scheme val="minor"/>
    </font>
    <font>
      <sz val="6"/>
      <name val="ＭＳ Ｐゴシック"/>
      <family val="3"/>
      <charset val="128"/>
    </font>
    <font>
      <sz val="12"/>
      <color theme="1"/>
      <name val="ＭＳ 明朝"/>
      <family val="1"/>
      <charset val="128"/>
    </font>
    <font>
      <sz val="12"/>
      <name val="ＭＳ 明朝"/>
      <family val="1"/>
      <charset val="128"/>
    </font>
    <font>
      <sz val="10"/>
      <color theme="1"/>
      <name val="ＭＳ 明朝"/>
      <family val="1"/>
      <charset val="128"/>
    </font>
    <font>
      <b/>
      <sz val="20"/>
      <color theme="1"/>
      <name val="游ゴシック"/>
      <family val="3"/>
      <charset val="128"/>
      <scheme val="minor"/>
    </font>
    <font>
      <b/>
      <sz val="11"/>
      <color rgb="FFFF0000"/>
      <name val="游ゴシック"/>
      <family val="2"/>
      <charset val="128"/>
      <scheme val="minor"/>
    </font>
    <font>
      <b/>
      <sz val="12"/>
      <color theme="0"/>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u/>
      <sz val="16"/>
      <color theme="1"/>
      <name val="游ゴシック"/>
      <family val="3"/>
      <charset val="128"/>
      <scheme val="minor"/>
    </font>
    <font>
      <u/>
      <sz val="16"/>
      <color theme="1"/>
      <name val="游ゴシック"/>
      <family val="3"/>
      <charset val="128"/>
      <scheme val="minor"/>
    </font>
    <font>
      <sz val="16"/>
      <name val="游ゴシック"/>
      <family val="3"/>
      <charset val="128"/>
      <scheme val="minor"/>
    </font>
    <font>
      <sz val="18"/>
      <color theme="1"/>
      <name val="FGP丸ｺﾞｼｯｸ体Ca-U"/>
      <family val="3"/>
      <charset val="128"/>
    </font>
    <font>
      <sz val="18"/>
      <color rgb="FF0070C0"/>
      <name val="FGP丸ｺﾞｼｯｸ体Ca-U"/>
      <family val="3"/>
      <charset val="128"/>
    </font>
    <font>
      <sz val="13"/>
      <name val="游ゴシック"/>
      <family val="3"/>
      <charset val="128"/>
      <scheme val="minor"/>
    </font>
    <font>
      <sz val="14"/>
      <name val="游ゴシック"/>
      <family val="3"/>
      <charset val="128"/>
      <scheme val="minor"/>
    </font>
    <font>
      <b/>
      <sz val="13"/>
      <name val="游ゴシック"/>
      <family val="3"/>
      <charset val="128"/>
      <scheme val="minor"/>
    </font>
    <font>
      <sz val="18"/>
      <color theme="1"/>
      <name val="FGP角ｺﾞｼｯｸ体Ca-U"/>
      <family val="3"/>
      <charset val="128"/>
    </font>
    <font>
      <sz val="18"/>
      <name val="游ゴシック"/>
      <family val="3"/>
      <charset val="128"/>
      <scheme val="minor"/>
    </font>
    <font>
      <u val="double"/>
      <sz val="11"/>
      <color theme="1"/>
      <name val="游ゴシック"/>
      <family val="3"/>
      <charset val="128"/>
      <scheme val="minor"/>
    </font>
    <font>
      <sz val="11"/>
      <color rgb="FFFF0000"/>
      <name val="游ゴシック"/>
      <family val="3"/>
      <charset val="128"/>
      <scheme val="minor"/>
    </font>
    <font>
      <sz val="13"/>
      <color theme="1"/>
      <name val="ＭＳ Ｐゴシック"/>
      <family val="2"/>
      <charset val="128"/>
    </font>
    <font>
      <sz val="15"/>
      <color theme="1"/>
      <name val="游ゴシック"/>
      <family val="3"/>
      <charset val="128"/>
      <scheme val="minor"/>
    </font>
    <font>
      <sz val="11"/>
      <name val="ＭＳ Ｐゴシック"/>
      <family val="3"/>
      <charset val="128"/>
    </font>
    <font>
      <sz val="12"/>
      <name val="ＭＳ Ｐ明朝"/>
      <family val="1"/>
      <charset val="128"/>
    </font>
    <font>
      <sz val="11"/>
      <color theme="1"/>
      <name val="游ゴシック"/>
      <family val="2"/>
      <scheme val="minor"/>
    </font>
    <font>
      <sz val="16"/>
      <color rgb="FFFF0000"/>
      <name val="游ゴシック"/>
      <family val="3"/>
      <charset val="128"/>
      <scheme val="minor"/>
    </font>
    <font>
      <sz val="14"/>
      <name val="ＭＳ 明朝"/>
      <family val="1"/>
      <charset val="128"/>
    </font>
    <font>
      <sz val="14"/>
      <color theme="1"/>
      <name val="游ゴシック"/>
      <family val="2"/>
      <charset val="128"/>
      <scheme val="minor"/>
    </font>
    <font>
      <b/>
      <sz val="9"/>
      <color indexed="81"/>
      <name val="MS P ゴシック"/>
      <family val="3"/>
      <charset val="128"/>
    </font>
    <font>
      <sz val="9"/>
      <color indexed="12"/>
      <name val="ＭＳ Ｐゴシック"/>
      <family val="3"/>
      <charset val="128"/>
    </font>
    <font>
      <sz val="9"/>
      <color theme="1"/>
      <name val="ＭＳ 明朝"/>
      <family val="1"/>
      <charset val="128"/>
    </font>
    <font>
      <sz val="9"/>
      <color theme="1"/>
      <name val="ＭＳ Ｐ明朝"/>
      <family val="1"/>
      <charset val="128"/>
    </font>
    <font>
      <sz val="8"/>
      <color indexed="12"/>
      <name val="ＭＳ Ｐゴシック"/>
      <family val="3"/>
      <charset val="128"/>
    </font>
    <font>
      <b/>
      <sz val="9"/>
      <color theme="1"/>
      <name val="游ゴシック"/>
      <family val="3"/>
      <charset val="128"/>
      <scheme val="minor"/>
    </font>
    <font>
      <sz val="13"/>
      <color rgb="FFFF0000"/>
      <name val="游ゴシック"/>
      <family val="2"/>
      <charset val="128"/>
      <scheme val="minor"/>
    </font>
    <font>
      <sz val="13"/>
      <color theme="1"/>
      <name val="游ゴシック"/>
      <family val="3"/>
      <charset val="128"/>
    </font>
    <font>
      <sz val="13"/>
      <name val="游ゴシック"/>
      <family val="2"/>
      <charset val="128"/>
      <scheme val="minor"/>
    </font>
    <font>
      <u/>
      <sz val="11"/>
      <color theme="10"/>
      <name val="游ゴシック"/>
      <family val="2"/>
      <charset val="128"/>
      <scheme val="minor"/>
    </font>
    <font>
      <u/>
      <sz val="9"/>
      <color theme="10"/>
      <name val="游ゴシック"/>
      <family val="3"/>
      <charset val="128"/>
      <scheme val="minor"/>
    </font>
    <font>
      <b/>
      <sz val="16"/>
      <color theme="0"/>
      <name val="游ゴシック"/>
      <family val="3"/>
      <charset val="128"/>
      <scheme val="minor"/>
    </font>
    <font>
      <sz val="11"/>
      <color rgb="FF1D1C1A"/>
      <name val="游ゴシック"/>
      <family val="3"/>
      <charset val="128"/>
      <scheme val="minor"/>
    </font>
    <font>
      <sz val="11"/>
      <color indexed="12"/>
      <name val="ＭＳ Ｐゴシック"/>
      <family val="3"/>
      <charset val="128"/>
    </font>
    <font>
      <sz val="10"/>
      <color theme="0"/>
      <name val="游ゴシック"/>
      <family val="3"/>
      <charset val="128"/>
      <scheme val="minor"/>
    </font>
    <font>
      <sz val="11"/>
      <color indexed="81"/>
      <name val="MS P ゴシック"/>
      <family val="3"/>
      <charset val="128"/>
    </font>
    <font>
      <b/>
      <sz val="10"/>
      <color indexed="81"/>
      <name val="FGP丸ｺﾞｼｯｸ体Ca-L"/>
      <family val="3"/>
      <charset val="128"/>
    </font>
    <font>
      <sz val="10"/>
      <color indexed="81"/>
      <name val="FGP丸ｺﾞｼｯｸ体Ca-L"/>
      <family val="3"/>
      <charset val="128"/>
    </font>
    <font>
      <b/>
      <sz val="11"/>
      <color indexed="81"/>
      <name val="MS P 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2"/>
        <bgColor indexed="64"/>
      </patternFill>
    </fill>
    <fill>
      <patternFill patternType="solid">
        <fgColor indexed="41"/>
        <bgColor indexed="64"/>
      </patternFill>
    </fill>
    <fill>
      <patternFill patternType="solid">
        <fgColor theme="5" tint="0.79998168889431442"/>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FFFFCC"/>
        <bgColor indexed="64"/>
      </patternFill>
    </fill>
  </fills>
  <borders count="9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indexed="64"/>
      </bottom>
      <diagonal/>
    </border>
    <border>
      <left/>
      <right style="thin">
        <color indexed="64"/>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
      <left/>
      <right/>
      <top style="thin">
        <color auto="1"/>
      </top>
      <bottom style="thin">
        <color rgb="FF000000"/>
      </bottom>
      <diagonal/>
    </border>
    <border>
      <left style="hair">
        <color auto="1"/>
      </left>
      <right/>
      <top style="thin">
        <color rgb="FF000000"/>
      </top>
      <bottom style="thin">
        <color auto="1"/>
      </bottom>
      <diagonal/>
    </border>
    <border>
      <left style="double">
        <color rgb="FF000000"/>
      </left>
      <right/>
      <top style="thin">
        <color rgb="FF000000"/>
      </top>
      <bottom style="thin">
        <color auto="1"/>
      </bottom>
      <diagonal/>
    </border>
    <border>
      <left style="double">
        <color rgb="FF000000"/>
      </left>
      <right style="thin">
        <color rgb="FF000000"/>
      </right>
      <top style="thin">
        <color auto="1"/>
      </top>
      <bottom/>
      <diagonal/>
    </border>
    <border>
      <left style="double">
        <color rgb="FF000000"/>
      </left>
      <right style="thin">
        <color rgb="FF000000"/>
      </right>
      <top/>
      <bottom/>
      <diagonal/>
    </border>
    <border>
      <left style="double">
        <color rgb="FF000000"/>
      </left>
      <right style="thin">
        <color rgb="FF000000"/>
      </right>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ck">
        <color auto="1"/>
      </top>
      <bottom style="thin">
        <color auto="1"/>
      </bottom>
      <diagonal/>
    </border>
    <border>
      <left/>
      <right style="thick">
        <color indexed="64"/>
      </right>
      <top style="thick">
        <color auto="1"/>
      </top>
      <bottom style="thin">
        <color auto="1"/>
      </bottom>
      <diagonal/>
    </border>
    <border>
      <left style="thin">
        <color auto="1"/>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style="thick">
        <color auto="1"/>
      </top>
      <bottom/>
      <diagonal/>
    </border>
    <border>
      <left/>
      <right style="thin">
        <color auto="1"/>
      </right>
      <top style="thick">
        <color auto="1"/>
      </top>
      <bottom/>
      <diagonal/>
    </border>
    <border>
      <left style="thick">
        <color indexed="64"/>
      </left>
      <right/>
      <top/>
      <bottom style="thick">
        <color indexed="64"/>
      </bottom>
      <diagonal/>
    </border>
    <border>
      <left/>
      <right style="thin">
        <color auto="1"/>
      </right>
      <top/>
      <bottom style="thick">
        <color auto="1"/>
      </bottom>
      <diagonal/>
    </border>
    <border>
      <left style="thin">
        <color auto="1"/>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thick">
        <color auto="1"/>
      </top>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n">
        <color indexed="64"/>
      </bottom>
      <diagonal/>
    </border>
    <border>
      <left style="thick">
        <color auto="1"/>
      </left>
      <right/>
      <top/>
      <bottom/>
      <diagonal/>
    </border>
    <border>
      <left/>
      <right/>
      <top style="thin">
        <color auto="1"/>
      </top>
      <bottom style="thick">
        <color auto="1"/>
      </bottom>
      <diagonal/>
    </border>
    <border>
      <left style="medium">
        <color indexed="64"/>
      </left>
      <right style="medium">
        <color indexed="64"/>
      </right>
      <top style="medium">
        <color indexed="64"/>
      </top>
      <bottom style="medium">
        <color indexed="64"/>
      </bottom>
      <diagonal/>
    </border>
    <border>
      <left/>
      <right style="thick">
        <color indexed="64"/>
      </right>
      <top/>
      <bottom style="thick">
        <color indexed="64"/>
      </bottom>
      <diagonal/>
    </border>
    <border>
      <left/>
      <right style="thin">
        <color auto="1"/>
      </right>
      <top style="thick">
        <color indexed="64"/>
      </top>
      <bottom style="thin">
        <color auto="1"/>
      </bottom>
      <diagonal/>
    </border>
    <border>
      <left style="thin">
        <color auto="1"/>
      </left>
      <right style="thin">
        <color auto="1"/>
      </right>
      <top/>
      <bottom/>
      <diagonal/>
    </border>
    <border>
      <left style="thin">
        <color indexed="64"/>
      </left>
      <right style="thin">
        <color auto="1"/>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ck">
        <color auto="1"/>
      </right>
      <top/>
      <bottom style="thin">
        <color indexed="64"/>
      </bottom>
      <diagonal/>
    </border>
    <border>
      <left style="thick">
        <color auto="1"/>
      </left>
      <right/>
      <top style="thick">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double">
        <color auto="1"/>
      </right>
      <top style="thin">
        <color auto="1"/>
      </top>
      <bottom style="thin">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double">
        <color auto="1"/>
      </right>
      <top style="double">
        <color auto="1"/>
      </top>
      <bottom/>
      <diagonal/>
    </border>
    <border>
      <left style="double">
        <color auto="1"/>
      </left>
      <right style="double">
        <color auto="1"/>
      </right>
      <top style="double">
        <color auto="1"/>
      </top>
      <bottom/>
      <diagonal/>
    </border>
    <border>
      <left/>
      <right style="double">
        <color auto="1"/>
      </right>
      <top/>
      <bottom style="double">
        <color auto="1"/>
      </bottom>
      <diagonal/>
    </border>
    <border>
      <left style="double">
        <color auto="1"/>
      </left>
      <right style="double">
        <color auto="1"/>
      </right>
      <top/>
      <bottom style="double">
        <color auto="1"/>
      </bottom>
      <diagonal/>
    </border>
    <border>
      <left/>
      <right/>
      <top style="thick">
        <color auto="1"/>
      </top>
      <bottom style="thin">
        <color indexed="64"/>
      </bottom>
      <diagonal/>
    </border>
    <border>
      <left style="thick">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top/>
      <bottom style="thick">
        <color auto="1"/>
      </bottom>
      <diagonal/>
    </border>
    <border>
      <left style="thick">
        <color theme="0" tint="-0.499984740745262"/>
      </left>
      <right style="thin">
        <color theme="0" tint="-0.499984740745262"/>
      </right>
      <top style="thick">
        <color theme="0" tint="-0.499984740745262"/>
      </top>
      <bottom style="thick">
        <color theme="0" tint="-0.499984740745262"/>
      </bottom>
      <diagonal/>
    </border>
    <border>
      <left style="thin">
        <color theme="0" tint="-0.499984740745262"/>
      </left>
      <right style="thin">
        <color theme="0" tint="-0.499984740745262"/>
      </right>
      <top style="thick">
        <color theme="0" tint="-0.499984740745262"/>
      </top>
      <bottom style="thick">
        <color theme="0" tint="-0.499984740745262"/>
      </bottom>
      <diagonal/>
    </border>
    <border>
      <left/>
      <right style="thin">
        <color indexed="64"/>
      </right>
      <top style="thick">
        <color theme="0" tint="-0.499984740745262"/>
      </top>
      <bottom style="thick">
        <color theme="0" tint="-0.499984740745262"/>
      </bottom>
      <diagonal/>
    </border>
    <border>
      <left style="thin">
        <color indexed="64"/>
      </left>
      <right style="thin">
        <color indexed="64"/>
      </right>
      <top style="thick">
        <color theme="0" tint="-0.499984740745262"/>
      </top>
      <bottom style="thick">
        <color theme="0" tint="-0.499984740745262"/>
      </bottom>
      <diagonal/>
    </border>
    <border>
      <left style="thin">
        <color indexed="64"/>
      </left>
      <right style="thick">
        <color theme="0" tint="-0.499984740745262"/>
      </right>
      <top style="thick">
        <color theme="0" tint="-0.499984740745262"/>
      </top>
      <bottom style="thick">
        <color theme="0" tint="-0.499984740745262"/>
      </bottom>
      <diagonal/>
    </border>
    <border>
      <left style="thin">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style="medium">
        <color auto="1"/>
      </left>
      <right/>
      <top style="thin">
        <color theme="0" tint="-0.499984740745262"/>
      </top>
      <bottom style="thick">
        <color theme="0" tint="-0.499984740745262"/>
      </bottom>
      <diagonal/>
    </border>
    <border>
      <left/>
      <right style="thin">
        <color theme="0" tint="-0.499984740745262"/>
      </right>
      <top style="thin">
        <color theme="0" tint="-0.499984740745262"/>
      </top>
      <bottom style="thick">
        <color theme="0" tint="-0.499984740745262"/>
      </bottom>
      <diagonal/>
    </border>
    <border>
      <left/>
      <right/>
      <top style="medium">
        <color auto="1"/>
      </top>
      <bottom style="medium">
        <color auto="1"/>
      </bottom>
      <diagonal/>
    </border>
    <border>
      <left/>
      <right style="thick">
        <color auto="1"/>
      </right>
      <top style="thick">
        <color auto="1"/>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top style="medium">
        <color indexed="10"/>
      </top>
      <bottom style="medium">
        <color indexed="10"/>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right style="thin">
        <color theme="0" tint="-0.499984740745262"/>
      </right>
      <top style="thin">
        <color theme="0" tint="-0.499984740745262"/>
      </top>
      <bottom/>
      <diagonal/>
    </border>
    <border>
      <left style="thick">
        <color theme="0" tint="-0.499984740745262"/>
      </left>
      <right style="thin">
        <color theme="1"/>
      </right>
      <top style="thick">
        <color theme="0" tint="-0.499984740745262"/>
      </top>
      <bottom style="thick">
        <color theme="0" tint="-0.499984740745262"/>
      </bottom>
      <diagonal/>
    </border>
    <border>
      <left style="thin">
        <color theme="1"/>
      </left>
      <right style="thin">
        <color theme="1"/>
      </right>
      <top style="thick">
        <color theme="0" tint="-0.499984740745262"/>
      </top>
      <bottom style="thick">
        <color theme="0" tint="-0.499984740745262"/>
      </bottom>
      <diagonal/>
    </border>
    <border>
      <left style="thin">
        <color theme="1"/>
      </left>
      <right style="thick">
        <color theme="0" tint="-0.499984740745262"/>
      </right>
      <top style="thick">
        <color theme="0" tint="-0.499984740745262"/>
      </top>
      <bottom style="thick">
        <color theme="0" tint="-0.499984740745262"/>
      </bottom>
      <diagonal/>
    </border>
  </borders>
  <cellStyleXfs count="9">
    <xf numFmtId="0" fontId="0" fillId="0" borderId="0">
      <alignment vertical="center"/>
    </xf>
    <xf numFmtId="6" fontId="39" fillId="0" borderId="0" applyFont="0" applyFill="0" applyBorder="0" applyAlignment="0" applyProtection="0">
      <alignment vertical="center"/>
    </xf>
    <xf numFmtId="0" fontId="64" fillId="0" borderId="0">
      <alignment vertical="center"/>
    </xf>
    <xf numFmtId="0" fontId="66" fillId="0" borderId="0"/>
    <xf numFmtId="0" fontId="64" fillId="0" borderId="0"/>
    <xf numFmtId="38" fontId="66" fillId="0" borderId="0" applyFont="0" applyFill="0" applyBorder="0" applyAlignment="0" applyProtection="0">
      <alignment vertical="center"/>
    </xf>
    <xf numFmtId="38" fontId="64" fillId="0" borderId="0" applyFont="0" applyFill="0" applyBorder="0" applyAlignment="0" applyProtection="0">
      <alignment vertical="center"/>
    </xf>
    <xf numFmtId="38" fontId="39" fillId="0" borderId="0" applyFont="0" applyFill="0" applyBorder="0" applyAlignment="0" applyProtection="0">
      <alignment vertical="center"/>
    </xf>
    <xf numFmtId="0" fontId="79" fillId="0" borderId="0" applyNumberForma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4" fillId="0" borderId="0" xfId="0" applyFont="1">
      <alignment vertical="center"/>
    </xf>
    <xf numFmtId="0" fontId="2" fillId="0" borderId="0" xfId="0" applyFont="1" applyAlignment="1">
      <alignment vertical="top"/>
    </xf>
    <xf numFmtId="0" fontId="11" fillId="0" borderId="0" xfId="0" applyFont="1">
      <alignment vertical="center"/>
    </xf>
    <xf numFmtId="0" fontId="13" fillId="0" borderId="0" xfId="0" applyFont="1" applyAlignment="1">
      <alignment horizontal="justify" vertical="center"/>
    </xf>
    <xf numFmtId="0" fontId="14" fillId="0" borderId="0" xfId="0" applyFont="1">
      <alignment vertical="center"/>
    </xf>
    <xf numFmtId="0" fontId="2" fillId="0" borderId="3" xfId="0" applyFont="1" applyBorder="1">
      <alignment vertical="center"/>
    </xf>
    <xf numFmtId="0" fontId="8" fillId="3" borderId="13" xfId="0" applyFont="1" applyFill="1" applyBorder="1">
      <alignment vertical="center"/>
    </xf>
    <xf numFmtId="0" fontId="8" fillId="3" borderId="14" xfId="0" applyFont="1" applyFill="1" applyBorder="1">
      <alignment vertical="center"/>
    </xf>
    <xf numFmtId="0" fontId="7" fillId="3" borderId="4" xfId="0" applyFont="1" applyFill="1" applyBorder="1">
      <alignment vertical="center"/>
    </xf>
    <xf numFmtId="0" fontId="16" fillId="0" borderId="0" xfId="0" applyFont="1" applyAlignment="1">
      <alignment horizontal="left" vertical="center"/>
    </xf>
    <xf numFmtId="0" fontId="15" fillId="0" borderId="0" xfId="0" applyFont="1">
      <alignment vertical="center"/>
    </xf>
    <xf numFmtId="0" fontId="8" fillId="0" borderId="0" xfId="0" applyFont="1">
      <alignment vertical="center"/>
    </xf>
    <xf numFmtId="0" fontId="8" fillId="0" borderId="0" xfId="0" applyFont="1" applyAlignment="1">
      <alignment horizontal="left" vertical="center"/>
    </xf>
    <xf numFmtId="176" fontId="15" fillId="0" borderId="0" xfId="0" applyNumberFormat="1" applyFont="1">
      <alignment vertical="center"/>
    </xf>
    <xf numFmtId="0" fontId="10" fillId="0" borderId="0" xfId="0" applyFont="1" applyAlignment="1">
      <alignment horizontal="centerContinuous" vertical="center"/>
    </xf>
    <xf numFmtId="0" fontId="2" fillId="0" borderId="0" xfId="0" applyFont="1" applyAlignment="1"/>
    <xf numFmtId="0" fontId="9" fillId="0" borderId="0" xfId="0" applyFont="1">
      <alignment vertical="center"/>
    </xf>
    <xf numFmtId="0" fontId="20" fillId="0" borderId="0" xfId="0" applyFont="1">
      <alignment vertical="center"/>
    </xf>
    <xf numFmtId="0" fontId="6" fillId="0" borderId="0" xfId="0" applyFont="1" applyAlignment="1"/>
    <xf numFmtId="0" fontId="6" fillId="0" borderId="0" xfId="0" applyFont="1" applyAlignment="1">
      <alignment horizontal="left" vertical="center"/>
    </xf>
    <xf numFmtId="0" fontId="14" fillId="0" borderId="0" xfId="0" applyFont="1" applyAlignment="1">
      <alignment horizontal="centerContinuous" vertical="center"/>
    </xf>
    <xf numFmtId="0" fontId="9" fillId="0" borderId="0" xfId="0" applyFont="1" applyAlignment="1">
      <alignment horizontal="centerContinuous" vertical="center"/>
    </xf>
    <xf numFmtId="0" fontId="23" fillId="3" borderId="1" xfId="0" applyFont="1" applyFill="1" applyBorder="1">
      <alignment vertical="center"/>
    </xf>
    <xf numFmtId="176" fontId="8" fillId="3" borderId="16" xfId="0" applyNumberFormat="1" applyFont="1" applyFill="1" applyBorder="1" applyAlignment="1">
      <alignment horizontal="center" vertical="center" wrapText="1"/>
    </xf>
    <xf numFmtId="0" fontId="26" fillId="4" borderId="3" xfId="0" applyFont="1" applyFill="1" applyBorder="1" applyAlignment="1">
      <alignment horizontal="center" vertical="center"/>
    </xf>
    <xf numFmtId="176" fontId="4" fillId="5" borderId="15" xfId="0" quotePrefix="1" applyNumberFormat="1" applyFont="1" applyFill="1" applyBorder="1" applyAlignment="1">
      <alignment horizontal="center" vertical="center"/>
    </xf>
    <xf numFmtId="0" fontId="12" fillId="0" borderId="0" xfId="0" applyFont="1" applyAlignment="1">
      <alignment horizontal="left" vertical="center"/>
    </xf>
    <xf numFmtId="0" fontId="2" fillId="0" borderId="5" xfId="0" applyFont="1" applyBorder="1">
      <alignment vertical="center"/>
    </xf>
    <xf numFmtId="0" fontId="2" fillId="0" borderId="6" xfId="0" applyFont="1" applyBorder="1">
      <alignment vertical="center"/>
    </xf>
    <xf numFmtId="0" fontId="2" fillId="0" borderId="37" xfId="0" applyFont="1" applyBorder="1">
      <alignment vertical="center"/>
    </xf>
    <xf numFmtId="0" fontId="29" fillId="0" borderId="6" xfId="0" applyFont="1" applyBorder="1" applyAlignment="1">
      <alignment vertical="top"/>
    </xf>
    <xf numFmtId="0" fontId="29" fillId="0" borderId="5" xfId="0" applyFont="1" applyBorder="1" applyAlignment="1">
      <alignment vertical="top"/>
    </xf>
    <xf numFmtId="0" fontId="2" fillId="0" borderId="9" xfId="0" applyFont="1" applyBorder="1">
      <alignment vertical="center"/>
    </xf>
    <xf numFmtId="0" fontId="2" fillId="0" borderId="7" xfId="0" applyFont="1" applyBorder="1">
      <alignment vertical="center"/>
    </xf>
    <xf numFmtId="0" fontId="2" fillId="0" borderId="38" xfId="0" applyFont="1" applyBorder="1">
      <alignment vertical="center"/>
    </xf>
    <xf numFmtId="0" fontId="28" fillId="0" borderId="6" xfId="0" applyFont="1" applyBorder="1" applyAlignment="1">
      <alignment vertical="top"/>
    </xf>
    <xf numFmtId="0" fontId="2" fillId="0" borderId="8" xfId="0" applyFont="1" applyBorder="1">
      <alignment vertical="center"/>
    </xf>
    <xf numFmtId="0" fontId="2" fillId="0" borderId="39" xfId="0" applyFont="1" applyBorder="1">
      <alignment vertical="center"/>
    </xf>
    <xf numFmtId="0" fontId="2" fillId="0" borderId="4"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33" fillId="0" borderId="0" xfId="0" applyFont="1">
      <alignment vertical="center"/>
    </xf>
    <xf numFmtId="0" fontId="2" fillId="0" borderId="41" xfId="0" applyFont="1" applyBorder="1">
      <alignment vertical="center"/>
    </xf>
    <xf numFmtId="0" fontId="2" fillId="0" borderId="42" xfId="0" applyFont="1" applyBorder="1">
      <alignment vertical="center"/>
    </xf>
    <xf numFmtId="0" fontId="2" fillId="0" borderId="26" xfId="0" applyFont="1" applyBorder="1">
      <alignment vertical="center"/>
    </xf>
    <xf numFmtId="0" fontId="2" fillId="0" borderId="46" xfId="0" applyFont="1" applyBorder="1">
      <alignment vertical="center"/>
    </xf>
    <xf numFmtId="0" fontId="2" fillId="0" borderId="27" xfId="0" applyFont="1" applyBorder="1">
      <alignment vertical="center"/>
    </xf>
    <xf numFmtId="0" fontId="2" fillId="0" borderId="48" xfId="0" applyFont="1" applyBorder="1">
      <alignment vertical="center"/>
    </xf>
    <xf numFmtId="176" fontId="2" fillId="0" borderId="26" xfId="0" applyNumberFormat="1" applyFont="1" applyBorder="1" applyAlignment="1">
      <alignment horizontal="right" vertical="center"/>
    </xf>
    <xf numFmtId="0" fontId="2" fillId="0" borderId="8" xfId="0" applyFont="1" applyBorder="1" applyAlignment="1">
      <alignment horizontal="center" vertical="center"/>
    </xf>
    <xf numFmtId="0" fontId="21" fillId="0" borderId="0" xfId="0" applyFont="1">
      <alignment vertical="center"/>
    </xf>
    <xf numFmtId="0" fontId="10" fillId="0" borderId="0" xfId="0" applyFont="1">
      <alignment vertical="center"/>
    </xf>
    <xf numFmtId="0" fontId="9" fillId="0" borderId="0" xfId="0" applyFont="1" applyAlignment="1">
      <alignment vertical="top"/>
    </xf>
    <xf numFmtId="0" fontId="28" fillId="0" borderId="5" xfId="0" applyFont="1" applyBorder="1" applyAlignment="1">
      <alignment horizontal="centerContinuous" vertical="center"/>
    </xf>
    <xf numFmtId="0" fontId="2" fillId="0" borderId="6" xfId="0" applyFont="1" applyBorder="1" applyAlignment="1">
      <alignment horizontal="centerContinuous" vertical="center"/>
    </xf>
    <xf numFmtId="0" fontId="2" fillId="0" borderId="37" xfId="0" applyFont="1" applyBorder="1" applyAlignment="1">
      <alignment horizontal="centerContinuous" vertical="center"/>
    </xf>
    <xf numFmtId="0" fontId="28" fillId="0" borderId="28" xfId="0" applyFont="1" applyBorder="1" applyAlignment="1">
      <alignment horizontal="centerContinuous" vertical="center"/>
    </xf>
    <xf numFmtId="0" fontId="29" fillId="0" borderId="42" xfId="0" applyFont="1" applyBorder="1" applyAlignment="1">
      <alignment horizontal="centerContinuous" vertical="center"/>
    </xf>
    <xf numFmtId="0" fontId="2" fillId="0" borderId="42" xfId="0" applyFont="1" applyBorder="1" applyAlignment="1">
      <alignment horizontal="centerContinuous" vertical="center"/>
    </xf>
    <xf numFmtId="0" fontId="2" fillId="0" borderId="26" xfId="0" applyFont="1" applyBorder="1" applyAlignment="1">
      <alignment horizontal="centerContinuous" vertical="center"/>
    </xf>
    <xf numFmtId="0" fontId="2" fillId="0" borderId="1" xfId="0" applyFont="1" applyBorder="1" applyAlignment="1">
      <alignment horizontal="centerContinuous" vertical="center"/>
    </xf>
    <xf numFmtId="0" fontId="2" fillId="0" borderId="4" xfId="0" applyFont="1" applyBorder="1" applyAlignment="1">
      <alignment horizontal="centerContinuous" vertical="center"/>
    </xf>
    <xf numFmtId="0" fontId="2" fillId="0" borderId="2" xfId="0" applyFont="1" applyBorder="1" applyAlignment="1">
      <alignment horizontal="centerContinuous" vertical="center"/>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xf>
    <xf numFmtId="0" fontId="42" fillId="0" borderId="0" xfId="0" applyFont="1" applyAlignment="1">
      <alignment horizontal="right" vertical="center"/>
    </xf>
    <xf numFmtId="0" fontId="42" fillId="0" borderId="0" xfId="0" applyFont="1" applyAlignment="1">
      <alignment horizontal="centerContinuous" vertical="center"/>
    </xf>
    <xf numFmtId="0" fontId="42" fillId="0" borderId="0" xfId="0" applyFont="1">
      <alignment vertical="center"/>
    </xf>
    <xf numFmtId="0" fontId="42" fillId="0" borderId="0" xfId="0" applyFont="1" applyAlignment="1">
      <alignment horizontal="left" vertical="center"/>
    </xf>
    <xf numFmtId="0" fontId="42" fillId="0" borderId="0" xfId="0" applyFont="1" applyAlignment="1">
      <alignment vertical="center" shrinkToFit="1"/>
    </xf>
    <xf numFmtId="0" fontId="42" fillId="0" borderId="40" xfId="0" applyFont="1" applyBorder="1" applyAlignment="1">
      <alignment horizontal="center" vertical="center"/>
    </xf>
    <xf numFmtId="0" fontId="42" fillId="0" borderId="51" xfId="0" applyFont="1" applyBorder="1" applyAlignment="1">
      <alignment horizontal="center" vertical="center"/>
    </xf>
    <xf numFmtId="0" fontId="42" fillId="0" borderId="3" xfId="0" applyFont="1" applyBorder="1" applyAlignment="1">
      <alignment horizontal="center" vertical="center"/>
    </xf>
    <xf numFmtId="0" fontId="42" fillId="0" borderId="3" xfId="0" applyFont="1" applyBorder="1" applyAlignment="1">
      <alignment vertical="center" wrapText="1"/>
    </xf>
    <xf numFmtId="0" fontId="42" fillId="0" borderId="4" xfId="0" applyFont="1" applyBorder="1" applyAlignment="1">
      <alignment vertical="center" wrapText="1"/>
    </xf>
    <xf numFmtId="0" fontId="42" fillId="0" borderId="40" xfId="0" applyFont="1" applyBorder="1" applyAlignment="1">
      <alignment horizontal="left" vertical="center" wrapText="1"/>
    </xf>
    <xf numFmtId="0" fontId="41" fillId="0" borderId="6" xfId="0" applyFont="1" applyBorder="1">
      <alignment vertical="center"/>
    </xf>
    <xf numFmtId="0" fontId="42" fillId="0" borderId="52" xfId="0" applyFont="1" applyBorder="1" applyAlignment="1">
      <alignment horizontal="center" vertical="center"/>
    </xf>
    <xf numFmtId="0" fontId="42" fillId="0" borderId="52" xfId="0" applyFont="1" applyBorder="1" applyAlignment="1">
      <alignment horizontal="left" vertical="center" wrapText="1"/>
    </xf>
    <xf numFmtId="0" fontId="41" fillId="0" borderId="53" xfId="0" applyFont="1" applyBorder="1">
      <alignment vertical="center"/>
    </xf>
    <xf numFmtId="0" fontId="42" fillId="0" borderId="3" xfId="0" applyFont="1" applyBorder="1" applyAlignment="1">
      <alignment horizontal="left" vertical="center" wrapText="1"/>
    </xf>
    <xf numFmtId="0" fontId="41" fillId="0" borderId="4" xfId="0" applyFont="1" applyBorder="1">
      <alignment vertical="center"/>
    </xf>
    <xf numFmtId="0" fontId="42" fillId="0" borderId="6" xfId="0" applyFont="1" applyBorder="1" applyAlignment="1">
      <alignment horizontal="right" vertical="center"/>
    </xf>
    <xf numFmtId="182" fontId="42" fillId="0" borderId="6" xfId="0" applyNumberFormat="1" applyFont="1" applyBorder="1" applyAlignment="1">
      <alignment vertical="center" shrinkToFit="1"/>
    </xf>
    <xf numFmtId="0" fontId="42" fillId="0" borderId="6" xfId="0" applyFont="1" applyBorder="1">
      <alignment vertical="center"/>
    </xf>
    <xf numFmtId="0" fontId="42" fillId="0" borderId="37" xfId="0" applyFont="1" applyBorder="1">
      <alignment vertical="center"/>
    </xf>
    <xf numFmtId="0" fontId="42" fillId="0" borderId="55" xfId="0" applyFont="1" applyBorder="1">
      <alignment vertical="center"/>
    </xf>
    <xf numFmtId="0" fontId="42" fillId="0" borderId="53" xfId="0" applyFont="1" applyBorder="1">
      <alignment vertical="center"/>
    </xf>
    <xf numFmtId="0" fontId="42" fillId="0" borderId="54" xfId="0" applyFont="1" applyBorder="1">
      <alignment vertical="center"/>
    </xf>
    <xf numFmtId="0" fontId="43" fillId="0" borderId="6" xfId="0" applyFont="1" applyBorder="1">
      <alignment vertical="center"/>
    </xf>
    <xf numFmtId="0" fontId="41" fillId="0" borderId="0" xfId="0" applyFont="1" applyAlignment="1" applyProtection="1">
      <alignment vertical="center" shrinkToFit="1"/>
      <protection locked="0"/>
    </xf>
    <xf numFmtId="0" fontId="42" fillId="0" borderId="0" xfId="0" applyFont="1" applyAlignment="1" applyProtection="1">
      <alignment vertical="center" shrinkToFit="1"/>
      <protection locked="0"/>
    </xf>
    <xf numFmtId="182" fontId="12" fillId="0" borderId="6" xfId="0" applyNumberFormat="1" applyFont="1" applyBorder="1" applyAlignment="1">
      <alignment vertical="center" shrinkToFit="1"/>
    </xf>
    <xf numFmtId="0" fontId="12" fillId="0" borderId="0" xfId="0" applyFont="1" applyAlignment="1">
      <alignment vertical="center" shrinkToFit="1"/>
    </xf>
    <xf numFmtId="0" fontId="42" fillId="0" borderId="0" xfId="0" applyFont="1" applyAlignment="1">
      <alignment horizontal="center" vertical="center"/>
    </xf>
    <xf numFmtId="0" fontId="2" fillId="0" borderId="53" xfId="0" applyFont="1" applyBorder="1">
      <alignment vertical="center"/>
    </xf>
    <xf numFmtId="0" fontId="2" fillId="6" borderId="0" xfId="0" applyFont="1" applyFill="1">
      <alignment vertical="center"/>
    </xf>
    <xf numFmtId="0" fontId="9" fillId="6" borderId="0" xfId="0" applyFont="1" applyFill="1">
      <alignment vertical="center"/>
    </xf>
    <xf numFmtId="0" fontId="4" fillId="6" borderId="0" xfId="0" applyFont="1" applyFill="1">
      <alignment vertical="center"/>
    </xf>
    <xf numFmtId="0" fontId="8" fillId="0" borderId="53" xfId="0" applyFont="1" applyBorder="1" applyAlignment="1">
      <alignment horizontal="left" vertical="center"/>
    </xf>
    <xf numFmtId="0" fontId="15" fillId="6" borderId="0" xfId="0" applyFont="1" applyFill="1">
      <alignment vertical="center"/>
    </xf>
    <xf numFmtId="0" fontId="8" fillId="0" borderId="8" xfId="0" applyFont="1" applyBorder="1" applyAlignment="1">
      <alignment horizontal="center" vertical="center" wrapText="1"/>
    </xf>
    <xf numFmtId="0" fontId="31" fillId="0" borderId="0" xfId="0" applyFont="1" applyAlignment="1">
      <alignment vertical="center" wrapText="1"/>
    </xf>
    <xf numFmtId="0" fontId="44" fillId="0" borderId="0" xfId="0" applyFont="1" applyAlignment="1">
      <alignment horizontal="center" vertical="center"/>
    </xf>
    <xf numFmtId="0" fontId="45" fillId="0" borderId="0" xfId="0" applyFont="1" applyAlignment="1">
      <alignment vertical="center" wrapText="1"/>
    </xf>
    <xf numFmtId="0" fontId="0" fillId="0" borderId="0" xfId="0" applyAlignment="1">
      <alignment vertical="center" wrapText="1"/>
    </xf>
    <xf numFmtId="0" fontId="48" fillId="0" borderId="0" xfId="0" applyFont="1" applyAlignment="1">
      <alignment horizontal="center" vertical="center"/>
    </xf>
    <xf numFmtId="0" fontId="36" fillId="0" borderId="0" xfId="0" applyFont="1" applyAlignment="1">
      <alignment vertical="center" wrapText="1"/>
    </xf>
    <xf numFmtId="0" fontId="35" fillId="0" borderId="0" xfId="0" applyFont="1" applyAlignment="1">
      <alignment vertical="center" wrapText="1"/>
    </xf>
    <xf numFmtId="0" fontId="6" fillId="0" borderId="0" xfId="0" applyFont="1" applyAlignment="1">
      <alignment horizontal="left"/>
    </xf>
    <xf numFmtId="0" fontId="8" fillId="0" borderId="0" xfId="0" applyFont="1" applyAlignment="1">
      <alignment horizontal="center" vertical="center"/>
    </xf>
    <xf numFmtId="176" fontId="8" fillId="3" borderId="13" xfId="0" applyNumberFormat="1" applyFont="1" applyFill="1" applyBorder="1" applyAlignment="1">
      <alignment horizontal="centerContinuous" vertical="center"/>
    </xf>
    <xf numFmtId="176" fontId="3" fillId="5" borderId="53" xfId="0" quotePrefix="1" applyNumberFormat="1" applyFont="1" applyFill="1" applyBorder="1" applyAlignment="1">
      <alignment horizontal="center" vertical="center"/>
    </xf>
    <xf numFmtId="0" fontId="14" fillId="6" borderId="0" xfId="0" applyFont="1" applyFill="1">
      <alignment vertical="center"/>
    </xf>
    <xf numFmtId="0" fontId="2" fillId="6" borderId="0" xfId="0" applyFont="1" applyFill="1" applyAlignment="1">
      <alignment vertical="top"/>
    </xf>
    <xf numFmtId="186" fontId="5" fillId="0" borderId="0" xfId="0" applyNumberFormat="1" applyFont="1" applyAlignment="1">
      <alignment horizontal="right"/>
    </xf>
    <xf numFmtId="0" fontId="26" fillId="0" borderId="0" xfId="0" applyFont="1" applyAlignment="1">
      <alignment horizontal="center" vertical="center"/>
    </xf>
    <xf numFmtId="176" fontId="17" fillId="0" borderId="0" xfId="0" applyNumberFormat="1" applyFont="1">
      <alignment vertical="center"/>
    </xf>
    <xf numFmtId="0" fontId="12" fillId="0" borderId="0" xfId="0" applyFont="1" applyAlignment="1">
      <alignment horizontal="center" vertical="center"/>
    </xf>
    <xf numFmtId="176" fontId="17" fillId="0" borderId="0" xfId="0" applyNumberFormat="1" applyFont="1" applyAlignment="1">
      <alignment horizontal="right" vertical="center"/>
    </xf>
    <xf numFmtId="176" fontId="53" fillId="0" borderId="0" xfId="0" applyNumberFormat="1" applyFont="1" applyAlignment="1">
      <alignment horizontal="right" vertical="center"/>
    </xf>
    <xf numFmtId="176" fontId="54" fillId="0" borderId="0" xfId="0" applyNumberFormat="1" applyFont="1" applyAlignment="1">
      <alignment horizontal="right" vertical="center"/>
    </xf>
    <xf numFmtId="176" fontId="55" fillId="0" borderId="0" xfId="0" applyNumberFormat="1" applyFont="1">
      <alignment vertical="center"/>
    </xf>
    <xf numFmtId="0" fontId="12" fillId="0" borderId="0" xfId="0" applyFont="1">
      <alignment vertical="center"/>
    </xf>
    <xf numFmtId="176" fontId="12" fillId="0" borderId="0" xfId="0" applyNumberFormat="1" applyFont="1" applyAlignment="1">
      <alignment horizontal="center" vertical="center"/>
    </xf>
    <xf numFmtId="176" fontId="12" fillId="0" borderId="0" xfId="0" applyNumberFormat="1" applyFont="1" applyAlignment="1">
      <alignment horizontal="center" vertical="center" wrapText="1"/>
    </xf>
    <xf numFmtId="176" fontId="56" fillId="0" borderId="0" xfId="0" applyNumberFormat="1" applyFont="1" applyAlignment="1">
      <alignment horizontal="center" vertical="center" wrapText="1"/>
    </xf>
    <xf numFmtId="0" fontId="57" fillId="0" borderId="0" xfId="0" applyFont="1">
      <alignment vertical="center"/>
    </xf>
    <xf numFmtId="176" fontId="58" fillId="0" borderId="0" xfId="0" applyNumberFormat="1" applyFont="1" applyAlignment="1">
      <alignment horizontal="right" vertical="center"/>
    </xf>
    <xf numFmtId="176" fontId="3" fillId="0" borderId="0" xfId="0" quotePrefix="1" applyNumberFormat="1" applyFont="1" applyAlignment="1">
      <alignment horizontal="center" vertical="center"/>
    </xf>
    <xf numFmtId="176" fontId="19" fillId="0" borderId="0" xfId="0" applyNumberFormat="1" applyFont="1" applyAlignment="1">
      <alignment horizontal="center" vertical="center" textRotation="255"/>
    </xf>
    <xf numFmtId="187" fontId="59" fillId="0" borderId="0" xfId="0" applyNumberFormat="1" applyFont="1" applyAlignment="1"/>
    <xf numFmtId="187" fontId="59" fillId="0" borderId="0" xfId="0" applyNumberFormat="1" applyFont="1">
      <alignment vertical="center"/>
    </xf>
    <xf numFmtId="176" fontId="4" fillId="0" borderId="0" xfId="0" quotePrefix="1" applyNumberFormat="1" applyFont="1" applyAlignment="1">
      <alignment horizontal="center" vertical="center"/>
    </xf>
    <xf numFmtId="176" fontId="57" fillId="0" borderId="0" xfId="0" applyNumberFormat="1" applyFont="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35" fillId="6" borderId="3" xfId="0" applyFont="1" applyFill="1" applyBorder="1" applyAlignment="1">
      <alignment horizontal="left" vertical="center"/>
    </xf>
    <xf numFmtId="0" fontId="35" fillId="6" borderId="3" xfId="0" applyFont="1" applyFill="1" applyBorder="1" applyAlignment="1">
      <alignment horizontal="center" vertical="center"/>
    </xf>
    <xf numFmtId="0" fontId="48" fillId="0" borderId="3"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wrapText="1"/>
    </xf>
    <xf numFmtId="0" fontId="0" fillId="6" borderId="3" xfId="0" applyFill="1" applyBorder="1" applyAlignment="1">
      <alignment vertical="center" wrapText="1"/>
    </xf>
    <xf numFmtId="0" fontId="36" fillId="0" borderId="3" xfId="0" applyFont="1" applyBorder="1" applyAlignment="1">
      <alignment vertical="center" wrapText="1"/>
    </xf>
    <xf numFmtId="0" fontId="35" fillId="0" borderId="3" xfId="0" applyFont="1" applyBorder="1" applyAlignment="1">
      <alignment vertical="center" wrapText="1"/>
    </xf>
    <xf numFmtId="0" fontId="0" fillId="6" borderId="40" xfId="0" applyFill="1" applyBorder="1" applyAlignment="1">
      <alignment vertical="center" wrapText="1"/>
    </xf>
    <xf numFmtId="0" fontId="0" fillId="0" borderId="40" xfId="0" applyBorder="1" applyAlignment="1">
      <alignment vertical="center" wrapText="1"/>
    </xf>
    <xf numFmtId="0" fontId="0" fillId="0" borderId="70" xfId="0" applyBorder="1" applyAlignment="1">
      <alignment vertical="center" wrapText="1"/>
    </xf>
    <xf numFmtId="0" fontId="62" fillId="0" borderId="0" xfId="0" applyFont="1" applyAlignment="1">
      <alignment horizontal="left" vertical="center"/>
    </xf>
    <xf numFmtId="0" fontId="0" fillId="0" borderId="0" xfId="0" applyAlignment="1">
      <alignment horizontal="center" vertical="center"/>
    </xf>
    <xf numFmtId="0" fontId="32" fillId="0" borderId="0" xfId="0" applyFont="1" applyAlignment="1">
      <alignment horizontal="center" vertical="center"/>
    </xf>
    <xf numFmtId="0" fontId="9" fillId="0" borderId="0" xfId="0" applyFont="1" applyAlignment="1">
      <alignment horizontal="left" vertical="center" wrapText="1"/>
    </xf>
    <xf numFmtId="0" fontId="0" fillId="0" borderId="0" xfId="0" applyAlignment="1">
      <alignment horizontal="left" vertical="center" wrapText="1"/>
    </xf>
    <xf numFmtId="0" fontId="45" fillId="0" borderId="6" xfId="0" applyFont="1" applyBorder="1" applyAlignment="1">
      <alignment vertical="center" wrapText="1"/>
    </xf>
    <xf numFmtId="176" fontId="8" fillId="3" borderId="12" xfId="0" applyNumberFormat="1" applyFont="1" applyFill="1" applyBorder="1" applyAlignment="1">
      <alignment horizontal="centerContinuous" vertical="center" wrapText="1"/>
    </xf>
    <xf numFmtId="0" fontId="34" fillId="0" borderId="0" xfId="0" applyFont="1" applyAlignment="1">
      <alignment vertical="top"/>
    </xf>
    <xf numFmtId="0" fontId="28" fillId="0" borderId="0" xfId="0" applyFont="1">
      <alignment vertical="center"/>
    </xf>
    <xf numFmtId="0" fontId="29" fillId="0" borderId="0" xfId="0" applyFont="1">
      <alignment vertical="center"/>
    </xf>
    <xf numFmtId="0" fontId="28" fillId="0" borderId="0" xfId="0" applyFont="1" applyAlignment="1">
      <alignment vertical="top"/>
    </xf>
    <xf numFmtId="0" fontId="29" fillId="0" borderId="0" xfId="0" applyFont="1" applyAlignment="1">
      <alignment vertical="top"/>
    </xf>
    <xf numFmtId="0" fontId="30" fillId="0" borderId="0" xfId="0" applyFont="1">
      <alignment vertical="center"/>
    </xf>
    <xf numFmtId="0" fontId="31" fillId="0" borderId="0" xfId="0" applyFont="1" applyAlignment="1"/>
    <xf numFmtId="0" fontId="28" fillId="0" borderId="0" xfId="0" applyFont="1" applyAlignment="1"/>
    <xf numFmtId="0" fontId="28" fillId="0" borderId="0" xfId="0" applyFont="1" applyAlignment="1">
      <alignment horizontal="center" vertical="top"/>
    </xf>
    <xf numFmtId="178" fontId="2" fillId="0" borderId="0" xfId="0" applyNumberFormat="1" applyFont="1" applyAlignment="1">
      <alignment horizontal="right" vertical="center"/>
    </xf>
    <xf numFmtId="179" fontId="2" fillId="0" borderId="0" xfId="0" applyNumberFormat="1" applyFont="1" applyAlignment="1">
      <alignment horizontal="right" vertical="center"/>
    </xf>
    <xf numFmtId="180" fontId="2" fillId="0" borderId="0" xfId="0" applyNumberFormat="1" applyFont="1"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wrapText="1"/>
    </xf>
    <xf numFmtId="176" fontId="2" fillId="0" borderId="0" xfId="0" applyNumberFormat="1" applyFont="1" applyAlignment="1">
      <alignment horizontal="right" vertical="center"/>
    </xf>
    <xf numFmtId="0" fontId="28" fillId="0" borderId="0" xfId="0" applyFont="1" applyAlignment="1">
      <alignment vertical="center" wrapText="1"/>
    </xf>
    <xf numFmtId="0" fontId="11" fillId="0" borderId="0" xfId="0" applyFont="1" applyAlignment="1">
      <alignment horizontal="center" vertical="center"/>
    </xf>
    <xf numFmtId="0" fontId="21" fillId="0" borderId="0" xfId="0" applyFont="1" applyAlignment="1">
      <alignment horizontal="center" vertical="center"/>
    </xf>
    <xf numFmtId="0" fontId="31" fillId="0" borderId="0" xfId="0" applyFont="1">
      <alignment vertical="center"/>
    </xf>
    <xf numFmtId="0" fontId="34" fillId="0" borderId="0" xfId="0" applyFont="1">
      <alignment vertical="center"/>
    </xf>
    <xf numFmtId="49" fontId="2" fillId="0" borderId="0" xfId="0" applyNumberFormat="1" applyFont="1">
      <alignment vertical="center"/>
    </xf>
    <xf numFmtId="0" fontId="31" fillId="0" borderId="0" xfId="0" applyFont="1" applyAlignment="1">
      <alignment vertical="top"/>
    </xf>
    <xf numFmtId="49" fontId="2" fillId="0" borderId="28" xfId="0" applyNumberFormat="1" applyFont="1" applyBorder="1">
      <alignment vertical="center"/>
    </xf>
    <xf numFmtId="0" fontId="31" fillId="0" borderId="27" xfId="0" applyFont="1" applyBorder="1" applyAlignment="1">
      <alignment vertical="top"/>
    </xf>
    <xf numFmtId="49" fontId="2" fillId="0" borderId="46" xfId="0" applyNumberFormat="1" applyFont="1" applyBorder="1">
      <alignment vertical="center"/>
    </xf>
    <xf numFmtId="0" fontId="2" fillId="0" borderId="30" xfId="0" applyFont="1" applyBorder="1">
      <alignment vertical="center"/>
    </xf>
    <xf numFmtId="0" fontId="2" fillId="0" borderId="71" xfId="0" applyFont="1" applyBorder="1">
      <alignment vertical="center"/>
    </xf>
    <xf numFmtId="0" fontId="2" fillId="0" borderId="49" xfId="0" applyFont="1" applyBorder="1">
      <alignment vertical="center"/>
    </xf>
    <xf numFmtId="0" fontId="65" fillId="0" borderId="0" xfId="2" applyFont="1">
      <alignment vertical="center"/>
    </xf>
    <xf numFmtId="0" fontId="64" fillId="0" borderId="0" xfId="2">
      <alignment vertical="center"/>
    </xf>
    <xf numFmtId="0" fontId="65" fillId="0" borderId="0" xfId="2" applyFont="1" applyAlignment="1">
      <alignment horizontal="right" vertical="center"/>
    </xf>
    <xf numFmtId="0" fontId="65" fillId="0" borderId="0" xfId="2" applyFont="1" applyAlignment="1">
      <alignment horizontal="center" vertical="center"/>
    </xf>
    <xf numFmtId="0" fontId="65" fillId="0" borderId="0" xfId="2" applyFont="1" applyAlignment="1">
      <alignment vertical="center" wrapText="1"/>
    </xf>
    <xf numFmtId="0" fontId="65" fillId="0" borderId="0" xfId="2" applyFont="1" applyAlignment="1" applyProtection="1">
      <alignment vertical="center" shrinkToFit="1"/>
      <protection locked="0"/>
    </xf>
    <xf numFmtId="0" fontId="65" fillId="0" borderId="0" xfId="2" applyFont="1" applyAlignment="1">
      <alignment vertical="center" shrinkToFit="1"/>
    </xf>
    <xf numFmtId="0" fontId="41" fillId="0" borderId="0" xfId="0" applyFont="1" applyAlignment="1">
      <alignment horizontal="right" vertical="center"/>
    </xf>
    <xf numFmtId="38" fontId="42" fillId="0" borderId="0" xfId="7" applyFont="1" applyAlignment="1">
      <alignment vertical="center" shrinkToFit="1"/>
    </xf>
    <xf numFmtId="38" fontId="41" fillId="0" borderId="0" xfId="7" applyFont="1" applyAlignment="1">
      <alignment vertical="center"/>
    </xf>
    <xf numFmtId="0" fontId="68" fillId="0" borderId="0" xfId="0" applyFont="1" applyAlignment="1">
      <alignment vertical="center" shrinkToFit="1"/>
    </xf>
    <xf numFmtId="0" fontId="31" fillId="0" borderId="72" xfId="0" applyFont="1" applyBorder="1" applyAlignment="1">
      <alignment vertical="center" shrinkToFit="1"/>
    </xf>
    <xf numFmtId="0" fontId="31" fillId="0" borderId="73" xfId="0" applyFont="1" applyBorder="1" applyAlignment="1">
      <alignment vertical="center" shrinkToFit="1"/>
    </xf>
    <xf numFmtId="0" fontId="31" fillId="0" borderId="73" xfId="0" applyFont="1" applyBorder="1">
      <alignment vertical="center"/>
    </xf>
    <xf numFmtId="0" fontId="72" fillId="0" borderId="74" xfId="0" applyFont="1" applyBorder="1" applyAlignment="1">
      <alignment vertical="center" shrinkToFit="1"/>
    </xf>
    <xf numFmtId="0" fontId="73" fillId="0" borderId="75" xfId="0" applyFont="1" applyBorder="1" applyAlignment="1">
      <alignment vertical="center" shrinkToFit="1"/>
    </xf>
    <xf numFmtId="0" fontId="73" fillId="0" borderId="75" xfId="0" applyFont="1" applyBorder="1" applyAlignment="1">
      <alignment vertical="center" wrapText="1"/>
    </xf>
    <xf numFmtId="38" fontId="72" fillId="0" borderId="75" xfId="0" applyNumberFormat="1" applyFont="1" applyBorder="1">
      <alignment vertical="center"/>
    </xf>
    <xf numFmtId="38" fontId="72" fillId="0" borderId="75" xfId="0" applyNumberFormat="1" applyFont="1" applyBorder="1" applyAlignment="1">
      <alignment vertical="center" wrapText="1"/>
    </xf>
    <xf numFmtId="38" fontId="72" fillId="0" borderId="74" xfId="0" applyNumberFormat="1" applyFont="1" applyBorder="1">
      <alignment vertical="center"/>
    </xf>
    <xf numFmtId="38" fontId="72" fillId="0" borderId="75" xfId="0" applyNumberFormat="1" applyFont="1" applyBorder="1" applyAlignment="1">
      <alignment vertical="center" shrinkToFit="1"/>
    </xf>
    <xf numFmtId="0" fontId="72" fillId="0" borderId="76" xfId="0" applyFont="1" applyBorder="1">
      <alignment vertical="center"/>
    </xf>
    <xf numFmtId="0" fontId="74" fillId="7" borderId="78" xfId="0" applyFont="1" applyFill="1" applyBorder="1" applyAlignment="1">
      <alignment horizontal="center" vertical="center" shrinkToFit="1"/>
    </xf>
    <xf numFmtId="0" fontId="74" fillId="7" borderId="77" xfId="0" applyFont="1" applyFill="1" applyBorder="1" applyAlignment="1">
      <alignment horizontal="center" vertical="center" shrinkToFit="1"/>
    </xf>
    <xf numFmtId="0" fontId="74" fillId="8" borderId="77" xfId="0" applyFont="1" applyFill="1" applyBorder="1" applyAlignment="1">
      <alignment horizontal="center" vertical="center" shrinkToFit="1"/>
    </xf>
    <xf numFmtId="0" fontId="74" fillId="8" borderId="77" xfId="0" applyFont="1" applyFill="1" applyBorder="1" applyAlignment="1">
      <alignment horizontal="center" vertical="center" wrapText="1"/>
    </xf>
    <xf numFmtId="0" fontId="74" fillId="9" borderId="77" xfId="0" applyFont="1" applyFill="1" applyBorder="1" applyAlignment="1">
      <alignment horizontal="center" vertical="center" wrapText="1" shrinkToFit="1"/>
    </xf>
    <xf numFmtId="0" fontId="74" fillId="9" borderId="77" xfId="0" applyFont="1" applyFill="1" applyBorder="1" applyAlignment="1">
      <alignment horizontal="center" vertical="center" shrinkToFit="1"/>
    </xf>
    <xf numFmtId="0" fontId="74" fillId="9" borderId="77" xfId="0" applyFont="1" applyFill="1" applyBorder="1" applyAlignment="1">
      <alignment horizontal="center" vertical="center" wrapText="1"/>
    </xf>
    <xf numFmtId="38" fontId="74" fillId="8" borderId="77" xfId="5" applyFont="1" applyFill="1" applyBorder="1" applyAlignment="1">
      <alignment horizontal="center" vertical="center" shrinkToFit="1"/>
    </xf>
    <xf numFmtId="38" fontId="74" fillId="10" borderId="77" xfId="5" applyFont="1" applyFill="1" applyBorder="1" applyAlignment="1">
      <alignment horizontal="center" vertical="center" shrinkToFit="1"/>
    </xf>
    <xf numFmtId="0" fontId="74" fillId="8" borderId="77" xfId="0" applyFont="1" applyFill="1" applyBorder="1" applyAlignment="1">
      <alignment horizontal="center" vertical="center" wrapText="1" shrinkToFit="1"/>
    </xf>
    <xf numFmtId="0" fontId="74" fillId="8" borderId="79" xfId="0" applyFont="1" applyFill="1" applyBorder="1" applyAlignment="1">
      <alignment horizontal="center" vertical="center" wrapText="1" shrinkToFit="1"/>
    </xf>
    <xf numFmtId="38" fontId="71" fillId="11" borderId="80" xfId="5" applyFont="1" applyFill="1" applyBorder="1" applyAlignment="1">
      <alignment horizontal="center" vertical="center" shrinkToFit="1"/>
    </xf>
    <xf numFmtId="38" fontId="71" fillId="11" borderId="79" xfId="5" applyFont="1" applyFill="1" applyBorder="1" applyAlignment="1">
      <alignment horizontal="center" vertical="center" shrinkToFit="1"/>
    </xf>
    <xf numFmtId="0" fontId="71" fillId="11" borderId="81" xfId="5" applyNumberFormat="1" applyFont="1" applyFill="1" applyBorder="1" applyAlignment="1">
      <alignment horizontal="center" vertical="center" shrinkToFit="1"/>
    </xf>
    <xf numFmtId="0" fontId="72" fillId="2" borderId="73" xfId="0" applyFont="1" applyFill="1" applyBorder="1" applyAlignment="1">
      <alignment vertical="center" wrapText="1"/>
    </xf>
    <xf numFmtId="0" fontId="72" fillId="6" borderId="75" xfId="0" applyFont="1" applyFill="1" applyBorder="1" applyAlignment="1">
      <alignment vertical="center" wrapText="1"/>
    </xf>
    <xf numFmtId="49" fontId="72" fillId="0" borderId="75" xfId="0" applyNumberFormat="1" applyFont="1" applyBorder="1" applyAlignment="1">
      <alignment vertical="center" shrinkToFit="1"/>
    </xf>
    <xf numFmtId="0" fontId="73" fillId="6" borderId="75" xfId="0" applyFont="1" applyFill="1" applyBorder="1" applyAlignment="1">
      <alignment vertical="center" wrapText="1"/>
    </xf>
    <xf numFmtId="0" fontId="2" fillId="0" borderId="47" xfId="0" applyFont="1" applyBorder="1" applyAlignment="1">
      <alignment horizontal="center" vertical="center"/>
    </xf>
    <xf numFmtId="0" fontId="35" fillId="0" borderId="0" xfId="0" applyFont="1" applyAlignment="1">
      <alignment horizontal="left" vertical="center"/>
    </xf>
    <xf numFmtId="0" fontId="2" fillId="12"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28" fillId="0" borderId="6" xfId="0" applyFont="1" applyBorder="1" applyAlignment="1">
      <alignment horizontal="centerContinuous" vertical="center"/>
    </xf>
    <xf numFmtId="0" fontId="28" fillId="0" borderId="42" xfId="0" applyFont="1" applyBorder="1" applyAlignment="1">
      <alignment horizontal="centerContinuous" vertical="center"/>
    </xf>
    <xf numFmtId="0" fontId="2" fillId="0" borderId="1" xfId="0" applyFont="1" applyBorder="1">
      <alignment vertical="center"/>
    </xf>
    <xf numFmtId="0" fontId="28" fillId="0" borderId="47" xfId="0" applyFont="1" applyBorder="1" applyAlignment="1">
      <alignment horizontal="center" vertical="top"/>
    </xf>
    <xf numFmtId="0" fontId="2" fillId="0" borderId="82" xfId="0" applyFont="1" applyBorder="1">
      <alignment vertical="center"/>
    </xf>
    <xf numFmtId="0" fontId="6" fillId="0" borderId="0" xfId="0" applyFont="1" applyAlignment="1">
      <alignment horizontal="centerContinuous" vertical="top"/>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29" fillId="0" borderId="37" xfId="0" applyFont="1" applyBorder="1" applyAlignment="1">
      <alignment vertical="top"/>
    </xf>
    <xf numFmtId="0" fontId="2" fillId="0" borderId="35" xfId="0" applyFont="1" applyBorder="1" applyAlignment="1">
      <alignment horizontal="centerContinuous" vertical="center"/>
    </xf>
    <xf numFmtId="0" fontId="2" fillId="0" borderId="47" xfId="0" applyFont="1" applyBorder="1" applyAlignment="1">
      <alignment horizontal="centerContinuous" vertical="center"/>
    </xf>
    <xf numFmtId="0" fontId="2" fillId="0" borderId="22" xfId="0" applyFont="1" applyBorder="1" applyAlignment="1">
      <alignment horizontal="centerContinuous" vertical="center"/>
    </xf>
    <xf numFmtId="0" fontId="2" fillId="0" borderId="2" xfId="0" applyFont="1" applyBorder="1">
      <alignment vertical="center"/>
    </xf>
    <xf numFmtId="0" fontId="2" fillId="0" borderId="3" xfId="0" applyFont="1" applyBorder="1" applyAlignment="1">
      <alignment horizontal="centerContinuous" vertical="center"/>
    </xf>
    <xf numFmtId="0" fontId="78" fillId="0" borderId="71" xfId="0" applyFont="1" applyBorder="1">
      <alignment vertical="center"/>
    </xf>
    <xf numFmtId="0" fontId="78" fillId="0" borderId="0" xfId="0" applyFont="1">
      <alignment vertical="center"/>
    </xf>
    <xf numFmtId="0" fontId="76" fillId="0" borderId="0" xfId="0" applyFont="1">
      <alignment vertical="center"/>
    </xf>
    <xf numFmtId="0" fontId="72" fillId="2" borderId="73" xfId="0" applyFont="1" applyFill="1" applyBorder="1" applyAlignment="1">
      <alignment vertical="center" shrinkToFit="1"/>
    </xf>
    <xf numFmtId="188" fontId="72" fillId="0" borderId="75" xfId="0" applyNumberFormat="1" applyFont="1" applyBorder="1">
      <alignment vertical="center"/>
    </xf>
    <xf numFmtId="184" fontId="81" fillId="5" borderId="11" xfId="0" applyNumberFormat="1" applyFont="1" applyFill="1" applyBorder="1" applyAlignment="1"/>
    <xf numFmtId="185" fontId="81" fillId="5" borderId="11" xfId="0" applyNumberFormat="1" applyFont="1" applyFill="1" applyBorder="1">
      <alignment vertical="center"/>
    </xf>
    <xf numFmtId="0" fontId="2" fillId="0" borderId="21" xfId="0" applyFont="1" applyBorder="1" applyAlignment="1">
      <alignment horizontal="left" vertical="center"/>
    </xf>
    <xf numFmtId="0" fontId="82" fillId="0" borderId="0" xfId="0" applyFont="1">
      <alignment vertical="center"/>
    </xf>
    <xf numFmtId="0" fontId="2" fillId="12" borderId="0" xfId="0" applyFont="1" applyFill="1" applyAlignment="1" applyProtection="1">
      <alignment horizontal="center" vertical="center"/>
      <protection locked="0"/>
    </xf>
    <xf numFmtId="0" fontId="2" fillId="12" borderId="0" xfId="0" applyFont="1" applyFill="1" applyProtection="1">
      <alignment vertical="center"/>
      <protection locked="0"/>
    </xf>
    <xf numFmtId="0" fontId="2" fillId="12" borderId="71" xfId="0" applyFont="1" applyFill="1" applyBorder="1" applyProtection="1">
      <alignment vertical="center"/>
      <protection locked="0"/>
    </xf>
    <xf numFmtId="177" fontId="2" fillId="0" borderId="53" xfId="0" applyNumberFormat="1" applyFont="1" applyBorder="1" applyAlignment="1">
      <alignment horizontal="left"/>
    </xf>
    <xf numFmtId="0" fontId="28" fillId="12" borderId="6" xfId="0" applyFont="1" applyFill="1" applyBorder="1" applyProtection="1">
      <alignment vertical="center"/>
      <protection locked="0"/>
    </xf>
    <xf numFmtId="0" fontId="28" fillId="12" borderId="5" xfId="0" applyFont="1" applyFill="1" applyBorder="1" applyProtection="1">
      <alignment vertical="center"/>
      <protection locked="0"/>
    </xf>
    <xf numFmtId="0" fontId="28" fillId="12" borderId="6" xfId="0" applyFont="1" applyFill="1" applyBorder="1">
      <alignment vertical="center"/>
    </xf>
    <xf numFmtId="0" fontId="28" fillId="12" borderId="6" xfId="0" applyFont="1" applyFill="1" applyBorder="1" applyAlignment="1">
      <alignment vertical="top"/>
    </xf>
    <xf numFmtId="0" fontId="2" fillId="12" borderId="6" xfId="0" applyFont="1" applyFill="1" applyBorder="1">
      <alignment vertical="center"/>
    </xf>
    <xf numFmtId="0" fontId="83" fillId="8" borderId="86" xfId="0" applyFont="1" applyFill="1" applyBorder="1" applyAlignment="1">
      <alignment horizontal="center" vertical="center" shrinkToFit="1"/>
    </xf>
    <xf numFmtId="0" fontId="41" fillId="12" borderId="0" xfId="0" applyFont="1" applyFill="1" applyAlignment="1" applyProtection="1">
      <alignment vertical="center" shrinkToFit="1"/>
      <protection locked="0"/>
    </xf>
    <xf numFmtId="0" fontId="42" fillId="12" borderId="0" xfId="0" applyFont="1" applyFill="1" applyAlignment="1" applyProtection="1">
      <alignment vertical="center" shrinkToFit="1"/>
      <protection locked="0"/>
    </xf>
    <xf numFmtId="0" fontId="30" fillId="12" borderId="6" xfId="0" applyFont="1" applyFill="1" applyBorder="1">
      <alignment vertical="center"/>
    </xf>
    <xf numFmtId="0" fontId="30" fillId="12" borderId="44" xfId="0" applyFont="1" applyFill="1" applyBorder="1">
      <alignment vertical="center"/>
    </xf>
    <xf numFmtId="0" fontId="21" fillId="12" borderId="23" xfId="0" applyFont="1" applyFill="1" applyBorder="1" applyAlignment="1" applyProtection="1">
      <alignment horizontal="center" vertical="center" wrapText="1"/>
      <protection locked="0"/>
    </xf>
    <xf numFmtId="0" fontId="21" fillId="12" borderId="67"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77" fillId="12" borderId="21" xfId="0" applyFont="1" applyFill="1" applyBorder="1" applyAlignment="1" applyProtection="1">
      <alignment horizontal="center" vertical="center" wrapText="1"/>
      <protection locked="0"/>
    </xf>
    <xf numFmtId="0" fontId="77" fillId="12" borderId="47" xfId="0" applyFont="1" applyFill="1" applyBorder="1" applyAlignment="1" applyProtection="1">
      <alignment horizontal="center" vertical="center" wrapText="1"/>
      <protection locked="0"/>
    </xf>
    <xf numFmtId="0" fontId="77" fillId="12" borderId="36" xfId="0" applyFont="1" applyFill="1" applyBorder="1" applyAlignment="1" applyProtection="1">
      <alignment horizontal="center" vertical="center" wrapText="1"/>
      <protection locked="0"/>
    </xf>
    <xf numFmtId="0" fontId="2" fillId="0" borderId="71" xfId="0" applyFont="1" applyBorder="1" applyAlignment="1">
      <alignment horizontal="center" vertical="center"/>
    </xf>
    <xf numFmtId="0" fontId="29" fillId="12" borderId="23" xfId="0" applyFont="1" applyFill="1" applyBorder="1" applyAlignment="1" applyProtection="1">
      <alignment horizontal="center" vertical="center"/>
      <protection locked="0"/>
    </xf>
    <xf numFmtId="0" fontId="29" fillId="12" borderId="67" xfId="0" applyFont="1" applyFill="1" applyBorder="1" applyAlignment="1" applyProtection="1">
      <alignment horizontal="center" vertical="center"/>
      <protection locked="0"/>
    </xf>
    <xf numFmtId="0" fontId="29" fillId="12" borderId="50" xfId="0" applyFont="1" applyFill="1" applyBorder="1" applyAlignment="1" applyProtection="1">
      <alignment horizontal="center" vertical="center"/>
      <protection locked="0"/>
    </xf>
    <xf numFmtId="49" fontId="69" fillId="12" borderId="9" xfId="0" applyNumberFormat="1" applyFont="1" applyFill="1" applyBorder="1" applyAlignment="1" applyProtection="1">
      <alignment horizontal="center"/>
      <protection locked="0"/>
    </xf>
    <xf numFmtId="49" fontId="69" fillId="12" borderId="53" xfId="0" applyNumberFormat="1" applyFont="1" applyFill="1" applyBorder="1" applyAlignment="1" applyProtection="1">
      <alignment horizontal="center"/>
      <protection locked="0"/>
    </xf>
    <xf numFmtId="49" fontId="69" fillId="12" borderId="56" xfId="0" applyNumberFormat="1" applyFont="1" applyFill="1" applyBorder="1" applyAlignment="1" applyProtection="1">
      <alignment horizontal="center"/>
      <protection locked="0"/>
    </xf>
    <xf numFmtId="0" fontId="35" fillId="0" borderId="43" xfId="0" applyFont="1" applyBorder="1" applyAlignment="1">
      <alignment horizontal="center" vertical="center" wrapText="1"/>
    </xf>
    <xf numFmtId="0" fontId="35" fillId="0" borderId="6" xfId="0" applyFont="1" applyBorder="1" applyAlignment="1">
      <alignment horizontal="center" vertical="center"/>
    </xf>
    <xf numFmtId="0" fontId="35" fillId="0" borderId="37" xfId="0" applyFont="1" applyBorder="1" applyAlignment="1">
      <alignment horizontal="center" vertical="center"/>
    </xf>
    <xf numFmtId="0" fontId="35" fillId="0" borderId="45" xfId="0" applyFont="1" applyBorder="1" applyAlignment="1">
      <alignment horizontal="center" vertical="center"/>
    </xf>
    <xf numFmtId="0" fontId="35" fillId="0" borderId="53" xfId="0" applyFont="1" applyBorder="1" applyAlignment="1">
      <alignment horizontal="center" vertical="center"/>
    </xf>
    <xf numFmtId="0" fontId="35" fillId="0" borderId="54" xfId="0" applyFont="1" applyBorder="1" applyAlignment="1">
      <alignment horizontal="center" vertical="center"/>
    </xf>
    <xf numFmtId="0" fontId="69" fillId="12" borderId="9" xfId="0" applyFont="1" applyFill="1" applyBorder="1" applyAlignment="1" applyProtection="1">
      <alignment horizontal="center"/>
      <protection locked="0"/>
    </xf>
    <xf numFmtId="0" fontId="69" fillId="12" borderId="53" xfId="0" applyFont="1" applyFill="1" applyBorder="1" applyAlignment="1" applyProtection="1">
      <alignment horizontal="center"/>
      <protection locked="0"/>
    </xf>
    <xf numFmtId="0" fontId="69" fillId="12" borderId="56" xfId="0" applyFont="1" applyFill="1" applyBorder="1" applyAlignment="1" applyProtection="1">
      <alignment horizontal="center"/>
      <protection locked="0"/>
    </xf>
    <xf numFmtId="0" fontId="2" fillId="12" borderId="9" xfId="0" applyFont="1" applyFill="1" applyBorder="1" applyAlignment="1" applyProtection="1">
      <alignment horizontal="center" vertical="center"/>
      <protection locked="0"/>
    </xf>
    <xf numFmtId="0" fontId="2" fillId="12" borderId="53" xfId="0" applyFont="1" applyFill="1" applyBorder="1" applyAlignment="1" applyProtection="1">
      <alignment horizontal="center" vertical="center"/>
      <protection locked="0"/>
    </xf>
    <xf numFmtId="0" fontId="2" fillId="12" borderId="54" xfId="0" applyFont="1" applyFill="1" applyBorder="1" applyAlignment="1" applyProtection="1">
      <alignment horizontal="center" vertical="center"/>
      <protection locked="0"/>
    </xf>
    <xf numFmtId="0" fontId="2" fillId="0" borderId="23" xfId="0" applyFont="1" applyBorder="1" applyAlignment="1">
      <alignment horizontal="center" vertical="center"/>
    </xf>
    <xf numFmtId="0" fontId="2" fillId="0" borderId="67" xfId="0" applyFont="1" applyBorder="1" applyAlignment="1">
      <alignment horizontal="center" vertical="center"/>
    </xf>
    <xf numFmtId="0" fontId="2" fillId="0" borderId="24" xfId="0" applyFont="1" applyBorder="1" applyAlignment="1">
      <alignment horizontal="center" vertical="center"/>
    </xf>
    <xf numFmtId="179" fontId="2" fillId="12" borderId="47" xfId="0" applyNumberFormat="1" applyFont="1" applyFill="1" applyBorder="1" applyAlignment="1" applyProtection="1">
      <alignment horizontal="right" vertical="center"/>
      <protection locked="0"/>
    </xf>
    <xf numFmtId="0" fontId="2" fillId="0" borderId="43" xfId="0" applyFont="1" applyBorder="1" applyAlignment="1">
      <alignment horizontal="center" vertical="center"/>
    </xf>
    <xf numFmtId="0" fontId="2" fillId="0" borderId="6" xfId="0" applyFont="1" applyBorder="1" applyAlignment="1">
      <alignment horizontal="center" vertical="center"/>
    </xf>
    <xf numFmtId="0" fontId="2" fillId="0" borderId="37" xfId="0" applyFont="1" applyBorder="1" applyAlignment="1">
      <alignment horizontal="center" vertical="center"/>
    </xf>
    <xf numFmtId="0" fontId="2" fillId="0" borderId="45" xfId="0" applyFont="1" applyBorder="1" applyAlignment="1">
      <alignment horizontal="center" vertical="center"/>
    </xf>
    <xf numFmtId="0" fontId="2" fillId="0" borderId="53" xfId="0" applyFont="1" applyBorder="1" applyAlignment="1">
      <alignment horizontal="center" vertical="center"/>
    </xf>
    <xf numFmtId="0" fontId="2" fillId="0" borderId="38" xfId="0" applyFont="1" applyBorder="1" applyAlignment="1">
      <alignment horizontal="center" vertical="center"/>
    </xf>
    <xf numFmtId="0" fontId="10" fillId="12" borderId="5" xfId="0" applyFont="1" applyFill="1" applyBorder="1" applyProtection="1">
      <alignment vertical="center"/>
      <protection locked="0"/>
    </xf>
    <xf numFmtId="0" fontId="10" fillId="12" borderId="6" xfId="0" applyFont="1" applyFill="1" applyBorder="1" applyProtection="1">
      <alignment vertical="center"/>
      <protection locked="0"/>
    </xf>
    <xf numFmtId="0" fontId="2" fillId="12" borderId="1" xfId="0" applyFont="1" applyFill="1" applyBorder="1" applyProtection="1">
      <alignment vertical="center"/>
      <protection locked="0"/>
    </xf>
    <xf numFmtId="0" fontId="2" fillId="12" borderId="4" xfId="0" applyFont="1" applyFill="1" applyBorder="1" applyProtection="1">
      <alignment vertical="center"/>
      <protection locked="0"/>
    </xf>
    <xf numFmtId="0" fontId="2" fillId="12" borderId="2" xfId="0" applyFont="1" applyFill="1" applyBorder="1" applyProtection="1">
      <alignment vertical="center"/>
      <protection locked="0"/>
    </xf>
    <xf numFmtId="0" fontId="35" fillId="0" borderId="0" xfId="0" applyFont="1" applyAlignment="1">
      <alignment horizontal="left"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1" fillId="0" borderId="3" xfId="0" applyFont="1" applyBorder="1" applyAlignment="1">
      <alignment horizontal="center" vertical="center"/>
    </xf>
    <xf numFmtId="0" fontId="21" fillId="0" borderId="3" xfId="0" applyFont="1" applyBorder="1" applyAlignment="1">
      <alignment horizontal="center" vertical="center"/>
    </xf>
    <xf numFmtId="0" fontId="2" fillId="0" borderId="57" xfId="0" applyFont="1" applyBorder="1" applyAlignment="1">
      <alignment horizontal="center" vertical="center" wrapText="1"/>
    </xf>
    <xf numFmtId="0" fontId="0" fillId="0" borderId="50" xfId="0" applyBorder="1" applyAlignment="1">
      <alignment horizontal="center" vertical="center" wrapText="1"/>
    </xf>
    <xf numFmtId="0" fontId="2" fillId="0" borderId="35" xfId="0" applyFont="1"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2" fillId="0" borderId="84" xfId="0" applyFont="1" applyBorder="1" applyAlignment="1">
      <alignment horizontal="center" vertical="center" wrapText="1"/>
    </xf>
    <xf numFmtId="0" fontId="0" fillId="0" borderId="85" xfId="0" applyBorder="1" applyAlignment="1">
      <alignment horizontal="center" vertical="center" wrapText="1"/>
    </xf>
    <xf numFmtId="178" fontId="2" fillId="12" borderId="47" xfId="0" applyNumberFormat="1" applyFont="1" applyFill="1" applyBorder="1" applyAlignment="1" applyProtection="1">
      <alignment horizontal="right" vertical="center"/>
      <protection locked="0"/>
    </xf>
    <xf numFmtId="0" fontId="2" fillId="12" borderId="23" xfId="0" applyFont="1" applyFill="1" applyBorder="1" applyAlignment="1" applyProtection="1">
      <alignment horizontal="right" vertical="center"/>
      <protection locked="0"/>
    </xf>
    <xf numFmtId="0" fontId="2" fillId="12" borderId="67" xfId="0" applyFont="1" applyFill="1" applyBorder="1" applyAlignment="1" applyProtection="1">
      <alignment horizontal="right" vertical="center"/>
      <protection locked="0"/>
    </xf>
    <xf numFmtId="0" fontId="2" fillId="12" borderId="21" xfId="0" applyFont="1" applyFill="1" applyBorder="1" applyAlignment="1" applyProtection="1">
      <alignment horizontal="right" vertical="center"/>
      <protection locked="0"/>
    </xf>
    <xf numFmtId="0" fontId="2" fillId="12" borderId="47" xfId="0" applyFont="1" applyFill="1" applyBorder="1" applyAlignment="1" applyProtection="1">
      <alignment horizontal="right" vertical="center"/>
      <protection locked="0"/>
    </xf>
    <xf numFmtId="0" fontId="0" fillId="0" borderId="67" xfId="0" applyBorder="1" applyAlignment="1">
      <alignment horizontal="center" vertical="center"/>
    </xf>
    <xf numFmtId="0" fontId="2" fillId="0" borderId="47" xfId="0" applyFont="1" applyBorder="1" applyAlignment="1">
      <alignment horizontal="center" vertical="center"/>
    </xf>
    <xf numFmtId="0" fontId="0" fillId="0" borderId="47" xfId="0" applyBorder="1" applyAlignment="1">
      <alignment horizontal="center" vertical="center"/>
    </xf>
    <xf numFmtId="0" fontId="2" fillId="0" borderId="35" xfId="0" applyFont="1" applyBorder="1" applyAlignment="1">
      <alignment horizontal="center" vertical="center"/>
    </xf>
    <xf numFmtId="0" fontId="2" fillId="0" borderId="22" xfId="0" applyFont="1" applyBorder="1" applyAlignment="1">
      <alignment horizontal="center" vertical="center"/>
    </xf>
    <xf numFmtId="0" fontId="2" fillId="12" borderId="71" xfId="0" applyFont="1" applyFill="1" applyBorder="1" applyAlignment="1" applyProtection="1">
      <alignment horizontal="right" vertical="center"/>
      <protection locked="0"/>
    </xf>
    <xf numFmtId="0" fontId="0" fillId="12" borderId="71" xfId="0" applyFill="1" applyBorder="1" applyAlignment="1" applyProtection="1">
      <alignment horizontal="right" vertical="center"/>
      <protection locked="0"/>
    </xf>
    <xf numFmtId="0" fontId="2" fillId="12" borderId="0" xfId="0" applyFont="1" applyFill="1" applyProtection="1">
      <alignment vertical="center"/>
      <protection locked="0"/>
    </xf>
    <xf numFmtId="0" fontId="0" fillId="12" borderId="47" xfId="0" applyFill="1" applyBorder="1" applyAlignment="1" applyProtection="1">
      <alignment horizontal="right" vertical="center"/>
      <protection locked="0"/>
    </xf>
    <xf numFmtId="0" fontId="2" fillId="0" borderId="84" xfId="0" applyFont="1" applyBorder="1" applyAlignment="1">
      <alignment horizontal="center" vertical="center"/>
    </xf>
    <xf numFmtId="0" fontId="2" fillId="0" borderId="83" xfId="0" applyFont="1" applyBorder="1" applyAlignment="1">
      <alignment horizontal="center" vertical="center"/>
    </xf>
    <xf numFmtId="0" fontId="2" fillId="12" borderId="1" xfId="0" applyFont="1" applyFill="1" applyBorder="1" applyAlignment="1" applyProtection="1">
      <alignment horizontal="center" vertical="center"/>
      <protection locked="0"/>
    </xf>
    <xf numFmtId="0" fontId="2" fillId="12" borderId="2" xfId="0" applyFont="1" applyFill="1" applyBorder="1" applyAlignment="1" applyProtection="1">
      <alignment horizontal="center" vertical="center"/>
      <protection locked="0"/>
    </xf>
    <xf numFmtId="180" fontId="2" fillId="12" borderId="47" xfId="0" applyNumberFormat="1" applyFont="1" applyFill="1" applyBorder="1" applyAlignment="1" applyProtection="1">
      <alignment horizontal="right" vertical="center"/>
      <protection locked="0"/>
    </xf>
    <xf numFmtId="0" fontId="2" fillId="0" borderId="4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71" xfId="0" applyFont="1" applyBorder="1" applyAlignment="1">
      <alignment horizontal="center" vertical="center" wrapText="1"/>
    </xf>
    <xf numFmtId="0" fontId="0" fillId="0" borderId="31" xfId="0" applyBorder="1" applyAlignment="1">
      <alignment horizontal="center" vertical="center" wrapText="1"/>
    </xf>
    <xf numFmtId="0" fontId="80" fillId="12" borderId="21" xfId="8" applyFont="1" applyFill="1" applyBorder="1" applyAlignment="1" applyProtection="1">
      <alignment horizontal="center" vertical="center"/>
      <protection locked="0"/>
    </xf>
    <xf numFmtId="0" fontId="30" fillId="12" borderId="47" xfId="0" applyFont="1" applyFill="1" applyBorder="1" applyAlignment="1" applyProtection="1">
      <alignment horizontal="center" vertical="center"/>
      <protection locked="0"/>
    </xf>
    <xf numFmtId="0" fontId="30" fillId="12" borderId="36" xfId="0" applyFont="1" applyFill="1" applyBorder="1" applyAlignment="1" applyProtection="1">
      <alignment horizontal="center" vertical="center"/>
      <protection locked="0"/>
    </xf>
    <xf numFmtId="0" fontId="0" fillId="0" borderId="21" xfId="0" applyBorder="1" applyAlignment="1">
      <alignment horizontal="center" vertical="center" wrapText="1"/>
    </xf>
    <xf numFmtId="38" fontId="2" fillId="12" borderId="67" xfId="7" applyFont="1" applyFill="1" applyBorder="1" applyProtection="1">
      <alignment vertical="center"/>
      <protection locked="0"/>
    </xf>
    <xf numFmtId="38" fontId="0" fillId="12" borderId="67" xfId="7" applyFont="1" applyFill="1" applyBorder="1" applyProtection="1">
      <alignment vertical="center"/>
      <protection locked="0"/>
    </xf>
    <xf numFmtId="0" fontId="2" fillId="12" borderId="9" xfId="0" applyFont="1" applyFill="1" applyBorder="1" applyProtection="1">
      <alignment vertical="center"/>
      <protection locked="0"/>
    </xf>
    <xf numFmtId="0" fontId="2" fillId="12" borderId="53" xfId="0" applyFont="1" applyFill="1" applyBorder="1" applyProtection="1">
      <alignment vertical="center"/>
      <protection locked="0"/>
    </xf>
    <xf numFmtId="0" fontId="2" fillId="12" borderId="56" xfId="0" applyFont="1" applyFill="1" applyBorder="1" applyProtection="1">
      <alignment vertical="center"/>
      <protection locked="0"/>
    </xf>
    <xf numFmtId="0" fontId="2" fillId="12" borderId="21" xfId="0" applyFont="1" applyFill="1" applyBorder="1" applyProtection="1">
      <alignment vertical="center"/>
      <protection locked="0"/>
    </xf>
    <xf numFmtId="0" fontId="2" fillId="12" borderId="47" xfId="0" applyFont="1" applyFill="1" applyBorder="1" applyProtection="1">
      <alignment vertical="center"/>
      <protection locked="0"/>
    </xf>
    <xf numFmtId="0" fontId="2" fillId="12" borderId="36" xfId="0" applyFont="1" applyFill="1" applyBorder="1" applyProtection="1">
      <alignment vertical="center"/>
      <protection locked="0"/>
    </xf>
    <xf numFmtId="0" fontId="2" fillId="0" borderId="0" xfId="0" applyFont="1" applyAlignment="1">
      <alignment horizontal="left" vertical="center"/>
    </xf>
    <xf numFmtId="0" fontId="3"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horizontal="left" vertical="top"/>
    </xf>
    <xf numFmtId="176" fontId="18" fillId="3" borderId="9" xfId="0" applyNumberFormat="1" applyFont="1" applyFill="1" applyBorder="1" applyAlignment="1">
      <alignment horizontal="center" vertical="center"/>
    </xf>
    <xf numFmtId="176" fontId="18" fillId="3" borderId="53" xfId="0" applyNumberFormat="1" applyFont="1" applyFill="1" applyBorder="1" applyAlignment="1">
      <alignment horizontal="center" vertical="center"/>
    </xf>
    <xf numFmtId="176" fontId="7" fillId="3" borderId="53" xfId="0" applyNumberFormat="1" applyFont="1" applyFill="1" applyBorder="1" applyAlignment="1">
      <alignment horizontal="center" vertical="center"/>
    </xf>
    <xf numFmtId="0" fontId="46" fillId="0" borderId="42" xfId="0" applyFont="1" applyBorder="1" applyAlignment="1">
      <alignment horizontal="center" vertical="center" wrapText="1"/>
    </xf>
    <xf numFmtId="0" fontId="46" fillId="0" borderId="0" xfId="0" applyFont="1" applyAlignment="1">
      <alignment horizontal="center" vertical="center" wrapText="1"/>
    </xf>
    <xf numFmtId="176" fontId="17" fillId="0" borderId="28" xfId="0" applyNumberFormat="1" applyFont="1" applyBorder="1" applyAlignment="1">
      <alignment horizontal="right" vertical="center"/>
    </xf>
    <xf numFmtId="176" fontId="17" fillId="0" borderId="26" xfId="0" applyNumberFormat="1" applyFont="1" applyBorder="1" applyAlignment="1">
      <alignment horizontal="right" vertical="center"/>
    </xf>
    <xf numFmtId="176" fontId="17" fillId="0" borderId="30" xfId="0" applyNumberFormat="1" applyFont="1" applyBorder="1" applyAlignment="1">
      <alignment horizontal="right" vertical="center"/>
    </xf>
    <xf numFmtId="176" fontId="17" fillId="0" borderId="49" xfId="0" applyNumberFormat="1" applyFont="1" applyBorder="1" applyAlignment="1">
      <alignment horizontal="right" vertical="center"/>
    </xf>
    <xf numFmtId="0" fontId="9" fillId="0" borderId="63" xfId="0" applyFont="1" applyBorder="1" applyAlignment="1">
      <alignment horizontal="left" vertical="center" wrapText="1"/>
    </xf>
    <xf numFmtId="0" fontId="9" fillId="0" borderId="65" xfId="0" applyFont="1" applyBorder="1" applyAlignment="1">
      <alignment horizontal="left" vertical="center" wrapText="1"/>
    </xf>
    <xf numFmtId="0" fontId="0" fillId="0" borderId="64" xfId="0" applyBorder="1" applyAlignment="1">
      <alignment horizontal="left" vertical="center" wrapText="1"/>
    </xf>
    <xf numFmtId="0" fontId="0" fillId="0" borderId="66" xfId="0" applyBorder="1" applyAlignment="1">
      <alignment horizontal="left" vertical="center" wrapText="1"/>
    </xf>
    <xf numFmtId="0" fontId="0" fillId="0" borderId="0" xfId="0" applyAlignment="1">
      <alignment horizontal="center" vertical="center" wrapText="1"/>
    </xf>
    <xf numFmtId="0" fontId="22" fillId="3" borderId="8" xfId="0" applyFont="1" applyFill="1" applyBorder="1" applyAlignment="1">
      <alignment horizontal="center" vertical="center"/>
    </xf>
    <xf numFmtId="0" fontId="8" fillId="3" borderId="0" xfId="0" applyFont="1" applyFill="1" applyAlignment="1">
      <alignment horizontal="center" vertical="center"/>
    </xf>
    <xf numFmtId="0" fontId="0" fillId="0" borderId="0" xfId="0">
      <alignment vertical="center"/>
    </xf>
    <xf numFmtId="0" fontId="0" fillId="0" borderId="27" xfId="0" applyBorder="1">
      <alignment vertical="center"/>
    </xf>
    <xf numFmtId="0" fontId="0" fillId="0" borderId="8" xfId="0" applyBorder="1">
      <alignment vertical="center"/>
    </xf>
    <xf numFmtId="0" fontId="26" fillId="4" borderId="1" xfId="0" applyFont="1" applyFill="1" applyBorder="1" applyAlignment="1">
      <alignment horizontal="center" vertical="center"/>
    </xf>
    <xf numFmtId="0" fontId="26" fillId="4" borderId="4" xfId="0" applyFont="1" applyFill="1" applyBorder="1" applyAlignment="1">
      <alignment horizontal="center" vertical="center"/>
    </xf>
    <xf numFmtId="176" fontId="14" fillId="4" borderId="1" xfId="0" applyNumberFormat="1" applyFont="1" applyFill="1" applyBorder="1" applyAlignment="1">
      <alignment horizontal="right" vertical="center"/>
    </xf>
    <xf numFmtId="176" fontId="14" fillId="4" borderId="2" xfId="0" applyNumberFormat="1" applyFont="1" applyFill="1" applyBorder="1" applyAlignment="1">
      <alignment horizontal="right" vertical="center"/>
    </xf>
    <xf numFmtId="0" fontId="8" fillId="3" borderId="12"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76" fontId="23" fillId="3" borderId="17" xfId="0" applyNumberFormat="1" applyFont="1" applyFill="1" applyBorder="1" applyAlignment="1">
      <alignment horizontal="center" vertical="center" wrapText="1"/>
    </xf>
    <xf numFmtId="176" fontId="25" fillId="3" borderId="10" xfId="0" applyNumberFormat="1" applyFont="1" applyFill="1" applyBorder="1" applyAlignment="1">
      <alignment horizontal="center" vertical="center" wrapText="1"/>
    </xf>
    <xf numFmtId="176" fontId="17" fillId="12" borderId="57" xfId="0" applyNumberFormat="1" applyFont="1" applyFill="1" applyBorder="1" applyAlignment="1" applyProtection="1">
      <alignment horizontal="center" vertical="center"/>
      <protection locked="0"/>
    </xf>
    <xf numFmtId="176" fontId="17" fillId="12" borderId="67" xfId="0" applyNumberFormat="1" applyFont="1" applyFill="1" applyBorder="1" applyAlignment="1" applyProtection="1">
      <alignment horizontal="center" vertical="center"/>
      <protection locked="0"/>
    </xf>
    <xf numFmtId="176" fontId="17" fillId="12" borderId="24" xfId="0" applyNumberFormat="1" applyFont="1" applyFill="1" applyBorder="1" applyAlignment="1" applyProtection="1">
      <alignment horizontal="center" vertical="center"/>
      <protection locked="0"/>
    </xf>
    <xf numFmtId="176" fontId="19" fillId="5" borderId="18" xfId="0" applyNumberFormat="1" applyFont="1" applyFill="1" applyBorder="1" applyAlignment="1">
      <alignment horizontal="center" vertical="center" textRotation="255"/>
    </xf>
    <xf numFmtId="176" fontId="19" fillId="5" borderId="19" xfId="0" applyNumberFormat="1" applyFont="1" applyFill="1" applyBorder="1" applyAlignment="1">
      <alignment horizontal="center" vertical="center" textRotation="255"/>
    </xf>
    <xf numFmtId="176" fontId="19" fillId="5" borderId="20" xfId="0" applyNumberFormat="1" applyFont="1" applyFill="1" applyBorder="1" applyAlignment="1">
      <alignment horizontal="center" vertical="center" textRotation="255"/>
    </xf>
    <xf numFmtId="176" fontId="17" fillId="12" borderId="35" xfId="0" applyNumberFormat="1" applyFont="1" applyFill="1" applyBorder="1" applyAlignment="1" applyProtection="1">
      <alignment horizontal="center" vertical="center"/>
      <protection locked="0"/>
    </xf>
    <xf numFmtId="176" fontId="17" fillId="12" borderId="47" xfId="0" applyNumberFormat="1" applyFont="1" applyFill="1" applyBorder="1" applyAlignment="1" applyProtection="1">
      <alignment horizontal="center" vertical="center"/>
      <protection locked="0"/>
    </xf>
    <xf numFmtId="176" fontId="17" fillId="12" borderId="36" xfId="0" applyNumberFormat="1" applyFont="1" applyFill="1" applyBorder="1" applyAlignment="1" applyProtection="1">
      <alignment horizontal="center" vertical="center"/>
      <protection locked="0"/>
    </xf>
    <xf numFmtId="0" fontId="2" fillId="6" borderId="4" xfId="0" applyFont="1" applyFill="1" applyBorder="1" applyAlignment="1">
      <alignment horizontal="left" vertical="center" wrapText="1"/>
    </xf>
    <xf numFmtId="0" fontId="2" fillId="6" borderId="60" xfId="0" applyFont="1" applyFill="1" applyBorder="1" applyAlignment="1">
      <alignment horizontal="left" vertical="center" wrapText="1"/>
    </xf>
    <xf numFmtId="0" fontId="35" fillId="12" borderId="30" xfId="0" applyFont="1" applyFill="1" applyBorder="1" applyAlignment="1" applyProtection="1">
      <alignment horizontal="left" vertical="center" wrapText="1"/>
      <protection locked="0"/>
    </xf>
    <xf numFmtId="0" fontId="35" fillId="12" borderId="31" xfId="0" applyFont="1" applyFill="1" applyBorder="1" applyAlignment="1" applyProtection="1">
      <alignment horizontal="left" vertical="center" wrapText="1"/>
      <protection locked="0"/>
    </xf>
    <xf numFmtId="0" fontId="0" fillId="12" borderId="8" xfId="0" applyFill="1" applyBorder="1" applyAlignment="1" applyProtection="1">
      <alignment horizontal="left" vertical="center" wrapText="1"/>
      <protection locked="0"/>
    </xf>
    <xf numFmtId="0" fontId="0" fillId="12" borderId="0" xfId="0" applyFill="1" applyAlignment="1" applyProtection="1">
      <alignment horizontal="left" vertical="center" wrapText="1"/>
      <protection locked="0"/>
    </xf>
    <xf numFmtId="0" fontId="0" fillId="12" borderId="55" xfId="0" applyFill="1" applyBorder="1" applyAlignment="1" applyProtection="1">
      <alignment horizontal="left" vertical="center" wrapText="1"/>
      <protection locked="0"/>
    </xf>
    <xf numFmtId="176" fontId="0" fillId="12" borderId="32" xfId="0" applyNumberFormat="1" applyFill="1" applyBorder="1" applyAlignment="1" applyProtection="1">
      <alignment horizontal="right" vertical="center"/>
      <protection locked="0"/>
    </xf>
    <xf numFmtId="176" fontId="0" fillId="12" borderId="49" xfId="0" applyNumberFormat="1" applyFill="1" applyBorder="1" applyAlignment="1" applyProtection="1">
      <alignment horizontal="right" vertical="center"/>
      <protection locked="0"/>
    </xf>
    <xf numFmtId="0" fontId="2" fillId="6" borderId="61" xfId="0" applyFont="1" applyFill="1" applyBorder="1" applyAlignment="1">
      <alignment horizontal="left" vertical="center" wrapText="1"/>
    </xf>
    <xf numFmtId="0" fontId="2" fillId="6" borderId="62" xfId="0" applyFont="1" applyFill="1" applyBorder="1" applyAlignment="1">
      <alignment horizontal="left" vertical="center" wrapText="1"/>
    </xf>
    <xf numFmtId="0" fontId="3" fillId="0" borderId="53" xfId="0" applyFont="1" applyBorder="1" applyAlignment="1">
      <alignment horizontal="left"/>
    </xf>
    <xf numFmtId="0" fontId="26" fillId="4" borderId="2" xfId="0" applyFont="1" applyFill="1" applyBorder="1" applyAlignment="1">
      <alignment horizontal="center" vertical="center"/>
    </xf>
    <xf numFmtId="176" fontId="17" fillId="4" borderId="1" xfId="0" applyNumberFormat="1" applyFont="1" applyFill="1" applyBorder="1" applyAlignment="1">
      <alignment horizontal="right" vertical="center"/>
    </xf>
    <xf numFmtId="176" fontId="17" fillId="4" borderId="2" xfId="0" applyNumberFormat="1" applyFont="1" applyFill="1" applyBorder="1" applyAlignment="1">
      <alignment horizontal="right" vertical="center"/>
    </xf>
    <xf numFmtId="0" fontId="2" fillId="6" borderId="58" xfId="0" applyFont="1" applyFill="1" applyBorder="1" applyAlignment="1">
      <alignment horizontal="left" vertical="center" wrapText="1"/>
    </xf>
    <xf numFmtId="0" fontId="2" fillId="6" borderId="59" xfId="0" applyFont="1" applyFill="1" applyBorder="1" applyAlignment="1">
      <alignment horizontal="left" vertical="center" wrapText="1"/>
    </xf>
    <xf numFmtId="0" fontId="35" fillId="12" borderId="33" xfId="0" applyFont="1" applyFill="1" applyBorder="1" applyAlignment="1" applyProtection="1">
      <alignment horizontal="left" vertical="center" wrapText="1"/>
      <protection locked="0"/>
    </xf>
    <xf numFmtId="0" fontId="35" fillId="12" borderId="2" xfId="0" applyFont="1" applyFill="1" applyBorder="1" applyAlignment="1" applyProtection="1">
      <alignment horizontal="left" vertical="center" wrapText="1"/>
      <protection locked="0"/>
    </xf>
    <xf numFmtId="0" fontId="0" fillId="12" borderId="1" xfId="0" applyFill="1" applyBorder="1" applyAlignment="1" applyProtection="1">
      <alignment horizontal="left" vertical="center" wrapText="1"/>
      <protection locked="0"/>
    </xf>
    <xf numFmtId="0" fontId="0" fillId="12" borderId="4" xfId="0" applyFill="1" applyBorder="1" applyAlignment="1" applyProtection="1">
      <alignment horizontal="left" vertical="center" wrapText="1"/>
      <protection locked="0"/>
    </xf>
    <xf numFmtId="0" fontId="0" fillId="12" borderId="2" xfId="0" applyFill="1" applyBorder="1" applyAlignment="1" applyProtection="1">
      <alignment horizontal="left" vertical="center" wrapText="1"/>
      <protection locked="0"/>
    </xf>
    <xf numFmtId="176" fontId="0" fillId="12" borderId="1" xfId="0" applyNumberFormat="1" applyFill="1" applyBorder="1" applyAlignment="1" applyProtection="1">
      <alignment horizontal="right" vertical="center"/>
      <protection locked="0"/>
    </xf>
    <xf numFmtId="176" fontId="0" fillId="12" borderId="34" xfId="0" applyNumberFormat="1" applyFill="1" applyBorder="1" applyAlignment="1" applyProtection="1">
      <alignment horizontal="right" vertical="center"/>
      <protection locked="0"/>
    </xf>
    <xf numFmtId="0" fontId="8" fillId="0" borderId="4" xfId="0" applyFont="1" applyBorder="1" applyAlignment="1">
      <alignment horizontal="left" vertical="center"/>
    </xf>
    <xf numFmtId="0" fontId="0" fillId="0" borderId="4" xfId="0" applyBorder="1">
      <alignment vertical="center"/>
    </xf>
    <xf numFmtId="0" fontId="8" fillId="3" borderId="0" xfId="0" applyFont="1" applyFill="1" applyAlignment="1">
      <alignment horizontal="center" vertical="center" wrapText="1"/>
    </xf>
    <xf numFmtId="0" fontId="8" fillId="3" borderId="53" xfId="0" applyFont="1" applyFill="1" applyBorder="1" applyAlignment="1">
      <alignment horizontal="center" vertical="center" wrapText="1"/>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47" xfId="0" applyFont="1" applyFill="1" applyBorder="1" applyAlignment="1">
      <alignment horizontal="center" vertical="center"/>
    </xf>
    <xf numFmtId="0" fontId="0" fillId="12" borderId="57" xfId="0" applyFill="1" applyBorder="1" applyAlignment="1" applyProtection="1">
      <alignment horizontal="left" vertical="center" wrapText="1"/>
      <protection locked="0"/>
    </xf>
    <xf numFmtId="0" fontId="35" fillId="12" borderId="50" xfId="0" applyFont="1" applyFill="1" applyBorder="1" applyAlignment="1" applyProtection="1">
      <alignment horizontal="left" vertical="center" wrapText="1"/>
      <protection locked="0"/>
    </xf>
    <xf numFmtId="0" fontId="0" fillId="12" borderId="25" xfId="0" applyFill="1" applyBorder="1" applyAlignment="1" applyProtection="1">
      <alignment horizontal="left" vertical="center" wrapText="1"/>
      <protection locked="0"/>
    </xf>
    <xf numFmtId="0" fontId="0" fillId="12" borderId="42" xfId="0" applyFill="1" applyBorder="1" applyAlignment="1" applyProtection="1">
      <alignment horizontal="left" vertical="center" wrapText="1"/>
      <protection locked="0"/>
    </xf>
    <xf numFmtId="0" fontId="0" fillId="12" borderId="29" xfId="0" applyFill="1" applyBorder="1" applyAlignment="1" applyProtection="1">
      <alignment horizontal="left" vertical="center" wrapText="1"/>
      <protection locked="0"/>
    </xf>
    <xf numFmtId="176" fontId="0" fillId="12" borderId="25" xfId="0" applyNumberFormat="1" applyFill="1" applyBorder="1" applyAlignment="1" applyProtection="1">
      <alignment horizontal="right" vertical="center"/>
      <protection locked="0"/>
    </xf>
    <xf numFmtId="176" fontId="0" fillId="12" borderId="26" xfId="0" applyNumberFormat="1" applyFill="1" applyBorder="1" applyAlignment="1" applyProtection="1">
      <alignment horizontal="right" vertical="center"/>
      <protection locked="0"/>
    </xf>
    <xf numFmtId="0" fontId="12" fillId="0" borderId="0" xfId="0" applyFont="1" applyAlignment="1">
      <alignment horizontal="center" vertical="center"/>
    </xf>
    <xf numFmtId="0" fontId="26" fillId="0" borderId="0" xfId="0" applyFont="1" applyAlignment="1">
      <alignment horizontal="left" vertical="center" indent="3"/>
    </xf>
    <xf numFmtId="176" fontId="17" fillId="0" borderId="0" xfId="0" applyNumberFormat="1" applyFont="1" applyAlignment="1">
      <alignment horizontal="right" vertical="center"/>
    </xf>
    <xf numFmtId="176" fontId="12" fillId="0" borderId="0" xfId="0" applyNumberFormat="1" applyFont="1" applyAlignment="1">
      <alignment horizontal="center" vertical="center" wrapText="1"/>
    </xf>
    <xf numFmtId="176" fontId="56" fillId="0" borderId="0" xfId="0" applyNumberFormat="1" applyFont="1" applyAlignment="1">
      <alignment horizontal="center" vertical="center" wrapText="1"/>
    </xf>
    <xf numFmtId="176" fontId="19" fillId="0" borderId="0" xfId="0" applyNumberFormat="1" applyFont="1" applyAlignment="1">
      <alignment horizontal="center" vertical="center" textRotation="255"/>
    </xf>
    <xf numFmtId="176" fontId="57" fillId="0" borderId="0" xfId="0" applyNumberFormat="1" applyFont="1" applyAlignment="1">
      <alignment horizontal="center" vertical="center"/>
    </xf>
    <xf numFmtId="0" fontId="6" fillId="0" borderId="0" xfId="0" applyFont="1" applyAlignment="1">
      <alignment horizontal="left" indent="2"/>
    </xf>
    <xf numFmtId="0" fontId="4" fillId="0" borderId="0" xfId="0" applyFont="1" applyAlignment="1">
      <alignment horizontal="left" indent="2"/>
    </xf>
    <xf numFmtId="0" fontId="12" fillId="0" borderId="0" xfId="0" applyFont="1" applyAlignment="1">
      <alignment horizontal="center" vertical="center" wrapText="1"/>
    </xf>
    <xf numFmtId="0" fontId="27" fillId="0" borderId="0" xfId="0" applyFont="1" applyAlignment="1">
      <alignment horizontal="left" vertical="center" wrapText="1"/>
    </xf>
    <xf numFmtId="0" fontId="41" fillId="0" borderId="53" xfId="0" applyFont="1" applyBorder="1" applyAlignment="1">
      <alignment horizontal="left" vertical="center"/>
    </xf>
    <xf numFmtId="0" fontId="42" fillId="0" borderId="4" xfId="0" applyFont="1" applyBorder="1" applyAlignment="1">
      <alignment horizontal="left" vertical="center"/>
    </xf>
    <xf numFmtId="0" fontId="42" fillId="0" borderId="2" xfId="0" applyFont="1" applyBorder="1" applyAlignment="1">
      <alignment horizontal="left" vertical="center"/>
    </xf>
    <xf numFmtId="181" fontId="42" fillId="0" borderId="0" xfId="0" applyNumberFormat="1" applyFont="1" applyAlignment="1">
      <alignment horizontal="right" vertical="center"/>
    </xf>
    <xf numFmtId="0" fontId="42" fillId="0" borderId="0" xfId="0" applyFont="1" applyAlignment="1">
      <alignment horizontal="center" vertical="center"/>
    </xf>
    <xf numFmtId="0" fontId="42" fillId="0" borderId="53" xfId="1" applyNumberFormat="1" applyFont="1" applyBorder="1" applyAlignment="1">
      <alignment horizontal="left" vertical="center" shrinkToFit="1"/>
    </xf>
    <xf numFmtId="0" fontId="42" fillId="0" borderId="54" xfId="1" applyNumberFormat="1" applyFont="1" applyBorder="1" applyAlignment="1">
      <alignment horizontal="left" vertical="center" shrinkToFit="1"/>
    </xf>
    <xf numFmtId="0" fontId="42" fillId="0" borderId="40" xfId="0" applyFont="1" applyBorder="1" applyAlignment="1">
      <alignment horizontal="left" vertical="top" wrapText="1"/>
    </xf>
    <xf numFmtId="0" fontId="42" fillId="0" borderId="51" xfId="0" applyFont="1" applyBorder="1" applyAlignment="1">
      <alignment horizontal="left" vertical="top" wrapText="1"/>
    </xf>
    <xf numFmtId="0" fontId="42" fillId="0" borderId="52" xfId="0" applyFont="1" applyBorder="1" applyAlignment="1">
      <alignment horizontal="left" vertical="top" wrapText="1"/>
    </xf>
    <xf numFmtId="0" fontId="42" fillId="0" borderId="0" xfId="0" applyFont="1" applyAlignment="1">
      <alignment horizontal="left" vertical="center" wrapText="1"/>
    </xf>
    <xf numFmtId="0" fontId="41" fillId="12" borderId="4" xfId="0" applyFont="1" applyFill="1" applyBorder="1" applyAlignment="1" applyProtection="1">
      <alignment horizontal="left" vertical="center"/>
      <protection locked="0"/>
    </xf>
    <xf numFmtId="0" fontId="41" fillId="12" borderId="53" xfId="0" applyFont="1" applyFill="1" applyBorder="1" applyAlignment="1" applyProtection="1">
      <alignment horizontal="left" vertical="center" wrapText="1"/>
      <protection locked="0"/>
    </xf>
    <xf numFmtId="0" fontId="42" fillId="0" borderId="4" xfId="0" applyFont="1" applyBorder="1" applyAlignment="1">
      <alignment horizontal="left" vertical="center" wrapText="1"/>
    </xf>
    <xf numFmtId="0" fontId="42" fillId="0" borderId="2" xfId="0" applyFont="1" applyBorder="1" applyAlignment="1">
      <alignment horizontal="left" vertical="center" wrapText="1"/>
    </xf>
    <xf numFmtId="6" fontId="42" fillId="0" borderId="6" xfId="1" applyFont="1" applyBorder="1" applyAlignment="1">
      <alignment horizontal="left" vertical="center" wrapText="1"/>
    </xf>
    <xf numFmtId="6" fontId="42" fillId="0" borderId="37" xfId="1" applyFont="1" applyBorder="1" applyAlignment="1">
      <alignment horizontal="left" vertical="center" wrapText="1"/>
    </xf>
    <xf numFmtId="0" fontId="9" fillId="0" borderId="53" xfId="0" applyFont="1" applyBorder="1" applyAlignment="1" applyProtection="1">
      <alignment horizontal="left" vertical="center" wrapText="1"/>
      <protection locked="0"/>
    </xf>
    <xf numFmtId="0" fontId="9" fillId="0" borderId="4" xfId="0" applyFont="1" applyBorder="1" applyAlignment="1">
      <alignment horizontal="left" vertical="center"/>
    </xf>
    <xf numFmtId="0" fontId="42" fillId="0" borderId="0" xfId="0" applyFont="1" applyAlignment="1">
      <alignment horizontal="left" vertical="center"/>
    </xf>
    <xf numFmtId="183" fontId="9" fillId="0" borderId="0" xfId="0" applyNumberFormat="1" applyFont="1" applyAlignment="1">
      <alignment horizontal="left" vertical="center"/>
    </xf>
    <xf numFmtId="0" fontId="0" fillId="0" borderId="68" xfId="0" applyBorder="1" applyAlignment="1">
      <alignment horizontal="center" vertical="center" wrapText="1"/>
    </xf>
    <xf numFmtId="0" fontId="0" fillId="0" borderId="69" xfId="0" applyBorder="1" applyAlignment="1">
      <alignment horizontal="center" vertical="center"/>
    </xf>
    <xf numFmtId="0" fontId="65" fillId="0" borderId="0" xfId="2" applyFont="1" applyAlignment="1">
      <alignment horizontal="center" vertical="center"/>
    </xf>
    <xf numFmtId="31" fontId="65" fillId="0" borderId="0" xfId="2" applyNumberFormat="1" applyFont="1" applyAlignment="1">
      <alignment horizontal="right" vertical="center"/>
    </xf>
    <xf numFmtId="0" fontId="65" fillId="0" borderId="0" xfId="2" applyFont="1" applyAlignment="1">
      <alignment horizontal="right" vertical="center"/>
    </xf>
    <xf numFmtId="0" fontId="65" fillId="0" borderId="0" xfId="2" applyFont="1" applyAlignment="1">
      <alignment vertical="center" wrapText="1" shrinkToFit="1"/>
    </xf>
    <xf numFmtId="0" fontId="65" fillId="0" borderId="0" xfId="2" applyFont="1">
      <alignment vertical="center"/>
    </xf>
    <xf numFmtId="0" fontId="65" fillId="0" borderId="0" xfId="2" applyFont="1" applyAlignment="1">
      <alignment vertical="center" shrinkToFit="1"/>
    </xf>
    <xf numFmtId="0" fontId="30" fillId="12" borderId="6" xfId="0" applyFont="1" applyFill="1" applyBorder="1" applyProtection="1">
      <alignment vertical="center"/>
      <protection locked="0"/>
    </xf>
    <xf numFmtId="0" fontId="30" fillId="12" borderId="44" xfId="0" applyFont="1" applyFill="1" applyBorder="1" applyProtection="1">
      <alignment vertical="center"/>
      <protection locked="0"/>
    </xf>
    <xf numFmtId="0" fontId="72" fillId="0" borderId="87" xfId="0" applyFont="1" applyBorder="1">
      <alignment vertical="center"/>
    </xf>
    <xf numFmtId="0" fontId="71" fillId="11" borderId="88" xfId="5" applyNumberFormat="1" applyFont="1" applyFill="1" applyBorder="1" applyAlignment="1">
      <alignment horizontal="center" vertical="center" shrinkToFit="1"/>
    </xf>
    <xf numFmtId="0" fontId="31" fillId="0" borderId="89" xfId="0" applyFont="1" applyBorder="1">
      <alignment vertical="center"/>
    </xf>
    <xf numFmtId="0" fontId="31" fillId="0" borderId="90" xfId="0" applyFont="1" applyBorder="1">
      <alignment vertical="center"/>
    </xf>
    <xf numFmtId="0" fontId="31" fillId="0" borderId="91" xfId="0" applyFont="1" applyBorder="1">
      <alignment vertical="center"/>
    </xf>
    <xf numFmtId="0" fontId="2" fillId="12" borderId="0" xfId="0" applyFont="1" applyFill="1" applyAlignment="1" applyProtection="1">
      <alignment horizontal="center" vertical="center"/>
      <protection locked="0"/>
    </xf>
    <xf numFmtId="0" fontId="78" fillId="12" borderId="71" xfId="0" applyFont="1" applyFill="1" applyBorder="1" applyAlignment="1" applyProtection="1">
      <alignment vertical="center"/>
      <protection locked="0"/>
    </xf>
    <xf numFmtId="0" fontId="2" fillId="0" borderId="71" xfId="0" applyFont="1" applyFill="1" applyBorder="1">
      <alignment vertical="center"/>
    </xf>
    <xf numFmtId="0" fontId="12" fillId="0" borderId="0" xfId="0" applyFont="1" applyAlignment="1" applyProtection="1">
      <alignment horizontal="centerContinuous" vertical="center" wrapText="1"/>
    </xf>
    <xf numFmtId="176" fontId="14" fillId="0" borderId="8" xfId="0" applyNumberFormat="1" applyFont="1" applyBorder="1" applyAlignment="1" applyProtection="1">
      <alignment horizontal="right" vertical="center"/>
    </xf>
    <xf numFmtId="0" fontId="46" fillId="0" borderId="0" xfId="0" applyFont="1" applyAlignment="1" applyProtection="1">
      <alignment horizontal="center" vertical="center" wrapText="1"/>
    </xf>
    <xf numFmtId="0" fontId="0" fillId="0" borderId="0" xfId="0" applyProtection="1">
      <alignment vertical="center"/>
    </xf>
    <xf numFmtId="0" fontId="30" fillId="0" borderId="0" xfId="0" applyFont="1" applyAlignment="1" applyProtection="1">
      <alignment horizontal="centerContinuous" vertical="center" wrapText="1"/>
    </xf>
    <xf numFmtId="0" fontId="22" fillId="0" borderId="0" xfId="0" applyFont="1" applyAlignment="1" applyProtection="1">
      <alignment horizontal="center" vertical="center"/>
    </xf>
    <xf numFmtId="0" fontId="26" fillId="4" borderId="1" xfId="0" applyFont="1" applyFill="1" applyBorder="1" applyAlignment="1" applyProtection="1">
      <alignment horizontal="center" vertical="center"/>
    </xf>
    <xf numFmtId="0" fontId="26" fillId="4" borderId="4" xfId="0" applyFont="1" applyFill="1" applyBorder="1" applyAlignment="1" applyProtection="1">
      <alignment horizontal="center" vertical="center"/>
    </xf>
    <xf numFmtId="0" fontId="63" fillId="0" borderId="4" xfId="0" applyFont="1" applyBorder="1" applyAlignment="1" applyProtection="1">
      <alignment horizontal="center" vertical="center"/>
    </xf>
    <xf numFmtId="0" fontId="63" fillId="0" borderId="2" xfId="0" applyFont="1" applyBorder="1" applyAlignment="1" applyProtection="1">
      <alignment horizontal="center" vertical="center"/>
    </xf>
    <xf numFmtId="0" fontId="12" fillId="0" borderId="0" xfId="0" applyFont="1" applyAlignment="1">
      <alignment vertical="center"/>
    </xf>
    <xf numFmtId="0" fontId="2" fillId="12" borderId="0" xfId="0" applyFont="1" applyFill="1" applyAlignment="1" applyProtection="1">
      <alignment horizontal="right" vertical="center"/>
      <protection locked="0"/>
    </xf>
  </cellXfs>
  <cellStyles count="9">
    <cellStyle name="ハイパーリンク" xfId="8" builtinId="8"/>
    <cellStyle name="桁区切り" xfId="7" builtinId="6"/>
    <cellStyle name="桁区切り 2" xfId="5" xr:uid="{C3979907-56B0-4694-ADB9-3F433B4741C6}"/>
    <cellStyle name="桁区切り 2 2" xfId="6" xr:uid="{C9C1507E-B8EB-4809-A588-BFBB95BA976A}"/>
    <cellStyle name="通貨" xfId="1" builtinId="7"/>
    <cellStyle name="標準" xfId="0" builtinId="0"/>
    <cellStyle name="標準 10" xfId="4" xr:uid="{EFEC7018-AE4B-47AB-BCDA-2CB3C2C6D269}"/>
    <cellStyle name="標準 2" xfId="2" xr:uid="{3820D6B4-68D9-46FF-8A91-EF987E5F6F44}"/>
    <cellStyle name="標準 4" xfId="3" xr:uid="{84C5794B-D979-4F67-93D0-07B8B4394965}"/>
  </cellStyles>
  <dxfs count="0"/>
  <tableStyles count="0" defaultTableStyle="TableStyleMedium2" defaultPivotStyle="PivotStyleLight16"/>
  <colors>
    <mruColors>
      <color rgb="FFFFFFCC"/>
      <color rgb="FFFFFFFF"/>
      <color rgb="FFFF0000"/>
      <color rgb="FFFFC000"/>
      <color rgb="FF00B050"/>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13</xdr:col>
      <xdr:colOff>319390</xdr:colOff>
      <xdr:row>9</xdr:row>
      <xdr:rowOff>249938</xdr:rowOff>
    </xdr:from>
    <xdr:to>
      <xdr:col>18</xdr:col>
      <xdr:colOff>313035</xdr:colOff>
      <xdr:row>10</xdr:row>
      <xdr:rowOff>346144</xdr:rowOff>
    </xdr:to>
    <xdr:grpSp>
      <xdr:nvGrpSpPr>
        <xdr:cNvPr id="3" name="グループ化 2">
          <a:extLst>
            <a:ext uri="{FF2B5EF4-FFF2-40B4-BE49-F238E27FC236}">
              <a16:creationId xmlns:a16="http://schemas.microsoft.com/office/drawing/2014/main" id="{0075C76E-162D-42C9-90EA-7C3D0CE9BCD3}"/>
            </a:ext>
          </a:extLst>
        </xdr:cNvPr>
        <xdr:cNvGrpSpPr/>
      </xdr:nvGrpSpPr>
      <xdr:grpSpPr>
        <a:xfrm>
          <a:off x="4804304" y="2742767"/>
          <a:ext cx="1735360" cy="368348"/>
          <a:chOff x="4637382" y="3268685"/>
          <a:chExt cx="1908475" cy="357163"/>
        </a:xfrm>
      </xdr:grpSpPr>
      <xdr:sp macro="" textlink="">
        <xdr:nvSpPr>
          <xdr:cNvPr id="4" name="テキスト ボックス 3">
            <a:extLst>
              <a:ext uri="{FF2B5EF4-FFF2-40B4-BE49-F238E27FC236}">
                <a16:creationId xmlns:a16="http://schemas.microsoft.com/office/drawing/2014/main" id="{EDC10426-96C5-026E-33BC-2096B6BE1D8C}"/>
              </a:ext>
            </a:extLst>
          </xdr:cNvPr>
          <xdr:cNvSpPr txBox="1"/>
        </xdr:nvSpPr>
        <xdr:spPr>
          <a:xfrm>
            <a:off x="4637382" y="3268685"/>
            <a:ext cx="1823241" cy="24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大文字、小文字、</a:t>
            </a:r>
            <a:r>
              <a:rPr kumimoji="1" lang="en-US" altLang="ja-JP" sz="800"/>
              <a:t>‐</a:t>
            </a:r>
            <a:r>
              <a:rPr kumimoji="1" lang="ja-JP" altLang="en-US" sz="800"/>
              <a:t>、</a:t>
            </a:r>
            <a:r>
              <a:rPr kumimoji="1" lang="en-US" altLang="ja-JP" sz="800"/>
              <a:t>_</a:t>
            </a:r>
            <a:r>
              <a:rPr kumimoji="1" lang="ja-JP" altLang="en-US" sz="800"/>
              <a:t>、</a:t>
            </a:r>
            <a:r>
              <a:rPr kumimoji="1" lang="en-US" altLang="ja-JP" sz="800"/>
              <a:t>0</a:t>
            </a:r>
            <a:r>
              <a:rPr kumimoji="1" lang="ja-JP" altLang="en-US" sz="800"/>
              <a:t>、</a:t>
            </a:r>
            <a:r>
              <a:rPr kumimoji="1" lang="en-US" altLang="ja-JP" sz="800"/>
              <a:t>o</a:t>
            </a:r>
            <a:r>
              <a:rPr kumimoji="1" lang="ja-JP" altLang="en-US" sz="800"/>
              <a:t>が</a:t>
            </a:r>
          </a:p>
        </xdr:txBody>
      </xdr:sp>
      <xdr:sp macro="" textlink="">
        <xdr:nvSpPr>
          <xdr:cNvPr id="5" name="テキスト ボックス 4">
            <a:extLst>
              <a:ext uri="{FF2B5EF4-FFF2-40B4-BE49-F238E27FC236}">
                <a16:creationId xmlns:a16="http://schemas.microsoft.com/office/drawing/2014/main" id="{964B659C-893B-530B-ED09-FC981C26AD30}"/>
              </a:ext>
            </a:extLst>
          </xdr:cNvPr>
          <xdr:cNvSpPr txBox="1"/>
        </xdr:nvSpPr>
        <xdr:spPr>
          <a:xfrm>
            <a:off x="4722616" y="3400094"/>
            <a:ext cx="1823241" cy="225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分かるように記載してください</a:t>
            </a:r>
          </a:p>
        </xdr:txBody>
      </xdr:sp>
    </xdr:grpSp>
    <xdr:clientData/>
  </xdr:twoCellAnchor>
  <xdr:twoCellAnchor>
    <xdr:from>
      <xdr:col>0</xdr:col>
      <xdr:colOff>38942</xdr:colOff>
      <xdr:row>72</xdr:row>
      <xdr:rowOff>188286</xdr:rowOff>
    </xdr:from>
    <xdr:to>
      <xdr:col>20</xdr:col>
      <xdr:colOff>287965</xdr:colOff>
      <xdr:row>84</xdr:row>
      <xdr:rowOff>66455</xdr:rowOff>
    </xdr:to>
    <xdr:sp macro="" textlink="">
      <xdr:nvSpPr>
        <xdr:cNvPr id="7" name="正方形/長方形 6">
          <a:extLst>
            <a:ext uri="{FF2B5EF4-FFF2-40B4-BE49-F238E27FC236}">
              <a16:creationId xmlns:a16="http://schemas.microsoft.com/office/drawing/2014/main" id="{59C53486-6B15-4F44-A147-42D98764949A}"/>
            </a:ext>
          </a:extLst>
        </xdr:cNvPr>
        <xdr:cNvSpPr>
          <a:spLocks noChangeArrowheads="1"/>
        </xdr:cNvSpPr>
      </xdr:nvSpPr>
      <xdr:spPr bwMode="auto">
        <a:xfrm>
          <a:off x="38942" y="18108577"/>
          <a:ext cx="7104808" cy="2635988"/>
        </a:xfrm>
        <a:prstGeom prst="rect">
          <a:avLst/>
        </a:prstGeom>
        <a:solidFill>
          <a:srgbClr val="FFFFFF"/>
        </a:solidFill>
        <a:ln w="50800" cmpd="thickThin">
          <a:solidFill>
            <a:schemeClr val="bg1">
              <a:lumMod val="65000"/>
            </a:schemeClr>
          </a:solidFill>
          <a:miter lim="800000"/>
          <a:headEnd/>
          <a:tailEnd/>
        </a:ln>
      </xdr:spPr>
      <xdr:txBody>
        <a:bodyPr rot="0" vert="horz" wrap="square" lIns="74295" tIns="8890" rIns="74295" bIns="8890" anchor="ctr" anchorCtr="0" upright="1">
          <a:noAutofit/>
        </a:bodyPr>
        <a:lstStyle/>
        <a:p>
          <a:pPr algn="just" fontAlgn="base">
            <a:lnSpc>
              <a:spcPts val="1400"/>
            </a:lnSpc>
            <a:spcBef>
              <a:spcPts val="600"/>
            </a:spcBef>
          </a:pPr>
          <a:r>
            <a:rPr lang="en-US" altLang="ja-JP" sz="1100" b="1" kern="100">
              <a:effectLst/>
              <a:latin typeface="+mn-ea"/>
              <a:ea typeface="+mn-ea"/>
              <a:cs typeface="Times New Roman" panose="02020603050405020304" pitchFamily="18" charset="0"/>
            </a:rPr>
            <a:t>《 </a:t>
          </a:r>
          <a:r>
            <a:rPr lang="ja-JP" sz="1100" b="1" kern="100">
              <a:effectLst/>
              <a:latin typeface="+mn-ea"/>
              <a:ea typeface="+mn-ea"/>
              <a:cs typeface="Times New Roman" panose="02020603050405020304" pitchFamily="18" charset="0"/>
            </a:rPr>
            <a:t>個人情報の利用目的について</a:t>
          </a:r>
          <a:r>
            <a:rPr lang="en-US" altLang="ja-JP" sz="1100" b="1" kern="100">
              <a:effectLst/>
              <a:latin typeface="+mn-ea"/>
              <a:ea typeface="+mn-ea"/>
              <a:cs typeface="Times New Roman" panose="02020603050405020304" pitchFamily="18" charset="0"/>
            </a:rPr>
            <a:t> </a:t>
          </a:r>
          <a:r>
            <a:rPr lang="ja-JP" sz="1100" b="1" kern="100">
              <a:effectLst/>
              <a:latin typeface="+mn-ea"/>
              <a:ea typeface="+mn-ea"/>
              <a:cs typeface="Times New Roman" panose="02020603050405020304" pitchFamily="18" charset="0"/>
            </a:rPr>
            <a:t>》</a:t>
          </a:r>
          <a:endParaRPr lang="en-US" altLang="ja-JP" sz="1200" b="0" kern="100">
            <a:effectLst/>
            <a:latin typeface="+mn-ea"/>
            <a:ea typeface="+mn-ea"/>
            <a:cs typeface="Times New Roman" panose="02020603050405020304" pitchFamily="18" charset="0"/>
          </a:endParaRPr>
        </a:p>
        <a:p>
          <a:pPr algn="just" fontAlgn="base">
            <a:lnSpc>
              <a:spcPts val="1400"/>
            </a:lnSpc>
            <a:spcBef>
              <a:spcPts val="600"/>
            </a:spcBef>
          </a:pPr>
          <a:r>
            <a:rPr lang="ja-JP" sz="1100" kern="100">
              <a:effectLst/>
              <a:latin typeface="+mn-ea"/>
              <a:ea typeface="+mn-ea"/>
              <a:cs typeface="Times New Roman" panose="02020603050405020304" pitchFamily="18" charset="0"/>
            </a:rPr>
            <a:t>代表者の個人情報（氏名・住所・電話番号）は、以下の目的のために第三者に提供させていただきます。</a:t>
          </a:r>
          <a:endParaRPr lang="ja-JP" sz="1200" kern="100">
            <a:effectLst/>
            <a:latin typeface="+mn-ea"/>
            <a:ea typeface="+mn-ea"/>
            <a:cs typeface="Times New Roman" panose="02020603050405020304" pitchFamily="18" charset="0"/>
          </a:endParaRPr>
        </a:p>
        <a:p>
          <a:pPr indent="139700" algn="just" fontAlgn="base">
            <a:lnSpc>
              <a:spcPts val="1400"/>
            </a:lnSpc>
          </a:pPr>
          <a:r>
            <a:rPr lang="en-US" sz="1100" kern="100">
              <a:effectLst/>
              <a:latin typeface="+mn-ea"/>
              <a:ea typeface="+mn-ea"/>
              <a:cs typeface="Times New Roman" panose="02020603050405020304" pitchFamily="18" charset="0"/>
            </a:rPr>
            <a:t>(1)</a:t>
          </a:r>
          <a:r>
            <a:rPr lang="ja-JP" sz="1100" kern="100">
              <a:effectLst/>
              <a:latin typeface="+mn-ea"/>
              <a:ea typeface="+mn-ea"/>
              <a:cs typeface="Times New Roman" panose="02020603050405020304" pitchFamily="18" charset="0"/>
            </a:rPr>
            <a:t>町内会・自治会加入（不動産業者を含む）や町内会・自治会活動全般に関する問合せ</a:t>
          </a:r>
          <a:endParaRPr lang="ja-JP" sz="1200" kern="100">
            <a:effectLst/>
            <a:latin typeface="+mn-ea"/>
            <a:ea typeface="+mn-ea"/>
            <a:cs typeface="Times New Roman" panose="02020603050405020304" pitchFamily="18" charset="0"/>
          </a:endParaRPr>
        </a:p>
        <a:p>
          <a:pPr indent="139700" algn="just" fontAlgn="base">
            <a:lnSpc>
              <a:spcPts val="1400"/>
            </a:lnSpc>
          </a:pPr>
          <a:r>
            <a:rPr lang="en-US" sz="1100" kern="100">
              <a:effectLst/>
              <a:latin typeface="+mn-ea"/>
              <a:ea typeface="+mn-ea"/>
              <a:cs typeface="Times New Roman" panose="02020603050405020304" pitchFamily="18" charset="0"/>
            </a:rPr>
            <a:t>(2)</a:t>
          </a:r>
          <a:r>
            <a:rPr lang="ja-JP" sz="1100" kern="100">
              <a:effectLst/>
              <a:latin typeface="+mn-ea"/>
              <a:ea typeface="+mn-ea"/>
              <a:cs typeface="Times New Roman" panose="02020603050405020304" pitchFamily="18" charset="0"/>
            </a:rPr>
            <a:t>町内会・自治会区域内で行われる不動産取引や工事、事業計画等の説明・案内</a:t>
          </a:r>
          <a:endParaRPr lang="ja-JP" sz="1200" kern="100">
            <a:effectLst/>
            <a:latin typeface="+mn-ea"/>
            <a:ea typeface="+mn-ea"/>
            <a:cs typeface="Times New Roman" panose="02020603050405020304" pitchFamily="18" charset="0"/>
          </a:endParaRPr>
        </a:p>
        <a:p>
          <a:pPr indent="139700" algn="just" fontAlgn="base">
            <a:lnSpc>
              <a:spcPts val="1400"/>
            </a:lnSpc>
          </a:pPr>
          <a:r>
            <a:rPr lang="en-US" sz="1100" kern="100">
              <a:effectLst/>
              <a:latin typeface="+mn-ea"/>
              <a:ea typeface="+mn-ea"/>
              <a:cs typeface="Times New Roman" panose="02020603050405020304" pitchFamily="18" charset="0"/>
            </a:rPr>
            <a:t>(3)</a:t>
          </a:r>
          <a:r>
            <a:rPr lang="ja-JP" sz="1100" kern="100">
              <a:effectLst/>
              <a:latin typeface="+mn-ea"/>
              <a:ea typeface="+mn-ea"/>
              <a:cs typeface="Times New Roman" panose="02020603050405020304" pitchFamily="18" charset="0"/>
            </a:rPr>
            <a:t>町内会・自治会の集会施設利用に関する問合せ</a:t>
          </a:r>
          <a:endParaRPr lang="en-US" altLang="ja-JP" sz="1200" kern="100">
            <a:effectLst/>
            <a:latin typeface="+mn-ea"/>
            <a:ea typeface="+mn-ea"/>
            <a:cs typeface="Times New Roman" panose="02020603050405020304" pitchFamily="18" charset="0"/>
          </a:endParaRPr>
        </a:p>
        <a:p>
          <a:pPr indent="139700" algn="just" fontAlgn="base">
            <a:lnSpc>
              <a:spcPts val="1400"/>
            </a:lnSpc>
          </a:pPr>
          <a:r>
            <a:rPr lang="en-US" sz="1100" kern="100">
              <a:effectLst/>
              <a:latin typeface="+mn-ea"/>
              <a:ea typeface="+mn-ea"/>
              <a:cs typeface="Times New Roman" panose="02020603050405020304" pitchFamily="18" charset="0"/>
            </a:rPr>
            <a:t>(4)</a:t>
          </a:r>
          <a:r>
            <a:rPr lang="ja-JP" sz="1100" kern="100">
              <a:effectLst/>
              <a:latin typeface="+mn-ea"/>
              <a:ea typeface="+mn-ea"/>
              <a:cs typeface="Times New Roman" panose="02020603050405020304" pitchFamily="18" charset="0"/>
            </a:rPr>
            <a:t>町田市社会福祉協議会、町田市シルバー人材センター、</a:t>
          </a:r>
          <a:r>
            <a:rPr lang="en-US" sz="1100" kern="100">
              <a:effectLst/>
              <a:latin typeface="+mn-ea"/>
              <a:ea typeface="+mn-ea"/>
              <a:cs typeface="Times New Roman" panose="02020603050405020304" pitchFamily="18" charset="0"/>
            </a:rPr>
            <a:t>(</a:t>
          </a:r>
          <a:r>
            <a:rPr lang="ja-JP" sz="1100" kern="100">
              <a:effectLst/>
              <a:latin typeface="+mn-ea"/>
              <a:ea typeface="+mn-ea"/>
              <a:cs typeface="Times New Roman" panose="02020603050405020304" pitchFamily="18" charset="0"/>
            </a:rPr>
            <a:t>一財</a:t>
          </a:r>
          <a:r>
            <a:rPr lang="en-US" sz="1100" kern="100">
              <a:effectLst/>
              <a:latin typeface="+mn-ea"/>
              <a:ea typeface="+mn-ea"/>
              <a:cs typeface="Times New Roman" panose="02020603050405020304" pitchFamily="18" charset="0"/>
            </a:rPr>
            <a:t>)</a:t>
          </a:r>
          <a:r>
            <a:rPr lang="ja-JP" sz="1100" kern="100">
              <a:effectLst/>
              <a:latin typeface="+mn-ea"/>
              <a:ea typeface="+mn-ea"/>
              <a:cs typeface="Times New Roman" panose="02020603050405020304" pitchFamily="18" charset="0"/>
            </a:rPr>
            <a:t>町田市文化・国際交流財団、</a:t>
          </a:r>
          <a:endParaRPr lang="ja-JP" sz="1200" kern="100">
            <a:effectLst/>
            <a:latin typeface="+mn-ea"/>
            <a:ea typeface="+mn-ea"/>
            <a:cs typeface="Times New Roman" panose="02020603050405020304" pitchFamily="18" charset="0"/>
          </a:endParaRPr>
        </a:p>
        <a:p>
          <a:pPr marL="91440" indent="279400" algn="just">
            <a:lnSpc>
              <a:spcPts val="1600"/>
            </a:lnSpc>
          </a:pPr>
          <a:r>
            <a:rPr lang="ja-JP" sz="1100" kern="100">
              <a:effectLst/>
              <a:latin typeface="+mn-ea"/>
              <a:ea typeface="+mn-ea"/>
              <a:cs typeface="Times New Roman" panose="02020603050405020304" pitchFamily="18" charset="0"/>
            </a:rPr>
            <a:t>町田市体育協会における町内会・自治会と協力・連携が必要な事業の周知等</a:t>
          </a:r>
          <a:endParaRPr lang="ja-JP" sz="1200" kern="100">
            <a:effectLst/>
            <a:latin typeface="+mn-ea"/>
            <a:ea typeface="+mn-ea"/>
            <a:cs typeface="Times New Roman" panose="02020603050405020304" pitchFamily="18" charset="0"/>
          </a:endParaRPr>
        </a:p>
        <a:p>
          <a:pPr algn="just">
            <a:lnSpc>
              <a:spcPts val="1600"/>
            </a:lnSpc>
          </a:pPr>
          <a:r>
            <a:rPr lang="ja-JP" sz="1100" kern="100">
              <a:solidFill>
                <a:sysClr val="windowText" lastClr="000000"/>
              </a:solidFill>
              <a:effectLst/>
              <a:latin typeface="+mn-ea"/>
              <a:ea typeface="+mn-ea"/>
              <a:cs typeface="Times New Roman" panose="02020603050405020304" pitchFamily="18" charset="0"/>
            </a:rPr>
            <a:t>　</a:t>
          </a:r>
          <a:r>
            <a:rPr lang="en-US" sz="1100" kern="100">
              <a:solidFill>
                <a:sysClr val="windowText" lastClr="000000"/>
              </a:solidFill>
              <a:effectLst/>
              <a:latin typeface="+mn-ea"/>
              <a:ea typeface="+mn-ea"/>
              <a:cs typeface="Times New Roman" panose="02020603050405020304" pitchFamily="18" charset="0"/>
            </a:rPr>
            <a:t>(5)</a:t>
          </a:r>
          <a:r>
            <a:rPr lang="ja-JP" altLang="en-US" sz="1100" kern="100">
              <a:solidFill>
                <a:sysClr val="windowText" lastClr="000000"/>
              </a:solidFill>
              <a:effectLst/>
              <a:latin typeface="+mn-ea"/>
              <a:ea typeface="+mn-ea"/>
              <a:cs typeface="Times New Roman" panose="02020603050405020304" pitchFamily="18" charset="0"/>
            </a:rPr>
            <a:t>ＦＣ町田ゼルビアの試合の招待券配布にかかる株式会社ゼルビアへの情報提供</a:t>
          </a:r>
          <a:endParaRPr lang="en-US" altLang="ja-JP" sz="1100" kern="100">
            <a:solidFill>
              <a:sysClr val="windowText" lastClr="000000"/>
            </a:solidFill>
            <a:effectLst/>
            <a:latin typeface="+mn-ea"/>
            <a:ea typeface="+mn-ea"/>
            <a:cs typeface="Times New Roman" panose="02020603050405020304" pitchFamily="18" charset="0"/>
          </a:endParaRPr>
        </a:p>
        <a:p>
          <a:pPr algn="just">
            <a:lnSpc>
              <a:spcPts val="1600"/>
            </a:lnSpc>
          </a:pPr>
          <a:endParaRPr lang="en-US" altLang="ja-JP" sz="1100" kern="100">
            <a:effectLst/>
            <a:latin typeface="+mn-ea"/>
            <a:ea typeface="+mn-ea"/>
            <a:cs typeface="Times New Roman" panose="02020603050405020304" pitchFamily="18" charset="0"/>
          </a:endParaRPr>
        </a:p>
        <a:p>
          <a:r>
            <a:rPr lang="ja-JP" altLang="ja-JP" sz="1100">
              <a:effectLst/>
              <a:latin typeface="+mn-lt"/>
              <a:ea typeface="+mn-ea"/>
              <a:cs typeface="+mn-cs"/>
            </a:rPr>
            <a:t>〇生年月日とメールアドレスは外部に提供いたしません。</a:t>
          </a:r>
          <a:endParaRPr lang="ja-JP" altLang="ja-JP">
            <a:effectLst/>
          </a:endParaRPr>
        </a:p>
        <a:p>
          <a:r>
            <a:rPr lang="ja-JP" altLang="ja-JP" sz="1100">
              <a:effectLst/>
              <a:latin typeface="+mn-lt"/>
              <a:ea typeface="+mn-ea"/>
              <a:cs typeface="+mn-cs"/>
            </a:rPr>
            <a:t>○生年月日は、町内会・自治会の代表者を連続して</a:t>
          </a:r>
          <a:r>
            <a:rPr lang="en-US" altLang="ja-JP" sz="1100">
              <a:effectLst/>
              <a:latin typeface="+mn-lt"/>
              <a:ea typeface="+mn-ea"/>
              <a:cs typeface="+mn-cs"/>
            </a:rPr>
            <a:t>2</a:t>
          </a:r>
          <a:r>
            <a:rPr lang="ja-JP" altLang="ja-JP" sz="1100">
              <a:effectLst/>
              <a:latin typeface="+mn-lt"/>
              <a:ea typeface="+mn-ea"/>
              <a:cs typeface="+mn-cs"/>
            </a:rPr>
            <a:t>ヵ年以上務めた方への表彰にのみ利用し、メールアドレスは市との連絡調整のみに利用します。</a:t>
          </a:r>
          <a:endParaRPr lang="ja-JP" altLang="ja-JP">
            <a:effectLst/>
          </a:endParaRPr>
        </a:p>
      </xdr:txBody>
    </xdr:sp>
    <xdr:clientData/>
  </xdr:twoCellAnchor>
  <xdr:twoCellAnchor>
    <xdr:from>
      <xdr:col>1</xdr:col>
      <xdr:colOff>104775</xdr:colOff>
      <xdr:row>64</xdr:row>
      <xdr:rowOff>85726</xdr:rowOff>
    </xdr:from>
    <xdr:to>
      <xdr:col>20</xdr:col>
      <xdr:colOff>125506</xdr:colOff>
      <xdr:row>67</xdr:row>
      <xdr:rowOff>161365</xdr:rowOff>
    </xdr:to>
    <xdr:sp macro="" textlink="">
      <xdr:nvSpPr>
        <xdr:cNvPr id="9" name="大かっこ 8">
          <a:extLst>
            <a:ext uri="{FF2B5EF4-FFF2-40B4-BE49-F238E27FC236}">
              <a16:creationId xmlns:a16="http://schemas.microsoft.com/office/drawing/2014/main" id="{D534FE68-F194-1E84-6FC5-6257B17EA237}"/>
            </a:ext>
          </a:extLst>
        </xdr:cNvPr>
        <xdr:cNvSpPr/>
      </xdr:nvSpPr>
      <xdr:spPr>
        <a:xfrm>
          <a:off x="346822" y="17755161"/>
          <a:ext cx="6573931" cy="532839"/>
        </a:xfrm>
        <a:prstGeom prst="bracketPair">
          <a:avLst>
            <a:gd name="adj" fmla="val 6522"/>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21</xdr:col>
      <xdr:colOff>53787</xdr:colOff>
      <xdr:row>0</xdr:row>
      <xdr:rowOff>80683</xdr:rowOff>
    </xdr:from>
    <xdr:to>
      <xdr:col>23</xdr:col>
      <xdr:colOff>984774</xdr:colOff>
      <xdr:row>2</xdr:row>
      <xdr:rowOff>76538</xdr:rowOff>
    </xdr:to>
    <xdr:sp macro="" textlink="">
      <xdr:nvSpPr>
        <xdr:cNvPr id="12" name="正方形/長方形 11">
          <a:extLst>
            <a:ext uri="{FF2B5EF4-FFF2-40B4-BE49-F238E27FC236}">
              <a16:creationId xmlns:a16="http://schemas.microsoft.com/office/drawing/2014/main" id="{47DCE787-3F7B-4AA9-A3BB-BB0B1B9113AC}"/>
            </a:ext>
          </a:extLst>
        </xdr:cNvPr>
        <xdr:cNvSpPr/>
      </xdr:nvSpPr>
      <xdr:spPr>
        <a:xfrm>
          <a:off x="7189693" y="80683"/>
          <a:ext cx="2750822" cy="569596"/>
        </a:xfrm>
        <a:prstGeom prst="rect">
          <a:avLst/>
        </a:prstGeom>
        <a:solidFill>
          <a:srgbClr val="FFFFCC"/>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黄色のセルは全員必ず入力し、青色の</a:t>
          </a:r>
          <a:endParaRPr kumimoji="1" lang="en-US" altLang="ja-JP" sz="1100">
            <a:solidFill>
              <a:sysClr val="windowText" lastClr="000000"/>
            </a:solidFill>
          </a:endParaRPr>
        </a:p>
        <a:p>
          <a:pPr algn="l"/>
          <a:r>
            <a:rPr kumimoji="1" lang="ja-JP" altLang="en-US" sz="1100">
              <a:solidFill>
                <a:sysClr val="windowText" lastClr="000000"/>
              </a:solidFill>
            </a:rPr>
            <a:t>セルは該当する場合に入力してください。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43</xdr:row>
          <xdr:rowOff>25400</xdr:rowOff>
        </xdr:from>
        <xdr:to>
          <xdr:col>11</xdr:col>
          <xdr:colOff>117475</xdr:colOff>
          <xdr:row>84</xdr:row>
          <xdr:rowOff>276225</xdr:rowOff>
        </xdr:to>
        <xdr:pic>
          <xdr:nvPicPr>
            <xdr:cNvPr id="40" name="図 39">
              <a:extLst>
                <a:ext uri="{FF2B5EF4-FFF2-40B4-BE49-F238E27FC236}">
                  <a16:creationId xmlns:a16="http://schemas.microsoft.com/office/drawing/2014/main" id="{AFCCD8F0-E92A-42EB-92BA-81FDE16BB302}"/>
                </a:ext>
              </a:extLst>
            </xdr:cNvPr>
            <xdr:cNvPicPr>
              <a:picLocks noChangeAspect="1" noChangeArrowheads="1"/>
              <a:extLst>
                <a:ext uri="{84589F7E-364E-4C9E-8A38-B11213B215E9}">
                  <a14:cameraTool cellRange="'[7]26活動届'!$A$39:$T$87" spid="_x0000_s10256"/>
                </a:ext>
              </a:extLst>
            </xdr:cNvPicPr>
          </xdr:nvPicPr>
          <xdr:blipFill>
            <a:blip xmlns:r="http://schemas.openxmlformats.org/officeDocument/2006/relationships" r:embed="rId1"/>
            <a:srcRect/>
            <a:stretch>
              <a:fillRect/>
            </a:stretch>
          </xdr:blipFill>
          <xdr:spPr bwMode="auto">
            <a:xfrm>
              <a:off x="50800" y="12649200"/>
              <a:ext cx="6861175" cy="11134725"/>
            </a:xfrm>
            <a:prstGeom prst="rect">
              <a:avLst/>
            </a:prstGeom>
            <a:noFill/>
            <a:ln w="57150">
              <a:solidFill>
                <a:srgbClr val="FFC000"/>
              </a:solidFill>
            </a:ln>
            <a:extLst>
              <a:ext uri="{909E8E84-426E-40DD-AFC4-6F175D3DCCD1}">
                <a14:hiddenFill>
                  <a:solidFill>
                    <a:srgbClr val="FFFFFF"/>
                  </a:solidFill>
                </a14:hiddenFill>
              </a:ext>
            </a:extLst>
          </xdr:spPr>
        </xdr:pic>
        <xdr:clientData/>
      </xdr:twoCellAnchor>
    </mc:Choice>
    <mc:Fallback/>
  </mc:AlternateContent>
  <xdr:twoCellAnchor editAs="oneCell">
    <xdr:from>
      <xdr:col>0</xdr:col>
      <xdr:colOff>38100</xdr:colOff>
      <xdr:row>5</xdr:row>
      <xdr:rowOff>190500</xdr:rowOff>
    </xdr:from>
    <xdr:to>
      <xdr:col>11</xdr:col>
      <xdr:colOff>230222</xdr:colOff>
      <xdr:row>42</xdr:row>
      <xdr:rowOff>70534</xdr:rowOff>
    </xdr:to>
    <xdr:pic>
      <xdr:nvPicPr>
        <xdr:cNvPr id="14" name="図 13">
          <a:extLst>
            <a:ext uri="{FF2B5EF4-FFF2-40B4-BE49-F238E27FC236}">
              <a16:creationId xmlns:a16="http://schemas.microsoft.com/office/drawing/2014/main" id="{C6D91E77-6A82-3604-23FD-CC88FD668B94}"/>
            </a:ext>
          </a:extLst>
        </xdr:cNvPr>
        <xdr:cNvPicPr>
          <a:picLocks noChangeAspect="1"/>
        </xdr:cNvPicPr>
      </xdr:nvPicPr>
      <xdr:blipFill>
        <a:blip xmlns:r="http://schemas.openxmlformats.org/officeDocument/2006/relationships" r:embed="rId2"/>
        <a:stretch>
          <a:fillRect/>
        </a:stretch>
      </xdr:blipFill>
      <xdr:spPr>
        <a:xfrm>
          <a:off x="38100" y="1587500"/>
          <a:ext cx="6986622" cy="10827434"/>
        </a:xfrm>
        <a:prstGeom prst="rect">
          <a:avLst/>
        </a:prstGeom>
      </xdr:spPr>
    </xdr:pic>
    <xdr:clientData/>
  </xdr:twoCellAnchor>
  <xdr:twoCellAnchor>
    <xdr:from>
      <xdr:col>6</xdr:col>
      <xdr:colOff>654347</xdr:colOff>
      <xdr:row>15</xdr:row>
      <xdr:rowOff>163549</xdr:rowOff>
    </xdr:from>
    <xdr:to>
      <xdr:col>10</xdr:col>
      <xdr:colOff>834776</xdr:colOff>
      <xdr:row>16</xdr:row>
      <xdr:rowOff>56225</xdr:rowOff>
    </xdr:to>
    <xdr:sp macro="" textlink="">
      <xdr:nvSpPr>
        <xdr:cNvPr id="2" name="テキスト ボックス 1">
          <a:extLst>
            <a:ext uri="{FF2B5EF4-FFF2-40B4-BE49-F238E27FC236}">
              <a16:creationId xmlns:a16="http://schemas.microsoft.com/office/drawing/2014/main" id="{8B1E6D82-2DAE-40DA-AC06-A8F17B1E3744}"/>
            </a:ext>
          </a:extLst>
        </xdr:cNvPr>
        <xdr:cNvSpPr txBox="1"/>
      </xdr:nvSpPr>
      <xdr:spPr>
        <a:xfrm>
          <a:off x="4064297" y="3944974"/>
          <a:ext cx="2609304" cy="273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日中つながる番号をご記入ください</a:t>
          </a:r>
        </a:p>
      </xdr:txBody>
    </xdr:sp>
    <xdr:clientData/>
  </xdr:twoCellAnchor>
  <xdr:twoCellAnchor>
    <xdr:from>
      <xdr:col>7</xdr:col>
      <xdr:colOff>862497</xdr:colOff>
      <xdr:row>18</xdr:row>
      <xdr:rowOff>367608</xdr:rowOff>
    </xdr:from>
    <xdr:to>
      <xdr:col>11</xdr:col>
      <xdr:colOff>0</xdr:colOff>
      <xdr:row>19</xdr:row>
      <xdr:rowOff>42941</xdr:rowOff>
    </xdr:to>
    <xdr:grpSp>
      <xdr:nvGrpSpPr>
        <xdr:cNvPr id="3" name="グループ化 2">
          <a:extLst>
            <a:ext uri="{FF2B5EF4-FFF2-40B4-BE49-F238E27FC236}">
              <a16:creationId xmlns:a16="http://schemas.microsoft.com/office/drawing/2014/main" id="{C357001B-844C-4E34-B015-AE3BBF818B4B}"/>
            </a:ext>
          </a:extLst>
        </xdr:cNvPr>
        <xdr:cNvGrpSpPr/>
      </xdr:nvGrpSpPr>
      <xdr:grpSpPr>
        <a:xfrm>
          <a:off x="4939197" y="5320608"/>
          <a:ext cx="1855303" cy="323033"/>
          <a:chOff x="4711534" y="3685743"/>
          <a:chExt cx="1920833" cy="323346"/>
        </a:xfrm>
      </xdr:grpSpPr>
      <xdr:sp macro="" textlink="">
        <xdr:nvSpPr>
          <xdr:cNvPr id="4" name="テキスト ボックス 3">
            <a:extLst>
              <a:ext uri="{FF2B5EF4-FFF2-40B4-BE49-F238E27FC236}">
                <a16:creationId xmlns:a16="http://schemas.microsoft.com/office/drawing/2014/main" id="{559BAC22-B81A-2DAA-4324-004250DFF1B8}"/>
              </a:ext>
            </a:extLst>
          </xdr:cNvPr>
          <xdr:cNvSpPr txBox="1"/>
        </xdr:nvSpPr>
        <xdr:spPr>
          <a:xfrm>
            <a:off x="4711534" y="3685743"/>
            <a:ext cx="1823241" cy="24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大文字、小文字、</a:t>
            </a:r>
            <a:r>
              <a:rPr kumimoji="1" lang="en-US" altLang="ja-JP" sz="800"/>
              <a:t>‐</a:t>
            </a:r>
            <a:r>
              <a:rPr kumimoji="1" lang="ja-JP" altLang="en-US" sz="800"/>
              <a:t>、</a:t>
            </a:r>
            <a:r>
              <a:rPr kumimoji="1" lang="en-US" altLang="ja-JP" sz="800"/>
              <a:t>_</a:t>
            </a:r>
            <a:r>
              <a:rPr kumimoji="1" lang="ja-JP" altLang="en-US" sz="800"/>
              <a:t>、</a:t>
            </a:r>
            <a:r>
              <a:rPr kumimoji="1" lang="en-US" altLang="ja-JP" sz="800"/>
              <a:t>0</a:t>
            </a:r>
            <a:r>
              <a:rPr kumimoji="1" lang="ja-JP" altLang="en-US" sz="800"/>
              <a:t>、</a:t>
            </a:r>
            <a:r>
              <a:rPr kumimoji="1" lang="en-US" altLang="ja-JP" sz="800"/>
              <a:t>o</a:t>
            </a:r>
            <a:r>
              <a:rPr kumimoji="1" lang="ja-JP" altLang="en-US" sz="800"/>
              <a:t>が</a:t>
            </a:r>
          </a:p>
        </xdr:txBody>
      </xdr:sp>
      <xdr:sp macro="" textlink="">
        <xdr:nvSpPr>
          <xdr:cNvPr id="5" name="テキスト ボックス 4">
            <a:extLst>
              <a:ext uri="{FF2B5EF4-FFF2-40B4-BE49-F238E27FC236}">
                <a16:creationId xmlns:a16="http://schemas.microsoft.com/office/drawing/2014/main" id="{B380C68C-F89A-CFD1-695A-4BD64DFC027C}"/>
              </a:ext>
            </a:extLst>
          </xdr:cNvPr>
          <xdr:cNvSpPr txBox="1"/>
        </xdr:nvSpPr>
        <xdr:spPr>
          <a:xfrm>
            <a:off x="4809126" y="3783335"/>
            <a:ext cx="1823241" cy="225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分かるように記載してください</a:t>
            </a:r>
          </a:p>
        </xdr:txBody>
      </xdr:sp>
    </xdr:grpSp>
    <xdr:clientData/>
  </xdr:twoCellAnchor>
  <xdr:twoCellAnchor>
    <xdr:from>
      <xdr:col>6</xdr:col>
      <xdr:colOff>675752</xdr:colOff>
      <xdr:row>25</xdr:row>
      <xdr:rowOff>163549</xdr:rowOff>
    </xdr:from>
    <xdr:to>
      <xdr:col>10</xdr:col>
      <xdr:colOff>695647</xdr:colOff>
      <xdr:row>26</xdr:row>
      <xdr:rowOff>56225</xdr:rowOff>
    </xdr:to>
    <xdr:sp macro="" textlink="">
      <xdr:nvSpPr>
        <xdr:cNvPr id="6" name="テキスト ボックス 5">
          <a:extLst>
            <a:ext uri="{FF2B5EF4-FFF2-40B4-BE49-F238E27FC236}">
              <a16:creationId xmlns:a16="http://schemas.microsoft.com/office/drawing/2014/main" id="{4F7F6141-A230-4662-BF64-ECE273C3FA6E}"/>
            </a:ext>
          </a:extLst>
        </xdr:cNvPr>
        <xdr:cNvSpPr txBox="1"/>
      </xdr:nvSpPr>
      <xdr:spPr>
        <a:xfrm>
          <a:off x="4085702" y="6831049"/>
          <a:ext cx="2448770" cy="273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日中つながる番号をご記入ください</a:t>
          </a:r>
        </a:p>
      </xdr:txBody>
    </xdr:sp>
    <xdr:clientData/>
  </xdr:twoCellAnchor>
  <xdr:twoCellAnchor>
    <xdr:from>
      <xdr:col>0</xdr:col>
      <xdr:colOff>95247</xdr:colOff>
      <xdr:row>0</xdr:row>
      <xdr:rowOff>38100</xdr:rowOff>
    </xdr:from>
    <xdr:to>
      <xdr:col>11</xdr:col>
      <xdr:colOff>184355</xdr:colOff>
      <xdr:row>5</xdr:row>
      <xdr:rowOff>152401</xdr:rowOff>
    </xdr:to>
    <xdr:sp macro="" textlink="">
      <xdr:nvSpPr>
        <xdr:cNvPr id="8" name="吹き出し: 線 (枠なし) 7">
          <a:extLst>
            <a:ext uri="{FF2B5EF4-FFF2-40B4-BE49-F238E27FC236}">
              <a16:creationId xmlns:a16="http://schemas.microsoft.com/office/drawing/2014/main" id="{2893D689-9508-4992-A3AD-4FA548CC237C}"/>
            </a:ext>
          </a:extLst>
        </xdr:cNvPr>
        <xdr:cNvSpPr/>
      </xdr:nvSpPr>
      <xdr:spPr>
        <a:xfrm flipH="1">
          <a:off x="95247" y="38100"/>
          <a:ext cx="6889958" cy="1400176"/>
        </a:xfrm>
        <a:prstGeom prst="callout1">
          <a:avLst>
            <a:gd name="adj1" fmla="val 103855"/>
            <a:gd name="adj2" fmla="val 88005"/>
            <a:gd name="adj3" fmla="val 115800"/>
            <a:gd name="adj4" fmla="val 81535"/>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38100</xdr:colOff>
      <xdr:row>0</xdr:row>
      <xdr:rowOff>142875</xdr:rowOff>
    </xdr:from>
    <xdr:to>
      <xdr:col>11</xdr:col>
      <xdr:colOff>142875</xdr:colOff>
      <xdr:row>5</xdr:row>
      <xdr:rowOff>180975</xdr:rowOff>
    </xdr:to>
    <xdr:sp macro="" textlink="">
      <xdr:nvSpPr>
        <xdr:cNvPr id="9" name="テキスト ボックス 8">
          <a:extLst>
            <a:ext uri="{FF2B5EF4-FFF2-40B4-BE49-F238E27FC236}">
              <a16:creationId xmlns:a16="http://schemas.microsoft.com/office/drawing/2014/main" id="{07DCB28F-8D5D-4EB6-BF0B-7A8D172E6058}"/>
            </a:ext>
          </a:extLst>
        </xdr:cNvPr>
        <xdr:cNvSpPr txBox="1"/>
      </xdr:nvSpPr>
      <xdr:spPr>
        <a:xfrm>
          <a:off x="38100" y="142875"/>
          <a:ext cx="690562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chemeClr val="bg1"/>
              </a:solidFill>
            </a:rPr>
            <a:t>「</a:t>
          </a:r>
          <a:r>
            <a:rPr kumimoji="1" lang="en-US" altLang="ja-JP" sz="1100" b="1" kern="1200">
              <a:solidFill>
                <a:schemeClr val="bg1"/>
              </a:solidFill>
            </a:rPr>
            <a:t>2026</a:t>
          </a:r>
          <a:r>
            <a:rPr kumimoji="1" lang="ja-JP" altLang="en-US" sz="1100" b="1" kern="1200">
              <a:solidFill>
                <a:schemeClr val="bg1"/>
              </a:solidFill>
            </a:rPr>
            <a:t>年度　町内会・自治会等活動届」ご記入についての留意事項</a:t>
          </a:r>
          <a:endParaRPr kumimoji="1" lang="en-US" altLang="ja-JP" sz="1100" b="1" kern="1200">
            <a:solidFill>
              <a:schemeClr val="bg1"/>
            </a:solidFill>
          </a:endParaRPr>
        </a:p>
        <a:p>
          <a:r>
            <a:rPr kumimoji="1" lang="ja-JP" altLang="en-US" sz="1100" b="1" kern="1200">
              <a:solidFill>
                <a:schemeClr val="bg1"/>
              </a:solidFill>
            </a:rPr>
            <a:t>　⇒　</a:t>
          </a:r>
          <a:r>
            <a:rPr kumimoji="1" lang="ja-JP" altLang="en-US" sz="2000" b="1" kern="1200">
              <a:solidFill>
                <a:schemeClr val="bg1"/>
              </a:solidFill>
            </a:rPr>
            <a:t>★太枠内　ご記入をお願いするもの（必須）</a:t>
          </a:r>
          <a:endParaRPr kumimoji="1" lang="en-US" altLang="ja-JP" sz="2000" b="1" kern="1200">
            <a:solidFill>
              <a:schemeClr val="bg1"/>
            </a:solidFill>
          </a:endParaRPr>
        </a:p>
        <a:p>
          <a:r>
            <a:rPr kumimoji="1" lang="ja-JP" altLang="en-US" sz="2000" b="1" kern="1200">
              <a:solidFill>
                <a:schemeClr val="bg1"/>
              </a:solidFill>
            </a:rPr>
            <a:t>   　☆☑選択した項目によって、ご記入をお願いするもの</a:t>
          </a:r>
          <a:endParaRPr kumimoji="1" lang="en-US" altLang="ja-JP" sz="2000" b="1" kern="1200">
            <a:solidFill>
              <a:schemeClr val="bg1"/>
            </a:solidFill>
          </a:endParaRPr>
        </a:p>
      </xdr:txBody>
    </xdr:sp>
    <xdr:clientData/>
  </xdr:twoCellAnchor>
  <xdr:twoCellAnchor>
    <xdr:from>
      <xdr:col>12</xdr:col>
      <xdr:colOff>129304</xdr:colOff>
      <xdr:row>16</xdr:row>
      <xdr:rowOff>88900</xdr:rowOff>
    </xdr:from>
    <xdr:to>
      <xdr:col>15</xdr:col>
      <xdr:colOff>47317</xdr:colOff>
      <xdr:row>20</xdr:row>
      <xdr:rowOff>40392</xdr:rowOff>
    </xdr:to>
    <xdr:sp macro="" textlink="">
      <xdr:nvSpPr>
        <xdr:cNvPr id="10" name="吹き出し: 線 (枠なし) 9">
          <a:extLst>
            <a:ext uri="{FF2B5EF4-FFF2-40B4-BE49-F238E27FC236}">
              <a16:creationId xmlns:a16="http://schemas.microsoft.com/office/drawing/2014/main" id="{494E3C6A-E636-47C2-A7F1-25FDAF9818A3}"/>
            </a:ext>
          </a:extLst>
        </xdr:cNvPr>
        <xdr:cNvSpPr/>
      </xdr:nvSpPr>
      <xdr:spPr>
        <a:xfrm>
          <a:off x="7165104" y="4483100"/>
          <a:ext cx="1975413" cy="1335792"/>
        </a:xfrm>
        <a:prstGeom prst="callout1">
          <a:avLst>
            <a:gd name="adj1" fmla="val 23141"/>
            <a:gd name="adj2" fmla="val -727"/>
            <a:gd name="adj3" fmla="val 63613"/>
            <a:gd name="adj4" fmla="val -152757"/>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113891</xdr:colOff>
      <xdr:row>16</xdr:row>
      <xdr:rowOff>177800</xdr:rowOff>
    </xdr:from>
    <xdr:to>
      <xdr:col>15</xdr:col>
      <xdr:colOff>98529</xdr:colOff>
      <xdr:row>20</xdr:row>
      <xdr:rowOff>191877</xdr:rowOff>
    </xdr:to>
    <xdr:sp macro="" textlink="">
      <xdr:nvSpPr>
        <xdr:cNvPr id="11" name="テキスト ボックス 10">
          <a:extLst>
            <a:ext uri="{FF2B5EF4-FFF2-40B4-BE49-F238E27FC236}">
              <a16:creationId xmlns:a16="http://schemas.microsoft.com/office/drawing/2014/main" id="{A87433A7-51F6-4B34-8319-BA79359F0741}"/>
            </a:ext>
          </a:extLst>
        </xdr:cNvPr>
        <xdr:cNvSpPr txBox="1"/>
      </xdr:nvSpPr>
      <xdr:spPr>
        <a:xfrm>
          <a:off x="7149691" y="4572000"/>
          <a:ext cx="2042038" cy="1398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FFFF"/>
              </a:solidFill>
            </a:rPr>
            <a:t>「全ての送付物を代表者宅に送付」に</a:t>
          </a:r>
          <a:r>
            <a:rPr kumimoji="1" lang="ja-JP" altLang="en-US" sz="1800" b="1" kern="1200">
              <a:solidFill>
                <a:srgbClr val="FFFFFF"/>
              </a:solidFill>
            </a:rPr>
            <a:t>☑</a:t>
          </a:r>
          <a:r>
            <a:rPr kumimoji="1" lang="ja-JP" altLang="en-US" sz="1100" b="1" kern="1200">
              <a:solidFill>
                <a:srgbClr val="FFFFFF"/>
              </a:solidFill>
            </a:rPr>
            <a:t>チェックを</a:t>
          </a:r>
          <a:endParaRPr kumimoji="1" lang="en-US" altLang="ja-JP" sz="1100" b="1" kern="1200">
            <a:solidFill>
              <a:srgbClr val="FFFFFF"/>
            </a:solidFill>
          </a:endParaRPr>
        </a:p>
        <a:p>
          <a:r>
            <a:rPr kumimoji="1" lang="ja-JP" altLang="en-US" sz="1100" b="1" kern="1200">
              <a:solidFill>
                <a:srgbClr val="FFFFFF"/>
              </a:solidFill>
            </a:rPr>
            <a:t>入れた場合は</a:t>
          </a:r>
          <a:r>
            <a:rPr kumimoji="1" lang="ja-JP" altLang="en-US" sz="2400" b="1" kern="1200">
              <a:solidFill>
                <a:srgbClr val="FFFFFF"/>
              </a:solidFill>
            </a:rPr>
            <a:t>３へ</a:t>
          </a:r>
        </a:p>
      </xdr:txBody>
    </xdr:sp>
    <xdr:clientData/>
  </xdr:twoCellAnchor>
  <xdr:twoCellAnchor>
    <xdr:from>
      <xdr:col>12</xdr:col>
      <xdr:colOff>87516</xdr:colOff>
      <xdr:row>43</xdr:row>
      <xdr:rowOff>76815</xdr:rowOff>
    </xdr:from>
    <xdr:to>
      <xdr:col>14</xdr:col>
      <xdr:colOff>681804</xdr:colOff>
      <xdr:row>46</xdr:row>
      <xdr:rowOff>164217</xdr:rowOff>
    </xdr:to>
    <xdr:sp macro="" textlink="">
      <xdr:nvSpPr>
        <xdr:cNvPr id="20" name="吹き出し: 線 (枠なし) 19">
          <a:extLst>
            <a:ext uri="{FF2B5EF4-FFF2-40B4-BE49-F238E27FC236}">
              <a16:creationId xmlns:a16="http://schemas.microsoft.com/office/drawing/2014/main" id="{2782493A-0A64-4555-9BF9-1DA0A6650E45}"/>
            </a:ext>
          </a:extLst>
        </xdr:cNvPr>
        <xdr:cNvSpPr/>
      </xdr:nvSpPr>
      <xdr:spPr>
        <a:xfrm>
          <a:off x="7126491" y="13278465"/>
          <a:ext cx="1965888" cy="858927"/>
        </a:xfrm>
        <a:prstGeom prst="callout1">
          <a:avLst>
            <a:gd name="adj1" fmla="val 23141"/>
            <a:gd name="adj2" fmla="val -727"/>
            <a:gd name="adj3" fmla="val 38385"/>
            <a:gd name="adj4" fmla="val -323928"/>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122903</xdr:colOff>
      <xdr:row>43</xdr:row>
      <xdr:rowOff>57206</xdr:rowOff>
    </xdr:from>
    <xdr:to>
      <xdr:col>15</xdr:col>
      <xdr:colOff>107541</xdr:colOff>
      <xdr:row>47</xdr:row>
      <xdr:rowOff>83488</xdr:rowOff>
    </xdr:to>
    <xdr:sp macro="" textlink="">
      <xdr:nvSpPr>
        <xdr:cNvPr id="21" name="テキスト ボックス 20">
          <a:extLst>
            <a:ext uri="{FF2B5EF4-FFF2-40B4-BE49-F238E27FC236}">
              <a16:creationId xmlns:a16="http://schemas.microsoft.com/office/drawing/2014/main" id="{26C03627-8252-44E0-9D03-6C3AA4E3C97B}"/>
            </a:ext>
          </a:extLst>
        </xdr:cNvPr>
        <xdr:cNvSpPr txBox="1"/>
      </xdr:nvSpPr>
      <xdr:spPr>
        <a:xfrm>
          <a:off x="7161878" y="12982631"/>
          <a:ext cx="2042038" cy="1054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FFFF"/>
              </a:solidFill>
            </a:rPr>
            <a:t>希望しないに</a:t>
          </a:r>
          <a:r>
            <a:rPr kumimoji="1" lang="ja-JP" altLang="en-US" sz="1800" b="1" kern="1200">
              <a:solidFill>
                <a:srgbClr val="FFFFFF"/>
              </a:solidFill>
            </a:rPr>
            <a:t>☑</a:t>
          </a:r>
          <a:r>
            <a:rPr kumimoji="1" lang="ja-JP" altLang="en-US" sz="1100" b="1" kern="1200">
              <a:solidFill>
                <a:srgbClr val="FFFFFF"/>
              </a:solidFill>
            </a:rPr>
            <a:t>チェックを</a:t>
          </a:r>
          <a:endParaRPr kumimoji="1" lang="en-US" altLang="ja-JP" sz="1100" b="1" kern="1200">
            <a:solidFill>
              <a:srgbClr val="FFFFFF"/>
            </a:solidFill>
          </a:endParaRPr>
        </a:p>
        <a:p>
          <a:r>
            <a:rPr kumimoji="1" lang="ja-JP" altLang="en-US" sz="1100" b="1" kern="1200">
              <a:solidFill>
                <a:srgbClr val="FFFFFF"/>
              </a:solidFill>
            </a:rPr>
            <a:t>入れた場合は</a:t>
          </a:r>
          <a:r>
            <a:rPr kumimoji="1" lang="ja-JP" altLang="en-US" sz="2400" b="1" kern="1200">
              <a:solidFill>
                <a:srgbClr val="FFFFFF"/>
              </a:solidFill>
            </a:rPr>
            <a:t>５へ</a:t>
          </a:r>
        </a:p>
      </xdr:txBody>
    </xdr:sp>
    <xdr:clientData/>
  </xdr:twoCellAnchor>
  <xdr:twoCellAnchor>
    <xdr:from>
      <xdr:col>12</xdr:col>
      <xdr:colOff>81678</xdr:colOff>
      <xdr:row>46</xdr:row>
      <xdr:rowOff>235667</xdr:rowOff>
    </xdr:from>
    <xdr:to>
      <xdr:col>15</xdr:col>
      <xdr:colOff>328</xdr:colOff>
      <xdr:row>51</xdr:row>
      <xdr:rowOff>76200</xdr:rowOff>
    </xdr:to>
    <xdr:sp macro="" textlink="">
      <xdr:nvSpPr>
        <xdr:cNvPr id="25" name="吹き出し: 線 (枠なし) 24">
          <a:extLst>
            <a:ext uri="{FF2B5EF4-FFF2-40B4-BE49-F238E27FC236}">
              <a16:creationId xmlns:a16="http://schemas.microsoft.com/office/drawing/2014/main" id="{7D6F59B8-27F9-4F80-958D-ABD04BA1BE4C}"/>
            </a:ext>
          </a:extLst>
        </xdr:cNvPr>
        <xdr:cNvSpPr/>
      </xdr:nvSpPr>
      <xdr:spPr>
        <a:xfrm>
          <a:off x="7120653" y="14208842"/>
          <a:ext cx="1976050" cy="1050208"/>
        </a:xfrm>
        <a:prstGeom prst="callout1">
          <a:avLst>
            <a:gd name="adj1" fmla="val 23141"/>
            <a:gd name="adj2" fmla="val -727"/>
            <a:gd name="adj3" fmla="val 53456"/>
            <a:gd name="adj4" fmla="val -116027"/>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117065</xdr:colOff>
      <xdr:row>47</xdr:row>
      <xdr:rowOff>6509</xdr:rowOff>
    </xdr:from>
    <xdr:to>
      <xdr:col>15</xdr:col>
      <xdr:colOff>101703</xdr:colOff>
      <xdr:row>51</xdr:row>
      <xdr:rowOff>133351</xdr:rowOff>
    </xdr:to>
    <xdr:sp macro="" textlink="">
      <xdr:nvSpPr>
        <xdr:cNvPr id="26" name="テキスト ボックス 25">
          <a:extLst>
            <a:ext uri="{FF2B5EF4-FFF2-40B4-BE49-F238E27FC236}">
              <a16:creationId xmlns:a16="http://schemas.microsoft.com/office/drawing/2014/main" id="{E83A170A-B4E3-423D-B9CD-A449A6E36129}"/>
            </a:ext>
          </a:extLst>
        </xdr:cNvPr>
        <xdr:cNvSpPr txBox="1"/>
      </xdr:nvSpPr>
      <xdr:spPr>
        <a:xfrm>
          <a:off x="7156040" y="14236859"/>
          <a:ext cx="2042038" cy="1079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FFFF"/>
              </a:solidFill>
            </a:rPr>
            <a:t>集会施設がある場合のみご記入ください</a:t>
          </a:r>
          <a:endParaRPr kumimoji="1" lang="en-US" altLang="ja-JP" sz="1100" b="1" kern="1200">
            <a:solidFill>
              <a:srgbClr val="FFFFFF"/>
            </a:solidFill>
          </a:endParaRPr>
        </a:p>
        <a:p>
          <a:r>
            <a:rPr kumimoji="1" lang="ja-JP" altLang="en-US" sz="1100" b="1" kern="1200">
              <a:solidFill>
                <a:srgbClr val="FFFFFF"/>
              </a:solidFill>
            </a:rPr>
            <a:t>ない場合は</a:t>
          </a:r>
          <a:r>
            <a:rPr kumimoji="1" lang="ja-JP" altLang="en-US" sz="2400" b="1" kern="1200">
              <a:solidFill>
                <a:srgbClr val="FFFFFF"/>
              </a:solidFill>
            </a:rPr>
            <a:t>６へ</a:t>
          </a:r>
        </a:p>
      </xdr:txBody>
    </xdr:sp>
    <xdr:clientData/>
  </xdr:twoCellAnchor>
  <xdr:twoCellAnchor>
    <xdr:from>
      <xdr:col>12</xdr:col>
      <xdr:colOff>17052</xdr:colOff>
      <xdr:row>3</xdr:row>
      <xdr:rowOff>225425</xdr:rowOff>
    </xdr:from>
    <xdr:to>
      <xdr:col>15</xdr:col>
      <xdr:colOff>58479</xdr:colOff>
      <xdr:row>9</xdr:row>
      <xdr:rowOff>170710</xdr:rowOff>
    </xdr:to>
    <xdr:sp macro="" textlink="">
      <xdr:nvSpPr>
        <xdr:cNvPr id="28" name="吹き出し: 線 (枠なし) 27">
          <a:extLst>
            <a:ext uri="{FF2B5EF4-FFF2-40B4-BE49-F238E27FC236}">
              <a16:creationId xmlns:a16="http://schemas.microsoft.com/office/drawing/2014/main" id="{2F2A8A25-2EE6-42A3-9E5E-555FD2588885}"/>
            </a:ext>
          </a:extLst>
        </xdr:cNvPr>
        <xdr:cNvSpPr/>
      </xdr:nvSpPr>
      <xdr:spPr>
        <a:xfrm>
          <a:off x="7052852" y="1063625"/>
          <a:ext cx="2098827" cy="1520085"/>
        </a:xfrm>
        <a:prstGeom prst="callout1">
          <a:avLst>
            <a:gd name="adj1" fmla="val 70121"/>
            <a:gd name="adj2" fmla="val 634"/>
            <a:gd name="adj3" fmla="val 85317"/>
            <a:gd name="adj4" fmla="val -49025"/>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25400</xdr:colOff>
      <xdr:row>4</xdr:row>
      <xdr:rowOff>49505</xdr:rowOff>
    </xdr:from>
    <xdr:to>
      <xdr:col>15</xdr:col>
      <xdr:colOff>57150</xdr:colOff>
      <xdr:row>9</xdr:row>
      <xdr:rowOff>177800</xdr:rowOff>
    </xdr:to>
    <xdr:sp macro="" textlink="">
      <xdr:nvSpPr>
        <xdr:cNvPr id="29" name="テキスト ボックス 28">
          <a:extLst>
            <a:ext uri="{FF2B5EF4-FFF2-40B4-BE49-F238E27FC236}">
              <a16:creationId xmlns:a16="http://schemas.microsoft.com/office/drawing/2014/main" id="{40C2A03C-C101-4274-AAEA-A4F656A352E8}"/>
            </a:ext>
          </a:extLst>
        </xdr:cNvPr>
        <xdr:cNvSpPr txBox="1"/>
      </xdr:nvSpPr>
      <xdr:spPr>
        <a:xfrm>
          <a:off x="7064375" y="1078205"/>
          <a:ext cx="2089150" cy="1385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chemeClr val="bg1"/>
              </a:solidFill>
            </a:rPr>
            <a:t>貴町内会・貴自治会名が印字されています。</a:t>
          </a:r>
          <a:endParaRPr kumimoji="1" lang="en-US" altLang="ja-JP" sz="1100" b="1" kern="1200">
            <a:solidFill>
              <a:srgbClr val="0070C0"/>
            </a:solidFill>
          </a:endParaRPr>
        </a:p>
        <a:p>
          <a:r>
            <a:rPr kumimoji="1" lang="ja-JP" altLang="en-US" sz="1100" b="1" kern="1200">
              <a:solidFill>
                <a:schemeClr val="bg1"/>
              </a:solidFill>
            </a:rPr>
            <a:t>ご確認ください。</a:t>
          </a:r>
          <a:endParaRPr kumimoji="1" lang="en-US" altLang="ja-JP" sz="1100" b="1" kern="1200">
            <a:solidFill>
              <a:srgbClr val="0070C0"/>
            </a:solidFill>
          </a:endParaRPr>
        </a:p>
        <a:p>
          <a:r>
            <a:rPr kumimoji="1" lang="en-US" altLang="ja-JP" sz="1100" b="1" kern="1200">
              <a:solidFill>
                <a:schemeClr val="bg1"/>
              </a:solidFill>
            </a:rPr>
            <a:t>※</a:t>
          </a:r>
          <a:r>
            <a:rPr kumimoji="1" lang="ja-JP" altLang="en-US" sz="1100" b="1" kern="1200">
              <a:solidFill>
                <a:schemeClr val="bg1"/>
              </a:solidFill>
            </a:rPr>
            <a:t>誤りがある場合は修正を</a:t>
          </a:r>
          <a:endParaRPr kumimoji="1" lang="en-US" altLang="ja-JP" sz="1100" b="1" kern="1200">
            <a:solidFill>
              <a:schemeClr val="bg1"/>
            </a:solidFill>
          </a:endParaRPr>
        </a:p>
        <a:p>
          <a:r>
            <a:rPr kumimoji="1" lang="ja-JP" altLang="en-US" sz="1100" b="1" kern="1200">
              <a:solidFill>
                <a:schemeClr val="bg1"/>
              </a:solidFill>
            </a:rPr>
            <a:t>　お願いいたします。</a:t>
          </a:r>
          <a:endParaRPr kumimoji="1" lang="ja-JP" altLang="en-US" sz="1100" b="1" kern="1200">
            <a:solidFill>
              <a:srgbClr val="0070C0"/>
            </a:solidFill>
          </a:endParaRPr>
        </a:p>
      </xdr:txBody>
    </xdr:sp>
    <xdr:clientData/>
  </xdr:twoCellAnchor>
  <xdr:twoCellAnchor>
    <xdr:from>
      <xdr:col>12</xdr:col>
      <xdr:colOff>148405</xdr:colOff>
      <xdr:row>37</xdr:row>
      <xdr:rowOff>47626</xdr:rowOff>
    </xdr:from>
    <xdr:to>
      <xdr:col>12</xdr:col>
      <xdr:colOff>295275</xdr:colOff>
      <xdr:row>42</xdr:row>
      <xdr:rowOff>47625</xdr:rowOff>
    </xdr:to>
    <xdr:sp macro="" textlink="">
      <xdr:nvSpPr>
        <xdr:cNvPr id="30" name="右中かっこ 29">
          <a:extLst>
            <a:ext uri="{FF2B5EF4-FFF2-40B4-BE49-F238E27FC236}">
              <a16:creationId xmlns:a16="http://schemas.microsoft.com/office/drawing/2014/main" id="{25A5DAAB-FEFA-4215-9FCD-833439230DC5}"/>
            </a:ext>
          </a:extLst>
        </xdr:cNvPr>
        <xdr:cNvSpPr/>
      </xdr:nvSpPr>
      <xdr:spPr>
        <a:xfrm>
          <a:off x="7187380" y="10658476"/>
          <a:ext cx="146870" cy="1304924"/>
        </a:xfrm>
        <a:prstGeom prst="rightBrace">
          <a:avLst/>
        </a:prstGeom>
        <a:ln>
          <a:solidFill>
            <a:srgbClr val="FFC00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12</xdr:col>
      <xdr:colOff>456791</xdr:colOff>
      <xdr:row>39</xdr:row>
      <xdr:rowOff>54945</xdr:rowOff>
    </xdr:from>
    <xdr:to>
      <xdr:col>14</xdr:col>
      <xdr:colOff>587374</xdr:colOff>
      <xdr:row>42</xdr:row>
      <xdr:rowOff>90791</xdr:rowOff>
    </xdr:to>
    <xdr:sp macro="" textlink="">
      <xdr:nvSpPr>
        <xdr:cNvPr id="31" name="テキスト ボックス 30">
          <a:extLst>
            <a:ext uri="{FF2B5EF4-FFF2-40B4-BE49-F238E27FC236}">
              <a16:creationId xmlns:a16="http://schemas.microsoft.com/office/drawing/2014/main" id="{D6404369-0CE9-4F7D-B422-CFDFDB27D09D}"/>
            </a:ext>
          </a:extLst>
        </xdr:cNvPr>
        <xdr:cNvSpPr txBox="1"/>
      </xdr:nvSpPr>
      <xdr:spPr>
        <a:xfrm>
          <a:off x="7495766" y="10903920"/>
          <a:ext cx="1502183" cy="826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solidFill>
                <a:sysClr val="windowText" lastClr="000000"/>
              </a:solidFill>
            </a:rPr>
            <a:t>町田市使用欄</a:t>
          </a:r>
          <a:endParaRPr kumimoji="1" lang="en-US" altLang="ja-JP" sz="1600" b="1" kern="1200">
            <a:solidFill>
              <a:sysClr val="windowText" lastClr="000000"/>
            </a:solidFill>
          </a:endParaRPr>
        </a:p>
        <a:p>
          <a:endParaRPr kumimoji="1" lang="ja-JP" altLang="en-US" sz="2400" b="1" kern="1200">
            <a:solidFill>
              <a:sysClr val="windowText" lastClr="000000"/>
            </a:solidFill>
          </a:endParaRPr>
        </a:p>
      </xdr:txBody>
    </xdr:sp>
    <xdr:clientData/>
  </xdr:twoCellAnchor>
  <xdr:twoCellAnchor editAs="oneCell">
    <xdr:from>
      <xdr:col>22</xdr:col>
      <xdr:colOff>126187</xdr:colOff>
      <xdr:row>52</xdr:row>
      <xdr:rowOff>7126</xdr:rowOff>
    </xdr:from>
    <xdr:to>
      <xdr:col>22</xdr:col>
      <xdr:colOff>583387</xdr:colOff>
      <xdr:row>54</xdr:row>
      <xdr:rowOff>11889</xdr:rowOff>
    </xdr:to>
    <xdr:pic>
      <xdr:nvPicPr>
        <xdr:cNvPr id="34" name="グラフィックス 33" descr="警告 枠線">
          <a:extLst>
            <a:ext uri="{FF2B5EF4-FFF2-40B4-BE49-F238E27FC236}">
              <a16:creationId xmlns:a16="http://schemas.microsoft.com/office/drawing/2014/main" id="{B06D4399-6960-46A8-9ED0-7D7AD3B2F68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565962" y="15189976"/>
          <a:ext cx="457200" cy="442913"/>
        </a:xfrm>
        <a:prstGeom prst="rect">
          <a:avLst/>
        </a:prstGeom>
      </xdr:spPr>
    </xdr:pic>
    <xdr:clientData/>
  </xdr:twoCellAnchor>
  <xdr:twoCellAnchor>
    <xdr:from>
      <xdr:col>12</xdr:col>
      <xdr:colOff>105845</xdr:colOff>
      <xdr:row>26</xdr:row>
      <xdr:rowOff>20227</xdr:rowOff>
    </xdr:from>
    <xdr:to>
      <xdr:col>15</xdr:col>
      <xdr:colOff>24714</xdr:colOff>
      <xdr:row>30</xdr:row>
      <xdr:rowOff>150581</xdr:rowOff>
    </xdr:to>
    <xdr:sp macro="" textlink="">
      <xdr:nvSpPr>
        <xdr:cNvPr id="35" name="吹き出し: 線 (枠なし) 34">
          <a:extLst>
            <a:ext uri="{FF2B5EF4-FFF2-40B4-BE49-F238E27FC236}">
              <a16:creationId xmlns:a16="http://schemas.microsoft.com/office/drawing/2014/main" id="{5B24B01E-F0D2-45E9-BAA4-32309440646F}"/>
            </a:ext>
          </a:extLst>
        </xdr:cNvPr>
        <xdr:cNvSpPr/>
      </xdr:nvSpPr>
      <xdr:spPr>
        <a:xfrm>
          <a:off x="7144820" y="7183027"/>
          <a:ext cx="1976269" cy="1263829"/>
        </a:xfrm>
        <a:prstGeom prst="callout1">
          <a:avLst>
            <a:gd name="adj1" fmla="val 23141"/>
            <a:gd name="adj2" fmla="val -727"/>
            <a:gd name="adj3" fmla="val 95209"/>
            <a:gd name="adj4" fmla="val -174726"/>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t>区域内の総世帯数</a:t>
          </a:r>
          <a:r>
            <a:rPr kumimoji="1" lang="en-US" altLang="ja-JP" sz="800" b="1" kern="1200"/>
            <a:t>※</a:t>
          </a:r>
          <a:r>
            <a:rPr kumimoji="1" lang="ja-JP" altLang="en-US" sz="1100" b="1" kern="1200"/>
            <a:t>が</a:t>
          </a:r>
          <a:r>
            <a:rPr kumimoji="1" lang="ja-JP" altLang="en-US" sz="1100" b="1" u="sng" kern="1200"/>
            <a:t>分かる場合のみ</a:t>
          </a:r>
          <a:r>
            <a:rPr kumimoji="1" lang="ja-JP" altLang="en-US" sz="1100" b="1" kern="1200"/>
            <a:t>ご記入ください。</a:t>
          </a:r>
          <a:endParaRPr kumimoji="1" lang="en-US" altLang="ja-JP" sz="1100" b="1" kern="1200"/>
        </a:p>
        <a:p>
          <a:pPr algn="l"/>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加入</a:t>
          </a:r>
          <a:r>
            <a:rPr kumimoji="1" lang="ja-JP" altLang="en-US" sz="1100" b="1">
              <a:solidFill>
                <a:schemeClr val="lt1"/>
              </a:solidFill>
              <a:effectLst/>
              <a:latin typeface="+mn-lt"/>
              <a:ea typeface="+mn-ea"/>
              <a:cs typeface="+mn-cs"/>
            </a:rPr>
            <a:t>世帯</a:t>
          </a:r>
          <a:r>
            <a:rPr kumimoji="1" lang="ja-JP" altLang="ja-JP" sz="1100" b="1">
              <a:solidFill>
                <a:schemeClr val="lt1"/>
              </a:solidFill>
              <a:effectLst/>
              <a:latin typeface="+mn-lt"/>
              <a:ea typeface="+mn-ea"/>
              <a:cs typeface="+mn-cs"/>
            </a:rPr>
            <a:t>、未加入</a:t>
          </a:r>
          <a:r>
            <a:rPr kumimoji="1" lang="ja-JP" altLang="en-US" sz="1100" b="1">
              <a:solidFill>
                <a:schemeClr val="lt1"/>
              </a:solidFill>
              <a:effectLst/>
              <a:latin typeface="+mn-lt"/>
              <a:ea typeface="+mn-ea"/>
              <a:cs typeface="+mn-cs"/>
            </a:rPr>
            <a:t>世帯を　合わせた町内会</a:t>
          </a:r>
          <a:r>
            <a:rPr kumimoji="1" lang="ja-JP" altLang="ja-JP" sz="1100" b="1">
              <a:solidFill>
                <a:schemeClr val="lt1"/>
              </a:solidFill>
              <a:effectLst/>
              <a:latin typeface="+mn-lt"/>
              <a:ea typeface="+mn-ea"/>
              <a:cs typeface="+mn-cs"/>
            </a:rPr>
            <a:t>区域の総世帯数</a:t>
          </a:r>
          <a:endParaRPr kumimoji="1" lang="ja-JP" altLang="en-US" sz="1100" b="1" kern="1200"/>
        </a:p>
      </xdr:txBody>
    </xdr:sp>
    <xdr:clientData/>
  </xdr:twoCellAnchor>
  <xdr:twoCellAnchor>
    <xdr:from>
      <xdr:col>12</xdr:col>
      <xdr:colOff>133242</xdr:colOff>
      <xdr:row>20</xdr:row>
      <xdr:rowOff>244011</xdr:rowOff>
    </xdr:from>
    <xdr:to>
      <xdr:col>15</xdr:col>
      <xdr:colOff>34684</xdr:colOff>
      <xdr:row>25</xdr:row>
      <xdr:rowOff>190500</xdr:rowOff>
    </xdr:to>
    <xdr:sp macro="" textlink="">
      <xdr:nvSpPr>
        <xdr:cNvPr id="36" name="吹き出し: 線 (枠なし) 35">
          <a:extLst>
            <a:ext uri="{FF2B5EF4-FFF2-40B4-BE49-F238E27FC236}">
              <a16:creationId xmlns:a16="http://schemas.microsoft.com/office/drawing/2014/main" id="{3A209E9B-3592-40E5-85AD-3CD4E64616A6}"/>
            </a:ext>
          </a:extLst>
        </xdr:cNvPr>
        <xdr:cNvSpPr/>
      </xdr:nvSpPr>
      <xdr:spPr>
        <a:xfrm>
          <a:off x="7169042" y="6022511"/>
          <a:ext cx="1958842" cy="1178389"/>
        </a:xfrm>
        <a:prstGeom prst="callout1">
          <a:avLst>
            <a:gd name="adj1" fmla="val 23141"/>
            <a:gd name="adj2" fmla="val -727"/>
            <a:gd name="adj3" fmla="val 63365"/>
            <a:gd name="adj4" fmla="val -144028"/>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163352</xdr:colOff>
      <xdr:row>21</xdr:row>
      <xdr:rowOff>31750</xdr:rowOff>
    </xdr:from>
    <xdr:to>
      <xdr:col>15</xdr:col>
      <xdr:colOff>77735</xdr:colOff>
      <xdr:row>25</xdr:row>
      <xdr:rowOff>330200</xdr:rowOff>
    </xdr:to>
    <xdr:sp macro="" textlink="">
      <xdr:nvSpPr>
        <xdr:cNvPr id="37" name="テキスト ボックス 36">
          <a:extLst>
            <a:ext uri="{FF2B5EF4-FFF2-40B4-BE49-F238E27FC236}">
              <a16:creationId xmlns:a16="http://schemas.microsoft.com/office/drawing/2014/main" id="{635730D4-10DE-4929-8088-368393699B01}"/>
            </a:ext>
          </a:extLst>
        </xdr:cNvPr>
        <xdr:cNvSpPr txBox="1"/>
      </xdr:nvSpPr>
      <xdr:spPr>
        <a:xfrm>
          <a:off x="7199152" y="6089650"/>
          <a:ext cx="1971783" cy="1250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chemeClr val="bg1"/>
              </a:solidFill>
            </a:rPr>
            <a:t>回覧・掲示物を代表者以外の担当者へ送付したい場合は、担当者の情報を記載してください</a:t>
          </a:r>
          <a:endParaRPr kumimoji="1" lang="en-US" altLang="ja-JP" sz="1100" b="1" kern="1200">
            <a:solidFill>
              <a:schemeClr val="bg1"/>
            </a:solidFill>
          </a:endParaRPr>
        </a:p>
      </xdr:txBody>
    </xdr:sp>
    <xdr:clientData/>
  </xdr:twoCellAnchor>
  <xdr:twoCellAnchor>
    <xdr:from>
      <xdr:col>12</xdr:col>
      <xdr:colOff>88354</xdr:colOff>
      <xdr:row>51</xdr:row>
      <xdr:rowOff>172494</xdr:rowOff>
    </xdr:from>
    <xdr:to>
      <xdr:col>15</xdr:col>
      <xdr:colOff>3305</xdr:colOff>
      <xdr:row>57</xdr:row>
      <xdr:rowOff>104775</xdr:rowOff>
    </xdr:to>
    <xdr:sp macro="" textlink="">
      <xdr:nvSpPr>
        <xdr:cNvPr id="38" name="吹き出し: 線 (枠なし) 37">
          <a:extLst>
            <a:ext uri="{FF2B5EF4-FFF2-40B4-BE49-F238E27FC236}">
              <a16:creationId xmlns:a16="http://schemas.microsoft.com/office/drawing/2014/main" id="{FB094196-7C62-4CB2-8F62-3A26F00A1607}"/>
            </a:ext>
          </a:extLst>
        </xdr:cNvPr>
        <xdr:cNvSpPr/>
      </xdr:nvSpPr>
      <xdr:spPr>
        <a:xfrm>
          <a:off x="7127329" y="15355344"/>
          <a:ext cx="1972351" cy="1399131"/>
        </a:xfrm>
        <a:prstGeom prst="callout1">
          <a:avLst>
            <a:gd name="adj1" fmla="val 23141"/>
            <a:gd name="adj2" fmla="val -727"/>
            <a:gd name="adj3" fmla="val 55742"/>
            <a:gd name="adj4" fmla="val -166964"/>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45984</xdr:colOff>
      <xdr:row>51</xdr:row>
      <xdr:rowOff>171777</xdr:rowOff>
    </xdr:from>
    <xdr:to>
      <xdr:col>15</xdr:col>
      <xdr:colOff>30622</xdr:colOff>
      <xdr:row>57</xdr:row>
      <xdr:rowOff>257175</xdr:rowOff>
    </xdr:to>
    <xdr:sp macro="" textlink="">
      <xdr:nvSpPr>
        <xdr:cNvPr id="39" name="テキスト ボックス 38">
          <a:extLst>
            <a:ext uri="{FF2B5EF4-FFF2-40B4-BE49-F238E27FC236}">
              <a16:creationId xmlns:a16="http://schemas.microsoft.com/office/drawing/2014/main" id="{F4C22BB5-56B8-468D-91B5-0739211F9ECC}"/>
            </a:ext>
          </a:extLst>
        </xdr:cNvPr>
        <xdr:cNvSpPr txBox="1"/>
      </xdr:nvSpPr>
      <xdr:spPr>
        <a:xfrm>
          <a:off x="7084959" y="15354627"/>
          <a:ext cx="2042038" cy="1552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none" kern="1200">
              <a:solidFill>
                <a:srgbClr val="FFFFFF"/>
              </a:solidFill>
            </a:rPr>
            <a:t>【</a:t>
          </a:r>
          <a:r>
            <a:rPr kumimoji="1" lang="ja-JP" altLang="en-US" sz="1100" b="1" u="none" kern="1200">
              <a:solidFill>
                <a:srgbClr val="FFFFFF"/>
              </a:solidFill>
            </a:rPr>
            <a:t>注意</a:t>
          </a:r>
          <a:r>
            <a:rPr kumimoji="1" lang="en-US" altLang="ja-JP" sz="1100" b="1" u="none" kern="1200">
              <a:solidFill>
                <a:srgbClr val="FFFFFF"/>
              </a:solidFill>
            </a:rPr>
            <a:t>】</a:t>
          </a:r>
        </a:p>
        <a:p>
          <a:r>
            <a:rPr kumimoji="1" lang="ja-JP" altLang="en-US" sz="1100" b="1" u="sng" kern="1200">
              <a:solidFill>
                <a:srgbClr val="FFFFFF"/>
              </a:solidFill>
            </a:rPr>
            <a:t>会員外に貸し出しをしており、且つ町田市のホームページへ掲載を希望される場合に</a:t>
          </a:r>
          <a:r>
            <a:rPr kumimoji="1" lang="ja-JP" altLang="en-US" sz="1800" b="1" u="sng" kern="1200">
              <a:solidFill>
                <a:srgbClr val="FFFFFF"/>
              </a:solidFill>
            </a:rPr>
            <a:t>☑</a:t>
          </a:r>
          <a:r>
            <a:rPr kumimoji="1" lang="ja-JP" altLang="en-US" sz="1100" b="1" u="sng" kern="1200">
              <a:solidFill>
                <a:srgbClr val="FFFFFF"/>
              </a:solidFill>
            </a:rPr>
            <a:t>チェックを入れてください</a:t>
          </a:r>
          <a:endParaRPr kumimoji="1" lang="en-US" altLang="ja-JP" sz="1100" b="1" u="sng" kern="1200">
            <a:solidFill>
              <a:srgbClr val="FFFFFF"/>
            </a:solidFill>
          </a:endParaRPr>
        </a:p>
      </xdr:txBody>
    </xdr:sp>
    <xdr:clientData/>
  </xdr:twoCellAnchor>
  <xdr:twoCellAnchor>
    <xdr:from>
      <xdr:col>4</xdr:col>
      <xdr:colOff>659375</xdr:colOff>
      <xdr:row>12</xdr:row>
      <xdr:rowOff>290808</xdr:rowOff>
    </xdr:from>
    <xdr:to>
      <xdr:col>6</xdr:col>
      <xdr:colOff>551529</xdr:colOff>
      <xdr:row>17</xdr:row>
      <xdr:rowOff>16285</xdr:rowOff>
    </xdr:to>
    <xdr:sp macro="" textlink="">
      <xdr:nvSpPr>
        <xdr:cNvPr id="12" name="テキスト ボックス 11">
          <a:extLst>
            <a:ext uri="{FF2B5EF4-FFF2-40B4-BE49-F238E27FC236}">
              <a16:creationId xmlns:a16="http://schemas.microsoft.com/office/drawing/2014/main" id="{6ADD7B7A-B589-4CC0-8EE2-8E037A18CDEC}"/>
            </a:ext>
          </a:extLst>
        </xdr:cNvPr>
        <xdr:cNvSpPr txBox="1"/>
      </xdr:nvSpPr>
      <xdr:spPr>
        <a:xfrm>
          <a:off x="2707250" y="3367383"/>
          <a:ext cx="1254229" cy="1182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0" b="1" kern="1200">
              <a:solidFill>
                <a:srgbClr val="FFC000"/>
              </a:solidFill>
            </a:rPr>
            <a:t>★</a:t>
          </a:r>
        </a:p>
      </xdr:txBody>
    </xdr:sp>
    <xdr:clientData/>
  </xdr:twoCellAnchor>
  <xdr:twoCellAnchor>
    <xdr:from>
      <xdr:col>5</xdr:col>
      <xdr:colOff>37177</xdr:colOff>
      <xdr:row>20</xdr:row>
      <xdr:rowOff>180297</xdr:rowOff>
    </xdr:from>
    <xdr:to>
      <xdr:col>6</xdr:col>
      <xdr:colOff>596900</xdr:colOff>
      <xdr:row>25</xdr:row>
      <xdr:rowOff>344026</xdr:rowOff>
    </xdr:to>
    <xdr:sp macro="" textlink="">
      <xdr:nvSpPr>
        <xdr:cNvPr id="15" name="テキスト ボックス 14">
          <a:extLst>
            <a:ext uri="{FF2B5EF4-FFF2-40B4-BE49-F238E27FC236}">
              <a16:creationId xmlns:a16="http://schemas.microsoft.com/office/drawing/2014/main" id="{346C178C-CFCF-410C-A59C-7A058C1EB913}"/>
            </a:ext>
          </a:extLst>
        </xdr:cNvPr>
        <xdr:cNvSpPr txBox="1"/>
      </xdr:nvSpPr>
      <xdr:spPr>
        <a:xfrm>
          <a:off x="2742277" y="5958797"/>
          <a:ext cx="1245523" cy="1395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0" b="1" kern="1200">
              <a:solidFill>
                <a:srgbClr val="FFC000"/>
              </a:solidFill>
            </a:rPr>
            <a:t>☆</a:t>
          </a:r>
        </a:p>
      </xdr:txBody>
    </xdr:sp>
    <xdr:clientData/>
  </xdr:twoCellAnchor>
  <xdr:twoCellAnchor>
    <xdr:from>
      <xdr:col>4</xdr:col>
      <xdr:colOff>584916</xdr:colOff>
      <xdr:row>29</xdr:row>
      <xdr:rowOff>140606</xdr:rowOff>
    </xdr:from>
    <xdr:to>
      <xdr:col>6</xdr:col>
      <xdr:colOff>473858</xdr:colOff>
      <xdr:row>32</xdr:row>
      <xdr:rowOff>390374</xdr:rowOff>
    </xdr:to>
    <xdr:sp macro="" textlink="">
      <xdr:nvSpPr>
        <xdr:cNvPr id="19" name="テキスト ボックス 18">
          <a:extLst>
            <a:ext uri="{FF2B5EF4-FFF2-40B4-BE49-F238E27FC236}">
              <a16:creationId xmlns:a16="http://schemas.microsoft.com/office/drawing/2014/main" id="{F8952F7D-63C8-416E-804D-36E914797628}"/>
            </a:ext>
          </a:extLst>
        </xdr:cNvPr>
        <xdr:cNvSpPr txBox="1"/>
      </xdr:nvSpPr>
      <xdr:spPr>
        <a:xfrm>
          <a:off x="2616916" y="8522606"/>
          <a:ext cx="1247842" cy="121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0" b="1" kern="1200">
              <a:solidFill>
                <a:srgbClr val="FFC000"/>
              </a:solidFill>
            </a:rPr>
            <a:t>★</a:t>
          </a:r>
        </a:p>
      </xdr:txBody>
    </xdr:sp>
    <xdr:clientData/>
  </xdr:twoCellAnchor>
  <xdr:twoCellAnchor>
    <xdr:from>
      <xdr:col>0</xdr:col>
      <xdr:colOff>178517</xdr:colOff>
      <xdr:row>18</xdr:row>
      <xdr:rowOff>266700</xdr:rowOff>
    </xdr:from>
    <xdr:to>
      <xdr:col>11</xdr:col>
      <xdr:colOff>86339</xdr:colOff>
      <xdr:row>28</xdr:row>
      <xdr:rowOff>0</xdr:rowOff>
    </xdr:to>
    <xdr:sp macro="" textlink="">
      <xdr:nvSpPr>
        <xdr:cNvPr id="13" name="四角形: 角を丸くする 12">
          <a:extLst>
            <a:ext uri="{FF2B5EF4-FFF2-40B4-BE49-F238E27FC236}">
              <a16:creationId xmlns:a16="http://schemas.microsoft.com/office/drawing/2014/main" id="{8A66633B-3B72-49EB-94E5-FC62E477828A}"/>
            </a:ext>
          </a:extLst>
        </xdr:cNvPr>
        <xdr:cNvSpPr/>
      </xdr:nvSpPr>
      <xdr:spPr>
        <a:xfrm>
          <a:off x="178517" y="5219700"/>
          <a:ext cx="6702322" cy="2882900"/>
        </a:xfrm>
        <a:custGeom>
          <a:avLst/>
          <a:gdLst>
            <a:gd name="csX0" fmla="*/ 0 w 6702322"/>
            <a:gd name="csY0" fmla="*/ 133478 h 2882900"/>
            <a:gd name="csX1" fmla="*/ 133478 w 6702322"/>
            <a:gd name="csY1" fmla="*/ 0 h 2882900"/>
            <a:gd name="csX2" fmla="*/ 782865 w 6702322"/>
            <a:gd name="csY2" fmla="*/ 0 h 2882900"/>
            <a:gd name="csX3" fmla="*/ 1239191 w 6702322"/>
            <a:gd name="csY3" fmla="*/ 0 h 2882900"/>
            <a:gd name="csX4" fmla="*/ 1631163 w 6702322"/>
            <a:gd name="csY4" fmla="*/ 0 h 2882900"/>
            <a:gd name="csX5" fmla="*/ 2216196 w 6702322"/>
            <a:gd name="csY5" fmla="*/ 0 h 2882900"/>
            <a:gd name="csX6" fmla="*/ 2736876 w 6702322"/>
            <a:gd name="csY6" fmla="*/ 0 h 2882900"/>
            <a:gd name="csX7" fmla="*/ 3193202 w 6702322"/>
            <a:gd name="csY7" fmla="*/ 0 h 2882900"/>
            <a:gd name="csX8" fmla="*/ 3649528 w 6702322"/>
            <a:gd name="csY8" fmla="*/ 0 h 2882900"/>
            <a:gd name="csX9" fmla="*/ 4234561 w 6702322"/>
            <a:gd name="csY9" fmla="*/ 0 h 2882900"/>
            <a:gd name="csX10" fmla="*/ 4690887 w 6702322"/>
            <a:gd name="csY10" fmla="*/ 0 h 2882900"/>
            <a:gd name="csX11" fmla="*/ 5404628 w 6702322"/>
            <a:gd name="csY11" fmla="*/ 0 h 2882900"/>
            <a:gd name="csX12" fmla="*/ 5860954 w 6702322"/>
            <a:gd name="csY12" fmla="*/ 0 h 2882900"/>
            <a:gd name="csX13" fmla="*/ 6568844 w 6702322"/>
            <a:gd name="csY13" fmla="*/ 0 h 2882900"/>
            <a:gd name="csX14" fmla="*/ 6702322 w 6702322"/>
            <a:gd name="csY14" fmla="*/ 133478 h 2882900"/>
            <a:gd name="csX15" fmla="*/ 6702322 w 6702322"/>
            <a:gd name="csY15" fmla="*/ 604348 h 2882900"/>
            <a:gd name="csX16" fmla="*/ 6702322 w 6702322"/>
            <a:gd name="csY16" fmla="*/ 1127537 h 2882900"/>
            <a:gd name="csX17" fmla="*/ 6702322 w 6702322"/>
            <a:gd name="csY17" fmla="*/ 1703044 h 2882900"/>
            <a:gd name="csX18" fmla="*/ 6702322 w 6702322"/>
            <a:gd name="csY18" fmla="*/ 2252393 h 2882900"/>
            <a:gd name="csX19" fmla="*/ 6702322 w 6702322"/>
            <a:gd name="csY19" fmla="*/ 2749422 h 2882900"/>
            <a:gd name="csX20" fmla="*/ 6568844 w 6702322"/>
            <a:gd name="csY20" fmla="*/ 2882900 h 2882900"/>
            <a:gd name="csX21" fmla="*/ 6048164 w 6702322"/>
            <a:gd name="csY21" fmla="*/ 2882900 h 2882900"/>
            <a:gd name="csX22" fmla="*/ 5398777 w 6702322"/>
            <a:gd name="csY22" fmla="*/ 2882900 h 2882900"/>
            <a:gd name="csX23" fmla="*/ 4878098 w 6702322"/>
            <a:gd name="csY23" fmla="*/ 2882900 h 2882900"/>
            <a:gd name="csX24" fmla="*/ 4421772 w 6702322"/>
            <a:gd name="csY24" fmla="*/ 2882900 h 2882900"/>
            <a:gd name="csX25" fmla="*/ 3901092 w 6702322"/>
            <a:gd name="csY25" fmla="*/ 2882900 h 2882900"/>
            <a:gd name="csX26" fmla="*/ 3187352 w 6702322"/>
            <a:gd name="csY26" fmla="*/ 2882900 h 2882900"/>
            <a:gd name="csX27" fmla="*/ 2731026 w 6702322"/>
            <a:gd name="csY27" fmla="*/ 2882900 h 2882900"/>
            <a:gd name="csX28" fmla="*/ 2017285 w 6702322"/>
            <a:gd name="csY28" fmla="*/ 2882900 h 2882900"/>
            <a:gd name="csX29" fmla="*/ 1496606 w 6702322"/>
            <a:gd name="csY29" fmla="*/ 2882900 h 2882900"/>
            <a:gd name="csX30" fmla="*/ 1104633 w 6702322"/>
            <a:gd name="csY30" fmla="*/ 2882900 h 2882900"/>
            <a:gd name="csX31" fmla="*/ 712661 w 6702322"/>
            <a:gd name="csY31" fmla="*/ 2882900 h 2882900"/>
            <a:gd name="csX32" fmla="*/ 133478 w 6702322"/>
            <a:gd name="csY32" fmla="*/ 2882900 h 2882900"/>
            <a:gd name="csX33" fmla="*/ 0 w 6702322"/>
            <a:gd name="csY33" fmla="*/ 2749422 h 2882900"/>
            <a:gd name="csX34" fmla="*/ 0 w 6702322"/>
            <a:gd name="csY34" fmla="*/ 2173914 h 2882900"/>
            <a:gd name="csX35" fmla="*/ 0 w 6702322"/>
            <a:gd name="csY35" fmla="*/ 1650726 h 2882900"/>
            <a:gd name="csX36" fmla="*/ 0 w 6702322"/>
            <a:gd name="csY36" fmla="*/ 1206015 h 2882900"/>
            <a:gd name="csX37" fmla="*/ 0 w 6702322"/>
            <a:gd name="csY37" fmla="*/ 682826 h 2882900"/>
            <a:gd name="csX38" fmla="*/ 0 w 6702322"/>
            <a:gd name="csY38" fmla="*/ 133478 h 28829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 ang="0">
              <a:pos x="csX35" y="csY35"/>
            </a:cxn>
            <a:cxn ang="0">
              <a:pos x="csX36" y="csY36"/>
            </a:cxn>
            <a:cxn ang="0">
              <a:pos x="csX37" y="csY37"/>
            </a:cxn>
            <a:cxn ang="0">
              <a:pos x="csX38" y="csY38"/>
            </a:cxn>
          </a:cxnLst>
          <a:rect l="l" t="t" r="r" b="b"/>
          <a:pathLst>
            <a:path w="6702322" h="2882900" extrusionOk="0">
              <a:moveTo>
                <a:pt x="0" y="133478"/>
              </a:moveTo>
              <a:cubicBezTo>
                <a:pt x="7930" y="59873"/>
                <a:pt x="55548" y="3690"/>
                <a:pt x="133478" y="0"/>
              </a:cubicBezTo>
              <a:cubicBezTo>
                <a:pt x="409415" y="-10277"/>
                <a:pt x="517510" y="62817"/>
                <a:pt x="782865" y="0"/>
              </a:cubicBezTo>
              <a:cubicBezTo>
                <a:pt x="1048220" y="-62817"/>
                <a:pt x="1015219" y="39307"/>
                <a:pt x="1239191" y="0"/>
              </a:cubicBezTo>
              <a:cubicBezTo>
                <a:pt x="1463163" y="-39307"/>
                <a:pt x="1510645" y="41671"/>
                <a:pt x="1631163" y="0"/>
              </a:cubicBezTo>
              <a:cubicBezTo>
                <a:pt x="1751681" y="-41671"/>
                <a:pt x="2093302" y="21150"/>
                <a:pt x="2216196" y="0"/>
              </a:cubicBezTo>
              <a:cubicBezTo>
                <a:pt x="2339090" y="-21150"/>
                <a:pt x="2521171" y="52088"/>
                <a:pt x="2736876" y="0"/>
              </a:cubicBezTo>
              <a:cubicBezTo>
                <a:pt x="2952581" y="-52088"/>
                <a:pt x="2996822" y="53737"/>
                <a:pt x="3193202" y="0"/>
              </a:cubicBezTo>
              <a:cubicBezTo>
                <a:pt x="3389582" y="-53737"/>
                <a:pt x="3449669" y="6762"/>
                <a:pt x="3649528" y="0"/>
              </a:cubicBezTo>
              <a:cubicBezTo>
                <a:pt x="3849387" y="-6762"/>
                <a:pt x="4014860" y="22612"/>
                <a:pt x="4234561" y="0"/>
              </a:cubicBezTo>
              <a:cubicBezTo>
                <a:pt x="4454262" y="-22612"/>
                <a:pt x="4577714" y="11771"/>
                <a:pt x="4690887" y="0"/>
              </a:cubicBezTo>
              <a:cubicBezTo>
                <a:pt x="4804060" y="-11771"/>
                <a:pt x="5246838" y="71770"/>
                <a:pt x="5404628" y="0"/>
              </a:cubicBezTo>
              <a:cubicBezTo>
                <a:pt x="5562418" y="-71770"/>
                <a:pt x="5698587" y="42595"/>
                <a:pt x="5860954" y="0"/>
              </a:cubicBezTo>
              <a:cubicBezTo>
                <a:pt x="6023321" y="-42595"/>
                <a:pt x="6305296" y="45865"/>
                <a:pt x="6568844" y="0"/>
              </a:cubicBezTo>
              <a:cubicBezTo>
                <a:pt x="6630896" y="-8276"/>
                <a:pt x="6699174" y="53715"/>
                <a:pt x="6702322" y="133478"/>
              </a:cubicBezTo>
              <a:cubicBezTo>
                <a:pt x="6746451" y="251620"/>
                <a:pt x="6663086" y="379789"/>
                <a:pt x="6702322" y="604348"/>
              </a:cubicBezTo>
              <a:cubicBezTo>
                <a:pt x="6741558" y="828907"/>
                <a:pt x="6687931" y="903146"/>
                <a:pt x="6702322" y="1127537"/>
              </a:cubicBezTo>
              <a:cubicBezTo>
                <a:pt x="6716713" y="1351928"/>
                <a:pt x="6671088" y="1492642"/>
                <a:pt x="6702322" y="1703044"/>
              </a:cubicBezTo>
              <a:cubicBezTo>
                <a:pt x="6733556" y="1913446"/>
                <a:pt x="6656981" y="2021706"/>
                <a:pt x="6702322" y="2252393"/>
              </a:cubicBezTo>
              <a:cubicBezTo>
                <a:pt x="6747663" y="2483080"/>
                <a:pt x="6667284" y="2649790"/>
                <a:pt x="6702322" y="2749422"/>
              </a:cubicBezTo>
              <a:cubicBezTo>
                <a:pt x="6683731" y="2830896"/>
                <a:pt x="6626752" y="2877999"/>
                <a:pt x="6568844" y="2882900"/>
              </a:cubicBezTo>
              <a:cubicBezTo>
                <a:pt x="6415240" y="2905058"/>
                <a:pt x="6196006" y="2852858"/>
                <a:pt x="6048164" y="2882900"/>
              </a:cubicBezTo>
              <a:cubicBezTo>
                <a:pt x="5900322" y="2912942"/>
                <a:pt x="5671263" y="2852401"/>
                <a:pt x="5398777" y="2882900"/>
              </a:cubicBezTo>
              <a:cubicBezTo>
                <a:pt x="5126291" y="2913399"/>
                <a:pt x="5101538" y="2845352"/>
                <a:pt x="4878098" y="2882900"/>
              </a:cubicBezTo>
              <a:cubicBezTo>
                <a:pt x="4654658" y="2920448"/>
                <a:pt x="4607155" y="2840832"/>
                <a:pt x="4421772" y="2882900"/>
              </a:cubicBezTo>
              <a:cubicBezTo>
                <a:pt x="4236389" y="2924968"/>
                <a:pt x="4092091" y="2843706"/>
                <a:pt x="3901092" y="2882900"/>
              </a:cubicBezTo>
              <a:cubicBezTo>
                <a:pt x="3710093" y="2922094"/>
                <a:pt x="3454690" y="2830706"/>
                <a:pt x="3187352" y="2882900"/>
              </a:cubicBezTo>
              <a:cubicBezTo>
                <a:pt x="2920014" y="2935094"/>
                <a:pt x="2940141" y="2854984"/>
                <a:pt x="2731026" y="2882900"/>
              </a:cubicBezTo>
              <a:cubicBezTo>
                <a:pt x="2521911" y="2910816"/>
                <a:pt x="2303885" y="2862537"/>
                <a:pt x="2017285" y="2882900"/>
              </a:cubicBezTo>
              <a:cubicBezTo>
                <a:pt x="1730685" y="2903263"/>
                <a:pt x="1616215" y="2869542"/>
                <a:pt x="1496606" y="2882900"/>
              </a:cubicBezTo>
              <a:cubicBezTo>
                <a:pt x="1376997" y="2896258"/>
                <a:pt x="1248369" y="2847486"/>
                <a:pt x="1104633" y="2882900"/>
              </a:cubicBezTo>
              <a:cubicBezTo>
                <a:pt x="960897" y="2918314"/>
                <a:pt x="865113" y="2881833"/>
                <a:pt x="712661" y="2882900"/>
              </a:cubicBezTo>
              <a:cubicBezTo>
                <a:pt x="560209" y="2883967"/>
                <a:pt x="387722" y="2821601"/>
                <a:pt x="133478" y="2882900"/>
              </a:cubicBezTo>
              <a:cubicBezTo>
                <a:pt x="67483" y="2897033"/>
                <a:pt x="10654" y="2809768"/>
                <a:pt x="0" y="2749422"/>
              </a:cubicBezTo>
              <a:cubicBezTo>
                <a:pt x="-56462" y="2576939"/>
                <a:pt x="41718" y="2301140"/>
                <a:pt x="0" y="2173914"/>
              </a:cubicBezTo>
              <a:cubicBezTo>
                <a:pt x="-41718" y="2046688"/>
                <a:pt x="43016" y="1839118"/>
                <a:pt x="0" y="1650726"/>
              </a:cubicBezTo>
              <a:cubicBezTo>
                <a:pt x="-43016" y="1462334"/>
                <a:pt x="3595" y="1300056"/>
                <a:pt x="0" y="1206015"/>
              </a:cubicBezTo>
              <a:cubicBezTo>
                <a:pt x="-3595" y="1111974"/>
                <a:pt x="62543" y="884776"/>
                <a:pt x="0" y="682826"/>
              </a:cubicBezTo>
              <a:cubicBezTo>
                <a:pt x="-62543" y="480876"/>
                <a:pt x="44192" y="399008"/>
                <a:pt x="0" y="133478"/>
              </a:cubicBezTo>
              <a:close/>
            </a:path>
          </a:pathLst>
        </a:custGeom>
        <a:noFill/>
        <a:ln w="38100" cmpd="dbl">
          <a:solidFill>
            <a:srgbClr val="FFC000"/>
          </a:solidFill>
          <a:extLst>
            <a:ext uri="{C807C97D-BFC1-408E-A445-0C87EB9F89A2}">
              <ask:lineSketchStyleProps xmlns:ask="http://schemas.microsoft.com/office/drawing/2018/sketchyshapes" sd="1220306403">
                <a:prstGeom prst="roundRect">
                  <a:avLst>
                    <a:gd name="adj" fmla="val 4630"/>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43</xdr:row>
      <xdr:rowOff>25400</xdr:rowOff>
    </xdr:from>
    <xdr:to>
      <xdr:col>11</xdr:col>
      <xdr:colOff>84188</xdr:colOff>
      <xdr:row>48</xdr:row>
      <xdr:rowOff>133351</xdr:rowOff>
    </xdr:to>
    <xdr:sp macro="" textlink="">
      <xdr:nvSpPr>
        <xdr:cNvPr id="16" name="四角形: 角を丸くする 15">
          <a:extLst>
            <a:ext uri="{FF2B5EF4-FFF2-40B4-BE49-F238E27FC236}">
              <a16:creationId xmlns:a16="http://schemas.microsoft.com/office/drawing/2014/main" id="{FEC15703-2358-4C17-AB49-3CA1B1F134CB}"/>
            </a:ext>
          </a:extLst>
        </xdr:cNvPr>
        <xdr:cNvSpPr/>
      </xdr:nvSpPr>
      <xdr:spPr>
        <a:xfrm>
          <a:off x="152400" y="12649200"/>
          <a:ext cx="6726288" cy="1504951"/>
        </a:xfrm>
        <a:custGeom>
          <a:avLst/>
          <a:gdLst>
            <a:gd name="csX0" fmla="*/ 0 w 6726288"/>
            <a:gd name="csY0" fmla="*/ 69679 h 1504951"/>
            <a:gd name="csX1" fmla="*/ 69679 w 6726288"/>
            <a:gd name="csY1" fmla="*/ 0 h 1504951"/>
            <a:gd name="csX2" fmla="*/ 734360 w 6726288"/>
            <a:gd name="csY2" fmla="*/ 0 h 1504951"/>
            <a:gd name="csX3" fmla="*/ 1201433 w 6726288"/>
            <a:gd name="csY3" fmla="*/ 0 h 1504951"/>
            <a:gd name="csX4" fmla="*/ 1602637 w 6726288"/>
            <a:gd name="csY4" fmla="*/ 0 h 1504951"/>
            <a:gd name="csX5" fmla="*/ 2201449 w 6726288"/>
            <a:gd name="csY5" fmla="*/ 0 h 1504951"/>
            <a:gd name="csX6" fmla="*/ 2734392 w 6726288"/>
            <a:gd name="csY6" fmla="*/ 0 h 1504951"/>
            <a:gd name="csX7" fmla="*/ 3201465 w 6726288"/>
            <a:gd name="csY7" fmla="*/ 0 h 1504951"/>
            <a:gd name="csX8" fmla="*/ 3668538 w 6726288"/>
            <a:gd name="csY8" fmla="*/ 0 h 1504951"/>
            <a:gd name="csX9" fmla="*/ 4267350 w 6726288"/>
            <a:gd name="csY9" fmla="*/ 0 h 1504951"/>
            <a:gd name="csX10" fmla="*/ 4734423 w 6726288"/>
            <a:gd name="csY10" fmla="*/ 0 h 1504951"/>
            <a:gd name="csX11" fmla="*/ 5464973 w 6726288"/>
            <a:gd name="csY11" fmla="*/ 0 h 1504951"/>
            <a:gd name="csX12" fmla="*/ 5932047 w 6726288"/>
            <a:gd name="csY12" fmla="*/ 0 h 1504951"/>
            <a:gd name="csX13" fmla="*/ 6656609 w 6726288"/>
            <a:gd name="csY13" fmla="*/ 0 h 1504951"/>
            <a:gd name="csX14" fmla="*/ 6726288 w 6726288"/>
            <a:gd name="csY14" fmla="*/ 69679 h 1504951"/>
            <a:gd name="csX15" fmla="*/ 6726288 w 6726288"/>
            <a:gd name="csY15" fmla="*/ 497565 h 1504951"/>
            <a:gd name="csX16" fmla="*/ 6726288 w 6726288"/>
            <a:gd name="csY16" fmla="*/ 952762 h 1504951"/>
            <a:gd name="csX17" fmla="*/ 6726288 w 6726288"/>
            <a:gd name="csY17" fmla="*/ 1435272 h 1504951"/>
            <a:gd name="csX18" fmla="*/ 6656609 w 6726288"/>
            <a:gd name="csY18" fmla="*/ 1504951 h 1504951"/>
            <a:gd name="csX19" fmla="*/ 6255405 w 6726288"/>
            <a:gd name="csY19" fmla="*/ 1504951 h 1504951"/>
            <a:gd name="csX20" fmla="*/ 5590724 w 6726288"/>
            <a:gd name="csY20" fmla="*/ 1504951 h 1504951"/>
            <a:gd name="csX21" fmla="*/ 4860174 w 6726288"/>
            <a:gd name="csY21" fmla="*/ 1504951 h 1504951"/>
            <a:gd name="csX22" fmla="*/ 4195492 w 6726288"/>
            <a:gd name="csY22" fmla="*/ 1504951 h 1504951"/>
            <a:gd name="csX23" fmla="*/ 3662550 w 6726288"/>
            <a:gd name="csY23" fmla="*/ 1504951 h 1504951"/>
            <a:gd name="csX24" fmla="*/ 3195477 w 6726288"/>
            <a:gd name="csY24" fmla="*/ 1504951 h 1504951"/>
            <a:gd name="csX25" fmla="*/ 2662534 w 6726288"/>
            <a:gd name="csY25" fmla="*/ 1504951 h 1504951"/>
            <a:gd name="csX26" fmla="*/ 1931984 w 6726288"/>
            <a:gd name="csY26" fmla="*/ 1504951 h 1504951"/>
            <a:gd name="csX27" fmla="*/ 1464911 w 6726288"/>
            <a:gd name="csY27" fmla="*/ 1504951 h 1504951"/>
            <a:gd name="csX28" fmla="*/ 734360 w 6726288"/>
            <a:gd name="csY28" fmla="*/ 1504951 h 1504951"/>
            <a:gd name="csX29" fmla="*/ 69679 w 6726288"/>
            <a:gd name="csY29" fmla="*/ 1504951 h 1504951"/>
            <a:gd name="csX30" fmla="*/ 0 w 6726288"/>
            <a:gd name="csY30" fmla="*/ 1435272 h 1504951"/>
            <a:gd name="csX31" fmla="*/ 0 w 6726288"/>
            <a:gd name="csY31" fmla="*/ 980074 h 1504951"/>
            <a:gd name="csX32" fmla="*/ 0 w 6726288"/>
            <a:gd name="csY32" fmla="*/ 524877 h 1504951"/>
            <a:gd name="csX33" fmla="*/ 0 w 6726288"/>
            <a:gd name="csY33" fmla="*/ 69679 h 1504951"/>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Lst>
          <a:rect l="l" t="t" r="r" b="b"/>
          <a:pathLst>
            <a:path w="6726288" h="1504951" extrusionOk="0">
              <a:moveTo>
                <a:pt x="0" y="69679"/>
              </a:moveTo>
              <a:cubicBezTo>
                <a:pt x="9693" y="31334"/>
                <a:pt x="28127" y="2689"/>
                <a:pt x="69679" y="0"/>
              </a:cubicBezTo>
              <a:cubicBezTo>
                <a:pt x="384142" y="-22322"/>
                <a:pt x="520406" y="79748"/>
                <a:pt x="734360" y="0"/>
              </a:cubicBezTo>
              <a:cubicBezTo>
                <a:pt x="948314" y="-79748"/>
                <a:pt x="1013368" y="20223"/>
                <a:pt x="1201433" y="0"/>
              </a:cubicBezTo>
              <a:cubicBezTo>
                <a:pt x="1389498" y="-20223"/>
                <a:pt x="1457770" y="6003"/>
                <a:pt x="1602637" y="0"/>
              </a:cubicBezTo>
              <a:cubicBezTo>
                <a:pt x="1747504" y="-6003"/>
                <a:pt x="2054100" y="70034"/>
                <a:pt x="2201449" y="0"/>
              </a:cubicBezTo>
              <a:cubicBezTo>
                <a:pt x="2348798" y="-70034"/>
                <a:pt x="2558668" y="16044"/>
                <a:pt x="2734392" y="0"/>
              </a:cubicBezTo>
              <a:cubicBezTo>
                <a:pt x="2910116" y="-16044"/>
                <a:pt x="3050840" y="6499"/>
                <a:pt x="3201465" y="0"/>
              </a:cubicBezTo>
              <a:cubicBezTo>
                <a:pt x="3352090" y="-6499"/>
                <a:pt x="3546054" y="3119"/>
                <a:pt x="3668538" y="0"/>
              </a:cubicBezTo>
              <a:cubicBezTo>
                <a:pt x="3791022" y="-3119"/>
                <a:pt x="4134526" y="45982"/>
                <a:pt x="4267350" y="0"/>
              </a:cubicBezTo>
              <a:cubicBezTo>
                <a:pt x="4400174" y="-45982"/>
                <a:pt x="4547130" y="6767"/>
                <a:pt x="4734423" y="0"/>
              </a:cubicBezTo>
              <a:cubicBezTo>
                <a:pt x="4921716" y="-6767"/>
                <a:pt x="5185542" y="57625"/>
                <a:pt x="5464973" y="0"/>
              </a:cubicBezTo>
              <a:cubicBezTo>
                <a:pt x="5744404" y="-57625"/>
                <a:pt x="5715752" y="54312"/>
                <a:pt x="5932047" y="0"/>
              </a:cubicBezTo>
              <a:cubicBezTo>
                <a:pt x="6148342" y="-54312"/>
                <a:pt x="6422066" y="80257"/>
                <a:pt x="6656609" y="0"/>
              </a:cubicBezTo>
              <a:cubicBezTo>
                <a:pt x="6689529" y="-3946"/>
                <a:pt x="6721989" y="22941"/>
                <a:pt x="6726288" y="69679"/>
              </a:cubicBezTo>
              <a:cubicBezTo>
                <a:pt x="6744025" y="263626"/>
                <a:pt x="6705561" y="377400"/>
                <a:pt x="6726288" y="497565"/>
              </a:cubicBezTo>
              <a:cubicBezTo>
                <a:pt x="6747015" y="617730"/>
                <a:pt x="6688245" y="828066"/>
                <a:pt x="6726288" y="952762"/>
              </a:cubicBezTo>
              <a:cubicBezTo>
                <a:pt x="6764331" y="1077458"/>
                <a:pt x="6698308" y="1272643"/>
                <a:pt x="6726288" y="1435272"/>
              </a:cubicBezTo>
              <a:cubicBezTo>
                <a:pt x="6723104" y="1470821"/>
                <a:pt x="6701118" y="1507915"/>
                <a:pt x="6656609" y="1504951"/>
              </a:cubicBezTo>
              <a:cubicBezTo>
                <a:pt x="6522874" y="1545353"/>
                <a:pt x="6391273" y="1466157"/>
                <a:pt x="6255405" y="1504951"/>
              </a:cubicBezTo>
              <a:cubicBezTo>
                <a:pt x="6119537" y="1543745"/>
                <a:pt x="5903577" y="1434222"/>
                <a:pt x="5590724" y="1504951"/>
              </a:cubicBezTo>
              <a:cubicBezTo>
                <a:pt x="5277871" y="1575680"/>
                <a:pt x="5175422" y="1447843"/>
                <a:pt x="4860174" y="1504951"/>
              </a:cubicBezTo>
              <a:cubicBezTo>
                <a:pt x="4544926" y="1562059"/>
                <a:pt x="4475380" y="1480358"/>
                <a:pt x="4195492" y="1504951"/>
              </a:cubicBezTo>
              <a:cubicBezTo>
                <a:pt x="3915604" y="1529544"/>
                <a:pt x="3887441" y="1475988"/>
                <a:pt x="3662550" y="1504951"/>
              </a:cubicBezTo>
              <a:cubicBezTo>
                <a:pt x="3437659" y="1533914"/>
                <a:pt x="3328011" y="1471135"/>
                <a:pt x="3195477" y="1504951"/>
              </a:cubicBezTo>
              <a:cubicBezTo>
                <a:pt x="3062943" y="1538767"/>
                <a:pt x="2873478" y="1465560"/>
                <a:pt x="2662534" y="1504951"/>
              </a:cubicBezTo>
              <a:cubicBezTo>
                <a:pt x="2451590" y="1544342"/>
                <a:pt x="2121454" y="1446126"/>
                <a:pt x="1931984" y="1504951"/>
              </a:cubicBezTo>
              <a:cubicBezTo>
                <a:pt x="1742514" y="1563776"/>
                <a:pt x="1657074" y="1492456"/>
                <a:pt x="1464911" y="1504951"/>
              </a:cubicBezTo>
              <a:cubicBezTo>
                <a:pt x="1272748" y="1517446"/>
                <a:pt x="1071935" y="1463123"/>
                <a:pt x="734360" y="1504951"/>
              </a:cubicBezTo>
              <a:cubicBezTo>
                <a:pt x="396785" y="1546779"/>
                <a:pt x="322004" y="1459699"/>
                <a:pt x="69679" y="1504951"/>
              </a:cubicBezTo>
              <a:cubicBezTo>
                <a:pt x="27459" y="1515224"/>
                <a:pt x="-1061" y="1473626"/>
                <a:pt x="0" y="1435272"/>
              </a:cubicBezTo>
              <a:cubicBezTo>
                <a:pt x="-27051" y="1265069"/>
                <a:pt x="46038" y="1153507"/>
                <a:pt x="0" y="980074"/>
              </a:cubicBezTo>
              <a:cubicBezTo>
                <a:pt x="-46038" y="806641"/>
                <a:pt x="8459" y="660114"/>
                <a:pt x="0" y="524877"/>
              </a:cubicBezTo>
              <a:cubicBezTo>
                <a:pt x="-8459" y="389640"/>
                <a:pt x="48199" y="216575"/>
                <a:pt x="0" y="69679"/>
              </a:cubicBezTo>
              <a:close/>
            </a:path>
          </a:pathLst>
        </a:custGeom>
        <a:noFill/>
        <a:ln w="38100" cmpd="dbl">
          <a:solidFill>
            <a:srgbClr val="FFC000"/>
          </a:solidFill>
          <a:extLst>
            <a:ext uri="{C807C97D-BFC1-408E-A445-0C87EB9F89A2}">
              <ask:lineSketchStyleProps xmlns:ask="http://schemas.microsoft.com/office/drawing/2018/sketchyshapes" sd="1220306403">
                <a:prstGeom prst="roundRect">
                  <a:avLst>
                    <a:gd name="adj" fmla="val 4630"/>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147176</xdr:colOff>
      <xdr:row>44</xdr:row>
      <xdr:rowOff>88631</xdr:rowOff>
    </xdr:from>
    <xdr:to>
      <xdr:col>1</xdr:col>
      <xdr:colOff>546613</xdr:colOff>
      <xdr:row>46</xdr:row>
      <xdr:rowOff>145640</xdr:rowOff>
    </xdr:to>
    <xdr:sp macro="" textlink="">
      <xdr:nvSpPr>
        <xdr:cNvPr id="18" name="テキスト ボックス 17">
          <a:extLst>
            <a:ext uri="{FF2B5EF4-FFF2-40B4-BE49-F238E27FC236}">
              <a16:creationId xmlns:a16="http://schemas.microsoft.com/office/drawing/2014/main" id="{78CF52E7-31AF-4A87-8384-8343FC92FAD2}"/>
            </a:ext>
          </a:extLst>
        </xdr:cNvPr>
        <xdr:cNvSpPr txBox="1"/>
      </xdr:nvSpPr>
      <xdr:spPr>
        <a:xfrm>
          <a:off x="147176" y="12991831"/>
          <a:ext cx="640737" cy="615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solidFill>
                <a:srgbClr val="FFC000"/>
              </a:solidFill>
            </a:rPr>
            <a:t>✔</a:t>
          </a:r>
        </a:p>
      </xdr:txBody>
    </xdr:sp>
    <xdr:clientData/>
  </xdr:twoCellAnchor>
  <xdr:twoCellAnchor>
    <xdr:from>
      <xdr:col>0</xdr:col>
      <xdr:colOff>142875</xdr:colOff>
      <xdr:row>49</xdr:row>
      <xdr:rowOff>47627</xdr:rowOff>
    </xdr:from>
    <xdr:to>
      <xdr:col>11</xdr:col>
      <xdr:colOff>95251</xdr:colOff>
      <xdr:row>56</xdr:row>
      <xdr:rowOff>92074</xdr:rowOff>
    </xdr:to>
    <xdr:sp macro="" textlink="">
      <xdr:nvSpPr>
        <xdr:cNvPr id="23" name="四角形: 角を丸くする 22">
          <a:extLst>
            <a:ext uri="{FF2B5EF4-FFF2-40B4-BE49-F238E27FC236}">
              <a16:creationId xmlns:a16="http://schemas.microsoft.com/office/drawing/2014/main" id="{CB5BA764-8BC7-4DB8-9910-3C1D2D168303}"/>
            </a:ext>
          </a:extLst>
        </xdr:cNvPr>
        <xdr:cNvSpPr/>
      </xdr:nvSpPr>
      <xdr:spPr>
        <a:xfrm>
          <a:off x="142875" y="14716127"/>
          <a:ext cx="6753226" cy="1768472"/>
        </a:xfrm>
        <a:custGeom>
          <a:avLst/>
          <a:gdLst>
            <a:gd name="csX0" fmla="*/ 0 w 6753226"/>
            <a:gd name="csY0" fmla="*/ 81880 h 1768472"/>
            <a:gd name="csX1" fmla="*/ 81880 w 6753226"/>
            <a:gd name="csY1" fmla="*/ 0 h 1768472"/>
            <a:gd name="csX2" fmla="*/ 746817 w 6753226"/>
            <a:gd name="csY2" fmla="*/ 0 h 1768472"/>
            <a:gd name="csX3" fmla="*/ 1214070 w 6753226"/>
            <a:gd name="csY3" fmla="*/ 0 h 1768472"/>
            <a:gd name="csX4" fmla="*/ 1615428 w 6753226"/>
            <a:gd name="csY4" fmla="*/ 0 h 1768472"/>
            <a:gd name="csX5" fmla="*/ 2214471 w 6753226"/>
            <a:gd name="csY5" fmla="*/ 0 h 1768472"/>
            <a:gd name="csX6" fmla="*/ 2747619 w 6753226"/>
            <a:gd name="csY6" fmla="*/ 0 h 1768472"/>
            <a:gd name="csX7" fmla="*/ 3214872 w 6753226"/>
            <a:gd name="csY7" fmla="*/ 0 h 1768472"/>
            <a:gd name="csX8" fmla="*/ 3682125 w 6753226"/>
            <a:gd name="csY8" fmla="*/ 0 h 1768472"/>
            <a:gd name="csX9" fmla="*/ 4281167 w 6753226"/>
            <a:gd name="csY9" fmla="*/ 0 h 1768472"/>
            <a:gd name="csX10" fmla="*/ 4748420 w 6753226"/>
            <a:gd name="csY10" fmla="*/ 0 h 1768472"/>
            <a:gd name="csX11" fmla="*/ 5479252 w 6753226"/>
            <a:gd name="csY11" fmla="*/ 0 h 1768472"/>
            <a:gd name="csX12" fmla="*/ 5946505 w 6753226"/>
            <a:gd name="csY12" fmla="*/ 0 h 1768472"/>
            <a:gd name="csX13" fmla="*/ 6671346 w 6753226"/>
            <a:gd name="csY13" fmla="*/ 0 h 1768472"/>
            <a:gd name="csX14" fmla="*/ 6753226 w 6753226"/>
            <a:gd name="csY14" fmla="*/ 81880 h 1768472"/>
            <a:gd name="csX15" fmla="*/ 6753226 w 6753226"/>
            <a:gd name="csY15" fmla="*/ 584690 h 1768472"/>
            <a:gd name="csX16" fmla="*/ 6753226 w 6753226"/>
            <a:gd name="csY16" fmla="*/ 1119594 h 1768472"/>
            <a:gd name="csX17" fmla="*/ 6753226 w 6753226"/>
            <a:gd name="csY17" fmla="*/ 1686592 h 1768472"/>
            <a:gd name="csX18" fmla="*/ 6671346 w 6753226"/>
            <a:gd name="csY18" fmla="*/ 1768472 h 1768472"/>
            <a:gd name="csX19" fmla="*/ 6269988 w 6753226"/>
            <a:gd name="csY19" fmla="*/ 1768472 h 1768472"/>
            <a:gd name="csX20" fmla="*/ 5605051 w 6753226"/>
            <a:gd name="csY20" fmla="*/ 1768472 h 1768472"/>
            <a:gd name="csX21" fmla="*/ 4874219 w 6753226"/>
            <a:gd name="csY21" fmla="*/ 1768472 h 1768472"/>
            <a:gd name="csX22" fmla="*/ 4209282 w 6753226"/>
            <a:gd name="csY22" fmla="*/ 1768472 h 1768472"/>
            <a:gd name="csX23" fmla="*/ 3676134 w 6753226"/>
            <a:gd name="csY23" fmla="*/ 1768472 h 1768472"/>
            <a:gd name="csX24" fmla="*/ 3208881 w 6753226"/>
            <a:gd name="csY24" fmla="*/ 1768472 h 1768472"/>
            <a:gd name="csX25" fmla="*/ 2675733 w 6753226"/>
            <a:gd name="csY25" fmla="*/ 1768472 h 1768472"/>
            <a:gd name="csX26" fmla="*/ 1944902 w 6753226"/>
            <a:gd name="csY26" fmla="*/ 1768472 h 1768472"/>
            <a:gd name="csX27" fmla="*/ 1477649 w 6753226"/>
            <a:gd name="csY27" fmla="*/ 1768472 h 1768472"/>
            <a:gd name="csX28" fmla="*/ 746817 w 6753226"/>
            <a:gd name="csY28" fmla="*/ 1768472 h 1768472"/>
            <a:gd name="csX29" fmla="*/ 81880 w 6753226"/>
            <a:gd name="csY29" fmla="*/ 1768472 h 1768472"/>
            <a:gd name="csX30" fmla="*/ 0 w 6753226"/>
            <a:gd name="csY30" fmla="*/ 1686592 h 1768472"/>
            <a:gd name="csX31" fmla="*/ 0 w 6753226"/>
            <a:gd name="csY31" fmla="*/ 1151688 h 1768472"/>
            <a:gd name="csX32" fmla="*/ 0 w 6753226"/>
            <a:gd name="csY32" fmla="*/ 616784 h 1768472"/>
            <a:gd name="csX33" fmla="*/ 0 w 6753226"/>
            <a:gd name="csY33" fmla="*/ 81880 h 1768472"/>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Lst>
          <a:rect l="l" t="t" r="r" b="b"/>
          <a:pathLst>
            <a:path w="6753226" h="1768472" extrusionOk="0">
              <a:moveTo>
                <a:pt x="0" y="81880"/>
              </a:moveTo>
              <a:cubicBezTo>
                <a:pt x="8097" y="36774"/>
                <a:pt x="29098" y="6625"/>
                <a:pt x="81880" y="0"/>
              </a:cubicBezTo>
              <a:cubicBezTo>
                <a:pt x="244286" y="-3668"/>
                <a:pt x="502804" y="25569"/>
                <a:pt x="746817" y="0"/>
              </a:cubicBezTo>
              <a:cubicBezTo>
                <a:pt x="990830" y="-25569"/>
                <a:pt x="1089134" y="26226"/>
                <a:pt x="1214070" y="0"/>
              </a:cubicBezTo>
              <a:cubicBezTo>
                <a:pt x="1339006" y="-26226"/>
                <a:pt x="1494123" y="6536"/>
                <a:pt x="1615428" y="0"/>
              </a:cubicBezTo>
              <a:cubicBezTo>
                <a:pt x="1736733" y="-6536"/>
                <a:pt x="1991584" y="30667"/>
                <a:pt x="2214471" y="0"/>
              </a:cubicBezTo>
              <a:cubicBezTo>
                <a:pt x="2437358" y="-30667"/>
                <a:pt x="2507940" y="26939"/>
                <a:pt x="2747619" y="0"/>
              </a:cubicBezTo>
              <a:cubicBezTo>
                <a:pt x="2987298" y="-26939"/>
                <a:pt x="3095939" y="46807"/>
                <a:pt x="3214872" y="0"/>
              </a:cubicBezTo>
              <a:cubicBezTo>
                <a:pt x="3333805" y="-46807"/>
                <a:pt x="3506405" y="30276"/>
                <a:pt x="3682125" y="0"/>
              </a:cubicBezTo>
              <a:cubicBezTo>
                <a:pt x="3857845" y="-30276"/>
                <a:pt x="4042576" y="54416"/>
                <a:pt x="4281167" y="0"/>
              </a:cubicBezTo>
              <a:cubicBezTo>
                <a:pt x="4519758" y="-54416"/>
                <a:pt x="4564969" y="47759"/>
                <a:pt x="4748420" y="0"/>
              </a:cubicBezTo>
              <a:cubicBezTo>
                <a:pt x="4931871" y="-47759"/>
                <a:pt x="5154673" y="55095"/>
                <a:pt x="5479252" y="0"/>
              </a:cubicBezTo>
              <a:cubicBezTo>
                <a:pt x="5803831" y="-55095"/>
                <a:pt x="5762172" y="27084"/>
                <a:pt x="5946505" y="0"/>
              </a:cubicBezTo>
              <a:cubicBezTo>
                <a:pt x="6130838" y="-27084"/>
                <a:pt x="6356651" y="31611"/>
                <a:pt x="6671346" y="0"/>
              </a:cubicBezTo>
              <a:cubicBezTo>
                <a:pt x="6713867" y="-1915"/>
                <a:pt x="6751503" y="33351"/>
                <a:pt x="6753226" y="81880"/>
              </a:cubicBezTo>
              <a:cubicBezTo>
                <a:pt x="6802416" y="286222"/>
                <a:pt x="6713147" y="353325"/>
                <a:pt x="6753226" y="584690"/>
              </a:cubicBezTo>
              <a:cubicBezTo>
                <a:pt x="6793305" y="816055"/>
                <a:pt x="6748109" y="939598"/>
                <a:pt x="6753226" y="1119594"/>
              </a:cubicBezTo>
              <a:cubicBezTo>
                <a:pt x="6758343" y="1299590"/>
                <a:pt x="6693305" y="1542862"/>
                <a:pt x="6753226" y="1686592"/>
              </a:cubicBezTo>
              <a:cubicBezTo>
                <a:pt x="6743729" y="1723061"/>
                <a:pt x="6719383" y="1769857"/>
                <a:pt x="6671346" y="1768472"/>
              </a:cubicBezTo>
              <a:cubicBezTo>
                <a:pt x="6552319" y="1808182"/>
                <a:pt x="6384924" y="1742633"/>
                <a:pt x="6269988" y="1768472"/>
              </a:cubicBezTo>
              <a:cubicBezTo>
                <a:pt x="6155052" y="1794311"/>
                <a:pt x="5839796" y="1721966"/>
                <a:pt x="5605051" y="1768472"/>
              </a:cubicBezTo>
              <a:cubicBezTo>
                <a:pt x="5370306" y="1814978"/>
                <a:pt x="5056038" y="1758327"/>
                <a:pt x="4874219" y="1768472"/>
              </a:cubicBezTo>
              <a:cubicBezTo>
                <a:pt x="4692400" y="1778617"/>
                <a:pt x="4439220" y="1746684"/>
                <a:pt x="4209282" y="1768472"/>
              </a:cubicBezTo>
              <a:cubicBezTo>
                <a:pt x="3979344" y="1790260"/>
                <a:pt x="3890910" y="1708066"/>
                <a:pt x="3676134" y="1768472"/>
              </a:cubicBezTo>
              <a:cubicBezTo>
                <a:pt x="3461358" y="1828878"/>
                <a:pt x="3379941" y="1726562"/>
                <a:pt x="3208881" y="1768472"/>
              </a:cubicBezTo>
              <a:cubicBezTo>
                <a:pt x="3037821" y="1810382"/>
                <a:pt x="2790353" y="1713148"/>
                <a:pt x="2675733" y="1768472"/>
              </a:cubicBezTo>
              <a:cubicBezTo>
                <a:pt x="2561113" y="1823796"/>
                <a:pt x="2125001" y="1699852"/>
                <a:pt x="1944902" y="1768472"/>
              </a:cubicBezTo>
              <a:cubicBezTo>
                <a:pt x="1764803" y="1837092"/>
                <a:pt x="1693632" y="1754175"/>
                <a:pt x="1477649" y="1768472"/>
              </a:cubicBezTo>
              <a:cubicBezTo>
                <a:pt x="1261666" y="1782769"/>
                <a:pt x="1090516" y="1704783"/>
                <a:pt x="746817" y="1768472"/>
              </a:cubicBezTo>
              <a:cubicBezTo>
                <a:pt x="403118" y="1832161"/>
                <a:pt x="218413" y="1718835"/>
                <a:pt x="81880" y="1768472"/>
              </a:cubicBezTo>
              <a:cubicBezTo>
                <a:pt x="35278" y="1772268"/>
                <a:pt x="-10141" y="1730578"/>
                <a:pt x="0" y="1686592"/>
              </a:cubicBezTo>
              <a:cubicBezTo>
                <a:pt x="-9152" y="1438201"/>
                <a:pt x="1509" y="1263662"/>
                <a:pt x="0" y="1151688"/>
              </a:cubicBezTo>
              <a:cubicBezTo>
                <a:pt x="-1509" y="1039714"/>
                <a:pt x="5611" y="876993"/>
                <a:pt x="0" y="616784"/>
              </a:cubicBezTo>
              <a:cubicBezTo>
                <a:pt x="-5611" y="356575"/>
                <a:pt x="57253" y="202084"/>
                <a:pt x="0" y="81880"/>
              </a:cubicBezTo>
              <a:close/>
            </a:path>
          </a:pathLst>
        </a:custGeom>
        <a:noFill/>
        <a:ln w="38100" cmpd="dbl">
          <a:solidFill>
            <a:srgbClr val="FFC000"/>
          </a:solidFill>
          <a:extLst>
            <a:ext uri="{C807C97D-BFC1-408E-A445-0C87EB9F89A2}">
              <ask:lineSketchStyleProps xmlns:ask="http://schemas.microsoft.com/office/drawing/2018/sketchyshapes" sd="1220306403">
                <a:prstGeom prst="roundRect">
                  <a:avLst>
                    <a:gd name="adj" fmla="val 4630"/>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0</xdr:col>
      <xdr:colOff>118601</xdr:colOff>
      <xdr:row>49</xdr:row>
      <xdr:rowOff>251683</xdr:rowOff>
    </xdr:from>
    <xdr:to>
      <xdr:col>1</xdr:col>
      <xdr:colOff>518038</xdr:colOff>
      <xdr:row>52</xdr:row>
      <xdr:rowOff>29291</xdr:rowOff>
    </xdr:to>
    <xdr:sp macro="" textlink="">
      <xdr:nvSpPr>
        <xdr:cNvPr id="24" name="テキスト ボックス 23">
          <a:extLst>
            <a:ext uri="{FF2B5EF4-FFF2-40B4-BE49-F238E27FC236}">
              <a16:creationId xmlns:a16="http://schemas.microsoft.com/office/drawing/2014/main" id="{E1DF8852-911F-4CEA-BEE6-DCD62CC4CF0E}"/>
            </a:ext>
          </a:extLst>
        </xdr:cNvPr>
        <xdr:cNvSpPr txBox="1"/>
      </xdr:nvSpPr>
      <xdr:spPr>
        <a:xfrm>
          <a:off x="118601" y="14450283"/>
          <a:ext cx="640737" cy="615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solidFill>
                <a:srgbClr val="FFC000"/>
              </a:solidFill>
            </a:rPr>
            <a:t>✔</a:t>
          </a:r>
        </a:p>
      </xdr:txBody>
    </xdr:sp>
    <xdr:clientData/>
  </xdr:twoCellAnchor>
  <xdr:twoCellAnchor>
    <xdr:from>
      <xdr:col>5</xdr:col>
      <xdr:colOff>190499</xdr:colOff>
      <xdr:row>44</xdr:row>
      <xdr:rowOff>251171</xdr:rowOff>
    </xdr:from>
    <xdr:to>
      <xdr:col>6</xdr:col>
      <xdr:colOff>511284</xdr:colOff>
      <xdr:row>48</xdr:row>
      <xdr:rowOff>162076</xdr:rowOff>
    </xdr:to>
    <xdr:sp macro="" textlink="">
      <xdr:nvSpPr>
        <xdr:cNvPr id="17" name="テキスト ボックス 16">
          <a:extLst>
            <a:ext uri="{FF2B5EF4-FFF2-40B4-BE49-F238E27FC236}">
              <a16:creationId xmlns:a16="http://schemas.microsoft.com/office/drawing/2014/main" id="{3CEADDA7-988A-4BBB-AA57-35775F128E5E}"/>
            </a:ext>
          </a:extLst>
        </xdr:cNvPr>
        <xdr:cNvSpPr txBox="1">
          <a:spLocks noChangeAspect="1"/>
        </xdr:cNvSpPr>
      </xdr:nvSpPr>
      <xdr:spPr>
        <a:xfrm>
          <a:off x="2920999" y="13602046"/>
          <a:ext cx="1003410" cy="926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600" b="1" kern="1200">
              <a:solidFill>
                <a:srgbClr val="FFC000"/>
              </a:solidFill>
            </a:rPr>
            <a:t>☆</a:t>
          </a:r>
        </a:p>
      </xdr:txBody>
    </xdr:sp>
    <xdr:clientData/>
  </xdr:twoCellAnchor>
  <xdr:twoCellAnchor>
    <xdr:from>
      <xdr:col>5</xdr:col>
      <xdr:colOff>190499</xdr:colOff>
      <xdr:row>50</xdr:row>
      <xdr:rowOff>241646</xdr:rowOff>
    </xdr:from>
    <xdr:to>
      <xdr:col>6</xdr:col>
      <xdr:colOff>511284</xdr:colOff>
      <xdr:row>54</xdr:row>
      <xdr:rowOff>228751</xdr:rowOff>
    </xdr:to>
    <xdr:sp macro="" textlink="">
      <xdr:nvSpPr>
        <xdr:cNvPr id="52" name="テキスト ボックス 51">
          <a:extLst>
            <a:ext uri="{FF2B5EF4-FFF2-40B4-BE49-F238E27FC236}">
              <a16:creationId xmlns:a16="http://schemas.microsoft.com/office/drawing/2014/main" id="{52729D0C-BF05-A706-81C5-FBAAA6434A2E}"/>
            </a:ext>
          </a:extLst>
        </xdr:cNvPr>
        <xdr:cNvSpPr txBox="1">
          <a:spLocks noChangeAspect="1"/>
        </xdr:cNvSpPr>
      </xdr:nvSpPr>
      <xdr:spPr>
        <a:xfrm>
          <a:off x="2920999" y="15037146"/>
          <a:ext cx="1003410" cy="923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600" b="1" kern="1200">
              <a:solidFill>
                <a:srgbClr val="FFC000"/>
              </a:solidFill>
            </a:rPr>
            <a:t>☆</a:t>
          </a:r>
        </a:p>
      </xdr:txBody>
    </xdr:sp>
    <xdr:clientData/>
  </xdr:twoCellAnchor>
  <xdr:twoCellAnchor>
    <xdr:from>
      <xdr:col>5</xdr:col>
      <xdr:colOff>190499</xdr:colOff>
      <xdr:row>60</xdr:row>
      <xdr:rowOff>60671</xdr:rowOff>
    </xdr:from>
    <xdr:to>
      <xdr:col>6</xdr:col>
      <xdr:colOff>511284</xdr:colOff>
      <xdr:row>64</xdr:row>
      <xdr:rowOff>123976</xdr:rowOff>
    </xdr:to>
    <xdr:sp macro="" textlink="">
      <xdr:nvSpPr>
        <xdr:cNvPr id="53" name="テキスト ボックス 52">
          <a:extLst>
            <a:ext uri="{FF2B5EF4-FFF2-40B4-BE49-F238E27FC236}">
              <a16:creationId xmlns:a16="http://schemas.microsoft.com/office/drawing/2014/main" id="{E94E2F64-5569-931A-35EE-E03EEE39B6CF}"/>
            </a:ext>
          </a:extLst>
        </xdr:cNvPr>
        <xdr:cNvSpPr txBox="1">
          <a:spLocks noChangeAspect="1"/>
        </xdr:cNvSpPr>
      </xdr:nvSpPr>
      <xdr:spPr>
        <a:xfrm>
          <a:off x="2920999" y="17554921"/>
          <a:ext cx="1003410" cy="920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600" b="1" kern="1200">
              <a:solidFill>
                <a:srgbClr val="FFC000"/>
              </a:solidFill>
            </a:rPr>
            <a:t>★</a:t>
          </a:r>
        </a:p>
      </xdr:txBody>
    </xdr:sp>
    <xdr:clientData/>
  </xdr:twoCellAnchor>
  <xdr:twoCellAnchor>
    <xdr:from>
      <xdr:col>12</xdr:col>
      <xdr:colOff>88354</xdr:colOff>
      <xdr:row>59</xdr:row>
      <xdr:rowOff>45494</xdr:rowOff>
    </xdr:from>
    <xdr:to>
      <xdr:col>15</xdr:col>
      <xdr:colOff>3305</xdr:colOff>
      <xdr:row>73</xdr:row>
      <xdr:rowOff>190500</xdr:rowOff>
    </xdr:to>
    <xdr:sp macro="" textlink="">
      <xdr:nvSpPr>
        <xdr:cNvPr id="54" name="吹き出し: 線 (枠なし) 53">
          <a:extLst>
            <a:ext uri="{FF2B5EF4-FFF2-40B4-BE49-F238E27FC236}">
              <a16:creationId xmlns:a16="http://schemas.microsoft.com/office/drawing/2014/main" id="{5584F53C-1CED-EE82-C050-446CA46FCCD5}"/>
            </a:ext>
          </a:extLst>
        </xdr:cNvPr>
        <xdr:cNvSpPr/>
      </xdr:nvSpPr>
      <xdr:spPr>
        <a:xfrm>
          <a:off x="7136854" y="17063494"/>
          <a:ext cx="1962826" cy="3605756"/>
        </a:xfrm>
        <a:prstGeom prst="callout1">
          <a:avLst>
            <a:gd name="adj1" fmla="val 23141"/>
            <a:gd name="adj2" fmla="val -727"/>
            <a:gd name="adj3" fmla="val 55742"/>
            <a:gd name="adj4" fmla="val -166964"/>
          </a:avLst>
        </a:prstGeom>
        <a:solidFill>
          <a:srgbClr val="FFC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112786</xdr:colOff>
      <xdr:row>59</xdr:row>
      <xdr:rowOff>211598</xdr:rowOff>
    </xdr:from>
    <xdr:to>
      <xdr:col>15</xdr:col>
      <xdr:colOff>4061</xdr:colOff>
      <xdr:row>73</xdr:row>
      <xdr:rowOff>174625</xdr:rowOff>
    </xdr:to>
    <xdr:sp macro="" textlink="">
      <xdr:nvSpPr>
        <xdr:cNvPr id="33" name="テキスト ボックス 32">
          <a:extLst>
            <a:ext uri="{FF2B5EF4-FFF2-40B4-BE49-F238E27FC236}">
              <a16:creationId xmlns:a16="http://schemas.microsoft.com/office/drawing/2014/main" id="{935765B5-B5F6-4C08-A0AF-3745ED2BCECF}"/>
            </a:ext>
          </a:extLst>
        </xdr:cNvPr>
        <xdr:cNvSpPr txBox="1"/>
      </xdr:nvSpPr>
      <xdr:spPr>
        <a:xfrm>
          <a:off x="7161286" y="17229598"/>
          <a:ext cx="1939150" cy="3423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solidFill>
                <a:schemeClr val="bg1"/>
              </a:solidFill>
            </a:rPr>
            <a:t>複数回答可</a:t>
          </a:r>
          <a:endParaRPr kumimoji="1" lang="en-US" altLang="ja-JP" sz="1600" b="1" kern="1200">
            <a:solidFill>
              <a:schemeClr val="bg1"/>
            </a:solidFill>
          </a:endParaRPr>
        </a:p>
        <a:p>
          <a:r>
            <a:rPr kumimoji="1" lang="ja-JP" altLang="en-US" sz="1600" b="1" kern="1200">
              <a:solidFill>
                <a:schemeClr val="bg1"/>
              </a:solidFill>
            </a:rPr>
            <a:t>・該当全てに☑　</a:t>
          </a:r>
          <a:endParaRPr kumimoji="1" lang="en-US" altLang="ja-JP" sz="1600" b="1" kern="1200">
            <a:solidFill>
              <a:schemeClr val="bg1"/>
            </a:solidFill>
          </a:endParaRPr>
        </a:p>
        <a:p>
          <a:r>
            <a:rPr kumimoji="1" lang="ja-JP" altLang="en-US" sz="1600" b="1" kern="1200">
              <a:solidFill>
                <a:schemeClr val="bg1"/>
              </a:solidFill>
            </a:rPr>
            <a:t>　チェックをお願</a:t>
          </a:r>
          <a:endParaRPr kumimoji="1" lang="en-US" altLang="ja-JP" sz="1600" b="1" kern="1200">
            <a:solidFill>
              <a:schemeClr val="bg1"/>
            </a:solidFill>
          </a:endParaRPr>
        </a:p>
        <a:p>
          <a:r>
            <a:rPr kumimoji="1" lang="ja-JP" altLang="en-US" sz="1600" b="1" kern="1200">
              <a:solidFill>
                <a:schemeClr val="bg1"/>
              </a:solidFill>
            </a:rPr>
            <a:t>　いします。</a:t>
          </a:r>
          <a:endParaRPr kumimoji="1" lang="en-US" altLang="ja-JP" sz="1600" b="1" kern="1200">
            <a:solidFill>
              <a:schemeClr val="bg1"/>
            </a:solidFill>
          </a:endParaRPr>
        </a:p>
        <a:p>
          <a:endParaRPr kumimoji="1" lang="en-US" altLang="ja-JP" sz="1600" b="1" kern="1200">
            <a:solidFill>
              <a:schemeClr val="bg1"/>
            </a:solidFill>
          </a:endParaRPr>
        </a:p>
        <a:p>
          <a:r>
            <a:rPr kumimoji="1" lang="ja-JP" altLang="en-US" sz="1600" b="1" kern="1200">
              <a:solidFill>
                <a:schemeClr val="bg1"/>
              </a:solidFill>
            </a:rPr>
            <a:t>・利用しているが</a:t>
          </a:r>
          <a:endParaRPr kumimoji="1" lang="en-US" altLang="ja-JP" sz="1600" b="1" kern="1200">
            <a:solidFill>
              <a:schemeClr val="bg1"/>
            </a:solidFill>
          </a:endParaRPr>
        </a:p>
        <a:p>
          <a:r>
            <a:rPr kumimoji="1" lang="ja-JP" altLang="en-US" sz="1600" b="1" kern="1200">
              <a:solidFill>
                <a:schemeClr val="bg1"/>
              </a:solidFill>
            </a:rPr>
            <a:t>　項目に該当が</a:t>
          </a:r>
          <a:endParaRPr kumimoji="1" lang="en-US" altLang="ja-JP" sz="1600" b="1" kern="1200">
            <a:solidFill>
              <a:schemeClr val="bg1"/>
            </a:solidFill>
          </a:endParaRPr>
        </a:p>
        <a:p>
          <a:r>
            <a:rPr kumimoji="1" lang="ja-JP" altLang="en-US" sz="1600" b="1" kern="1200">
              <a:solidFill>
                <a:schemeClr val="bg1"/>
              </a:solidFill>
            </a:rPr>
            <a:t>　ない場合は、  </a:t>
          </a:r>
          <a:endParaRPr kumimoji="1" lang="en-US" altLang="ja-JP" sz="1600" b="1" kern="1200">
            <a:solidFill>
              <a:schemeClr val="bg1"/>
            </a:solidFill>
          </a:endParaRPr>
        </a:p>
        <a:p>
          <a:r>
            <a:rPr kumimoji="1" lang="ja-JP" altLang="en-US" sz="1600" b="1" kern="1200">
              <a:solidFill>
                <a:schemeClr val="bg1"/>
              </a:solidFill>
            </a:rPr>
            <a:t>　</a:t>
          </a:r>
          <a:r>
            <a:rPr kumimoji="1" lang="en-US" altLang="ja-JP" sz="1600" b="1" kern="1200">
              <a:solidFill>
                <a:schemeClr val="bg1"/>
              </a:solidFill>
            </a:rPr>
            <a:t>[</a:t>
          </a:r>
          <a:r>
            <a:rPr kumimoji="1" lang="ja-JP" altLang="en-US" sz="1600" b="1" kern="1200">
              <a:solidFill>
                <a:schemeClr val="bg1"/>
              </a:solidFill>
            </a:rPr>
            <a:t>その他</a:t>
          </a:r>
          <a:r>
            <a:rPr kumimoji="1" lang="en-US" altLang="ja-JP" sz="1600" b="1" kern="1200">
              <a:solidFill>
                <a:schemeClr val="bg1"/>
              </a:solidFill>
            </a:rPr>
            <a:t>]</a:t>
          </a:r>
          <a:r>
            <a:rPr kumimoji="1" lang="ja-JP" altLang="en-US" sz="1600" b="1" kern="1200">
              <a:solidFill>
                <a:schemeClr val="bg1"/>
              </a:solidFill>
            </a:rPr>
            <a:t>に記述</a:t>
          </a:r>
          <a:endParaRPr kumimoji="1" lang="en-US" altLang="ja-JP" sz="1600" b="1" kern="1200">
            <a:solidFill>
              <a:schemeClr val="bg1"/>
            </a:solidFill>
          </a:endParaRPr>
        </a:p>
        <a:p>
          <a:r>
            <a:rPr kumimoji="1" lang="ja-JP" altLang="en-US" sz="1600" b="1" kern="1200">
              <a:solidFill>
                <a:schemeClr val="bg1"/>
              </a:solidFill>
            </a:rPr>
            <a:t>　をお願いします。</a:t>
          </a:r>
          <a:endParaRPr kumimoji="1" lang="en-US" altLang="ja-JP" sz="1600" b="1" kern="1200">
            <a:solidFill>
              <a:schemeClr val="bg1"/>
            </a:solidFill>
          </a:endParaRPr>
        </a:p>
      </xdr:txBody>
    </xdr:sp>
    <xdr:clientData/>
  </xdr:twoCellAnchor>
  <xdr:twoCellAnchor>
    <xdr:from>
      <xdr:col>0</xdr:col>
      <xdr:colOff>229726</xdr:colOff>
      <xdr:row>19</xdr:row>
      <xdr:rowOff>17757</xdr:rowOff>
    </xdr:from>
    <xdr:to>
      <xdr:col>2</xdr:col>
      <xdr:colOff>76713</xdr:colOff>
      <xdr:row>21</xdr:row>
      <xdr:rowOff>125566</xdr:rowOff>
    </xdr:to>
    <xdr:sp macro="" textlink="">
      <xdr:nvSpPr>
        <xdr:cNvPr id="22" name="テキスト ボックス 21">
          <a:extLst>
            <a:ext uri="{FF2B5EF4-FFF2-40B4-BE49-F238E27FC236}">
              <a16:creationId xmlns:a16="http://schemas.microsoft.com/office/drawing/2014/main" id="{FB1518E1-9D5E-453A-A173-D50B6290B763}"/>
            </a:ext>
          </a:extLst>
        </xdr:cNvPr>
        <xdr:cNvSpPr txBox="1"/>
      </xdr:nvSpPr>
      <xdr:spPr>
        <a:xfrm>
          <a:off x="229726" y="5618457"/>
          <a:ext cx="647087" cy="565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solidFill>
                <a:srgbClr val="FFC000"/>
              </a:solidFill>
            </a:rPr>
            <a:t>✔</a:t>
          </a:r>
        </a:p>
      </xdr:txBody>
    </xdr:sp>
    <xdr:clientData/>
  </xdr:twoCellAnchor>
  <xdr:twoCellAnchor>
    <xdr:from>
      <xdr:col>8</xdr:col>
      <xdr:colOff>355600</xdr:colOff>
      <xdr:row>30</xdr:row>
      <xdr:rowOff>0</xdr:rowOff>
    </xdr:from>
    <xdr:to>
      <xdr:col>10</xdr:col>
      <xdr:colOff>38100</xdr:colOff>
      <xdr:row>31</xdr:row>
      <xdr:rowOff>152400</xdr:rowOff>
    </xdr:to>
    <xdr:sp macro="" textlink="">
      <xdr:nvSpPr>
        <xdr:cNvPr id="41" name="楕円 40">
          <a:extLst>
            <a:ext uri="{FF2B5EF4-FFF2-40B4-BE49-F238E27FC236}">
              <a16:creationId xmlns:a16="http://schemas.microsoft.com/office/drawing/2014/main" id="{3F84C627-483B-F116-D13B-B10EBEF19C10}"/>
            </a:ext>
          </a:extLst>
        </xdr:cNvPr>
        <xdr:cNvSpPr/>
      </xdr:nvSpPr>
      <xdr:spPr>
        <a:xfrm>
          <a:off x="5321300" y="8559800"/>
          <a:ext cx="546100" cy="431800"/>
        </a:xfrm>
        <a:prstGeom prst="ellipse">
          <a:avLst/>
        </a:prstGeom>
        <a:noFill/>
        <a:ln w="571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197976</xdr:colOff>
      <xdr:row>45</xdr:row>
      <xdr:rowOff>50531</xdr:rowOff>
    </xdr:from>
    <xdr:to>
      <xdr:col>2</xdr:col>
      <xdr:colOff>279913</xdr:colOff>
      <xdr:row>47</xdr:row>
      <xdr:rowOff>107540</xdr:rowOff>
    </xdr:to>
    <xdr:sp macro="" textlink="">
      <xdr:nvSpPr>
        <xdr:cNvPr id="27" name="テキスト ボックス 26">
          <a:extLst>
            <a:ext uri="{FF2B5EF4-FFF2-40B4-BE49-F238E27FC236}">
              <a16:creationId xmlns:a16="http://schemas.microsoft.com/office/drawing/2014/main" id="{7E61732D-CFA5-48D1-BAA7-94EF7BB5A1E9}"/>
            </a:ext>
          </a:extLst>
        </xdr:cNvPr>
        <xdr:cNvSpPr txBox="1"/>
      </xdr:nvSpPr>
      <xdr:spPr>
        <a:xfrm>
          <a:off x="439276" y="13233131"/>
          <a:ext cx="640737" cy="615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solidFill>
                <a:srgbClr val="FFC000"/>
              </a:solidFill>
            </a:rPr>
            <a:t>✔</a:t>
          </a:r>
        </a:p>
      </xdr:txBody>
    </xdr:sp>
    <xdr:clientData/>
  </xdr:twoCellAnchor>
  <xdr:twoCellAnchor>
    <xdr:from>
      <xdr:col>1</xdr:col>
      <xdr:colOff>203200</xdr:colOff>
      <xdr:row>46</xdr:row>
      <xdr:rowOff>25400</xdr:rowOff>
    </xdr:from>
    <xdr:to>
      <xdr:col>2</xdr:col>
      <xdr:colOff>285137</xdr:colOff>
      <xdr:row>48</xdr:row>
      <xdr:rowOff>82409</xdr:rowOff>
    </xdr:to>
    <xdr:sp macro="" textlink="">
      <xdr:nvSpPr>
        <xdr:cNvPr id="32" name="テキスト ボックス 31">
          <a:extLst>
            <a:ext uri="{FF2B5EF4-FFF2-40B4-BE49-F238E27FC236}">
              <a16:creationId xmlns:a16="http://schemas.microsoft.com/office/drawing/2014/main" id="{4ADDA7B3-1326-4B38-B89D-66926CB07502}"/>
            </a:ext>
          </a:extLst>
        </xdr:cNvPr>
        <xdr:cNvSpPr txBox="1"/>
      </xdr:nvSpPr>
      <xdr:spPr>
        <a:xfrm>
          <a:off x="444500" y="13487400"/>
          <a:ext cx="640737" cy="615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solidFill>
                <a:srgbClr val="FFC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523265</xdr:rowOff>
    </xdr:from>
    <xdr:to>
      <xdr:col>11</xdr:col>
      <xdr:colOff>73269</xdr:colOff>
      <xdr:row>18</xdr:row>
      <xdr:rowOff>149680</xdr:rowOff>
    </xdr:to>
    <xdr:sp macro="" textlink="">
      <xdr:nvSpPr>
        <xdr:cNvPr id="2" name="テキスト ボックス 3">
          <a:extLst>
            <a:ext uri="{FF2B5EF4-FFF2-40B4-BE49-F238E27FC236}">
              <a16:creationId xmlns:a16="http://schemas.microsoft.com/office/drawing/2014/main" id="{4D9BD8D4-F9A7-4F0B-B328-09696C4AAA5C}"/>
            </a:ext>
          </a:extLst>
        </xdr:cNvPr>
        <xdr:cNvSpPr txBox="1"/>
      </xdr:nvSpPr>
      <xdr:spPr>
        <a:xfrm>
          <a:off x="0" y="6673694"/>
          <a:ext cx="9203662" cy="619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kern="1200"/>
            <a:t>● 補助対象事業</a:t>
          </a:r>
          <a:r>
            <a:rPr kumimoji="1" lang="en-US" altLang="ja-JP" sz="1200" kern="1200"/>
            <a:t>(</a:t>
          </a:r>
          <a:r>
            <a:rPr kumimoji="1" lang="ja-JP" altLang="en-US" sz="1200" kern="1200"/>
            <a:t>活動補助金</a:t>
          </a:r>
          <a:r>
            <a:rPr kumimoji="1" lang="en-US" altLang="ja-JP" sz="1200" kern="1200"/>
            <a:t>)</a:t>
          </a:r>
          <a:r>
            <a:rPr kumimoji="1" lang="ja-JP" altLang="en-US" sz="1200" kern="1200"/>
            <a:t>は、</a:t>
          </a:r>
          <a:r>
            <a:rPr lang="ja-JP" altLang="ja-JP" sz="1100" b="0">
              <a:solidFill>
                <a:schemeClr val="dk1"/>
              </a:solidFill>
              <a:effectLst/>
              <a:latin typeface="+mn-lt"/>
              <a:ea typeface="+mn-ea"/>
              <a:cs typeface="+mn-cs"/>
            </a:rPr>
            <a:t>地域住民の協働活動を育成し、住民相互の親ぼくと相互扶助の向上を図ることを目的として交付する補助金</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　</a:t>
          </a:r>
          <a:r>
            <a:rPr lang="ja-JP" altLang="ja-JP" sz="1100" b="0">
              <a:solidFill>
                <a:schemeClr val="dk1"/>
              </a:solidFill>
              <a:effectLst/>
              <a:latin typeface="+mn-lt"/>
              <a:ea typeface="+mn-ea"/>
              <a:cs typeface="+mn-cs"/>
            </a:rPr>
            <a:t>です。</a:t>
          </a:r>
          <a:r>
            <a:rPr lang="ja-JP" altLang="ja-JP" sz="1200" b="0">
              <a:solidFill>
                <a:schemeClr val="dk1"/>
              </a:solidFill>
              <a:effectLst/>
              <a:latin typeface="+mn-lt"/>
              <a:ea typeface="+mn-ea"/>
              <a:cs typeface="+mn-cs"/>
            </a:rPr>
            <a:t>対象</a:t>
          </a:r>
          <a:r>
            <a:rPr lang="ja-JP" altLang="en-US" sz="1200" b="0">
              <a:solidFill>
                <a:schemeClr val="dk1"/>
              </a:solidFill>
              <a:effectLst/>
              <a:latin typeface="+mn-lt"/>
              <a:ea typeface="+mn-ea"/>
              <a:cs typeface="+mn-cs"/>
            </a:rPr>
            <a:t>は</a:t>
          </a:r>
          <a:r>
            <a:rPr lang="ja-JP" altLang="ja-JP" sz="1200" b="0">
              <a:solidFill>
                <a:schemeClr val="dk1"/>
              </a:solidFill>
              <a:effectLst/>
              <a:latin typeface="+mn-lt"/>
              <a:ea typeface="+mn-ea"/>
              <a:cs typeface="+mn-cs"/>
            </a:rPr>
            <a:t>以下の「事業区分」</a:t>
          </a:r>
          <a:r>
            <a:rPr lang="en-US" altLang="ja-JP" sz="1200" b="0">
              <a:solidFill>
                <a:schemeClr val="dk1"/>
              </a:solidFill>
              <a:effectLst/>
              <a:latin typeface="+mn-lt"/>
              <a:ea typeface="+mn-ea"/>
              <a:cs typeface="+mn-cs"/>
            </a:rPr>
            <a:t>(</a:t>
          </a:r>
          <a:r>
            <a:rPr lang="ja-JP" altLang="en-US" sz="1200" b="0">
              <a:solidFill>
                <a:schemeClr val="dk1"/>
              </a:solidFill>
              <a:effectLst/>
              <a:latin typeface="+mn-lt"/>
              <a:ea typeface="+mn-ea"/>
              <a:cs typeface="+mn-cs"/>
            </a:rPr>
            <a:t>①～⑦</a:t>
          </a:r>
          <a:r>
            <a:rPr lang="en-US" altLang="ja-JP" sz="1200" b="0">
              <a:solidFill>
                <a:schemeClr val="dk1"/>
              </a:solidFill>
              <a:effectLst/>
              <a:latin typeface="+mn-lt"/>
              <a:ea typeface="+mn-ea"/>
              <a:cs typeface="+mn-cs"/>
            </a:rPr>
            <a:t>)</a:t>
          </a:r>
          <a:r>
            <a:rPr lang="ja-JP" altLang="ja-JP" sz="1200" b="0">
              <a:solidFill>
                <a:schemeClr val="dk1"/>
              </a:solidFill>
              <a:effectLst/>
              <a:latin typeface="+mn-lt"/>
              <a:ea typeface="+mn-ea"/>
              <a:cs typeface="+mn-cs"/>
            </a:rPr>
            <a:t>該当する活動です。</a:t>
          </a:r>
          <a:r>
            <a:rPr lang="ja-JP" altLang="en-US" sz="1200" b="0">
              <a:solidFill>
                <a:schemeClr val="dk1"/>
              </a:solidFill>
              <a:effectLst/>
              <a:latin typeface="+mn-lt"/>
              <a:ea typeface="+mn-ea"/>
              <a:cs typeface="+mn-cs"/>
            </a:rPr>
            <a:t>支出内訳には下表</a:t>
          </a:r>
          <a:r>
            <a:rPr lang="en-US" altLang="ja-JP" sz="1200" b="0">
              <a:solidFill>
                <a:schemeClr val="dk1"/>
              </a:solidFill>
              <a:effectLst/>
              <a:latin typeface="+mn-lt"/>
              <a:ea typeface="+mn-ea"/>
              <a:cs typeface="+mn-cs"/>
            </a:rPr>
            <a:t>(</a:t>
          </a:r>
          <a:r>
            <a:rPr lang="ja-JP" altLang="en-US" sz="1200" b="0">
              <a:solidFill>
                <a:schemeClr val="dk1"/>
              </a:solidFill>
              <a:effectLst/>
              <a:latin typeface="+mn-lt"/>
              <a:ea typeface="+mn-ea"/>
              <a:cs typeface="+mn-cs"/>
            </a:rPr>
            <a:t>例</a:t>
          </a:r>
          <a:r>
            <a:rPr lang="en-US" altLang="ja-JP" sz="1200" b="0">
              <a:solidFill>
                <a:schemeClr val="dk1"/>
              </a:solidFill>
              <a:effectLst/>
              <a:latin typeface="+mn-lt"/>
              <a:ea typeface="+mn-ea"/>
              <a:cs typeface="+mn-cs"/>
            </a:rPr>
            <a:t>)</a:t>
          </a:r>
          <a:r>
            <a:rPr lang="ja-JP" altLang="en-US" sz="1200" b="0">
              <a:solidFill>
                <a:schemeClr val="dk1"/>
              </a:solidFill>
              <a:effectLst/>
              <a:latin typeface="+mn-lt"/>
              <a:ea typeface="+mn-ea"/>
              <a:cs typeface="+mn-cs"/>
            </a:rPr>
            <a:t>を参考に</a:t>
          </a:r>
          <a:r>
            <a:rPr lang="ja-JP" altLang="en-US" sz="1200" b="1">
              <a:solidFill>
                <a:sysClr val="windowText" lastClr="000000"/>
              </a:solidFill>
              <a:effectLst/>
              <a:latin typeface="+mn-lt"/>
              <a:ea typeface="+mn-ea"/>
              <a:cs typeface="+mn-cs"/>
            </a:rPr>
            <a:t>事業名</a:t>
          </a:r>
          <a:r>
            <a:rPr lang="ja-JP" altLang="en-US" sz="1200" b="0">
              <a:solidFill>
                <a:schemeClr val="dk1"/>
              </a:solidFill>
              <a:effectLst/>
              <a:latin typeface="+mn-lt"/>
              <a:ea typeface="+mn-ea"/>
              <a:cs typeface="+mn-cs"/>
            </a:rPr>
            <a:t>と</a:t>
          </a:r>
          <a:r>
            <a:rPr lang="ja-JP" altLang="en-US" sz="1200" b="1">
              <a:solidFill>
                <a:schemeClr val="dk1"/>
              </a:solidFill>
              <a:effectLst/>
              <a:latin typeface="+mn-lt"/>
              <a:ea typeface="+mn-ea"/>
              <a:cs typeface="+mn-cs"/>
            </a:rPr>
            <a:t>使途</a:t>
          </a:r>
          <a:r>
            <a:rPr lang="ja-JP" altLang="en-US" sz="1200" b="0">
              <a:solidFill>
                <a:schemeClr val="dk1"/>
              </a:solidFill>
              <a:effectLst/>
              <a:latin typeface="+mn-lt"/>
              <a:ea typeface="+mn-ea"/>
              <a:cs typeface="+mn-cs"/>
            </a:rPr>
            <a:t>を記入してください。</a:t>
          </a:r>
          <a:endParaRPr lang="en-US" altLang="ja-JP" sz="1200" b="0">
            <a:solidFill>
              <a:schemeClr val="dk1"/>
            </a:solidFill>
            <a:effectLst/>
            <a:latin typeface="+mn-lt"/>
            <a:ea typeface="+mn-ea"/>
            <a:cs typeface="+mn-cs"/>
          </a:endParaRPr>
        </a:p>
        <a:p>
          <a:pPr rtl="0" fontAlgn="base"/>
          <a:endParaRPr lang="ja-JP" altLang="ja-JP" sz="1000" b="0">
            <a:effectLst/>
          </a:endParaRPr>
        </a:p>
      </xdr:txBody>
    </xdr:sp>
    <xdr:clientData/>
  </xdr:twoCellAnchor>
  <xdr:twoCellAnchor>
    <xdr:from>
      <xdr:col>0</xdr:col>
      <xdr:colOff>0</xdr:colOff>
      <xdr:row>44</xdr:row>
      <xdr:rowOff>477797</xdr:rowOff>
    </xdr:from>
    <xdr:to>
      <xdr:col>3</xdr:col>
      <xdr:colOff>215966</xdr:colOff>
      <xdr:row>46</xdr:row>
      <xdr:rowOff>190521</xdr:rowOff>
    </xdr:to>
    <xdr:grpSp>
      <xdr:nvGrpSpPr>
        <xdr:cNvPr id="12" name="グループ化 11">
          <a:extLst>
            <a:ext uri="{FF2B5EF4-FFF2-40B4-BE49-F238E27FC236}">
              <a16:creationId xmlns:a16="http://schemas.microsoft.com/office/drawing/2014/main" id="{8DEC6EEF-1BE4-A529-DBF9-C9765B0A8F62}"/>
            </a:ext>
          </a:extLst>
        </xdr:cNvPr>
        <xdr:cNvGrpSpPr/>
      </xdr:nvGrpSpPr>
      <xdr:grpSpPr>
        <a:xfrm>
          <a:off x="0" y="14346197"/>
          <a:ext cx="3253080" cy="583581"/>
          <a:chOff x="0" y="14289027"/>
          <a:chExt cx="3254441" cy="703323"/>
        </a:xfrm>
      </xdr:grpSpPr>
      <xdr:sp macro="" textlink="">
        <xdr:nvSpPr>
          <xdr:cNvPr id="3" name="テキスト ボックス 2">
            <a:extLst>
              <a:ext uri="{FF2B5EF4-FFF2-40B4-BE49-F238E27FC236}">
                <a16:creationId xmlns:a16="http://schemas.microsoft.com/office/drawing/2014/main" id="{78B4F915-EC7D-403A-BB66-7E8CDFC3A1E5}"/>
              </a:ext>
            </a:extLst>
          </xdr:cNvPr>
          <xdr:cNvSpPr txBox="1"/>
        </xdr:nvSpPr>
        <xdr:spPr>
          <a:xfrm>
            <a:off x="14883" y="14289027"/>
            <a:ext cx="3239558" cy="319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t>※</a:t>
            </a:r>
            <a:r>
              <a:rPr kumimoji="1" lang="ja-JP" altLang="en-US" sz="1200" kern="1200"/>
              <a:t>設置 上限</a:t>
            </a:r>
            <a:r>
              <a:rPr kumimoji="1" lang="en-US" altLang="ja-JP" sz="1200" kern="1200"/>
              <a:t>5</a:t>
            </a:r>
            <a:r>
              <a:rPr kumimoji="1" lang="ja-JP" altLang="en-US" sz="1200" kern="1200"/>
              <a:t>万円、修繕 上限</a:t>
            </a:r>
            <a:r>
              <a:rPr kumimoji="1" lang="en-US" altLang="ja-JP" sz="1200" kern="1200"/>
              <a:t>2</a:t>
            </a:r>
            <a:r>
              <a:rPr kumimoji="1" lang="ja-JP" altLang="en-US" sz="1200" kern="1200"/>
              <a:t>万円</a:t>
            </a:r>
            <a:endParaRPr kumimoji="1" lang="en-US" altLang="ja-JP" sz="1200" kern="1200"/>
          </a:p>
        </xdr:txBody>
      </xdr:sp>
      <xdr:sp macro="" textlink="">
        <xdr:nvSpPr>
          <xdr:cNvPr id="4" name="テキスト ボックス 3">
            <a:extLst>
              <a:ext uri="{FF2B5EF4-FFF2-40B4-BE49-F238E27FC236}">
                <a16:creationId xmlns:a16="http://schemas.microsoft.com/office/drawing/2014/main" id="{EB00E351-8226-4D20-B066-2CDCA6BE3339}"/>
              </a:ext>
            </a:extLst>
          </xdr:cNvPr>
          <xdr:cNvSpPr txBox="1"/>
        </xdr:nvSpPr>
        <xdr:spPr>
          <a:xfrm>
            <a:off x="0" y="14475226"/>
            <a:ext cx="3239558" cy="517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t>※</a:t>
            </a:r>
            <a:r>
              <a:rPr kumimoji="1" lang="ja-JP" altLang="en-US" sz="1200" kern="1200"/>
              <a:t>設置、修繕の各補助額は</a:t>
            </a:r>
            <a:r>
              <a:rPr kumimoji="1" lang="en-US" altLang="ja-JP" sz="1200" kern="1200"/>
              <a:t>100</a:t>
            </a:r>
            <a:r>
              <a:rPr kumimoji="1" lang="ja-JP" altLang="en-US" sz="1200" kern="1200"/>
              <a:t>円未満切捨</a:t>
            </a:r>
          </a:p>
        </xdr:txBody>
      </xdr:sp>
    </xdr:grpSp>
    <xdr:clientData/>
  </xdr:twoCellAnchor>
  <xdr:twoCellAnchor>
    <xdr:from>
      <xdr:col>0</xdr:col>
      <xdr:colOff>0</xdr:colOff>
      <xdr:row>33</xdr:row>
      <xdr:rowOff>264481</xdr:rowOff>
    </xdr:from>
    <xdr:to>
      <xdr:col>10</xdr:col>
      <xdr:colOff>409575</xdr:colOff>
      <xdr:row>36</xdr:row>
      <xdr:rowOff>258536</xdr:rowOff>
    </xdr:to>
    <xdr:sp macro="" textlink="">
      <xdr:nvSpPr>
        <xdr:cNvPr id="5" name="テキスト ボックス 3">
          <a:extLst>
            <a:ext uri="{FF2B5EF4-FFF2-40B4-BE49-F238E27FC236}">
              <a16:creationId xmlns:a16="http://schemas.microsoft.com/office/drawing/2014/main" id="{E14BD1AE-8BC0-4B3E-BFAF-0A9CC143CC0E}"/>
            </a:ext>
          </a:extLst>
        </xdr:cNvPr>
        <xdr:cNvSpPr txBox="1"/>
      </xdr:nvSpPr>
      <xdr:spPr>
        <a:xfrm>
          <a:off x="0" y="11449552"/>
          <a:ext cx="8995682" cy="810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100" b="1" i="0" u="none">
              <a:solidFill>
                <a:schemeClr val="dk1"/>
              </a:solidFill>
              <a:effectLst/>
              <a:latin typeface="+mn-lt"/>
              <a:ea typeface="+mn-ea"/>
              <a:cs typeface="+mn-cs"/>
            </a:rPr>
            <a:t>***  </a:t>
          </a:r>
          <a:r>
            <a:rPr lang="ja-JP" altLang="ja-JP" sz="1100" b="1" i="0" u="none">
              <a:solidFill>
                <a:schemeClr val="dk1"/>
              </a:solidFill>
              <a:effectLst/>
              <a:latin typeface="+mn-lt"/>
              <a:ea typeface="+mn-ea"/>
              <a:cs typeface="+mn-cs"/>
            </a:rPr>
            <a:t>以下の費用は補助の対象外ですのでご注意ください。 </a:t>
          </a:r>
          <a:r>
            <a:rPr lang="ja-JP" altLang="en-US" sz="1100" b="1" i="0" u="none">
              <a:solidFill>
                <a:schemeClr val="dk1"/>
              </a:solidFill>
              <a:effectLst/>
              <a:latin typeface="+mn-lt"/>
              <a:ea typeface="+mn-ea"/>
              <a:cs typeface="+mn-cs"/>
            </a:rPr>
            <a:t>***</a:t>
          </a:r>
          <a:endParaRPr lang="ja-JP" altLang="ja-JP" sz="1100" b="1" u="none">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宴会費、金券、寄付金（賛助金、募金）、団体等の会費、政治・宗教活動費、草刈や汚水管清掃等の委託費、翌年度への繰越金、積立金 </a:t>
          </a:r>
          <a:endParaRPr lang="en-US" altLang="ja-JP" sz="1100" b="0" i="0">
            <a:solidFill>
              <a:schemeClr val="dk1"/>
            </a:solidFill>
            <a:effectLst/>
            <a:latin typeface="+mn-lt"/>
            <a:ea typeface="+mn-ea"/>
            <a:cs typeface="+mn-cs"/>
          </a:endParaRPr>
        </a:p>
        <a:p>
          <a:pPr rtl="0" fontAlgn="base"/>
          <a:endParaRPr lang="ja-JP" altLang="ja-JP" sz="1100" b="0">
            <a:effectLst/>
          </a:endParaRPr>
        </a:p>
      </xdr:txBody>
    </xdr:sp>
    <xdr:clientData/>
  </xdr:twoCellAnchor>
  <xdr:twoCellAnchor>
    <xdr:from>
      <xdr:col>9</xdr:col>
      <xdr:colOff>0</xdr:colOff>
      <xdr:row>43</xdr:row>
      <xdr:rowOff>14883</xdr:rowOff>
    </xdr:from>
    <xdr:to>
      <xdr:col>10</xdr:col>
      <xdr:colOff>157890</xdr:colOff>
      <xdr:row>43</xdr:row>
      <xdr:rowOff>266766</xdr:rowOff>
    </xdr:to>
    <xdr:sp macro="" textlink="">
      <xdr:nvSpPr>
        <xdr:cNvPr id="6" name="テキスト ボックス 5">
          <a:extLst>
            <a:ext uri="{FF2B5EF4-FFF2-40B4-BE49-F238E27FC236}">
              <a16:creationId xmlns:a16="http://schemas.microsoft.com/office/drawing/2014/main" id="{23C36A1C-8785-46E1-B561-BA3DCE806645}"/>
            </a:ext>
          </a:extLst>
        </xdr:cNvPr>
        <xdr:cNvSpPr txBox="1"/>
      </xdr:nvSpPr>
      <xdr:spPr>
        <a:xfrm>
          <a:off x="6981825" y="12378333"/>
          <a:ext cx="1758090" cy="25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上限</a:t>
          </a:r>
          <a:r>
            <a:rPr kumimoji="1" lang="en-US" altLang="ja-JP" sz="1100" b="1">
              <a:solidFill>
                <a:sysClr val="windowText" lastClr="000000"/>
              </a:solidFill>
              <a:effectLst/>
              <a:latin typeface="+mn-lt"/>
              <a:ea typeface="+mn-ea"/>
              <a:cs typeface="+mn-cs"/>
            </a:rPr>
            <a:t>50,000</a:t>
          </a:r>
          <a:r>
            <a:rPr kumimoji="1" lang="ja-JP" altLang="ja-JP" sz="1100" b="1">
              <a:solidFill>
                <a:sysClr val="windowText" lastClr="000000"/>
              </a:solidFill>
              <a:effectLst/>
              <a:latin typeface="+mn-lt"/>
              <a:ea typeface="+mn-ea"/>
              <a:cs typeface="+mn-cs"/>
            </a:rPr>
            <a:t>円　</a:t>
          </a:r>
          <a:endParaRPr kumimoji="1" lang="ja-JP" altLang="en-US" sz="1600" b="1" kern="1200">
            <a:solidFill>
              <a:sysClr val="windowText" lastClr="000000"/>
            </a:solidFill>
          </a:endParaRPr>
        </a:p>
      </xdr:txBody>
    </xdr:sp>
    <xdr:clientData/>
  </xdr:twoCellAnchor>
  <xdr:twoCellAnchor>
    <xdr:from>
      <xdr:col>9</xdr:col>
      <xdr:colOff>0</xdr:colOff>
      <xdr:row>44</xdr:row>
      <xdr:rowOff>0</xdr:rowOff>
    </xdr:from>
    <xdr:to>
      <xdr:col>10</xdr:col>
      <xdr:colOff>161583</xdr:colOff>
      <xdr:row>44</xdr:row>
      <xdr:rowOff>248773</xdr:rowOff>
    </xdr:to>
    <xdr:sp macro="" textlink="">
      <xdr:nvSpPr>
        <xdr:cNvPr id="7" name="テキスト ボックス 6">
          <a:extLst>
            <a:ext uri="{FF2B5EF4-FFF2-40B4-BE49-F238E27FC236}">
              <a16:creationId xmlns:a16="http://schemas.microsoft.com/office/drawing/2014/main" id="{6D5C4341-5D39-47C7-A399-EC28B42A5069}"/>
            </a:ext>
          </a:extLst>
        </xdr:cNvPr>
        <xdr:cNvSpPr txBox="1"/>
      </xdr:nvSpPr>
      <xdr:spPr>
        <a:xfrm>
          <a:off x="6981825" y="12944475"/>
          <a:ext cx="1761783" cy="248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上限</a:t>
          </a:r>
          <a:r>
            <a:rPr kumimoji="1" lang="en-US" altLang="ja-JP" sz="1100" b="1">
              <a:solidFill>
                <a:sysClr val="windowText" lastClr="000000"/>
              </a:solidFill>
              <a:effectLst/>
              <a:latin typeface="+mn-lt"/>
              <a:ea typeface="+mn-ea"/>
              <a:cs typeface="+mn-cs"/>
            </a:rPr>
            <a:t>20,000</a:t>
          </a:r>
          <a:r>
            <a:rPr kumimoji="1" lang="ja-JP" altLang="ja-JP" sz="1100" b="1">
              <a:solidFill>
                <a:sysClr val="windowText" lastClr="000000"/>
              </a:solidFill>
              <a:effectLst/>
              <a:latin typeface="+mn-lt"/>
              <a:ea typeface="+mn-ea"/>
              <a:cs typeface="+mn-cs"/>
            </a:rPr>
            <a:t>円　</a:t>
          </a:r>
          <a:endParaRPr kumimoji="1" lang="ja-JP" altLang="en-US" sz="1600" b="1" kern="1200">
            <a:solidFill>
              <a:sysClr val="windowText" lastClr="000000"/>
            </a:solidFill>
          </a:endParaRPr>
        </a:p>
      </xdr:txBody>
    </xdr:sp>
    <xdr:clientData/>
  </xdr:twoCellAnchor>
  <xdr:twoCellAnchor>
    <xdr:from>
      <xdr:col>9</xdr:col>
      <xdr:colOff>109904</xdr:colOff>
      <xdr:row>2</xdr:row>
      <xdr:rowOff>7326</xdr:rowOff>
    </xdr:from>
    <xdr:to>
      <xdr:col>10</xdr:col>
      <xdr:colOff>476250</xdr:colOff>
      <xdr:row>3</xdr:row>
      <xdr:rowOff>417635</xdr:rowOff>
    </xdr:to>
    <xdr:sp macro="" textlink="">
      <xdr:nvSpPr>
        <xdr:cNvPr id="8" name="四角形: メモ 7">
          <a:extLst>
            <a:ext uri="{FF2B5EF4-FFF2-40B4-BE49-F238E27FC236}">
              <a16:creationId xmlns:a16="http://schemas.microsoft.com/office/drawing/2014/main" id="{ED94720B-1D10-4648-A8BB-FC0D964E402A}"/>
            </a:ext>
          </a:extLst>
        </xdr:cNvPr>
        <xdr:cNvSpPr/>
      </xdr:nvSpPr>
      <xdr:spPr>
        <a:xfrm>
          <a:off x="7091729" y="540726"/>
          <a:ext cx="1966546" cy="791309"/>
        </a:xfrm>
        <a:prstGeom prst="foldedCorner">
          <a:avLst/>
        </a:prstGeom>
        <a:solidFill>
          <a:srgbClr val="FF0000"/>
        </a:solidFill>
        <a:ln w="12700">
          <a:solidFill>
            <a:schemeClr val="accent1">
              <a:shade val="15000"/>
              <a:alpha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solidFill>
          </a:endParaRPr>
        </a:p>
      </xdr:txBody>
    </xdr:sp>
    <xdr:clientData/>
  </xdr:twoCellAnchor>
  <xdr:twoCellAnchor>
    <xdr:from>
      <xdr:col>9</xdr:col>
      <xdr:colOff>105124</xdr:colOff>
      <xdr:row>1</xdr:row>
      <xdr:rowOff>252395</xdr:rowOff>
    </xdr:from>
    <xdr:to>
      <xdr:col>11</xdr:col>
      <xdr:colOff>41275</xdr:colOff>
      <xdr:row>4</xdr:row>
      <xdr:rowOff>119463</xdr:rowOff>
    </xdr:to>
    <xdr:sp macro="" textlink="">
      <xdr:nvSpPr>
        <xdr:cNvPr id="9" name="テキスト ボックス 8">
          <a:extLst>
            <a:ext uri="{FF2B5EF4-FFF2-40B4-BE49-F238E27FC236}">
              <a16:creationId xmlns:a16="http://schemas.microsoft.com/office/drawing/2014/main" id="{F49D0D67-EAD6-4454-8140-CDD3D1A0307B}"/>
            </a:ext>
          </a:extLst>
        </xdr:cNvPr>
        <xdr:cNvSpPr txBox="1"/>
      </xdr:nvSpPr>
      <xdr:spPr>
        <a:xfrm>
          <a:off x="7085588" y="524538"/>
          <a:ext cx="2086080" cy="982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bg1"/>
              </a:solidFill>
              <a:effectLst/>
              <a:latin typeface="+mn-lt"/>
              <a:ea typeface="+mn-ea"/>
              <a:cs typeface="+mn-cs"/>
            </a:rPr>
            <a:t>※</a:t>
          </a:r>
          <a:r>
            <a:rPr kumimoji="1" lang="ja-JP" altLang="ja-JP" sz="1200">
              <a:solidFill>
                <a:schemeClr val="bg1"/>
              </a:solidFill>
              <a:effectLst/>
              <a:latin typeface="+mn-lt"/>
              <a:ea typeface="+mn-ea"/>
              <a:cs typeface="+mn-cs"/>
            </a:rPr>
            <a:t>裏面に</a:t>
          </a:r>
          <a:r>
            <a:rPr kumimoji="1" lang="ja-JP" altLang="ja-JP" sz="1200" b="1">
              <a:solidFill>
                <a:schemeClr val="bg1"/>
              </a:solidFill>
              <a:effectLst/>
              <a:latin typeface="+mn-lt"/>
              <a:ea typeface="+mn-ea"/>
              <a:cs typeface="+mn-cs"/>
            </a:rPr>
            <a:t>「よくある質問」</a:t>
          </a:r>
          <a:r>
            <a:rPr kumimoji="1" lang="ja-JP" altLang="ja-JP" sz="1200">
              <a:solidFill>
                <a:schemeClr val="bg1"/>
              </a:solidFill>
              <a:effectLst/>
              <a:latin typeface="+mn-lt"/>
              <a:ea typeface="+mn-ea"/>
              <a:cs typeface="+mn-cs"/>
            </a:rPr>
            <a:t>の記載をしていますので、</a:t>
          </a:r>
          <a:endParaRPr kumimoji="1" lang="en-US" altLang="ja-JP"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bg1"/>
              </a:solidFill>
              <a:effectLst/>
              <a:latin typeface="+mn-lt"/>
              <a:ea typeface="+mn-ea"/>
              <a:cs typeface="+mn-cs"/>
            </a:rPr>
            <a:t>ご覧ください。</a:t>
          </a:r>
          <a:endParaRPr lang="ja-JP" altLang="ja-JP" sz="1200">
            <a:solidFill>
              <a:schemeClr val="bg1"/>
            </a:solidFill>
            <a:effectLst/>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20411</xdr:colOff>
          <xdr:row>19</xdr:row>
          <xdr:rowOff>0</xdr:rowOff>
        </xdr:from>
        <xdr:to>
          <xdr:col>10</xdr:col>
          <xdr:colOff>397329</xdr:colOff>
          <xdr:row>34</xdr:row>
          <xdr:rowOff>0</xdr:rowOff>
        </xdr:to>
        <xdr:pic>
          <xdr:nvPicPr>
            <xdr:cNvPr id="10" name="図 9">
              <a:extLst>
                <a:ext uri="{FF2B5EF4-FFF2-40B4-BE49-F238E27FC236}">
                  <a16:creationId xmlns:a16="http://schemas.microsoft.com/office/drawing/2014/main" id="{DB88E022-E3F2-4578-950D-C4EBFADF9869}"/>
                </a:ext>
              </a:extLst>
            </xdr:cNvPr>
            <xdr:cNvPicPr>
              <a:picLocks noChangeAspect="1" noChangeArrowheads="1"/>
              <a:extLst>
                <a:ext uri="{84589F7E-364E-4C9E-8A38-B11213B215E9}">
                  <a14:cameraTool cellRange="'26データ集'!$F$1:$H$9" spid="_x0000_s6445"/>
                </a:ext>
              </a:extLst>
            </xdr:cNvPicPr>
          </xdr:nvPicPr>
          <xdr:blipFill>
            <a:blip xmlns:r="http://schemas.openxmlformats.org/officeDocument/2006/relationships" r:embed="rId1"/>
            <a:srcRect/>
            <a:stretch>
              <a:fillRect/>
            </a:stretch>
          </xdr:blipFill>
          <xdr:spPr bwMode="auto">
            <a:xfrm>
              <a:off x="20411" y="6628040"/>
              <a:ext cx="8963025" cy="40767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12</xdr:row>
      <xdr:rowOff>1</xdr:rowOff>
    </xdr:from>
    <xdr:to>
      <xdr:col>3</xdr:col>
      <xdr:colOff>58431</xdr:colOff>
      <xdr:row>14</xdr:row>
      <xdr:rowOff>421823</xdr:rowOff>
    </xdr:to>
    <xdr:sp macro="" textlink="">
      <xdr:nvSpPr>
        <xdr:cNvPr id="11" name="テキスト ボックス 10">
          <a:extLst>
            <a:ext uri="{FF2B5EF4-FFF2-40B4-BE49-F238E27FC236}">
              <a16:creationId xmlns:a16="http://schemas.microsoft.com/office/drawing/2014/main" id="{B2E115EF-6A1B-4036-89CF-B058402F4E63}"/>
            </a:ext>
          </a:extLst>
        </xdr:cNvPr>
        <xdr:cNvSpPr txBox="1"/>
      </xdr:nvSpPr>
      <xdr:spPr>
        <a:xfrm>
          <a:off x="0" y="5197930"/>
          <a:ext cx="3092824" cy="884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t>※</a:t>
          </a:r>
          <a:r>
            <a:rPr kumimoji="1" lang="en-US" altLang="ja-JP" sz="1200" b="1" kern="1200"/>
            <a:t>1</a:t>
          </a:r>
          <a:r>
            <a:rPr kumimoji="1" lang="ja-JP" altLang="en-US" sz="1200" b="1" kern="1200"/>
            <a:t>件</a:t>
          </a:r>
          <a:r>
            <a:rPr kumimoji="1" lang="en-US" altLang="ja-JP" sz="1200" b="1" kern="1200"/>
            <a:t>10</a:t>
          </a:r>
          <a:r>
            <a:rPr kumimoji="1" lang="ja-JP" altLang="en-US" sz="1200" b="1" kern="1200"/>
            <a:t>万円を超える支払いは、</a:t>
          </a:r>
          <a:r>
            <a:rPr kumimoji="1" lang="en-US" altLang="ja-JP" sz="1200" b="1" kern="1200"/>
            <a:t>2</a:t>
          </a:r>
          <a:r>
            <a:rPr kumimoji="1" lang="ja-JP" altLang="en-US" sz="1200" b="1" kern="1200"/>
            <a:t>月頃に提出を依頼する実績報告書に領収書等を添付していただきます。</a:t>
          </a:r>
          <a:endParaRPr kumimoji="1" lang="en-US" altLang="ja-JP" sz="1200" b="1" kern="12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3</xdr:row>
      <xdr:rowOff>203200</xdr:rowOff>
    </xdr:from>
    <xdr:to>
      <xdr:col>10</xdr:col>
      <xdr:colOff>160823</xdr:colOff>
      <xdr:row>45</xdr:row>
      <xdr:rowOff>201973</xdr:rowOff>
    </xdr:to>
    <xdr:pic>
      <xdr:nvPicPr>
        <xdr:cNvPr id="21" name="図 20">
          <a:extLst>
            <a:ext uri="{FF2B5EF4-FFF2-40B4-BE49-F238E27FC236}">
              <a16:creationId xmlns:a16="http://schemas.microsoft.com/office/drawing/2014/main" id="{6DDC5A92-B558-566A-5B23-6BB7760F408C}"/>
            </a:ext>
          </a:extLst>
        </xdr:cNvPr>
        <xdr:cNvPicPr>
          <a:picLocks noChangeAspect="1"/>
        </xdr:cNvPicPr>
      </xdr:nvPicPr>
      <xdr:blipFill>
        <a:blip xmlns:r="http://schemas.openxmlformats.org/officeDocument/2006/relationships" r:embed="rId1"/>
        <a:stretch>
          <a:fillRect/>
        </a:stretch>
      </xdr:blipFill>
      <xdr:spPr>
        <a:xfrm>
          <a:off x="38100" y="1003300"/>
          <a:ext cx="9266723" cy="15149873"/>
        </a:xfrm>
        <a:prstGeom prst="rect">
          <a:avLst/>
        </a:prstGeom>
      </xdr:spPr>
    </xdr:pic>
    <xdr:clientData/>
  </xdr:twoCellAnchor>
  <xdr:twoCellAnchor>
    <xdr:from>
      <xdr:col>7</xdr:col>
      <xdr:colOff>924436</xdr:colOff>
      <xdr:row>0</xdr:row>
      <xdr:rowOff>74406</xdr:rowOff>
    </xdr:from>
    <xdr:to>
      <xdr:col>11</xdr:col>
      <xdr:colOff>533400</xdr:colOff>
      <xdr:row>3</xdr:row>
      <xdr:rowOff>85725</xdr:rowOff>
    </xdr:to>
    <xdr:sp macro="" textlink="">
      <xdr:nvSpPr>
        <xdr:cNvPr id="3" name="吹き出し: 線 (枠なし) 2">
          <a:extLst>
            <a:ext uri="{FF2B5EF4-FFF2-40B4-BE49-F238E27FC236}">
              <a16:creationId xmlns:a16="http://schemas.microsoft.com/office/drawing/2014/main" id="{455BEA05-94FC-4205-A7EF-254253652198}"/>
            </a:ext>
          </a:extLst>
        </xdr:cNvPr>
        <xdr:cNvSpPr/>
      </xdr:nvSpPr>
      <xdr:spPr>
        <a:xfrm>
          <a:off x="7944361" y="74406"/>
          <a:ext cx="2428364" cy="811419"/>
        </a:xfrm>
        <a:prstGeom prst="callout1">
          <a:avLst>
            <a:gd name="adj1" fmla="val 23141"/>
            <a:gd name="adj2" fmla="val -727"/>
            <a:gd name="adj3" fmla="val 167466"/>
            <a:gd name="adj4" fmla="val -203225"/>
          </a:avLst>
        </a:prstGeom>
        <a:solidFill>
          <a:srgbClr val="FFC000"/>
        </a:solid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923452</xdr:colOff>
      <xdr:row>0</xdr:row>
      <xdr:rowOff>89869</xdr:rowOff>
    </xdr:from>
    <xdr:to>
      <xdr:col>11</xdr:col>
      <xdr:colOff>384516</xdr:colOff>
      <xdr:row>3</xdr:row>
      <xdr:rowOff>104775</xdr:rowOff>
    </xdr:to>
    <xdr:sp macro="" textlink="">
      <xdr:nvSpPr>
        <xdr:cNvPr id="4" name="テキスト ボックス 3">
          <a:extLst>
            <a:ext uri="{FF2B5EF4-FFF2-40B4-BE49-F238E27FC236}">
              <a16:creationId xmlns:a16="http://schemas.microsoft.com/office/drawing/2014/main" id="{1C8D9CCE-0143-4261-A3F0-0B1062DC4891}"/>
            </a:ext>
          </a:extLst>
        </xdr:cNvPr>
        <xdr:cNvSpPr txBox="1"/>
      </xdr:nvSpPr>
      <xdr:spPr>
        <a:xfrm>
          <a:off x="7943377" y="89869"/>
          <a:ext cx="2280464" cy="815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貴町内会・貴自治会名が印字されています。ご確認ください。</a:t>
          </a:r>
          <a:endParaRPr kumimoji="1" lang="en-US" altLang="ja-JP" sz="1100" b="1" kern="1200">
            <a:solidFill>
              <a:sysClr val="windowText" lastClr="000000"/>
            </a:solidFill>
          </a:endParaRPr>
        </a:p>
        <a:p>
          <a:r>
            <a:rPr kumimoji="1" lang="en-US" altLang="ja-JP" sz="1100" b="1" kern="1200">
              <a:solidFill>
                <a:sysClr val="windowText" lastClr="000000"/>
              </a:solidFill>
            </a:rPr>
            <a:t>※</a:t>
          </a:r>
          <a:r>
            <a:rPr kumimoji="1" lang="ja-JP" altLang="en-US" sz="1100" b="1" kern="1200">
              <a:solidFill>
                <a:sysClr val="windowText" lastClr="000000"/>
              </a:solidFill>
            </a:rPr>
            <a:t>誤りがある場合は修正願います。</a:t>
          </a:r>
        </a:p>
      </xdr:txBody>
    </xdr:sp>
    <xdr:clientData/>
  </xdr:twoCellAnchor>
  <xdr:twoCellAnchor>
    <xdr:from>
      <xdr:col>10</xdr:col>
      <xdr:colOff>246212</xdr:colOff>
      <xdr:row>11</xdr:row>
      <xdr:rowOff>561340</xdr:rowOff>
    </xdr:from>
    <xdr:to>
      <xdr:col>13</xdr:col>
      <xdr:colOff>465390</xdr:colOff>
      <xdr:row>13</xdr:row>
      <xdr:rowOff>470067</xdr:rowOff>
    </xdr:to>
    <xdr:sp macro="" textlink="">
      <xdr:nvSpPr>
        <xdr:cNvPr id="5" name="吹き出し: 線 (枠なし) 4">
          <a:extLst>
            <a:ext uri="{FF2B5EF4-FFF2-40B4-BE49-F238E27FC236}">
              <a16:creationId xmlns:a16="http://schemas.microsoft.com/office/drawing/2014/main" id="{D53F9220-8FA1-482A-8479-3A862204974E}"/>
            </a:ext>
          </a:extLst>
        </xdr:cNvPr>
        <xdr:cNvSpPr/>
      </xdr:nvSpPr>
      <xdr:spPr>
        <a:xfrm flipH="1">
          <a:off x="9412478" y="3938385"/>
          <a:ext cx="2260250" cy="1145740"/>
        </a:xfrm>
        <a:prstGeom prst="callout1">
          <a:avLst>
            <a:gd name="adj1" fmla="val 16932"/>
            <a:gd name="adj2" fmla="val 102140"/>
            <a:gd name="adj3" fmla="val 68205"/>
            <a:gd name="adj4" fmla="val 135957"/>
          </a:avLst>
        </a:prstGeom>
        <a:solidFill>
          <a:srgbClr val="FFC000"/>
        </a:solid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276822</xdr:colOff>
      <xdr:row>12</xdr:row>
      <xdr:rowOff>36254</xdr:rowOff>
    </xdr:from>
    <xdr:to>
      <xdr:col>14</xdr:col>
      <xdr:colOff>12776</xdr:colOff>
      <xdr:row>13</xdr:row>
      <xdr:rowOff>531916</xdr:rowOff>
    </xdr:to>
    <xdr:sp macro="" textlink="">
      <xdr:nvSpPr>
        <xdr:cNvPr id="6" name="テキスト ボックス 5">
          <a:extLst>
            <a:ext uri="{FF2B5EF4-FFF2-40B4-BE49-F238E27FC236}">
              <a16:creationId xmlns:a16="http://schemas.microsoft.com/office/drawing/2014/main" id="{2038A3E2-A16B-41D1-B4AF-4CA8C8A85EB3}"/>
            </a:ext>
          </a:extLst>
        </xdr:cNvPr>
        <xdr:cNvSpPr txBox="1"/>
      </xdr:nvSpPr>
      <xdr:spPr>
        <a:xfrm>
          <a:off x="9441027" y="3947277"/>
          <a:ext cx="2275954" cy="1116230"/>
        </a:xfrm>
        <a:prstGeom prst="rect">
          <a:avLst/>
        </a:prstGeom>
        <a:no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補助対象事業（活動補助金）をご確認いただき、今年度、町内会で活動を予定している事業と概算金額等をご記入ください。</a:t>
          </a:r>
          <a:endParaRPr lang="ja-JP" altLang="ja-JP" sz="16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kern="1200">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kern="1200">
            <a:solidFill>
              <a:schemeClr val="bg1"/>
            </a:solidFill>
          </a:endParaRPr>
        </a:p>
      </xdr:txBody>
    </xdr:sp>
    <xdr:clientData/>
  </xdr:twoCellAnchor>
  <xdr:twoCellAnchor>
    <xdr:from>
      <xdr:col>10</xdr:col>
      <xdr:colOff>238879</xdr:colOff>
      <xdr:row>34</xdr:row>
      <xdr:rowOff>173182</xdr:rowOff>
    </xdr:from>
    <xdr:to>
      <xdr:col>14</xdr:col>
      <xdr:colOff>18705</xdr:colOff>
      <xdr:row>41</xdr:row>
      <xdr:rowOff>288636</xdr:rowOff>
    </xdr:to>
    <xdr:sp macro="" textlink="">
      <xdr:nvSpPr>
        <xdr:cNvPr id="7" name="吹き出し: 線 (枠なし) 6">
          <a:extLst>
            <a:ext uri="{FF2B5EF4-FFF2-40B4-BE49-F238E27FC236}">
              <a16:creationId xmlns:a16="http://schemas.microsoft.com/office/drawing/2014/main" id="{8D0B9A7C-A2CD-4F30-9934-0DA2714E435B}"/>
            </a:ext>
          </a:extLst>
        </xdr:cNvPr>
        <xdr:cNvSpPr/>
      </xdr:nvSpPr>
      <xdr:spPr>
        <a:xfrm>
          <a:off x="9403084" y="11588750"/>
          <a:ext cx="2319826" cy="2583295"/>
        </a:xfrm>
        <a:prstGeom prst="callout1">
          <a:avLst>
            <a:gd name="adj1" fmla="val 31254"/>
            <a:gd name="adj2" fmla="val 693"/>
            <a:gd name="adj3" fmla="val 58578"/>
            <a:gd name="adj4" fmla="val -87572"/>
          </a:avLst>
        </a:prstGeom>
        <a:solidFill>
          <a:srgbClr val="FFC000"/>
        </a:solid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kern="1200">
            <a:solidFill>
              <a:schemeClr val="lt1"/>
            </a:solidFill>
            <a:latin typeface="+mn-lt"/>
            <a:ea typeface="+mn-ea"/>
            <a:cs typeface="+mn-cs"/>
          </a:endParaRPr>
        </a:p>
      </xdr:txBody>
    </xdr:sp>
    <xdr:clientData/>
  </xdr:twoCellAnchor>
  <xdr:twoCellAnchor>
    <xdr:from>
      <xdr:col>10</xdr:col>
      <xdr:colOff>245656</xdr:colOff>
      <xdr:row>34</xdr:row>
      <xdr:rowOff>157341</xdr:rowOff>
    </xdr:from>
    <xdr:to>
      <xdr:col>14</xdr:col>
      <xdr:colOff>10923</xdr:colOff>
      <xdr:row>41</xdr:row>
      <xdr:rowOff>259771</xdr:rowOff>
    </xdr:to>
    <xdr:sp macro="" textlink="">
      <xdr:nvSpPr>
        <xdr:cNvPr id="8" name="テキスト ボックス 7">
          <a:extLst>
            <a:ext uri="{FF2B5EF4-FFF2-40B4-BE49-F238E27FC236}">
              <a16:creationId xmlns:a16="http://schemas.microsoft.com/office/drawing/2014/main" id="{05A1378B-C055-40E5-BC62-537725462560}"/>
            </a:ext>
          </a:extLst>
        </xdr:cNvPr>
        <xdr:cNvSpPr txBox="1"/>
      </xdr:nvSpPr>
      <xdr:spPr>
        <a:xfrm>
          <a:off x="9409861" y="11572909"/>
          <a:ext cx="2305267" cy="2570271"/>
        </a:xfrm>
        <a:prstGeom prst="rect">
          <a:avLst/>
        </a:prstGeom>
        <a:noFill/>
        <a:ln w="571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prstClr val="black"/>
              </a:solidFill>
              <a:effectLst/>
              <a:uLnTx/>
              <a:uFillTx/>
              <a:latin typeface="+mn-lt"/>
              <a:ea typeface="+mn-ea"/>
              <a:cs typeface="+mn-cs"/>
            </a:rPr>
            <a:t>【</a:t>
          </a:r>
          <a:r>
            <a:rPr kumimoji="1" lang="ja-JP" altLang="ja-JP" sz="1600" b="1" i="0" u="none" strike="noStrike" kern="0" cap="none" spc="0" normalizeH="0" baseline="0" noProof="0">
              <a:ln>
                <a:noFill/>
              </a:ln>
              <a:solidFill>
                <a:prstClr val="black"/>
              </a:solidFill>
              <a:effectLst/>
              <a:uLnTx/>
              <a:uFillTx/>
              <a:latin typeface="+mn-lt"/>
              <a:ea typeface="+mn-ea"/>
              <a:cs typeface="+mn-cs"/>
            </a:rPr>
            <a:t>注意</a:t>
          </a:r>
          <a:r>
            <a:rPr kumimoji="1" lang="en-US" altLang="ja-JP" sz="1600" b="1" i="0" u="none" strike="noStrike" kern="0" cap="none" spc="0" normalizeH="0" baseline="0" noProof="0">
              <a:ln>
                <a:noFill/>
              </a:ln>
              <a:solidFill>
                <a:prstClr val="black"/>
              </a:solidFill>
              <a:effectLst/>
              <a:uLnTx/>
              <a:uFillTx/>
              <a:latin typeface="+mn-lt"/>
              <a:ea typeface="+mn-ea"/>
              <a:cs typeface="+mn-cs"/>
            </a:rPr>
            <a:t>‼】</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noProof="0">
              <a:solidFill>
                <a:schemeClr val="dk1"/>
              </a:solidFill>
              <a:effectLst/>
              <a:latin typeface="+mn-lt"/>
              <a:ea typeface="+mn-ea"/>
              <a:cs typeface="+mn-cs"/>
            </a:rPr>
            <a:t>「設置」</a:t>
          </a:r>
          <a:r>
            <a:rPr kumimoji="1" lang="ja-JP" altLang="en-US" sz="1400" b="1" noProof="0">
              <a:solidFill>
                <a:schemeClr val="dk1"/>
              </a:solidFill>
              <a:effectLst/>
              <a:latin typeface="+mn-lt"/>
              <a:ea typeface="+mn-ea"/>
              <a:cs typeface="+mn-cs"/>
            </a:rPr>
            <a:t>とは、立式掲示板にあっては新設や更新で基礎工事を伴うもの、壁掛け式掲示板にあっては</a:t>
          </a:r>
          <a:r>
            <a:rPr kumimoji="1" lang="ja-JP" altLang="ja-JP" sz="1400" b="1" noProof="0">
              <a:solidFill>
                <a:schemeClr val="dk1"/>
              </a:solidFill>
              <a:effectLst/>
              <a:latin typeface="+mn-lt"/>
              <a:ea typeface="+mn-ea"/>
              <a:cs typeface="+mn-cs"/>
            </a:rPr>
            <a:t>新設や更新で</a:t>
          </a:r>
          <a:r>
            <a:rPr kumimoji="1" lang="ja-JP" altLang="en-US" sz="1400" b="1" noProof="0">
              <a:solidFill>
                <a:schemeClr val="dk1"/>
              </a:solidFill>
              <a:effectLst/>
              <a:latin typeface="+mn-lt"/>
              <a:ea typeface="+mn-ea"/>
              <a:cs typeface="+mn-cs"/>
            </a:rPr>
            <a:t>長期の設置を前提とした取付工事を伴うものです。</a:t>
          </a:r>
        </a:p>
      </xdr:txBody>
    </xdr:sp>
    <xdr:clientData/>
  </xdr:twoCellAnchor>
  <xdr:twoCellAnchor>
    <xdr:from>
      <xdr:col>2</xdr:col>
      <xdr:colOff>76200</xdr:colOff>
      <xdr:row>10</xdr:row>
      <xdr:rowOff>47626</xdr:rowOff>
    </xdr:from>
    <xdr:to>
      <xdr:col>3</xdr:col>
      <xdr:colOff>1066800</xdr:colOff>
      <xdr:row>14</xdr:row>
      <xdr:rowOff>257175</xdr:rowOff>
    </xdr:to>
    <xdr:sp macro="" textlink="">
      <xdr:nvSpPr>
        <xdr:cNvPr id="11" name="四角形: 角を丸くする 10">
          <a:extLst>
            <a:ext uri="{FF2B5EF4-FFF2-40B4-BE49-F238E27FC236}">
              <a16:creationId xmlns:a16="http://schemas.microsoft.com/office/drawing/2014/main" id="{F0479B6A-03F5-431E-84DD-FCCBB7411470}"/>
            </a:ext>
          </a:extLst>
        </xdr:cNvPr>
        <xdr:cNvSpPr/>
      </xdr:nvSpPr>
      <xdr:spPr>
        <a:xfrm>
          <a:off x="809625" y="3067051"/>
          <a:ext cx="2247900" cy="2390774"/>
        </a:xfrm>
        <a:custGeom>
          <a:avLst/>
          <a:gdLst>
            <a:gd name="csX0" fmla="*/ 0 w 2247900"/>
            <a:gd name="csY0" fmla="*/ 209549 h 2390774"/>
            <a:gd name="csX1" fmla="*/ 209549 w 2247900"/>
            <a:gd name="csY1" fmla="*/ 0 h 2390774"/>
            <a:gd name="csX2" fmla="*/ 819150 w 2247900"/>
            <a:gd name="csY2" fmla="*/ 0 h 2390774"/>
            <a:gd name="csX3" fmla="*/ 1392174 w 2247900"/>
            <a:gd name="csY3" fmla="*/ 0 h 2390774"/>
            <a:gd name="csX4" fmla="*/ 2038351 w 2247900"/>
            <a:gd name="csY4" fmla="*/ 0 h 2390774"/>
            <a:gd name="csX5" fmla="*/ 2247900 w 2247900"/>
            <a:gd name="csY5" fmla="*/ 209549 h 2390774"/>
            <a:gd name="csX6" fmla="*/ 2247900 w 2247900"/>
            <a:gd name="csY6" fmla="*/ 827341 h 2390774"/>
            <a:gd name="csX7" fmla="*/ 2247900 w 2247900"/>
            <a:gd name="csY7" fmla="*/ 1504283 h 2390774"/>
            <a:gd name="csX8" fmla="*/ 2247900 w 2247900"/>
            <a:gd name="csY8" fmla="*/ 2181225 h 2390774"/>
            <a:gd name="csX9" fmla="*/ 2038351 w 2247900"/>
            <a:gd name="csY9" fmla="*/ 2390774 h 2390774"/>
            <a:gd name="csX10" fmla="*/ 1447038 w 2247900"/>
            <a:gd name="csY10" fmla="*/ 2390774 h 2390774"/>
            <a:gd name="csX11" fmla="*/ 874014 w 2247900"/>
            <a:gd name="csY11" fmla="*/ 2390774 h 2390774"/>
            <a:gd name="csX12" fmla="*/ 209549 w 2247900"/>
            <a:gd name="csY12" fmla="*/ 2390774 h 2390774"/>
            <a:gd name="csX13" fmla="*/ 0 w 2247900"/>
            <a:gd name="csY13" fmla="*/ 2181225 h 2390774"/>
            <a:gd name="csX14" fmla="*/ 0 w 2247900"/>
            <a:gd name="csY14" fmla="*/ 1524000 h 2390774"/>
            <a:gd name="csX15" fmla="*/ 0 w 2247900"/>
            <a:gd name="csY15" fmla="*/ 866774 h 2390774"/>
            <a:gd name="csX16" fmla="*/ 0 w 2247900"/>
            <a:gd name="csY16" fmla="*/ 209549 h 2390774"/>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Lst>
          <a:rect l="l" t="t" r="r" b="b"/>
          <a:pathLst>
            <a:path w="2247900" h="2390774" extrusionOk="0">
              <a:moveTo>
                <a:pt x="0" y="209549"/>
              </a:moveTo>
              <a:cubicBezTo>
                <a:pt x="-10917" y="76036"/>
                <a:pt x="121416" y="-827"/>
                <a:pt x="209549" y="0"/>
              </a:cubicBezTo>
              <a:cubicBezTo>
                <a:pt x="414245" y="7796"/>
                <a:pt x="688113" y="-30369"/>
                <a:pt x="819150" y="0"/>
              </a:cubicBezTo>
              <a:cubicBezTo>
                <a:pt x="950187" y="30369"/>
                <a:pt x="1201837" y="5123"/>
                <a:pt x="1392174" y="0"/>
              </a:cubicBezTo>
              <a:cubicBezTo>
                <a:pt x="1582511" y="-5123"/>
                <a:pt x="1789751" y="14879"/>
                <a:pt x="2038351" y="0"/>
              </a:cubicBezTo>
              <a:cubicBezTo>
                <a:pt x="2156078" y="2192"/>
                <a:pt x="2259079" y="91201"/>
                <a:pt x="2247900" y="209549"/>
              </a:cubicBezTo>
              <a:cubicBezTo>
                <a:pt x="2248488" y="419850"/>
                <a:pt x="2247498" y="580806"/>
                <a:pt x="2247900" y="827341"/>
              </a:cubicBezTo>
              <a:cubicBezTo>
                <a:pt x="2248302" y="1073876"/>
                <a:pt x="2251278" y="1284004"/>
                <a:pt x="2247900" y="1504283"/>
              </a:cubicBezTo>
              <a:cubicBezTo>
                <a:pt x="2244522" y="1724562"/>
                <a:pt x="2228335" y="1843707"/>
                <a:pt x="2247900" y="2181225"/>
              </a:cubicBezTo>
              <a:cubicBezTo>
                <a:pt x="2263385" y="2301899"/>
                <a:pt x="2152075" y="2392454"/>
                <a:pt x="2038351" y="2390774"/>
              </a:cubicBezTo>
              <a:cubicBezTo>
                <a:pt x="1754967" y="2363564"/>
                <a:pt x="1648755" y="2363767"/>
                <a:pt x="1447038" y="2390774"/>
              </a:cubicBezTo>
              <a:cubicBezTo>
                <a:pt x="1245321" y="2417781"/>
                <a:pt x="1109073" y="2381540"/>
                <a:pt x="874014" y="2390774"/>
              </a:cubicBezTo>
              <a:cubicBezTo>
                <a:pt x="638955" y="2400008"/>
                <a:pt x="381543" y="2386181"/>
                <a:pt x="209549" y="2390774"/>
              </a:cubicBezTo>
              <a:cubicBezTo>
                <a:pt x="108394" y="2395693"/>
                <a:pt x="3685" y="2298921"/>
                <a:pt x="0" y="2181225"/>
              </a:cubicBezTo>
              <a:cubicBezTo>
                <a:pt x="-30388" y="1918560"/>
                <a:pt x="389" y="1741855"/>
                <a:pt x="0" y="1524000"/>
              </a:cubicBezTo>
              <a:cubicBezTo>
                <a:pt x="-389" y="1306146"/>
                <a:pt x="7007" y="1107047"/>
                <a:pt x="0" y="866774"/>
              </a:cubicBezTo>
              <a:cubicBezTo>
                <a:pt x="-7007" y="626501"/>
                <a:pt x="4580" y="347574"/>
                <a:pt x="0" y="209549"/>
              </a:cubicBezTo>
              <a:close/>
            </a:path>
          </a:pathLst>
        </a:custGeom>
        <a:noFill/>
        <a:ln w="82550">
          <a:solidFill>
            <a:srgbClr val="00B050">
              <a:alpha val="50196"/>
            </a:srgbClr>
          </a:solidFill>
          <a:extLst>
            <a:ext uri="{C807C97D-BFC1-408E-A445-0C87EB9F89A2}">
              <ask:lineSketchStyleProps xmlns:ask="http://schemas.microsoft.com/office/drawing/2018/sketchyshapes" sd="2717515596">
                <a:prstGeom prst="roundRect">
                  <a:avLst>
                    <a:gd name="adj" fmla="val 9322"/>
                  </a:avLst>
                </a:prstGeom>
                <ask:type>
                  <ask:lineSketchFreehan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676275</xdr:colOff>
      <xdr:row>20</xdr:row>
      <xdr:rowOff>123181</xdr:rowOff>
    </xdr:from>
    <xdr:to>
      <xdr:col>3</xdr:col>
      <xdr:colOff>762000</xdr:colOff>
      <xdr:row>35</xdr:row>
      <xdr:rowOff>9524</xdr:rowOff>
    </xdr:to>
    <xdr:sp macro="" textlink="">
      <xdr:nvSpPr>
        <xdr:cNvPr id="12" name="四角形: 角を丸くする 11">
          <a:extLst>
            <a:ext uri="{FF2B5EF4-FFF2-40B4-BE49-F238E27FC236}">
              <a16:creationId xmlns:a16="http://schemas.microsoft.com/office/drawing/2014/main" id="{F81938FC-6559-457F-9CCE-FBE1793A5548}"/>
            </a:ext>
          </a:extLst>
        </xdr:cNvPr>
        <xdr:cNvSpPr/>
      </xdr:nvSpPr>
      <xdr:spPr>
        <a:xfrm>
          <a:off x="1409700" y="8019406"/>
          <a:ext cx="1343025" cy="3943993"/>
        </a:xfrm>
        <a:custGeom>
          <a:avLst/>
          <a:gdLst>
            <a:gd name="csX0" fmla="*/ 0 w 1343025"/>
            <a:gd name="csY0" fmla="*/ 125197 h 3943993"/>
            <a:gd name="csX1" fmla="*/ 125197 w 1343025"/>
            <a:gd name="csY1" fmla="*/ 0 h 3943993"/>
            <a:gd name="csX2" fmla="*/ 638734 w 1343025"/>
            <a:gd name="csY2" fmla="*/ 0 h 3943993"/>
            <a:gd name="csX3" fmla="*/ 1217828 w 1343025"/>
            <a:gd name="csY3" fmla="*/ 0 h 3943993"/>
            <a:gd name="csX4" fmla="*/ 1343025 w 1343025"/>
            <a:gd name="csY4" fmla="*/ 125197 h 3943993"/>
            <a:gd name="csX5" fmla="*/ 1343025 w 1343025"/>
            <a:gd name="csY5" fmla="*/ 629989 h 3943993"/>
            <a:gd name="csX6" fmla="*/ 1343025 w 1343025"/>
            <a:gd name="csY6" fmla="*/ 1134781 h 3943993"/>
            <a:gd name="csX7" fmla="*/ 1343025 w 1343025"/>
            <a:gd name="csY7" fmla="*/ 1713445 h 3943993"/>
            <a:gd name="csX8" fmla="*/ 1343025 w 1343025"/>
            <a:gd name="csY8" fmla="*/ 2365980 h 3943993"/>
            <a:gd name="csX9" fmla="*/ 1343025 w 1343025"/>
            <a:gd name="csY9" fmla="*/ 2981580 h 3943993"/>
            <a:gd name="csX10" fmla="*/ 1343025 w 1343025"/>
            <a:gd name="csY10" fmla="*/ 3818796 h 3943993"/>
            <a:gd name="csX11" fmla="*/ 1217828 w 1343025"/>
            <a:gd name="csY11" fmla="*/ 3943993 h 3943993"/>
            <a:gd name="csX12" fmla="*/ 693365 w 1343025"/>
            <a:gd name="csY12" fmla="*/ 3943993 h 3943993"/>
            <a:gd name="csX13" fmla="*/ 125197 w 1343025"/>
            <a:gd name="csY13" fmla="*/ 3943993 h 3943993"/>
            <a:gd name="csX14" fmla="*/ 0 w 1343025"/>
            <a:gd name="csY14" fmla="*/ 3818796 h 3943993"/>
            <a:gd name="csX15" fmla="*/ 0 w 1343025"/>
            <a:gd name="csY15" fmla="*/ 3314004 h 3943993"/>
            <a:gd name="csX16" fmla="*/ 0 w 1343025"/>
            <a:gd name="csY16" fmla="*/ 2809212 h 3943993"/>
            <a:gd name="csX17" fmla="*/ 0 w 1343025"/>
            <a:gd name="csY17" fmla="*/ 2267484 h 3943993"/>
            <a:gd name="csX18" fmla="*/ 0 w 1343025"/>
            <a:gd name="csY18" fmla="*/ 1578013 h 3943993"/>
            <a:gd name="csX19" fmla="*/ 0 w 1343025"/>
            <a:gd name="csY19" fmla="*/ 925477 h 3943993"/>
            <a:gd name="csX20" fmla="*/ 0 w 1343025"/>
            <a:gd name="csY20" fmla="*/ 125197 h 3943993"/>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Lst>
          <a:rect l="l" t="t" r="r" b="b"/>
          <a:pathLst>
            <a:path w="1343025" h="3943993" extrusionOk="0">
              <a:moveTo>
                <a:pt x="0" y="125197"/>
              </a:moveTo>
              <a:cubicBezTo>
                <a:pt x="-16117" y="49858"/>
                <a:pt x="47380" y="-9417"/>
                <a:pt x="125197" y="0"/>
              </a:cubicBezTo>
              <a:cubicBezTo>
                <a:pt x="345408" y="-1405"/>
                <a:pt x="384945" y="20343"/>
                <a:pt x="638734" y="0"/>
              </a:cubicBezTo>
              <a:cubicBezTo>
                <a:pt x="892523" y="-20343"/>
                <a:pt x="947368" y="-698"/>
                <a:pt x="1217828" y="0"/>
              </a:cubicBezTo>
              <a:cubicBezTo>
                <a:pt x="1272010" y="1997"/>
                <a:pt x="1345377" y="52606"/>
                <a:pt x="1343025" y="125197"/>
              </a:cubicBezTo>
              <a:cubicBezTo>
                <a:pt x="1329828" y="250878"/>
                <a:pt x="1325017" y="407805"/>
                <a:pt x="1343025" y="629989"/>
              </a:cubicBezTo>
              <a:cubicBezTo>
                <a:pt x="1361033" y="852173"/>
                <a:pt x="1318506" y="899037"/>
                <a:pt x="1343025" y="1134781"/>
              </a:cubicBezTo>
              <a:cubicBezTo>
                <a:pt x="1367544" y="1370525"/>
                <a:pt x="1333268" y="1481497"/>
                <a:pt x="1343025" y="1713445"/>
              </a:cubicBezTo>
              <a:cubicBezTo>
                <a:pt x="1352782" y="1945393"/>
                <a:pt x="1372619" y="2225801"/>
                <a:pt x="1343025" y="2365980"/>
              </a:cubicBezTo>
              <a:cubicBezTo>
                <a:pt x="1313431" y="2506160"/>
                <a:pt x="1322931" y="2763237"/>
                <a:pt x="1343025" y="2981580"/>
              </a:cubicBezTo>
              <a:cubicBezTo>
                <a:pt x="1363119" y="3199923"/>
                <a:pt x="1307887" y="3428727"/>
                <a:pt x="1343025" y="3818796"/>
              </a:cubicBezTo>
              <a:cubicBezTo>
                <a:pt x="1346459" y="3889080"/>
                <a:pt x="1289749" y="3950798"/>
                <a:pt x="1217828" y="3943993"/>
              </a:cubicBezTo>
              <a:cubicBezTo>
                <a:pt x="1085714" y="3952204"/>
                <a:pt x="877442" y="3919089"/>
                <a:pt x="693365" y="3943993"/>
              </a:cubicBezTo>
              <a:cubicBezTo>
                <a:pt x="509288" y="3968897"/>
                <a:pt x="284134" y="3955565"/>
                <a:pt x="125197" y="3943993"/>
              </a:cubicBezTo>
              <a:cubicBezTo>
                <a:pt x="63762" y="3929647"/>
                <a:pt x="-6687" y="3890101"/>
                <a:pt x="0" y="3818796"/>
              </a:cubicBezTo>
              <a:cubicBezTo>
                <a:pt x="16603" y="3671853"/>
                <a:pt x="13078" y="3423269"/>
                <a:pt x="0" y="3314004"/>
              </a:cubicBezTo>
              <a:cubicBezTo>
                <a:pt x="-13078" y="3204739"/>
                <a:pt x="-20730" y="2931246"/>
                <a:pt x="0" y="2809212"/>
              </a:cubicBezTo>
              <a:cubicBezTo>
                <a:pt x="20730" y="2687178"/>
                <a:pt x="18343" y="2534238"/>
                <a:pt x="0" y="2267484"/>
              </a:cubicBezTo>
              <a:cubicBezTo>
                <a:pt x="-18343" y="2000730"/>
                <a:pt x="-20964" y="1773025"/>
                <a:pt x="0" y="1578013"/>
              </a:cubicBezTo>
              <a:cubicBezTo>
                <a:pt x="20964" y="1383001"/>
                <a:pt x="-32194" y="1112836"/>
                <a:pt x="0" y="925477"/>
              </a:cubicBezTo>
              <a:cubicBezTo>
                <a:pt x="32194" y="738118"/>
                <a:pt x="19644" y="473035"/>
                <a:pt x="0" y="125197"/>
              </a:cubicBezTo>
              <a:close/>
            </a:path>
          </a:pathLst>
        </a:custGeom>
        <a:noFill/>
        <a:ln w="66675">
          <a:solidFill>
            <a:srgbClr val="00B050">
              <a:alpha val="50196"/>
            </a:srgbClr>
          </a:solidFill>
          <a:extLst>
            <a:ext uri="{C807C97D-BFC1-408E-A445-0C87EB9F89A2}">
              <ask:lineSketchStyleProps xmlns:ask="http://schemas.microsoft.com/office/drawing/2018/sketchyshapes" sd="220540639">
                <a:prstGeom prst="roundRect">
                  <a:avLst>
                    <a:gd name="adj" fmla="val 9322"/>
                  </a:avLst>
                </a:prstGeom>
                <ask:type>
                  <ask:lineSketchFreehan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1226703</xdr:colOff>
      <xdr:row>10</xdr:row>
      <xdr:rowOff>57150</xdr:rowOff>
    </xdr:from>
    <xdr:to>
      <xdr:col>6</xdr:col>
      <xdr:colOff>28863</xdr:colOff>
      <xdr:row>14</xdr:row>
      <xdr:rowOff>276225</xdr:rowOff>
    </xdr:to>
    <xdr:sp macro="" textlink="">
      <xdr:nvSpPr>
        <xdr:cNvPr id="13" name="四角形: 角を丸くする 12">
          <a:extLst>
            <a:ext uri="{FF2B5EF4-FFF2-40B4-BE49-F238E27FC236}">
              <a16:creationId xmlns:a16="http://schemas.microsoft.com/office/drawing/2014/main" id="{2B24A4E5-242A-427B-AF75-857D3E136CDE}"/>
            </a:ext>
          </a:extLst>
        </xdr:cNvPr>
        <xdr:cNvSpPr/>
      </xdr:nvSpPr>
      <xdr:spPr>
        <a:xfrm>
          <a:off x="3218294" y="3030105"/>
          <a:ext cx="3651251" cy="2398279"/>
        </a:xfrm>
        <a:custGeom>
          <a:avLst/>
          <a:gdLst>
            <a:gd name="csX0" fmla="*/ 0 w 3651251"/>
            <a:gd name="csY0" fmla="*/ 223568 h 2398279"/>
            <a:gd name="csX1" fmla="*/ 223568 w 3651251"/>
            <a:gd name="csY1" fmla="*/ 0 h 2398279"/>
            <a:gd name="csX2" fmla="*/ 928473 w 3651251"/>
            <a:gd name="csY2" fmla="*/ 0 h 2398279"/>
            <a:gd name="csX3" fmla="*/ 1537255 w 3651251"/>
            <a:gd name="csY3" fmla="*/ 0 h 2398279"/>
            <a:gd name="csX4" fmla="*/ 2113996 w 3651251"/>
            <a:gd name="csY4" fmla="*/ 0 h 2398279"/>
            <a:gd name="csX5" fmla="*/ 2786860 w 3651251"/>
            <a:gd name="csY5" fmla="*/ 0 h 2398279"/>
            <a:gd name="csX6" fmla="*/ 3427683 w 3651251"/>
            <a:gd name="csY6" fmla="*/ 0 h 2398279"/>
            <a:gd name="csX7" fmla="*/ 3651251 w 3651251"/>
            <a:gd name="csY7" fmla="*/ 223568 h 2398279"/>
            <a:gd name="csX8" fmla="*/ 3651251 w 3651251"/>
            <a:gd name="csY8" fmla="*/ 873949 h 2398279"/>
            <a:gd name="csX9" fmla="*/ 3651251 w 3651251"/>
            <a:gd name="csY9" fmla="*/ 1465796 h 2398279"/>
            <a:gd name="csX10" fmla="*/ 3651251 w 3651251"/>
            <a:gd name="csY10" fmla="*/ 2174711 h 2398279"/>
            <a:gd name="csX11" fmla="*/ 3427683 w 3651251"/>
            <a:gd name="csY11" fmla="*/ 2398279 h 2398279"/>
            <a:gd name="csX12" fmla="*/ 2882983 w 3651251"/>
            <a:gd name="csY12" fmla="*/ 2398279 h 2398279"/>
            <a:gd name="csX13" fmla="*/ 2178078 w 3651251"/>
            <a:gd name="csY13" fmla="*/ 2398279 h 2398279"/>
            <a:gd name="csX14" fmla="*/ 1601337 w 3651251"/>
            <a:gd name="csY14" fmla="*/ 2398279 h 2398279"/>
            <a:gd name="csX15" fmla="*/ 960514 w 3651251"/>
            <a:gd name="csY15" fmla="*/ 2398279 h 2398279"/>
            <a:gd name="csX16" fmla="*/ 223568 w 3651251"/>
            <a:gd name="csY16" fmla="*/ 2398279 h 2398279"/>
            <a:gd name="csX17" fmla="*/ 0 w 3651251"/>
            <a:gd name="csY17" fmla="*/ 2174711 h 2398279"/>
            <a:gd name="csX18" fmla="*/ 0 w 3651251"/>
            <a:gd name="csY18" fmla="*/ 1582864 h 2398279"/>
            <a:gd name="csX19" fmla="*/ 0 w 3651251"/>
            <a:gd name="csY19" fmla="*/ 893460 h 2398279"/>
            <a:gd name="csX20" fmla="*/ 0 w 3651251"/>
            <a:gd name="csY20" fmla="*/ 223568 h 2398279"/>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Lst>
          <a:rect l="l" t="t" r="r" b="b"/>
          <a:pathLst>
            <a:path w="3651251" h="2398279" extrusionOk="0">
              <a:moveTo>
                <a:pt x="0" y="223568"/>
              </a:moveTo>
              <a:cubicBezTo>
                <a:pt x="-11762" y="92840"/>
                <a:pt x="81044" y="7150"/>
                <a:pt x="223568" y="0"/>
              </a:cubicBezTo>
              <a:cubicBezTo>
                <a:pt x="548206" y="-4326"/>
                <a:pt x="585975" y="-20740"/>
                <a:pt x="928473" y="0"/>
              </a:cubicBezTo>
              <a:cubicBezTo>
                <a:pt x="1270972" y="20740"/>
                <a:pt x="1362752" y="20539"/>
                <a:pt x="1537255" y="0"/>
              </a:cubicBezTo>
              <a:cubicBezTo>
                <a:pt x="1711758" y="-20539"/>
                <a:pt x="1961017" y="-18613"/>
                <a:pt x="2113996" y="0"/>
              </a:cubicBezTo>
              <a:cubicBezTo>
                <a:pt x="2266975" y="18613"/>
                <a:pt x="2646715" y="20363"/>
                <a:pt x="2786860" y="0"/>
              </a:cubicBezTo>
              <a:cubicBezTo>
                <a:pt x="2927005" y="-20363"/>
                <a:pt x="3111441" y="10076"/>
                <a:pt x="3427683" y="0"/>
              </a:cubicBezTo>
              <a:cubicBezTo>
                <a:pt x="3563677" y="-20376"/>
                <a:pt x="3631063" y="117836"/>
                <a:pt x="3651251" y="223568"/>
              </a:cubicBezTo>
              <a:cubicBezTo>
                <a:pt x="3663874" y="502539"/>
                <a:pt x="3653453" y="675521"/>
                <a:pt x="3651251" y="873949"/>
              </a:cubicBezTo>
              <a:cubicBezTo>
                <a:pt x="3649049" y="1072377"/>
                <a:pt x="3670940" y="1241926"/>
                <a:pt x="3651251" y="1465796"/>
              </a:cubicBezTo>
              <a:cubicBezTo>
                <a:pt x="3631562" y="1689666"/>
                <a:pt x="3650960" y="1899316"/>
                <a:pt x="3651251" y="2174711"/>
              </a:cubicBezTo>
              <a:cubicBezTo>
                <a:pt x="3660789" y="2312382"/>
                <a:pt x="3553234" y="2419803"/>
                <a:pt x="3427683" y="2398279"/>
              </a:cubicBezTo>
              <a:cubicBezTo>
                <a:pt x="3255904" y="2401597"/>
                <a:pt x="3040560" y="2417180"/>
                <a:pt x="2882983" y="2398279"/>
              </a:cubicBezTo>
              <a:cubicBezTo>
                <a:pt x="2725406" y="2379378"/>
                <a:pt x="2449307" y="2363275"/>
                <a:pt x="2178078" y="2398279"/>
              </a:cubicBezTo>
              <a:cubicBezTo>
                <a:pt x="1906850" y="2433283"/>
                <a:pt x="1816806" y="2400406"/>
                <a:pt x="1601337" y="2398279"/>
              </a:cubicBezTo>
              <a:cubicBezTo>
                <a:pt x="1385868" y="2396152"/>
                <a:pt x="1090046" y="2425876"/>
                <a:pt x="960514" y="2398279"/>
              </a:cubicBezTo>
              <a:cubicBezTo>
                <a:pt x="830982" y="2370682"/>
                <a:pt x="543791" y="2413169"/>
                <a:pt x="223568" y="2398279"/>
              </a:cubicBezTo>
              <a:cubicBezTo>
                <a:pt x="94073" y="2380164"/>
                <a:pt x="16792" y="2294773"/>
                <a:pt x="0" y="2174711"/>
              </a:cubicBezTo>
              <a:cubicBezTo>
                <a:pt x="28924" y="1991756"/>
                <a:pt x="29563" y="1821244"/>
                <a:pt x="0" y="1582864"/>
              </a:cubicBezTo>
              <a:cubicBezTo>
                <a:pt x="-29563" y="1344484"/>
                <a:pt x="12395" y="1139247"/>
                <a:pt x="0" y="893460"/>
              </a:cubicBezTo>
              <a:cubicBezTo>
                <a:pt x="-12395" y="647673"/>
                <a:pt x="15603" y="514841"/>
                <a:pt x="0" y="223568"/>
              </a:cubicBezTo>
              <a:close/>
            </a:path>
          </a:pathLst>
        </a:custGeom>
        <a:noFill/>
        <a:ln w="92075" cmpd="dbl">
          <a:solidFill>
            <a:srgbClr val="00B050">
              <a:alpha val="50196"/>
            </a:srgbClr>
          </a:solidFill>
          <a:extLst>
            <a:ext uri="{C807C97D-BFC1-408E-A445-0C87EB9F89A2}">
              <ask:lineSketchStyleProps xmlns:ask="http://schemas.microsoft.com/office/drawing/2018/sketchyshapes" sd="1219033472">
                <a:prstGeom prst="roundRect">
                  <a:avLst>
                    <a:gd name="adj" fmla="val 9322"/>
                  </a:avLst>
                </a:prstGeom>
                <ask:type>
                  <ask:lineSketchFreehan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897597</xdr:colOff>
      <xdr:row>20</xdr:row>
      <xdr:rowOff>132706</xdr:rowOff>
    </xdr:from>
    <xdr:to>
      <xdr:col>9</xdr:col>
      <xdr:colOff>352425</xdr:colOff>
      <xdr:row>36</xdr:row>
      <xdr:rowOff>317499</xdr:rowOff>
    </xdr:to>
    <xdr:sp macro="" textlink="">
      <xdr:nvSpPr>
        <xdr:cNvPr id="14" name="四角形: 角を丸くする 13">
          <a:extLst>
            <a:ext uri="{FF2B5EF4-FFF2-40B4-BE49-F238E27FC236}">
              <a16:creationId xmlns:a16="http://schemas.microsoft.com/office/drawing/2014/main" id="{042F02C2-9D4D-4810-A884-C53EC2FAAA9E}"/>
            </a:ext>
          </a:extLst>
        </xdr:cNvPr>
        <xdr:cNvSpPr/>
      </xdr:nvSpPr>
      <xdr:spPr>
        <a:xfrm>
          <a:off x="2878797" y="8006706"/>
          <a:ext cx="6185828" cy="4312293"/>
        </a:xfrm>
        <a:custGeom>
          <a:avLst/>
          <a:gdLst>
            <a:gd name="csX0" fmla="*/ 0 w 6185828"/>
            <a:gd name="csY0" fmla="*/ 120615 h 4312293"/>
            <a:gd name="csX1" fmla="*/ 120615 w 6185828"/>
            <a:gd name="csY1" fmla="*/ 0 h 4312293"/>
            <a:gd name="csX2" fmla="*/ 900018 w 6185828"/>
            <a:gd name="csY2" fmla="*/ 0 h 4312293"/>
            <a:gd name="csX3" fmla="*/ 1501083 w 6185828"/>
            <a:gd name="csY3" fmla="*/ 0 h 4312293"/>
            <a:gd name="csX4" fmla="*/ 2042702 w 6185828"/>
            <a:gd name="csY4" fmla="*/ 0 h 4312293"/>
            <a:gd name="csX5" fmla="*/ 2762659 w 6185828"/>
            <a:gd name="csY5" fmla="*/ 0 h 4312293"/>
            <a:gd name="csX6" fmla="*/ 3363723 w 6185828"/>
            <a:gd name="csY6" fmla="*/ 0 h 4312293"/>
            <a:gd name="csX7" fmla="*/ 4143126 w 6185828"/>
            <a:gd name="csY7" fmla="*/ 0 h 4312293"/>
            <a:gd name="csX8" fmla="*/ 4684745 w 6185828"/>
            <a:gd name="csY8" fmla="*/ 0 h 4312293"/>
            <a:gd name="csX9" fmla="*/ 5464148 w 6185828"/>
            <a:gd name="csY9" fmla="*/ 0 h 4312293"/>
            <a:gd name="csX10" fmla="*/ 6065213 w 6185828"/>
            <a:gd name="csY10" fmla="*/ 0 h 4312293"/>
            <a:gd name="csX11" fmla="*/ 6185828 w 6185828"/>
            <a:gd name="csY11" fmla="*/ 120615 h 4312293"/>
            <a:gd name="csX12" fmla="*/ 6185828 w 6185828"/>
            <a:gd name="csY12" fmla="*/ 839836 h 4312293"/>
            <a:gd name="csX13" fmla="*/ 6185828 w 6185828"/>
            <a:gd name="csY13" fmla="*/ 1599768 h 4312293"/>
            <a:gd name="csX14" fmla="*/ 6185828 w 6185828"/>
            <a:gd name="csY14" fmla="*/ 2359700 h 4312293"/>
            <a:gd name="csX15" fmla="*/ 6185828 w 6185828"/>
            <a:gd name="csY15" fmla="*/ 2956789 h 4312293"/>
            <a:gd name="csX16" fmla="*/ 6185828 w 6185828"/>
            <a:gd name="csY16" fmla="*/ 4191678 h 4312293"/>
            <a:gd name="csX17" fmla="*/ 6065213 w 6185828"/>
            <a:gd name="csY17" fmla="*/ 4312293 h 4312293"/>
            <a:gd name="csX18" fmla="*/ 5345256 w 6185828"/>
            <a:gd name="csY18" fmla="*/ 4312293 h 4312293"/>
            <a:gd name="csX19" fmla="*/ 4803637 w 6185828"/>
            <a:gd name="csY19" fmla="*/ 4312293 h 4312293"/>
            <a:gd name="csX20" fmla="*/ 4024234 w 6185828"/>
            <a:gd name="csY20" fmla="*/ 4312293 h 4312293"/>
            <a:gd name="csX21" fmla="*/ 3363723 w 6185828"/>
            <a:gd name="csY21" fmla="*/ 4312293 h 4312293"/>
            <a:gd name="csX22" fmla="*/ 2822105 w 6185828"/>
            <a:gd name="csY22" fmla="*/ 4312293 h 4312293"/>
            <a:gd name="csX23" fmla="*/ 2161594 w 6185828"/>
            <a:gd name="csY23" fmla="*/ 4312293 h 4312293"/>
            <a:gd name="csX24" fmla="*/ 1679421 w 6185828"/>
            <a:gd name="csY24" fmla="*/ 4312293 h 4312293"/>
            <a:gd name="csX25" fmla="*/ 1197248 w 6185828"/>
            <a:gd name="csY25" fmla="*/ 4312293 h 4312293"/>
            <a:gd name="csX26" fmla="*/ 120615 w 6185828"/>
            <a:gd name="csY26" fmla="*/ 4312293 h 4312293"/>
            <a:gd name="csX27" fmla="*/ 0 w 6185828"/>
            <a:gd name="csY27" fmla="*/ 4191678 h 4312293"/>
            <a:gd name="csX28" fmla="*/ 0 w 6185828"/>
            <a:gd name="csY28" fmla="*/ 3635299 h 4312293"/>
            <a:gd name="csX29" fmla="*/ 0 w 6185828"/>
            <a:gd name="csY29" fmla="*/ 2916078 h 4312293"/>
            <a:gd name="csX30" fmla="*/ 0 w 6185828"/>
            <a:gd name="csY30" fmla="*/ 2359700 h 4312293"/>
            <a:gd name="csX31" fmla="*/ 0 w 6185828"/>
            <a:gd name="csY31" fmla="*/ 1640479 h 4312293"/>
            <a:gd name="csX32" fmla="*/ 0 w 6185828"/>
            <a:gd name="csY32" fmla="*/ 1043389 h 4312293"/>
            <a:gd name="csX33" fmla="*/ 0 w 6185828"/>
            <a:gd name="csY33" fmla="*/ 120615 h 4312293"/>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Lst>
          <a:rect l="l" t="t" r="r" b="b"/>
          <a:pathLst>
            <a:path w="6185828" h="4312293" extrusionOk="0">
              <a:moveTo>
                <a:pt x="0" y="120615"/>
              </a:moveTo>
              <a:cubicBezTo>
                <a:pt x="-4191" y="51416"/>
                <a:pt x="51303" y="1012"/>
                <a:pt x="120615" y="0"/>
              </a:cubicBezTo>
              <a:cubicBezTo>
                <a:pt x="444136" y="-27668"/>
                <a:pt x="636792" y="-30948"/>
                <a:pt x="900018" y="0"/>
              </a:cubicBezTo>
              <a:cubicBezTo>
                <a:pt x="1163244" y="30948"/>
                <a:pt x="1266918" y="21171"/>
                <a:pt x="1501083" y="0"/>
              </a:cubicBezTo>
              <a:cubicBezTo>
                <a:pt x="1735248" y="-21171"/>
                <a:pt x="1900070" y="23069"/>
                <a:pt x="2042702" y="0"/>
              </a:cubicBezTo>
              <a:cubicBezTo>
                <a:pt x="2185334" y="-23069"/>
                <a:pt x="2445686" y="17962"/>
                <a:pt x="2762659" y="0"/>
              </a:cubicBezTo>
              <a:cubicBezTo>
                <a:pt x="3079632" y="-17962"/>
                <a:pt x="3119935" y="-4468"/>
                <a:pt x="3363723" y="0"/>
              </a:cubicBezTo>
              <a:cubicBezTo>
                <a:pt x="3607511" y="4468"/>
                <a:pt x="3824246" y="2219"/>
                <a:pt x="4143126" y="0"/>
              </a:cubicBezTo>
              <a:cubicBezTo>
                <a:pt x="4462006" y="-2219"/>
                <a:pt x="4482712" y="-14907"/>
                <a:pt x="4684745" y="0"/>
              </a:cubicBezTo>
              <a:cubicBezTo>
                <a:pt x="4886778" y="14907"/>
                <a:pt x="5105750" y="-18588"/>
                <a:pt x="5464148" y="0"/>
              </a:cubicBezTo>
              <a:cubicBezTo>
                <a:pt x="5822546" y="18588"/>
                <a:pt x="5782366" y="16189"/>
                <a:pt x="6065213" y="0"/>
              </a:cubicBezTo>
              <a:cubicBezTo>
                <a:pt x="6120606" y="-642"/>
                <a:pt x="6187393" y="49709"/>
                <a:pt x="6185828" y="120615"/>
              </a:cubicBezTo>
              <a:cubicBezTo>
                <a:pt x="6206475" y="372412"/>
                <a:pt x="6206881" y="628094"/>
                <a:pt x="6185828" y="839836"/>
              </a:cubicBezTo>
              <a:cubicBezTo>
                <a:pt x="6164775" y="1051578"/>
                <a:pt x="6175036" y="1407756"/>
                <a:pt x="6185828" y="1599768"/>
              </a:cubicBezTo>
              <a:cubicBezTo>
                <a:pt x="6196620" y="1791780"/>
                <a:pt x="6191826" y="1982808"/>
                <a:pt x="6185828" y="2359700"/>
              </a:cubicBezTo>
              <a:cubicBezTo>
                <a:pt x="6179830" y="2736592"/>
                <a:pt x="6202906" y="2702010"/>
                <a:pt x="6185828" y="2956789"/>
              </a:cubicBezTo>
              <a:cubicBezTo>
                <a:pt x="6168750" y="3211568"/>
                <a:pt x="6156164" y="3897394"/>
                <a:pt x="6185828" y="4191678"/>
              </a:cubicBezTo>
              <a:cubicBezTo>
                <a:pt x="6183720" y="4253994"/>
                <a:pt x="6132351" y="4305199"/>
                <a:pt x="6065213" y="4312293"/>
              </a:cubicBezTo>
              <a:cubicBezTo>
                <a:pt x="5809509" y="4343218"/>
                <a:pt x="5523616" y="4346840"/>
                <a:pt x="5345256" y="4312293"/>
              </a:cubicBezTo>
              <a:cubicBezTo>
                <a:pt x="5166896" y="4277746"/>
                <a:pt x="4949959" y="4302040"/>
                <a:pt x="4803637" y="4312293"/>
              </a:cubicBezTo>
              <a:cubicBezTo>
                <a:pt x="4657315" y="4322546"/>
                <a:pt x="4262775" y="4305635"/>
                <a:pt x="4024234" y="4312293"/>
              </a:cubicBezTo>
              <a:cubicBezTo>
                <a:pt x="3785693" y="4318951"/>
                <a:pt x="3522415" y="4303755"/>
                <a:pt x="3363723" y="4312293"/>
              </a:cubicBezTo>
              <a:cubicBezTo>
                <a:pt x="3205031" y="4320831"/>
                <a:pt x="2989311" y="4323595"/>
                <a:pt x="2822105" y="4312293"/>
              </a:cubicBezTo>
              <a:cubicBezTo>
                <a:pt x="2654899" y="4300991"/>
                <a:pt x="2311988" y="4316610"/>
                <a:pt x="2161594" y="4312293"/>
              </a:cubicBezTo>
              <a:cubicBezTo>
                <a:pt x="2011200" y="4307976"/>
                <a:pt x="1782390" y="4326150"/>
                <a:pt x="1679421" y="4312293"/>
              </a:cubicBezTo>
              <a:cubicBezTo>
                <a:pt x="1576452" y="4298436"/>
                <a:pt x="1329765" y="4303974"/>
                <a:pt x="1197248" y="4312293"/>
              </a:cubicBezTo>
              <a:cubicBezTo>
                <a:pt x="1064731" y="4320612"/>
                <a:pt x="461515" y="4343699"/>
                <a:pt x="120615" y="4312293"/>
              </a:cubicBezTo>
              <a:cubicBezTo>
                <a:pt x="69691" y="4317784"/>
                <a:pt x="1584" y="4263627"/>
                <a:pt x="0" y="4191678"/>
              </a:cubicBezTo>
              <a:cubicBezTo>
                <a:pt x="24205" y="4078391"/>
                <a:pt x="-16968" y="3774218"/>
                <a:pt x="0" y="3635299"/>
              </a:cubicBezTo>
              <a:cubicBezTo>
                <a:pt x="16968" y="3496380"/>
                <a:pt x="-14886" y="3196719"/>
                <a:pt x="0" y="2916078"/>
              </a:cubicBezTo>
              <a:cubicBezTo>
                <a:pt x="14886" y="2635437"/>
                <a:pt x="4973" y="2599334"/>
                <a:pt x="0" y="2359700"/>
              </a:cubicBezTo>
              <a:cubicBezTo>
                <a:pt x="-4973" y="2120066"/>
                <a:pt x="-1903" y="1827122"/>
                <a:pt x="0" y="1640479"/>
              </a:cubicBezTo>
              <a:cubicBezTo>
                <a:pt x="1903" y="1453836"/>
                <a:pt x="13974" y="1201894"/>
                <a:pt x="0" y="1043389"/>
              </a:cubicBezTo>
              <a:cubicBezTo>
                <a:pt x="-13974" y="884884"/>
                <a:pt x="2207" y="337458"/>
                <a:pt x="0" y="120615"/>
              </a:cubicBezTo>
              <a:close/>
            </a:path>
          </a:pathLst>
        </a:custGeom>
        <a:noFill/>
        <a:ln w="69850" cmpd="dbl">
          <a:solidFill>
            <a:srgbClr val="00B050">
              <a:alpha val="50196"/>
            </a:srgbClr>
          </a:solidFill>
          <a:extLst>
            <a:ext uri="{C807C97D-BFC1-408E-A445-0C87EB9F89A2}">
              <ask:lineSketchStyleProps xmlns:ask="http://schemas.microsoft.com/office/drawing/2018/sketchyshapes" sd="1219033472">
                <a:prstGeom prst="roundRect">
                  <a:avLst>
                    <a:gd name="adj" fmla="val 2797"/>
                  </a:avLst>
                </a:prstGeom>
                <ask:type>
                  <ask:lineSketchFreehand/>
                </ask:type>
              </ask:lineSketchStyleProps>
            </a:ext>
          </a:extLst>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1133912</xdr:colOff>
      <xdr:row>14</xdr:row>
      <xdr:rowOff>426205</xdr:rowOff>
    </xdr:from>
    <xdr:to>
      <xdr:col>3</xdr:col>
      <xdr:colOff>339308</xdr:colOff>
      <xdr:row>20</xdr:row>
      <xdr:rowOff>205679</xdr:rowOff>
    </xdr:to>
    <xdr:sp macro="" textlink="">
      <xdr:nvSpPr>
        <xdr:cNvPr id="15" name="矢印: 上 14">
          <a:extLst>
            <a:ext uri="{FF2B5EF4-FFF2-40B4-BE49-F238E27FC236}">
              <a16:creationId xmlns:a16="http://schemas.microsoft.com/office/drawing/2014/main" id="{965CE977-11D1-4FB0-9E34-64CFC8BE00DA}"/>
            </a:ext>
          </a:extLst>
        </xdr:cNvPr>
        <xdr:cNvSpPr>
          <a:spLocks noChangeAspect="1"/>
        </xdr:cNvSpPr>
      </xdr:nvSpPr>
      <xdr:spPr>
        <a:xfrm rot="21183584">
          <a:off x="1869935" y="5578364"/>
          <a:ext cx="460964" cy="2463792"/>
        </a:xfrm>
        <a:prstGeom prst="upArrow">
          <a:avLst/>
        </a:prstGeom>
        <a:solidFill>
          <a:srgbClr val="00B050">
            <a:alpha val="50000"/>
          </a:srgb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243428</xdr:colOff>
      <xdr:row>41</xdr:row>
      <xdr:rowOff>461606</xdr:rowOff>
    </xdr:from>
    <xdr:to>
      <xdr:col>13</xdr:col>
      <xdr:colOff>432955</xdr:colOff>
      <xdr:row>44</xdr:row>
      <xdr:rowOff>303069</xdr:rowOff>
    </xdr:to>
    <xdr:sp macro="" textlink="">
      <xdr:nvSpPr>
        <xdr:cNvPr id="18" name="吹き出し: 線 (枠なし) 17">
          <a:extLst>
            <a:ext uri="{FF2B5EF4-FFF2-40B4-BE49-F238E27FC236}">
              <a16:creationId xmlns:a16="http://schemas.microsoft.com/office/drawing/2014/main" id="{A6F5741B-A68B-486C-AF86-79705C7962D6}"/>
            </a:ext>
          </a:extLst>
        </xdr:cNvPr>
        <xdr:cNvSpPr/>
      </xdr:nvSpPr>
      <xdr:spPr>
        <a:xfrm>
          <a:off x="9407633" y="14345015"/>
          <a:ext cx="2267708" cy="1169190"/>
        </a:xfrm>
        <a:prstGeom prst="callout1">
          <a:avLst>
            <a:gd name="adj1" fmla="val 38489"/>
            <a:gd name="adj2" fmla="val -1572"/>
            <a:gd name="adj3" fmla="val 35076"/>
            <a:gd name="adj4" fmla="val -24749"/>
          </a:avLst>
        </a:prstGeom>
        <a:solidFill>
          <a:srgbClr val="FFC000"/>
        </a:solid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285331</xdr:colOff>
      <xdr:row>41</xdr:row>
      <xdr:rowOff>486936</xdr:rowOff>
    </xdr:from>
    <xdr:to>
      <xdr:col>13</xdr:col>
      <xdr:colOff>455611</xdr:colOff>
      <xdr:row>44</xdr:row>
      <xdr:rowOff>288636</xdr:rowOff>
    </xdr:to>
    <xdr:sp macro="" textlink="">
      <xdr:nvSpPr>
        <xdr:cNvPr id="20" name="テキスト ボックス 19">
          <a:extLst>
            <a:ext uri="{FF2B5EF4-FFF2-40B4-BE49-F238E27FC236}">
              <a16:creationId xmlns:a16="http://schemas.microsoft.com/office/drawing/2014/main" id="{E52AE847-9908-4604-B3E9-93567A863401}"/>
            </a:ext>
          </a:extLst>
        </xdr:cNvPr>
        <xdr:cNvSpPr txBox="1"/>
      </xdr:nvSpPr>
      <xdr:spPr>
        <a:xfrm>
          <a:off x="9449536" y="14370345"/>
          <a:ext cx="2248461" cy="1129427"/>
        </a:xfrm>
        <a:prstGeom prst="rect">
          <a:avLst/>
        </a:prstGeom>
        <a:noFill/>
        <a:ln w="571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prstClr val="black"/>
              </a:solidFill>
              <a:effectLst/>
              <a:uLnTx/>
              <a:uFillTx/>
              <a:latin typeface="+mn-lt"/>
              <a:ea typeface="+mn-ea"/>
              <a:cs typeface="+mn-cs"/>
            </a:rPr>
            <a:t>【</a:t>
          </a:r>
          <a:r>
            <a:rPr kumimoji="1" lang="ja-JP" altLang="ja-JP" sz="1600" b="1" i="0" u="none" strike="noStrike" kern="0" cap="none" spc="0" normalizeH="0" baseline="0" noProof="0">
              <a:ln>
                <a:noFill/>
              </a:ln>
              <a:solidFill>
                <a:prstClr val="black"/>
              </a:solidFill>
              <a:effectLst/>
              <a:uLnTx/>
              <a:uFillTx/>
              <a:latin typeface="+mn-lt"/>
              <a:ea typeface="+mn-ea"/>
              <a:cs typeface="+mn-cs"/>
            </a:rPr>
            <a:t>注意</a:t>
          </a:r>
          <a:r>
            <a:rPr kumimoji="1" lang="en-US" altLang="ja-JP" sz="1600" b="1" i="0" u="none" strike="noStrike" kern="0" cap="none" spc="0" normalizeH="0" baseline="0" noProof="0">
              <a:ln>
                <a:noFill/>
              </a:ln>
              <a:solidFill>
                <a:prstClr val="black"/>
              </a:solidFill>
              <a:effectLst/>
              <a:uLnTx/>
              <a:uFillTx/>
              <a:latin typeface="+mn-lt"/>
              <a:ea typeface="+mn-ea"/>
              <a:cs typeface="+mn-cs"/>
            </a:rPr>
            <a:t>‼】</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a:ln>
                <a:noFill/>
              </a:ln>
              <a:solidFill>
                <a:prstClr val="black"/>
              </a:solidFill>
              <a:effectLst/>
              <a:uLnTx/>
              <a:uFillTx/>
              <a:latin typeface="+mn-lt"/>
              <a:ea typeface="+mn-ea"/>
              <a:cs typeface="+mn-cs"/>
            </a:rPr>
            <a:t>町田市で計算しますので、記入不用です。</a:t>
          </a:r>
          <a:endParaRPr kumimoji="1" lang="en-US" altLang="ja-JP" sz="1600" b="1" i="0" u="none" strike="noStrike" kern="0" cap="none" spc="0" normalizeH="0" baseline="0">
            <a:ln>
              <a:noFill/>
            </a:ln>
            <a:solidFill>
              <a:prstClr val="black"/>
            </a:solidFill>
            <a:effectLst/>
            <a:uLnTx/>
            <a:uFillTx/>
            <a:latin typeface="+mn-lt"/>
            <a:ea typeface="+mn-ea"/>
            <a:cs typeface="+mn-cs"/>
          </a:endParaRPr>
        </a:p>
      </xdr:txBody>
    </xdr:sp>
    <xdr:clientData/>
  </xdr:twoCellAnchor>
  <xdr:twoCellAnchor>
    <xdr:from>
      <xdr:col>10</xdr:col>
      <xdr:colOff>237169</xdr:colOff>
      <xdr:row>6</xdr:row>
      <xdr:rowOff>30000</xdr:rowOff>
    </xdr:from>
    <xdr:to>
      <xdr:col>14</xdr:col>
      <xdr:colOff>3010</xdr:colOff>
      <xdr:row>11</xdr:row>
      <xdr:rowOff>160811</xdr:rowOff>
    </xdr:to>
    <xdr:sp macro="" textlink="">
      <xdr:nvSpPr>
        <xdr:cNvPr id="29" name="吹き出し: 線 (枠なし) 28">
          <a:extLst>
            <a:ext uri="{FF2B5EF4-FFF2-40B4-BE49-F238E27FC236}">
              <a16:creationId xmlns:a16="http://schemas.microsoft.com/office/drawing/2014/main" id="{99B10077-D6BD-42A0-8F4E-84FE7DAB86AB}"/>
            </a:ext>
          </a:extLst>
        </xdr:cNvPr>
        <xdr:cNvSpPr/>
      </xdr:nvSpPr>
      <xdr:spPr>
        <a:xfrm>
          <a:off x="9403435" y="1662857"/>
          <a:ext cx="2276978" cy="1874999"/>
        </a:xfrm>
        <a:prstGeom prst="callout1">
          <a:avLst>
            <a:gd name="adj1" fmla="val 41432"/>
            <a:gd name="adj2" fmla="val -1572"/>
            <a:gd name="adj3" fmla="val 33614"/>
            <a:gd name="adj4" fmla="val -48940"/>
          </a:avLst>
        </a:prstGeom>
        <a:solidFill>
          <a:srgbClr val="FFC000"/>
        </a:solid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251924</xdr:colOff>
      <xdr:row>6</xdr:row>
      <xdr:rowOff>85288</xdr:rowOff>
    </xdr:from>
    <xdr:to>
      <xdr:col>14</xdr:col>
      <xdr:colOff>36633</xdr:colOff>
      <xdr:row>11</xdr:row>
      <xdr:rowOff>321624</xdr:rowOff>
    </xdr:to>
    <xdr:sp macro="" textlink="">
      <xdr:nvSpPr>
        <xdr:cNvPr id="30" name="テキスト ボックス 29">
          <a:extLst>
            <a:ext uri="{FF2B5EF4-FFF2-40B4-BE49-F238E27FC236}">
              <a16:creationId xmlns:a16="http://schemas.microsoft.com/office/drawing/2014/main" id="{D8BFB5F9-EB7E-4A1B-AEF9-00F3396F0B84}"/>
            </a:ext>
          </a:extLst>
        </xdr:cNvPr>
        <xdr:cNvSpPr txBox="1"/>
      </xdr:nvSpPr>
      <xdr:spPr>
        <a:xfrm>
          <a:off x="9418190" y="1718145"/>
          <a:ext cx="2295846" cy="198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上限額は交付額計算式より算出ください。</a:t>
          </a:r>
          <a:endParaRPr lang="ja-JP" altLang="ja-JP">
            <a:effectLst/>
          </a:endParaRPr>
        </a:p>
        <a:p>
          <a:r>
            <a:rPr kumimoji="1" lang="ja-JP" altLang="ja-JP" sz="1100" b="1">
              <a:solidFill>
                <a:schemeClr val="dk1"/>
              </a:solidFill>
              <a:effectLst/>
              <a:latin typeface="+mn-lt"/>
              <a:ea typeface="+mn-ea"/>
              <a:cs typeface="+mn-cs"/>
            </a:rPr>
            <a:t>例）世帯数</a:t>
          </a:r>
          <a:r>
            <a:rPr kumimoji="1" lang="en-US" altLang="ja-JP" sz="1100" b="1">
              <a:solidFill>
                <a:schemeClr val="dk1"/>
              </a:solidFill>
              <a:effectLst/>
              <a:latin typeface="+mn-lt"/>
              <a:ea typeface="+mn-ea"/>
              <a:cs typeface="+mn-cs"/>
            </a:rPr>
            <a:t>200</a:t>
          </a:r>
          <a:r>
            <a:rPr kumimoji="1" lang="ja-JP" altLang="ja-JP" sz="1100" b="1" baseline="0">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の場合</a:t>
          </a:r>
          <a:endParaRPr lang="ja-JP" altLang="ja-JP">
            <a:effectLst/>
          </a:endParaRPr>
        </a:p>
        <a:p>
          <a:r>
            <a:rPr kumimoji="1" lang="ja-JP" altLang="ja-JP"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12000</a:t>
          </a:r>
          <a:r>
            <a:rPr kumimoji="1" lang="ja-JP" altLang="ja-JP" sz="1100" b="1">
              <a:solidFill>
                <a:schemeClr val="dk1"/>
              </a:solidFill>
              <a:effectLst/>
              <a:latin typeface="+mn-lt"/>
              <a:ea typeface="+mn-ea"/>
              <a:cs typeface="+mn-cs"/>
            </a:rPr>
            <a:t>円</a:t>
          </a:r>
          <a:r>
            <a:rPr kumimoji="1" lang="en-US" altLang="ja-JP" sz="1100" b="1">
              <a:solidFill>
                <a:schemeClr val="dk1"/>
              </a:solidFill>
              <a:effectLst/>
              <a:latin typeface="+mn-lt"/>
              <a:ea typeface="+mn-ea"/>
              <a:cs typeface="+mn-cs"/>
            </a:rPr>
            <a:t>×200</a:t>
          </a:r>
          <a:r>
            <a:rPr kumimoji="1" lang="ja-JP" altLang="ja-JP" sz="1100" b="1">
              <a:solidFill>
                <a:schemeClr val="dk1"/>
              </a:solidFill>
              <a:effectLst/>
              <a:latin typeface="+mn-lt"/>
              <a:ea typeface="+mn-ea"/>
              <a:cs typeface="+mn-cs"/>
            </a:rPr>
            <a:t>円</a:t>
          </a:r>
          <a:r>
            <a:rPr kumimoji="1" lang="en-US" altLang="ja-JP" sz="1100" b="1">
              <a:solidFill>
                <a:schemeClr val="dk1"/>
              </a:solidFill>
              <a:effectLst/>
              <a:latin typeface="+mn-lt"/>
              <a:ea typeface="+mn-ea"/>
              <a:cs typeface="+mn-cs"/>
            </a:rPr>
            <a:t>×200</a:t>
          </a:r>
          <a:r>
            <a:rPr kumimoji="1" lang="ja-JP" altLang="ja-JP" sz="1100" b="1">
              <a:solidFill>
                <a:schemeClr val="dk1"/>
              </a:solidFill>
              <a:effectLst/>
              <a:latin typeface="+mn-lt"/>
              <a:ea typeface="+mn-ea"/>
              <a:cs typeface="+mn-cs"/>
            </a:rPr>
            <a:t>世帯</a:t>
          </a:r>
          <a:endParaRPr lang="ja-JP" altLang="ja-JP">
            <a:effectLst/>
          </a:endParaRPr>
        </a:p>
        <a:p>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５２</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０００</a:t>
          </a:r>
          <a:r>
            <a:rPr kumimoji="1" lang="ja-JP" altLang="ja-JP" sz="1100" b="1">
              <a:solidFill>
                <a:schemeClr val="dk1"/>
              </a:solidFill>
              <a:effectLst/>
              <a:latin typeface="+mn-lt"/>
              <a:ea typeface="+mn-ea"/>
              <a:cs typeface="+mn-cs"/>
            </a:rPr>
            <a:t>円</a:t>
          </a:r>
          <a:endParaRPr lang="ja-JP" altLang="ja-JP">
            <a:effectLst/>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上限額（</a:t>
          </a:r>
          <a:r>
            <a:rPr kumimoji="1" lang="en-US" altLang="ja-JP" sz="1100" b="1">
              <a:solidFill>
                <a:schemeClr val="dk1"/>
              </a:solidFill>
              <a:effectLst/>
              <a:latin typeface="+mn-lt"/>
              <a:ea typeface="+mn-ea"/>
              <a:cs typeface="+mn-cs"/>
            </a:rPr>
            <a:t>A</a:t>
          </a:r>
          <a:r>
            <a:rPr kumimoji="1" lang="ja-JP" altLang="ja-JP" sz="1100" b="1">
              <a:solidFill>
                <a:schemeClr val="dk1"/>
              </a:solidFill>
              <a:effectLst/>
              <a:latin typeface="+mn-lt"/>
              <a:ea typeface="+mn-ea"/>
              <a:cs typeface="+mn-cs"/>
            </a:rPr>
            <a:t>）は</a:t>
          </a:r>
          <a:endParaRPr lang="ja-JP" altLang="ja-JP">
            <a:effectLst/>
          </a:endParaRPr>
        </a:p>
        <a:p>
          <a:r>
            <a:rPr kumimoji="1" lang="ja-JP" altLang="ja-JP" sz="1100" b="1">
              <a:solidFill>
                <a:schemeClr val="dk1"/>
              </a:solidFill>
              <a:effectLst/>
              <a:latin typeface="+mn-lt"/>
              <a:ea typeface="+mn-ea"/>
              <a:cs typeface="+mn-cs"/>
            </a:rPr>
            <a:t>　　　　　５２</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０００円です</a:t>
          </a:r>
          <a:endParaRPr lang="ja-JP" altLang="ja-JP">
            <a:effectLst/>
          </a:endParaRPr>
        </a:p>
        <a:p>
          <a:endParaRPr lang="ja-JP" altLang="ja-JP">
            <a:effectLst/>
          </a:endParaRPr>
        </a:p>
      </xdr:txBody>
    </xdr:sp>
    <xdr:clientData/>
  </xdr:twoCellAnchor>
  <xdr:twoCellAnchor>
    <xdr:from>
      <xdr:col>10</xdr:col>
      <xdr:colOff>221469</xdr:colOff>
      <xdr:row>13</xdr:row>
      <xdr:rowOff>533439</xdr:rowOff>
    </xdr:from>
    <xdr:to>
      <xdr:col>13</xdr:col>
      <xdr:colOff>440647</xdr:colOff>
      <xdr:row>16</xdr:row>
      <xdr:rowOff>115453</xdr:rowOff>
    </xdr:to>
    <xdr:sp macro="" textlink="">
      <xdr:nvSpPr>
        <xdr:cNvPr id="31" name="吹き出し: 線 (枠なし) 30">
          <a:extLst>
            <a:ext uri="{FF2B5EF4-FFF2-40B4-BE49-F238E27FC236}">
              <a16:creationId xmlns:a16="http://schemas.microsoft.com/office/drawing/2014/main" id="{DA6C2CFF-620C-4896-9F47-BE02236854F8}"/>
            </a:ext>
          </a:extLst>
        </xdr:cNvPr>
        <xdr:cNvSpPr/>
      </xdr:nvSpPr>
      <xdr:spPr>
        <a:xfrm flipH="1">
          <a:off x="9385674" y="5065030"/>
          <a:ext cx="2297359" cy="1443718"/>
        </a:xfrm>
        <a:prstGeom prst="callout1">
          <a:avLst>
            <a:gd name="adj1" fmla="val 32766"/>
            <a:gd name="adj2" fmla="val 98375"/>
            <a:gd name="adj3" fmla="val 75380"/>
            <a:gd name="adj4" fmla="val 129755"/>
          </a:avLst>
        </a:prstGeom>
        <a:solidFill>
          <a:srgbClr val="FFC000"/>
        </a:solid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247800</xdr:colOff>
      <xdr:row>13</xdr:row>
      <xdr:rowOff>593210</xdr:rowOff>
    </xdr:from>
    <xdr:to>
      <xdr:col>13</xdr:col>
      <xdr:colOff>445573</xdr:colOff>
      <xdr:row>16</xdr:row>
      <xdr:rowOff>144317</xdr:rowOff>
    </xdr:to>
    <xdr:sp macro="" textlink="">
      <xdr:nvSpPr>
        <xdr:cNvPr id="32" name="テキスト ボックス 31">
          <a:extLst>
            <a:ext uri="{FF2B5EF4-FFF2-40B4-BE49-F238E27FC236}">
              <a16:creationId xmlns:a16="http://schemas.microsoft.com/office/drawing/2014/main" id="{ADC85776-69F3-4D33-BE95-3182183B928C}"/>
            </a:ext>
          </a:extLst>
        </xdr:cNvPr>
        <xdr:cNvSpPr txBox="1"/>
      </xdr:nvSpPr>
      <xdr:spPr>
        <a:xfrm>
          <a:off x="9412005" y="5124801"/>
          <a:ext cx="2275954" cy="1412811"/>
        </a:xfrm>
        <a:prstGeom prst="rect">
          <a:avLst/>
        </a:prstGeom>
        <a:noFill/>
        <a:ln w="571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注意</a:t>
          </a:r>
          <a:r>
            <a:rPr kumimoji="1" lang="en-US" altLang="ja-JP" sz="1600" b="1">
              <a:solidFill>
                <a:schemeClr val="dk1"/>
              </a:solidFill>
              <a:effectLst/>
              <a:latin typeface="+mn-lt"/>
              <a:ea typeface="+mn-ea"/>
              <a:cs typeface="+mn-cs"/>
            </a:rPr>
            <a:t>‼】</a:t>
          </a:r>
          <a:endParaRPr lang="ja-JP" altLang="ja-JP" sz="1600">
            <a:effectLst/>
          </a:endParaRPr>
        </a:p>
        <a:p>
          <a:r>
            <a:rPr kumimoji="1" lang="ja-JP" altLang="ja-JP" sz="1100" b="1">
              <a:solidFill>
                <a:schemeClr val="dk1"/>
              </a:solidFill>
              <a:effectLst/>
              <a:latin typeface="+mn-lt"/>
              <a:ea typeface="+mn-ea"/>
              <a:cs typeface="+mn-cs"/>
            </a:rPr>
            <a:t>合計</a:t>
          </a:r>
          <a:r>
            <a:rPr kumimoji="1" lang="ja-JP" altLang="en-US" sz="1100" b="1">
              <a:solidFill>
                <a:schemeClr val="dk1"/>
              </a:solidFill>
              <a:effectLst/>
              <a:latin typeface="+mn-lt"/>
              <a:ea typeface="+mn-ea"/>
              <a:cs typeface="+mn-cs"/>
            </a:rPr>
            <a:t>　１</a:t>
          </a:r>
          <a:r>
            <a:rPr kumimoji="1" lang="ja-JP" altLang="ja-JP" sz="1100" b="1">
              <a:solidFill>
                <a:schemeClr val="dk1"/>
              </a:solidFill>
              <a:effectLst/>
              <a:latin typeface="+mn-lt"/>
              <a:ea typeface="+mn-ea"/>
              <a:cs typeface="+mn-cs"/>
            </a:rPr>
            <a:t>３</a:t>
          </a:r>
          <a:r>
            <a:rPr kumimoji="1" lang="ja-JP" altLang="en-US" sz="1100" b="1">
              <a:solidFill>
                <a:schemeClr val="dk1"/>
              </a:solidFill>
              <a:effectLst/>
              <a:latin typeface="+mn-lt"/>
              <a:ea typeface="+mn-ea"/>
              <a:cs typeface="+mn-cs"/>
            </a:rPr>
            <a:t>６</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７</a:t>
          </a:r>
          <a:r>
            <a:rPr kumimoji="1" lang="ja-JP" altLang="ja-JP" sz="1100" b="1">
              <a:solidFill>
                <a:schemeClr val="dk1"/>
              </a:solidFill>
              <a:effectLst/>
              <a:latin typeface="+mn-lt"/>
              <a:ea typeface="+mn-ea"/>
              <a:cs typeface="+mn-cs"/>
            </a:rPr>
            <a:t>３０円ですが</a:t>
          </a:r>
          <a:endParaRPr lang="ja-JP" altLang="ja-JP">
            <a:effectLst/>
          </a:endParaRPr>
        </a:p>
        <a:p>
          <a:r>
            <a:rPr kumimoji="1" lang="en-US" altLang="ja-JP" sz="1100" b="1">
              <a:solidFill>
                <a:schemeClr val="dk1"/>
              </a:solidFill>
              <a:effectLst/>
              <a:latin typeface="+mn-lt"/>
              <a:ea typeface="+mn-ea"/>
              <a:cs typeface="+mn-cs"/>
            </a:rPr>
            <a:t>(4,730</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110,000</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12,000</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10,000)</a:t>
          </a:r>
          <a:endParaRPr lang="ja-JP" altLang="ja-JP">
            <a:effectLst/>
          </a:endParaRPr>
        </a:p>
        <a:p>
          <a:r>
            <a:rPr kumimoji="1" lang="ja-JP" altLang="ja-JP" sz="1100" b="1">
              <a:solidFill>
                <a:schemeClr val="dk1"/>
              </a:solidFill>
              <a:effectLst/>
              <a:latin typeface="+mn-lt"/>
              <a:ea typeface="+mn-ea"/>
              <a:cs typeface="+mn-cs"/>
            </a:rPr>
            <a:t>記入は</a:t>
          </a:r>
          <a:r>
            <a:rPr kumimoji="1" lang="ja-JP" altLang="en-US" sz="1100" b="1">
              <a:solidFill>
                <a:schemeClr val="dk1"/>
              </a:solidFill>
              <a:effectLst/>
              <a:latin typeface="+mn-lt"/>
              <a:ea typeface="+mn-ea"/>
              <a:cs typeface="+mn-cs"/>
            </a:rPr>
            <a:t>１３６，</a:t>
          </a:r>
          <a:r>
            <a:rPr kumimoji="1" lang="en-US" altLang="ja-JP" sz="1100" b="1">
              <a:solidFill>
                <a:schemeClr val="dk1"/>
              </a:solidFill>
              <a:effectLst/>
              <a:latin typeface="+mn-lt"/>
              <a:ea typeface="+mn-ea"/>
              <a:cs typeface="+mn-cs"/>
            </a:rPr>
            <a:t>7</a:t>
          </a:r>
          <a:r>
            <a:rPr kumimoji="1" lang="ja-JP" altLang="ja-JP" sz="1100" b="1">
              <a:solidFill>
                <a:schemeClr val="dk1"/>
              </a:solidFill>
              <a:effectLst/>
              <a:latin typeface="+mn-lt"/>
              <a:ea typeface="+mn-ea"/>
              <a:cs typeface="+mn-cs"/>
            </a:rPr>
            <a:t>００円です。</a:t>
          </a:r>
          <a:endParaRPr lang="ja-JP" altLang="ja-JP">
            <a:effectLst/>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１００円未満切捨てのため</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p>
        <a:p>
          <a:pPr eaLnBrk="1" fontAlgn="auto" latinLnBrk="0" hangingPunct="1"/>
          <a:endParaRPr kumimoji="1" lang="en-US" altLang="ja-JP" sz="1100" b="1" kern="1200">
            <a:solidFill>
              <a:schemeClr val="tx1"/>
            </a:solidFill>
          </a:endParaRPr>
        </a:p>
      </xdr:txBody>
    </xdr:sp>
    <xdr:clientData/>
  </xdr:twoCellAnchor>
  <xdr:twoCellAnchor>
    <xdr:from>
      <xdr:col>0</xdr:col>
      <xdr:colOff>63421</xdr:colOff>
      <xdr:row>0</xdr:row>
      <xdr:rowOff>25445</xdr:rowOff>
    </xdr:from>
    <xdr:to>
      <xdr:col>4</xdr:col>
      <xdr:colOff>1828420</xdr:colOff>
      <xdr:row>3</xdr:row>
      <xdr:rowOff>73269</xdr:rowOff>
    </xdr:to>
    <xdr:sp macro="" textlink="">
      <xdr:nvSpPr>
        <xdr:cNvPr id="36" name="吹き出し: 線 (枠なし) 35">
          <a:extLst>
            <a:ext uri="{FF2B5EF4-FFF2-40B4-BE49-F238E27FC236}">
              <a16:creationId xmlns:a16="http://schemas.microsoft.com/office/drawing/2014/main" id="{956E3403-E7DC-4510-8D5D-D345F11AEDB9}"/>
            </a:ext>
          </a:extLst>
        </xdr:cNvPr>
        <xdr:cNvSpPr/>
      </xdr:nvSpPr>
      <xdr:spPr>
        <a:xfrm flipH="1">
          <a:off x="63421" y="25445"/>
          <a:ext cx="5013024" cy="847924"/>
        </a:xfrm>
        <a:prstGeom prst="callout1">
          <a:avLst>
            <a:gd name="adj1" fmla="val 103855"/>
            <a:gd name="adj2" fmla="val 88005"/>
            <a:gd name="adj3" fmla="val 132491"/>
            <a:gd name="adj4" fmla="val 83039"/>
          </a:avLst>
        </a:prstGeom>
        <a:solidFill>
          <a:srgbClr val="FFC0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14432</xdr:colOff>
      <xdr:row>0</xdr:row>
      <xdr:rowOff>72159</xdr:rowOff>
    </xdr:from>
    <xdr:to>
      <xdr:col>4</xdr:col>
      <xdr:colOff>1858375</xdr:colOff>
      <xdr:row>4</xdr:row>
      <xdr:rowOff>88835</xdr:rowOff>
    </xdr:to>
    <xdr:sp macro="" textlink="">
      <xdr:nvSpPr>
        <xdr:cNvPr id="37" name="テキスト ボックス 36">
          <a:extLst>
            <a:ext uri="{FF2B5EF4-FFF2-40B4-BE49-F238E27FC236}">
              <a16:creationId xmlns:a16="http://schemas.microsoft.com/office/drawing/2014/main" id="{21D179D6-8405-47BF-93FA-426EF019E0FD}"/>
            </a:ext>
          </a:extLst>
        </xdr:cNvPr>
        <xdr:cNvSpPr txBox="1"/>
      </xdr:nvSpPr>
      <xdr:spPr>
        <a:xfrm>
          <a:off x="14432" y="72159"/>
          <a:ext cx="5091102" cy="1055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a:t>
          </a:r>
          <a:r>
            <a:rPr kumimoji="1" lang="en-US" altLang="ja-JP" sz="1100" b="1" kern="1200">
              <a:solidFill>
                <a:sysClr val="windowText" lastClr="000000"/>
              </a:solidFill>
            </a:rPr>
            <a:t>2026</a:t>
          </a:r>
          <a:r>
            <a:rPr kumimoji="1" lang="ja-JP" altLang="en-US" sz="1100" b="1" kern="1200">
              <a:solidFill>
                <a:sysClr val="windowText" lastClr="000000"/>
              </a:solidFill>
            </a:rPr>
            <a:t>年度　町内会・自治会活動補助金に係る事業計画」記入欄について</a:t>
          </a:r>
          <a:endParaRPr kumimoji="1" lang="en-US" altLang="ja-JP" sz="1100" b="1" kern="1200">
            <a:solidFill>
              <a:sysClr val="windowText" lastClr="000000"/>
            </a:solidFill>
          </a:endParaRPr>
        </a:p>
        <a:p>
          <a:r>
            <a:rPr kumimoji="1" lang="ja-JP" altLang="en-US" sz="1100" b="1" kern="1200">
              <a:solidFill>
                <a:sysClr val="windowText" lastClr="000000"/>
              </a:solidFill>
            </a:rPr>
            <a:t>　</a:t>
          </a:r>
          <a:r>
            <a:rPr kumimoji="1" lang="ja-JP" altLang="en-US" sz="3200" b="1" kern="1200">
              <a:solidFill>
                <a:sysClr val="windowText" lastClr="000000"/>
              </a:solidFill>
            </a:rPr>
            <a:t>⇒</a:t>
          </a:r>
          <a:r>
            <a:rPr kumimoji="1" lang="ja-JP" altLang="en-US" sz="1100" b="1" kern="1200">
              <a:solidFill>
                <a:sysClr val="windowText" lastClr="000000"/>
              </a:solidFill>
            </a:rPr>
            <a:t>　</a:t>
          </a:r>
          <a:r>
            <a:rPr kumimoji="1" lang="ja-JP" altLang="en-US" sz="2800" b="1" kern="1200">
              <a:solidFill>
                <a:sysClr val="windowText" lastClr="000000"/>
              </a:solidFill>
            </a:rPr>
            <a:t>太枠内のみ</a:t>
          </a:r>
          <a:r>
            <a:rPr kumimoji="1" lang="ja-JP" altLang="en-US" sz="1100" b="1" kern="1200">
              <a:solidFill>
                <a:sysClr val="windowText" lastClr="000000"/>
              </a:solidFill>
            </a:rPr>
            <a:t>ご記入ください。</a:t>
          </a:r>
          <a:endParaRPr kumimoji="1" lang="en-US" altLang="ja-JP" sz="1100" b="1" kern="1200">
            <a:solidFill>
              <a:sysClr val="windowText" lastClr="000000"/>
            </a:solidFill>
          </a:endParaRPr>
        </a:p>
        <a:p>
          <a:endParaRPr kumimoji="1" lang="en-US" altLang="ja-JP" sz="1100" b="1" kern="1200">
            <a:solidFill>
              <a:schemeClr val="bg1"/>
            </a:solidFill>
          </a:endParaRPr>
        </a:p>
      </xdr:txBody>
    </xdr:sp>
    <xdr:clientData/>
  </xdr:twoCellAnchor>
  <xdr:twoCellAnchor>
    <xdr:from>
      <xdr:col>2</xdr:col>
      <xdr:colOff>668479</xdr:colOff>
      <xdr:row>12</xdr:row>
      <xdr:rowOff>384753</xdr:rowOff>
    </xdr:from>
    <xdr:to>
      <xdr:col>3</xdr:col>
      <xdr:colOff>1154256</xdr:colOff>
      <xdr:row>14</xdr:row>
      <xdr:rowOff>441903</xdr:rowOff>
    </xdr:to>
    <xdr:sp macro="" textlink="">
      <xdr:nvSpPr>
        <xdr:cNvPr id="41" name="矢印: 五方向 40">
          <a:extLst>
            <a:ext uri="{FF2B5EF4-FFF2-40B4-BE49-F238E27FC236}">
              <a16:creationId xmlns:a16="http://schemas.microsoft.com/office/drawing/2014/main" id="{864B6EA9-3429-EF5C-0265-95F0E8602ABF}"/>
            </a:ext>
          </a:extLst>
        </xdr:cNvPr>
        <xdr:cNvSpPr/>
      </xdr:nvSpPr>
      <xdr:spPr>
        <a:xfrm flipH="1">
          <a:off x="1404502" y="4295776"/>
          <a:ext cx="1741345" cy="1298286"/>
        </a:xfrm>
        <a:prstGeom prst="homePlate">
          <a:avLst>
            <a:gd name="adj" fmla="val 22435"/>
          </a:avLst>
        </a:prstGeom>
        <a:solidFill>
          <a:srgbClr val="FFC000">
            <a:alpha val="6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916133</xdr:colOff>
      <xdr:row>12</xdr:row>
      <xdr:rowOff>425552</xdr:rowOff>
    </xdr:from>
    <xdr:to>
      <xdr:col>3</xdr:col>
      <xdr:colOff>1163782</xdr:colOff>
      <xdr:row>14</xdr:row>
      <xdr:rowOff>557646</xdr:rowOff>
    </xdr:to>
    <xdr:sp macro="" textlink="">
      <xdr:nvSpPr>
        <xdr:cNvPr id="16" name="テキスト ボックス 15">
          <a:extLst>
            <a:ext uri="{FF2B5EF4-FFF2-40B4-BE49-F238E27FC236}">
              <a16:creationId xmlns:a16="http://schemas.microsoft.com/office/drawing/2014/main" id="{5BD8FFB2-042D-4B21-B2C2-2CCA656659CE}"/>
            </a:ext>
          </a:extLst>
        </xdr:cNvPr>
        <xdr:cNvSpPr txBox="1"/>
      </xdr:nvSpPr>
      <xdr:spPr>
        <a:xfrm>
          <a:off x="1652156" y="4336575"/>
          <a:ext cx="1503217" cy="1373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事業名（例）</a:t>
          </a:r>
          <a:r>
            <a:rPr kumimoji="1" lang="ja-JP" altLang="en-US" sz="1100" b="1" kern="1200">
              <a:solidFill>
                <a:srgbClr val="00B050"/>
              </a:solidFill>
            </a:rPr>
            <a:t>を参考にご記入ください。</a:t>
          </a:r>
          <a:endParaRPr kumimoji="1" lang="en-US" altLang="ja-JP" sz="1100" b="1" kern="1200">
            <a:solidFill>
              <a:srgbClr val="00B050"/>
            </a:solidFill>
          </a:endParaRPr>
        </a:p>
        <a:p>
          <a:r>
            <a:rPr kumimoji="1" lang="ja-JP" altLang="en-US" sz="1100" b="1" kern="1200">
              <a:solidFill>
                <a:srgbClr val="00B050"/>
              </a:solidFill>
            </a:rPr>
            <a:t>データで入力される方はプルダウンから選択してください。</a:t>
          </a:r>
          <a:endParaRPr kumimoji="1" lang="ja-JP" altLang="en-US" sz="1600" b="1" kern="1200">
            <a:solidFill>
              <a:srgbClr val="00B050"/>
            </a:solidFill>
          </a:endParaRPr>
        </a:p>
      </xdr:txBody>
    </xdr:sp>
    <xdr:clientData/>
  </xdr:twoCellAnchor>
  <xdr:twoCellAnchor>
    <xdr:from>
      <xdr:col>4</xdr:col>
      <xdr:colOff>1476371</xdr:colOff>
      <xdr:row>12</xdr:row>
      <xdr:rowOff>504825</xdr:rowOff>
    </xdr:from>
    <xdr:to>
      <xdr:col>7</xdr:col>
      <xdr:colOff>173181</xdr:colOff>
      <xdr:row>14</xdr:row>
      <xdr:rowOff>504825</xdr:rowOff>
    </xdr:to>
    <xdr:sp macro="" textlink="">
      <xdr:nvSpPr>
        <xdr:cNvPr id="42" name="矢印: 五方向 41">
          <a:extLst>
            <a:ext uri="{FF2B5EF4-FFF2-40B4-BE49-F238E27FC236}">
              <a16:creationId xmlns:a16="http://schemas.microsoft.com/office/drawing/2014/main" id="{BC92CE7B-2B1C-8D75-71BA-9CA1827B8801}"/>
            </a:ext>
          </a:extLst>
        </xdr:cNvPr>
        <xdr:cNvSpPr/>
      </xdr:nvSpPr>
      <xdr:spPr>
        <a:xfrm flipH="1">
          <a:off x="4723530" y="4415848"/>
          <a:ext cx="2477946" cy="1241136"/>
        </a:xfrm>
        <a:prstGeom prst="homePlate">
          <a:avLst>
            <a:gd name="adj" fmla="val 25704"/>
          </a:avLst>
        </a:prstGeom>
        <a:solidFill>
          <a:srgbClr val="FFC000">
            <a:alpha val="6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1428752</xdr:colOff>
      <xdr:row>12</xdr:row>
      <xdr:rowOff>571500</xdr:rowOff>
    </xdr:from>
    <xdr:to>
      <xdr:col>7</xdr:col>
      <xdr:colOff>180976</xdr:colOff>
      <xdr:row>14</xdr:row>
      <xdr:rowOff>457200</xdr:rowOff>
    </xdr:to>
    <xdr:sp macro="" textlink="">
      <xdr:nvSpPr>
        <xdr:cNvPr id="17" name="テキスト ボックス 16">
          <a:extLst>
            <a:ext uri="{FF2B5EF4-FFF2-40B4-BE49-F238E27FC236}">
              <a16:creationId xmlns:a16="http://schemas.microsoft.com/office/drawing/2014/main" id="{A957923C-46B9-4812-BF7A-6395742DEC34}"/>
            </a:ext>
          </a:extLst>
        </xdr:cNvPr>
        <xdr:cNvSpPr txBox="1"/>
      </xdr:nvSpPr>
      <xdr:spPr>
        <a:xfrm>
          <a:off x="4676777" y="4533900"/>
          <a:ext cx="2524124" cy="1123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　　使途</a:t>
          </a:r>
          <a:r>
            <a:rPr kumimoji="1" lang="en-US" altLang="ja-JP" sz="1100" b="1" kern="1200">
              <a:solidFill>
                <a:sysClr val="windowText" lastClr="000000"/>
              </a:solidFill>
            </a:rPr>
            <a:t>(</a:t>
          </a:r>
          <a:r>
            <a:rPr kumimoji="1" lang="ja-JP" altLang="en-US" sz="1100" b="1" kern="1200">
              <a:solidFill>
                <a:sysClr val="windowText" lastClr="000000"/>
              </a:solidFill>
            </a:rPr>
            <a:t>例</a:t>
          </a:r>
          <a:r>
            <a:rPr kumimoji="1" lang="en-US" altLang="ja-JP" sz="1100" b="1" kern="1200">
              <a:solidFill>
                <a:sysClr val="windowText" lastClr="000000"/>
              </a:solidFill>
            </a:rPr>
            <a:t>)</a:t>
          </a:r>
          <a:r>
            <a:rPr kumimoji="1" lang="ja-JP" altLang="en-US" sz="1100" b="1" kern="1200">
              <a:solidFill>
                <a:srgbClr val="00B050"/>
              </a:solidFill>
            </a:rPr>
            <a:t>を参考にご記入ください。</a:t>
          </a:r>
          <a:endParaRPr kumimoji="1" lang="en-US" altLang="ja-JP" sz="1100" b="1" kern="1200">
            <a:solidFill>
              <a:srgbClr val="00B050"/>
            </a:solidFill>
          </a:endParaRPr>
        </a:p>
        <a:p>
          <a:r>
            <a:rPr kumimoji="1" lang="ja-JP" altLang="en-US" sz="1100" b="1" kern="1200">
              <a:solidFill>
                <a:srgbClr val="00B050"/>
              </a:solidFill>
            </a:rPr>
            <a:t>　　</a:t>
          </a:r>
          <a:r>
            <a:rPr kumimoji="1" lang="en-US" altLang="ja-JP" sz="1100" b="1" kern="1200">
              <a:solidFill>
                <a:srgbClr val="00B050"/>
              </a:solidFill>
            </a:rPr>
            <a:t>※</a:t>
          </a:r>
          <a:r>
            <a:rPr kumimoji="1" lang="ja-JP" altLang="en-US" sz="1100" b="1" kern="1200">
              <a:solidFill>
                <a:srgbClr val="00B050"/>
              </a:solidFill>
            </a:rPr>
            <a:t>対象外の使途があります。</a:t>
          </a:r>
          <a:endParaRPr kumimoji="1" lang="en-US" altLang="ja-JP" sz="1100" b="1" kern="1200">
            <a:solidFill>
              <a:srgbClr val="00B050"/>
            </a:solidFill>
          </a:endParaRPr>
        </a:p>
        <a:p>
          <a:r>
            <a:rPr kumimoji="1" lang="ja-JP" altLang="en-US" sz="1100" b="1" kern="1200">
              <a:solidFill>
                <a:srgbClr val="00B050"/>
              </a:solidFill>
            </a:rPr>
            <a:t>　　裏面</a:t>
          </a:r>
          <a:r>
            <a:rPr kumimoji="1" lang="en-US" altLang="ja-JP" sz="1400" b="1" kern="1200">
              <a:solidFill>
                <a:srgbClr val="00B050"/>
              </a:solidFill>
            </a:rPr>
            <a:t>《</a:t>
          </a:r>
          <a:r>
            <a:rPr kumimoji="1" lang="ja-JP" altLang="en-US" sz="1400" b="1" kern="1200">
              <a:solidFill>
                <a:srgbClr val="00B050"/>
              </a:solidFill>
            </a:rPr>
            <a:t>よくある質問</a:t>
          </a:r>
          <a:r>
            <a:rPr kumimoji="1" lang="en-US" altLang="ja-JP" sz="1400" b="1" kern="1200">
              <a:solidFill>
                <a:srgbClr val="00B050"/>
              </a:solidFill>
            </a:rPr>
            <a:t>》</a:t>
          </a:r>
          <a:r>
            <a:rPr kumimoji="1" lang="ja-JP" altLang="en-US" sz="1100" b="1" kern="1200">
              <a:solidFill>
                <a:srgbClr val="00B050"/>
              </a:solidFill>
            </a:rPr>
            <a:t>を</a:t>
          </a:r>
          <a:endParaRPr kumimoji="1" lang="en-US" altLang="ja-JP" sz="1100" b="1" kern="1200">
            <a:solidFill>
              <a:srgbClr val="00B050"/>
            </a:solidFill>
          </a:endParaRPr>
        </a:p>
        <a:p>
          <a:r>
            <a:rPr kumimoji="1" lang="ja-JP" altLang="en-US" sz="1100" b="1" kern="1200">
              <a:solidFill>
                <a:srgbClr val="00B050"/>
              </a:solidFill>
            </a:rPr>
            <a:t>　　ご確認ください。</a:t>
          </a:r>
          <a:endParaRPr kumimoji="1" lang="en-US" altLang="ja-JP" sz="1100" b="1" kern="1200">
            <a:solidFill>
              <a:srgbClr val="00B050"/>
            </a:solidFill>
          </a:endParaRPr>
        </a:p>
        <a:p>
          <a:endParaRPr kumimoji="1" lang="ja-JP" altLang="en-US" sz="1400" b="1" kern="1200">
            <a:solidFill>
              <a:schemeClr val="accent5">
                <a:lumMod val="60000"/>
                <a:lumOff val="40000"/>
              </a:schemeClr>
            </a:solidFill>
          </a:endParaRPr>
        </a:p>
      </xdr:txBody>
    </xdr:sp>
    <xdr:clientData/>
  </xdr:twoCellAnchor>
  <xdr:twoCellAnchor>
    <xdr:from>
      <xdr:col>5</xdr:col>
      <xdr:colOff>604153</xdr:colOff>
      <xdr:row>14</xdr:row>
      <xdr:rowOff>511226</xdr:rowOff>
    </xdr:from>
    <xdr:to>
      <xdr:col>5</xdr:col>
      <xdr:colOff>1071302</xdr:colOff>
      <xdr:row>20</xdr:row>
      <xdr:rowOff>153733</xdr:rowOff>
    </xdr:to>
    <xdr:sp macro="" textlink="">
      <xdr:nvSpPr>
        <xdr:cNvPr id="2" name="矢印: 上 1">
          <a:extLst>
            <a:ext uri="{FF2B5EF4-FFF2-40B4-BE49-F238E27FC236}">
              <a16:creationId xmlns:a16="http://schemas.microsoft.com/office/drawing/2014/main" id="{EAED45F6-C25C-FF35-3947-BF3C4AD8D8FA}"/>
            </a:ext>
          </a:extLst>
        </xdr:cNvPr>
        <xdr:cNvSpPr>
          <a:spLocks noChangeAspect="1"/>
        </xdr:cNvSpPr>
      </xdr:nvSpPr>
      <xdr:spPr>
        <a:xfrm rot="21183584">
          <a:off x="5811978" y="5743791"/>
          <a:ext cx="467149" cy="2351565"/>
        </a:xfrm>
        <a:prstGeom prst="upArrow">
          <a:avLst/>
        </a:prstGeom>
        <a:solidFill>
          <a:srgbClr val="00B050">
            <a:alpha val="50000"/>
          </a:srgbClr>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235900</xdr:colOff>
      <xdr:row>16</xdr:row>
      <xdr:rowOff>244802</xdr:rowOff>
    </xdr:from>
    <xdr:to>
      <xdr:col>13</xdr:col>
      <xdr:colOff>455078</xdr:colOff>
      <xdr:row>22</xdr:row>
      <xdr:rowOff>115454</xdr:rowOff>
    </xdr:to>
    <xdr:sp macro="" textlink="">
      <xdr:nvSpPr>
        <xdr:cNvPr id="9" name="吹き出し: 線 (枠なし) 8">
          <a:extLst>
            <a:ext uri="{FF2B5EF4-FFF2-40B4-BE49-F238E27FC236}">
              <a16:creationId xmlns:a16="http://schemas.microsoft.com/office/drawing/2014/main" id="{11BAF3D3-EEE8-C1F8-A368-5546416A5D26}"/>
            </a:ext>
          </a:extLst>
        </xdr:cNvPr>
        <xdr:cNvSpPr/>
      </xdr:nvSpPr>
      <xdr:spPr>
        <a:xfrm flipH="1">
          <a:off x="9400105" y="6638097"/>
          <a:ext cx="2297359" cy="1833380"/>
        </a:xfrm>
        <a:prstGeom prst="callout1">
          <a:avLst>
            <a:gd name="adj1" fmla="val 32766"/>
            <a:gd name="adj2" fmla="val 98375"/>
            <a:gd name="adj3" fmla="val 24399"/>
            <a:gd name="adj4" fmla="val 131011"/>
          </a:avLst>
        </a:prstGeom>
        <a:solidFill>
          <a:srgbClr val="FFC000"/>
        </a:solid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262233</xdr:colOff>
      <xdr:row>16</xdr:row>
      <xdr:rowOff>304574</xdr:rowOff>
    </xdr:from>
    <xdr:to>
      <xdr:col>13</xdr:col>
      <xdr:colOff>460006</xdr:colOff>
      <xdr:row>22</xdr:row>
      <xdr:rowOff>72159</xdr:rowOff>
    </xdr:to>
    <xdr:sp macro="" textlink="">
      <xdr:nvSpPr>
        <xdr:cNvPr id="10" name="テキスト ボックス 9">
          <a:extLst>
            <a:ext uri="{FF2B5EF4-FFF2-40B4-BE49-F238E27FC236}">
              <a16:creationId xmlns:a16="http://schemas.microsoft.com/office/drawing/2014/main" id="{28D52C6D-D103-5AB9-7499-9B3B54BB5929}"/>
            </a:ext>
          </a:extLst>
        </xdr:cNvPr>
        <xdr:cNvSpPr txBox="1"/>
      </xdr:nvSpPr>
      <xdr:spPr>
        <a:xfrm>
          <a:off x="9426438" y="6697869"/>
          <a:ext cx="2275954" cy="1730313"/>
        </a:xfrm>
        <a:prstGeom prst="rect">
          <a:avLst/>
        </a:prstGeom>
        <a:noFill/>
        <a:ln w="571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注意</a:t>
          </a:r>
          <a:r>
            <a:rPr kumimoji="1" lang="en-US" altLang="ja-JP" sz="1600" b="1">
              <a:solidFill>
                <a:schemeClr val="dk1"/>
              </a:solidFill>
              <a:effectLst/>
              <a:latin typeface="+mn-lt"/>
              <a:ea typeface="+mn-ea"/>
              <a:cs typeface="+mn-cs"/>
            </a:rPr>
            <a:t>‼】</a:t>
          </a:r>
          <a:endParaRPr lang="ja-JP" altLang="ja-JP" sz="1600">
            <a:effectLst/>
          </a:endParaRPr>
        </a:p>
        <a:p>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A</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５２</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０００</a:t>
          </a:r>
          <a:r>
            <a:rPr kumimoji="1" lang="ja-JP" altLang="ja-JP" sz="1100" b="1">
              <a:solidFill>
                <a:schemeClr val="dk1"/>
              </a:solidFill>
              <a:effectLst/>
              <a:latin typeface="+mn-lt"/>
              <a:ea typeface="+mn-ea"/>
              <a:cs typeface="+mn-cs"/>
            </a:rPr>
            <a:t>円</a:t>
          </a:r>
          <a:endParaRPr lang="ja-JP" altLang="ja-JP">
            <a:effectLst/>
          </a:endParaRPr>
        </a:p>
        <a:p>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B</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１３６，７００</a:t>
          </a:r>
          <a:r>
            <a:rPr kumimoji="1" lang="ja-JP" altLang="ja-JP" sz="1100" b="1">
              <a:solidFill>
                <a:schemeClr val="dk1"/>
              </a:solidFill>
              <a:effectLst/>
              <a:latin typeface="+mn-lt"/>
              <a:ea typeface="+mn-ea"/>
              <a:cs typeface="+mn-cs"/>
            </a:rPr>
            <a:t>円</a:t>
          </a:r>
          <a:endParaRPr lang="ja-JP" altLang="ja-JP">
            <a:effectLst/>
          </a:endParaRPr>
        </a:p>
        <a:p>
          <a:r>
            <a:rPr kumimoji="1" lang="ja-JP" altLang="ja-JP" sz="1100" b="1">
              <a:solidFill>
                <a:schemeClr val="dk1"/>
              </a:solidFill>
              <a:effectLst/>
              <a:latin typeface="+mn-lt"/>
              <a:ea typeface="+mn-ea"/>
              <a:cs typeface="+mn-cs"/>
            </a:rPr>
            <a:t>の比較となります。</a:t>
          </a:r>
          <a:endParaRPr lang="ja-JP" altLang="ja-JP">
            <a:effectLst/>
          </a:endParaRPr>
        </a:p>
        <a:p>
          <a:r>
            <a:rPr kumimoji="1" lang="ja-JP" altLang="ja-JP" sz="1100" b="1">
              <a:solidFill>
                <a:schemeClr val="dk1"/>
              </a:solidFill>
              <a:effectLst/>
              <a:latin typeface="+mn-lt"/>
              <a:ea typeface="+mn-ea"/>
              <a:cs typeface="+mn-cs"/>
            </a:rPr>
            <a:t>⇒申請額は</a:t>
          </a:r>
          <a:endParaRPr lang="ja-JP" altLang="ja-JP">
            <a:effectLst/>
          </a:endParaRPr>
        </a:p>
        <a:p>
          <a:r>
            <a:rPr kumimoji="1" lang="ja-JP" altLang="ja-JP" sz="1100" b="1">
              <a:solidFill>
                <a:schemeClr val="dk1"/>
              </a:solidFill>
              <a:effectLst/>
              <a:latin typeface="+mn-lt"/>
              <a:ea typeface="+mn-ea"/>
              <a:cs typeface="+mn-cs"/>
            </a:rPr>
            <a:t>　　　　　５２</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０００</a:t>
          </a:r>
          <a:r>
            <a:rPr kumimoji="1" lang="ja-JP" altLang="en-US" sz="1100" b="1">
              <a:solidFill>
                <a:schemeClr val="dk1"/>
              </a:solidFill>
              <a:effectLst/>
              <a:latin typeface="+mn-lt"/>
              <a:ea typeface="+mn-ea"/>
              <a:cs typeface="+mn-cs"/>
            </a:rPr>
            <a:t>円</a:t>
          </a:r>
          <a:r>
            <a:rPr kumimoji="1" lang="ja-JP" altLang="ja-JP" sz="1100" b="1">
              <a:solidFill>
                <a:schemeClr val="dk1"/>
              </a:solidFill>
              <a:effectLst/>
              <a:latin typeface="+mn-lt"/>
              <a:ea typeface="+mn-ea"/>
              <a:cs typeface="+mn-cs"/>
            </a:rPr>
            <a:t>です。</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p>
        <a:p>
          <a:pPr eaLnBrk="1" fontAlgn="auto" latinLnBrk="0" hangingPunct="1"/>
          <a:endParaRPr kumimoji="1" lang="en-US" altLang="ja-JP" sz="1100" b="1" kern="12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114300</xdr:colOff>
      <xdr:row>17</xdr:row>
      <xdr:rowOff>638175</xdr:rowOff>
    </xdr:from>
    <xdr:to>
      <xdr:col>15</xdr:col>
      <xdr:colOff>304800</xdr:colOff>
      <xdr:row>18</xdr:row>
      <xdr:rowOff>314325</xdr:rowOff>
    </xdr:to>
    <xdr:sp macro="" textlink="">
      <xdr:nvSpPr>
        <xdr:cNvPr id="2" name="角丸四角形 4">
          <a:extLst>
            <a:ext uri="{FF2B5EF4-FFF2-40B4-BE49-F238E27FC236}">
              <a16:creationId xmlns:a16="http://schemas.microsoft.com/office/drawing/2014/main" id="{F978F104-76A7-AAEF-0643-45F5860B4773}"/>
            </a:ext>
          </a:extLst>
        </xdr:cNvPr>
        <xdr:cNvSpPr>
          <a:spLocks noChangeArrowheads="1"/>
        </xdr:cNvSpPr>
      </xdr:nvSpPr>
      <xdr:spPr bwMode="auto">
        <a:xfrm>
          <a:off x="5057775" y="7077075"/>
          <a:ext cx="2095500" cy="647700"/>
        </a:xfrm>
        <a:prstGeom prst="roundRect">
          <a:avLst>
            <a:gd name="adj" fmla="val 16667"/>
          </a:avLst>
        </a:prstGeom>
        <a:solidFill>
          <a:srgbClr val="5B9BD5"/>
        </a:solidFill>
        <a:ln w="38100">
          <a:solidFill>
            <a:srgbClr val="F2F2F2"/>
          </a:solidFill>
          <a:round/>
          <a:headEnd/>
          <a:tailEnd/>
        </a:ln>
        <a:effectLst>
          <a:outerShdw dist="107763" dir="2700000" algn="ctr" rotWithShape="0">
            <a:srgbClr val="1F4D78">
              <a:alpha val="50000"/>
            </a:srgbClr>
          </a:outerShdw>
        </a:effectLst>
      </xdr:spPr>
      <xdr:txBody>
        <a:bodyPr rot="0" vert="horz" wrap="square" lIns="74295" tIns="36000" rIns="74295" bIns="36000" anchor="t" anchorCtr="0" upright="1">
          <a:noAutofit/>
        </a:bodyPr>
        <a:lstStyle/>
        <a:p>
          <a:pPr algn="just"/>
          <a:r>
            <a:rPr lang="ja-JP" sz="1200" b="1">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４月１日時点の加入世帯数を記入してください。</a:t>
          </a:r>
          <a:endParaRPr lang="ja-JP" sz="12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11</xdr:col>
      <xdr:colOff>295275</xdr:colOff>
      <xdr:row>18</xdr:row>
      <xdr:rowOff>142240</xdr:rowOff>
    </xdr:from>
    <xdr:to>
      <xdr:col>11</xdr:col>
      <xdr:colOff>306070</xdr:colOff>
      <xdr:row>19</xdr:row>
      <xdr:rowOff>95250</xdr:rowOff>
    </xdr:to>
    <xdr:cxnSp macro="">
      <xdr:nvCxnSpPr>
        <xdr:cNvPr id="3" name="直線矢印コネクタ 2">
          <a:extLst>
            <a:ext uri="{FF2B5EF4-FFF2-40B4-BE49-F238E27FC236}">
              <a16:creationId xmlns:a16="http://schemas.microsoft.com/office/drawing/2014/main" id="{71AC7978-C5A1-C424-7719-FECA4FAB224D}"/>
            </a:ext>
          </a:extLst>
        </xdr:cNvPr>
        <xdr:cNvCxnSpPr>
          <a:cxnSpLocks noChangeShapeType="1"/>
        </xdr:cNvCxnSpPr>
      </xdr:nvCxnSpPr>
      <xdr:spPr bwMode="auto">
        <a:xfrm flipH="1">
          <a:off x="5886450" y="7552690"/>
          <a:ext cx="10795" cy="514985"/>
        </a:xfrm>
        <a:prstGeom prst="straightConnector1">
          <a:avLst/>
        </a:prstGeom>
        <a:noFill/>
        <a:ln w="76200">
          <a:solidFill>
            <a:srgbClr val="5B9BD5"/>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1438275</xdr:colOff>
      <xdr:row>17</xdr:row>
      <xdr:rowOff>38100</xdr:rowOff>
    </xdr:from>
    <xdr:to>
      <xdr:col>8</xdr:col>
      <xdr:colOff>104775</xdr:colOff>
      <xdr:row>17</xdr:row>
      <xdr:rowOff>695325</xdr:rowOff>
    </xdr:to>
    <xdr:sp macro="" textlink="">
      <xdr:nvSpPr>
        <xdr:cNvPr id="4" name="角丸四角形 4">
          <a:extLst>
            <a:ext uri="{FF2B5EF4-FFF2-40B4-BE49-F238E27FC236}">
              <a16:creationId xmlns:a16="http://schemas.microsoft.com/office/drawing/2014/main" id="{43E9FA79-B3D8-1B4F-B50B-8CC62C32AA3A}"/>
            </a:ext>
          </a:extLst>
        </xdr:cNvPr>
        <xdr:cNvSpPr>
          <a:spLocks noChangeArrowheads="1"/>
        </xdr:cNvSpPr>
      </xdr:nvSpPr>
      <xdr:spPr bwMode="auto">
        <a:xfrm>
          <a:off x="2009775" y="6477000"/>
          <a:ext cx="2800350" cy="657225"/>
        </a:xfrm>
        <a:prstGeom prst="roundRect">
          <a:avLst>
            <a:gd name="adj" fmla="val 16667"/>
          </a:avLst>
        </a:prstGeom>
        <a:solidFill>
          <a:srgbClr val="5B9BD5"/>
        </a:solidFill>
        <a:ln w="38100">
          <a:solidFill>
            <a:srgbClr val="F2F2F2"/>
          </a:solidFill>
          <a:round/>
          <a:headEnd/>
          <a:tailEnd/>
        </a:ln>
        <a:effectLst>
          <a:outerShdw dist="107763" dir="2700000" algn="ctr" rotWithShape="0">
            <a:srgbClr val="1F4D78">
              <a:alpha val="50000"/>
            </a:srgbClr>
          </a:outerShdw>
        </a:effectLst>
      </xdr:spPr>
      <xdr:txBody>
        <a:bodyPr rot="0" vert="horz" wrap="square" lIns="74295" tIns="36000" rIns="74295" bIns="36000" anchor="t" anchorCtr="0" upright="1">
          <a:noAutofit/>
        </a:bodyPr>
        <a:lstStyle/>
        <a:p>
          <a:pPr algn="just"/>
          <a:r>
            <a:rPr lang="ja-JP" sz="1200" b="1">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「事業計画書」に記載する内容と同じ額を記入してください。</a:t>
          </a:r>
          <a:endParaRPr lang="ja-JP" sz="12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342900</xdr:colOff>
      <xdr:row>17</xdr:row>
      <xdr:rowOff>724535</xdr:rowOff>
    </xdr:from>
    <xdr:to>
      <xdr:col>5</xdr:col>
      <xdr:colOff>342900</xdr:colOff>
      <xdr:row>18</xdr:row>
      <xdr:rowOff>152400</xdr:rowOff>
    </xdr:to>
    <xdr:cxnSp macro="">
      <xdr:nvCxnSpPr>
        <xdr:cNvPr id="5" name="直線矢印コネクタ 4">
          <a:extLst>
            <a:ext uri="{FF2B5EF4-FFF2-40B4-BE49-F238E27FC236}">
              <a16:creationId xmlns:a16="http://schemas.microsoft.com/office/drawing/2014/main" id="{3E5349CE-3EF3-5C37-CAF8-9090147F6FAD}"/>
            </a:ext>
          </a:extLst>
        </xdr:cNvPr>
        <xdr:cNvCxnSpPr>
          <a:cxnSpLocks noChangeShapeType="1"/>
        </xdr:cNvCxnSpPr>
      </xdr:nvCxnSpPr>
      <xdr:spPr bwMode="auto">
        <a:xfrm>
          <a:off x="3048000" y="7163435"/>
          <a:ext cx="0" cy="399415"/>
        </a:xfrm>
        <a:prstGeom prst="straightConnector1">
          <a:avLst/>
        </a:prstGeom>
        <a:noFill/>
        <a:ln w="76200">
          <a:solidFill>
            <a:srgbClr val="5B9BD5"/>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400050</xdr:colOff>
      <xdr:row>6</xdr:row>
      <xdr:rowOff>57150</xdr:rowOff>
    </xdr:from>
    <xdr:to>
      <xdr:col>5</xdr:col>
      <xdr:colOff>523875</xdr:colOff>
      <xdr:row>8</xdr:row>
      <xdr:rowOff>133350</xdr:rowOff>
    </xdr:to>
    <xdr:sp macro="" textlink="">
      <xdr:nvSpPr>
        <xdr:cNvPr id="9" name="角丸四角形 17">
          <a:extLst>
            <a:ext uri="{FF2B5EF4-FFF2-40B4-BE49-F238E27FC236}">
              <a16:creationId xmlns:a16="http://schemas.microsoft.com/office/drawing/2014/main" id="{96B4973A-FF13-2A1D-4E4F-A9C0679ADBFE}"/>
            </a:ext>
          </a:extLst>
        </xdr:cNvPr>
        <xdr:cNvSpPr>
          <a:spLocks noChangeArrowheads="1"/>
        </xdr:cNvSpPr>
      </xdr:nvSpPr>
      <xdr:spPr bwMode="auto">
        <a:xfrm>
          <a:off x="971550" y="1924050"/>
          <a:ext cx="2257425" cy="1285875"/>
        </a:xfrm>
        <a:prstGeom prst="roundRect">
          <a:avLst>
            <a:gd name="adj" fmla="val 16667"/>
          </a:avLst>
        </a:prstGeom>
        <a:solidFill>
          <a:srgbClr val="5B9BD5"/>
        </a:solidFill>
        <a:ln w="38100">
          <a:solidFill>
            <a:srgbClr val="F2F2F2"/>
          </a:solidFill>
          <a:round/>
          <a:headEnd/>
          <a:tailEnd/>
        </a:ln>
        <a:effectLst>
          <a:outerShdw dist="107763" dir="2700000" algn="ctr" rotWithShape="0">
            <a:srgbClr val="1F4D78">
              <a:alpha val="50000"/>
            </a:srgbClr>
          </a:outerShdw>
        </a:effectLst>
      </xdr:spPr>
      <xdr:txBody>
        <a:bodyPr rot="0" vert="horz" wrap="square" lIns="74295" tIns="36000" rIns="74295" bIns="36000" anchor="t" anchorCtr="0" upright="1">
          <a:noAutofit/>
        </a:bodyPr>
        <a:lstStyle/>
        <a:p>
          <a:pPr algn="just">
            <a:buNone/>
          </a:pPr>
          <a:r>
            <a:rPr lang="ja-JP" sz="1200" b="1">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本申請書提出時の</a:t>
          </a:r>
          <a:endParaRPr lang="ja-JP" sz="12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200" b="1">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・代表者のお住まいの住所</a:t>
          </a:r>
          <a:endParaRPr lang="ja-JP" sz="12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200" b="1">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・代表者の氏名</a:t>
          </a:r>
          <a:endParaRPr lang="ja-JP" sz="12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r>
            <a:rPr lang="ja-JP" sz="1200" b="1">
              <a:solidFill>
                <a:srgbClr val="FFFFFF"/>
              </a:solidFill>
              <a:effectLst/>
              <a:latin typeface="ＭＳ 明朝" panose="02020609040205080304" pitchFamily="17" charset="-128"/>
              <a:ea typeface="HG丸ｺﾞｼｯｸM-PRO" panose="020F0600000000000000" pitchFamily="50" charset="-128"/>
              <a:cs typeface="Times New Roman" panose="02020603050405020304" pitchFamily="18" charset="0"/>
            </a:rPr>
            <a:t>を記入してください。</a:t>
          </a:r>
          <a:endParaRPr lang="ja-JP" sz="12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352425</xdr:colOff>
      <xdr:row>6</xdr:row>
      <xdr:rowOff>600075</xdr:rowOff>
    </xdr:from>
    <xdr:to>
      <xdr:col>5</xdr:col>
      <xdr:colOff>1047750</xdr:colOff>
      <xdr:row>7</xdr:row>
      <xdr:rowOff>28575</xdr:rowOff>
    </xdr:to>
    <xdr:cxnSp macro="">
      <xdr:nvCxnSpPr>
        <xdr:cNvPr id="10" name="直線矢印コネクタ 9">
          <a:extLst>
            <a:ext uri="{FF2B5EF4-FFF2-40B4-BE49-F238E27FC236}">
              <a16:creationId xmlns:a16="http://schemas.microsoft.com/office/drawing/2014/main" id="{F291F194-4789-5FED-3760-1827B1868170}"/>
            </a:ext>
          </a:extLst>
        </xdr:cNvPr>
        <xdr:cNvCxnSpPr>
          <a:cxnSpLocks noChangeShapeType="1"/>
        </xdr:cNvCxnSpPr>
      </xdr:nvCxnSpPr>
      <xdr:spPr bwMode="auto">
        <a:xfrm flipV="1">
          <a:off x="3057525" y="2466975"/>
          <a:ext cx="695325" cy="219075"/>
        </a:xfrm>
        <a:prstGeom prst="straightConnector1">
          <a:avLst/>
        </a:prstGeom>
        <a:noFill/>
        <a:ln w="76200">
          <a:solidFill>
            <a:srgbClr val="5B9BD5"/>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41d16\&#20849;&#26377;\&#28155;&#20184;&#12501;&#12449;&#12452;&#12523;\&#37428;&#26408;&#65288;&#23815;&#65289;\&#19968;&#26178;&#20445;&#32946;\0610&#19968;&#26178;&#20445;&#32946;&#26032;&#21046;&#24230;&#35430;&#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chida.local\fs01_HOIKU\01&#31649;&#29702;&#20418;\01&#20445;&#32946;&#25152;&#36939;&#21942;&#36027;\&#12381;&#12398;&#20182;\&#22290;&#37197;&#24067;&#29992;&#21508;&#31278;&#27096;&#24335;\&#65298;&#65296;&#65297;&#65300;&#65288;&#24046;&#12375;&#26367;&#12360;&#28168;&#12415;&#65289;\&#9313;2014&#24180;&#24230;&#29992;&#12300;&#20445;&#32946;&#25152;&#36939;&#21942;&#36027;%20&#29305;&#21029;&#20445;&#32946;&#20998;&#31561;&#12301;&#35531;&#27714;&#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01&#31649;&#29702;&#20418;\09&#27665;&#38291;&#31561;&#20445;&#32946;&#25152;&#36939;&#21942;&#36027;&#21152;&#31639;&#35036;&#21161;\01_&#24066;&#21152;&#31639;&#35036;&#21161;\2017\00_&#12371;&#12393;&#12418;&#22290;\01_&#20132;&#20184;&#30003;&#35531;(20170523&#20381;&#38972;)\&#9313;&#12288;12&#12300;&#21152;&#31639;&#35036;&#21161;&#37329;&#12301;&#22793;&#26356;&#20132;&#20184;&#30003;&#35531;\2012%20&#21152;&#31639;&#22793;&#26356;&#30003;&#35531;&#12539;&#25215;&#35469;\&#9312;2011&#24180;&#24230;&#24066;&#21152;&#31639;%20&#12300;&#22793;&#26356;&#25215;&#35469;&#30003;&#35531;&#26360;&#12301;&#12288;&#12288;&#122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41d16\&#20849;&#26377;\&#20445;&#32946;&#25152;&#36939;&#21942;&#36027;\&#21152;&#31639;&#20132;&#20184;&#30003;&#35531;&#38306;&#20418;\&#20132;&#20184;&#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41d16\&#20849;&#26377;\&#20445;&#32946;&#25152;&#36939;&#21942;&#36027;\05&#36939;&#21942;&#36027;(&#31649;&#20869;&#27861;&#20154;&#65289;\05&#37117;&#21152;&#31639;&#24046;&#38989;&#65288;3&#26376;&#35519;&#25972;&#20998;&#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41d16\&#20849;&#26377;\&#20445;&#32946;&#25152;&#36939;&#21942;&#36027;\0612%20%20&#65296;&#27507;&#25512;&#36914;&#21152;&#31639;&#65288;&#65297;&#26376;&#20998;&#35531;&#27714;&#26360;&#35211;&#26412;&#21547;&#12416;&#65289;.xls"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old/&#12304;&#32232;&#38598;&#20013;&#12305;&#27963;&#21205;&#23626;&#12289;&#20107;&#26989;&#35336;&#30011;&#12289;&#35036;&#21161;&#37329;&#30003;&#35531;&#26360;&#12362;&#12424;&#12403;&#35352;&#20837;&#20363;.xlsx" TargetMode="External"/><Relationship Id="rId2" Type="http://schemas.openxmlformats.org/officeDocument/2006/relationships/externalLinkPath" Target="file:///I:\OA\&#24066;&#27665;&#21332;&#20685;&#25512;&#36914;&#35506;\04_&#30010;&#20869;&#20250;&#12539;&#33258;&#27835;&#20250;\01_&#30010;&#20869;&#20250;&#12539;&#33258;&#27835;&#20250;&#25903;&#25588;&#20107;&#26989;\01_&#30010;&#20869;&#20250;&#12539;&#33258;&#27835;&#20250;\02_&#12304;&#65331;&#12305;&#35036;&#21161;&#37329;\01_&#30010;&#20869;&#20250;&#12539;&#33258;&#27835;&#20250;&#35036;&#21161;&#37329;&#65288;5&#24180;&#65289;\2026&#24180;&#24230;\01_&#30330;&#36865;&#29289;\01_&#35036;&#21161;&#37329;\old\&#12304;&#32232;&#38598;&#20013;&#12305;&#27963;&#21205;&#23626;&#12289;&#20107;&#26989;&#35336;&#30011;&#12289;&#35036;&#21161;&#37329;&#30003;&#35531;&#26360;&#12362;&#12424;&#12403;&#35352;&#20837;&#20363;.xlsx" TargetMode="External"/><Relationship Id="rId1" Type="http://schemas.openxmlformats.org/officeDocument/2006/relationships/externalLinkPath" Target="/OA/&#24066;&#27665;&#21332;&#20685;&#25512;&#36914;&#35506;/04_&#30010;&#20869;&#20250;&#12539;&#33258;&#27835;&#20250;/01_&#30010;&#20869;&#20250;&#12539;&#33258;&#27835;&#20250;&#25903;&#25588;&#20107;&#26989;/01_&#30010;&#20869;&#20250;&#12539;&#33258;&#27835;&#20250;/02_&#12304;&#65331;&#12305;&#35036;&#21161;&#37329;/01_&#30010;&#20869;&#20250;&#12539;&#33258;&#27835;&#20250;&#35036;&#21161;&#37329;&#65288;5&#24180;&#65289;/2026&#24180;&#24230;/01_&#30330;&#36865;&#29289;/01_&#35036;&#21161;&#37329;/old/&#12304;&#32232;&#38598;&#20013;&#12305;&#27963;&#21205;&#23626;&#12289;&#20107;&#26989;&#35336;&#30011;&#12289;&#35036;&#21161;&#37329;&#30003;&#35531;&#26360;&#12362;&#12424;&#12403;&#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差額内訳書"/>
      <sheetName val="差額内訳書(分園設置園)"/>
      <sheetName val="歳入歳出試算表"/>
      <sheetName val="基準額表"/>
      <sheetName val="【参考】利用件数一覧表"/>
      <sheetName val="【参考】06事業量試算表"/>
      <sheetName val="登録者"/>
      <sheetName val="補助単価一覧 "/>
      <sheetName val="【最初にお読みください】入力・提出の流れ"/>
      <sheetName val="園選択"/>
      <sheetName val="宿舎算出表"/>
      <sheetName val="記入例"/>
      <sheetName val="4月"/>
      <sheetName val="5月"/>
      <sheetName val="6月"/>
      <sheetName val="7月"/>
      <sheetName val="8月"/>
      <sheetName val="9月"/>
      <sheetName val="10月"/>
      <sheetName val="11月"/>
      <sheetName val="12月"/>
      <sheetName val="1月"/>
      <sheetName val="変更申請 (1回目)"/>
      <sheetName val="請求書（差額分）"/>
      <sheetName val="2月"/>
      <sheetName val="3月"/>
      <sheetName val="実績報告"/>
      <sheetName val="変更申請(2回目）"/>
      <sheetName val="精算"/>
      <sheetName val="請求書（精算分）"/>
      <sheetName val="利用実績集計表 一時保育"/>
      <sheetName val=" 定期利用"/>
      <sheetName val="集計表"/>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育単価表"/>
      <sheetName val="一般保育所対策事業費単価表（2014年度）"/>
      <sheetName val="支弁基準額表"/>
      <sheetName val="入力方法"/>
      <sheetName val="園選択"/>
      <sheetName val="5月分"/>
      <sheetName val="6月分"/>
      <sheetName val="7月分"/>
      <sheetName val="8月分"/>
      <sheetName val="9月分"/>
      <sheetName val="10月分"/>
      <sheetName val="11月分"/>
      <sheetName val="12月分"/>
      <sheetName val="1月分"/>
      <sheetName val="2月分"/>
      <sheetName val="3月分"/>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助単価一覧"/>
      <sheetName val="数値表"/>
      <sheetName val="交付申請"/>
      <sheetName val="決定通知"/>
      <sheetName val="決定額一覧"/>
      <sheetName val="変更申請【1回】"/>
      <sheetName val="変更申請【2回】"/>
      <sheetName val="変更承認書"/>
      <sheetName val="実績報告変更申請【2回】 (2)"/>
      <sheetName val="精算内訳"/>
      <sheetName val="園名及び交付額"/>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変更申請"/>
      <sheetName val="交付申請用シート"/>
      <sheetName val="交付申請・変更申請 (2)"/>
      <sheetName val="決定通知用シート"/>
      <sheetName val="決定通知作成 (3)"/>
      <sheetName val="交付決定起案伺い用"/>
      <sheetName val="補助単価一覧 "/>
      <sheetName val="職員会議録 (3)"/>
      <sheetName val="【定期利用保育（一般）】利用実績"/>
      <sheetName val="【定期利用保育（認定児）】利用実績"/>
      <sheetName val="利用者名簿（認定児）"/>
      <sheetName val="利用者名簿 (見本)"/>
      <sheetName val="利用実績集計表 一時保育"/>
      <sheetName val=" 定期利用"/>
      <sheetName val="集計表"/>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件適合"/>
      <sheetName val="町田南"/>
      <sheetName val="ゆうき山"/>
      <sheetName val="玉川さくら"/>
      <sheetName val="差額内訳 (多摩境敬愛) (会計差替用)"/>
      <sheetName val="多摩境敬愛"/>
      <sheetName val="１月分見本"/>
      <sheetName val="１月分見本 (ゆうき山)"/>
      <sheetName val="補助単価一覧 "/>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小野路）"/>
      <sheetName val="請求書（ユニケ)"/>
      <sheetName val="保育所運営費 (その他の事業あり)"/>
      <sheetName val="保育所運営費"/>
      <sheetName val="通知"/>
      <sheetName val="小野路、ユニケ"/>
      <sheetName val="該当児童数表（４月）"/>
      <sheetName val="５月"/>
      <sheetName val="６月"/>
      <sheetName val="７月"/>
      <sheetName val="８月"/>
      <sheetName val="９月"/>
      <sheetName val="０歳未充足数"/>
      <sheetName val="子育てひろば"/>
      <sheetName val="承認額"/>
      <sheetName val="補助単価一覧 "/>
      <sheetName val="利用実績集計表 一時保育"/>
      <sheetName val=" 定期利用"/>
      <sheetName val="集計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6活動届"/>
      <sheetName val="26活動届記入例"/>
      <sheetName val="26事業計画"/>
      <sheetName val="26書類提出ver入力シート記入例"/>
      <sheetName val="補助金申請書"/>
      <sheetName val="補助金申請書 記入例"/>
      <sheetName val="26データ集"/>
      <sheetName val="【第８号様式】実績報告書"/>
      <sheetName val="【第１２号様式】精算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5023-8230-43BD-8821-DB9CBD10AE1D}">
  <dimension ref="A1:C327"/>
  <sheetViews>
    <sheetView workbookViewId="0">
      <selection activeCell="B13" sqref="B13"/>
    </sheetView>
  </sheetViews>
  <sheetFormatPr defaultRowHeight="18"/>
  <cols>
    <col min="2" max="2" width="52.59765625" bestFit="1" customWidth="1"/>
    <col min="3" max="3" width="73.19921875" bestFit="1" customWidth="1"/>
  </cols>
  <sheetData>
    <row r="1" spans="1:3" ht="18.600000000000001" thickBot="1">
      <c r="A1" s="263" t="s">
        <v>261</v>
      </c>
      <c r="B1" s="263" t="s">
        <v>206</v>
      </c>
      <c r="C1" s="263" t="s">
        <v>207</v>
      </c>
    </row>
    <row r="2" spans="1:3">
      <c r="A2">
        <v>1</v>
      </c>
      <c r="B2" t="s">
        <v>262</v>
      </c>
      <c r="C2" t="s">
        <v>263</v>
      </c>
    </row>
    <row r="3" spans="1:3">
      <c r="A3">
        <v>2</v>
      </c>
      <c r="B3" t="s">
        <v>264</v>
      </c>
      <c r="C3" t="s">
        <v>265</v>
      </c>
    </row>
    <row r="4" spans="1:3">
      <c r="A4">
        <v>3</v>
      </c>
      <c r="B4" t="s">
        <v>266</v>
      </c>
      <c r="C4" t="s">
        <v>267</v>
      </c>
    </row>
    <row r="5" spans="1:3">
      <c r="A5">
        <v>4</v>
      </c>
      <c r="B5" t="s">
        <v>268</v>
      </c>
      <c r="C5" t="s">
        <v>269</v>
      </c>
    </row>
    <row r="6" spans="1:3">
      <c r="A6">
        <v>5</v>
      </c>
      <c r="B6" t="s">
        <v>270</v>
      </c>
      <c r="C6" t="s">
        <v>271</v>
      </c>
    </row>
    <row r="7" spans="1:3">
      <c r="A7">
        <v>6</v>
      </c>
      <c r="B7" t="s">
        <v>272</v>
      </c>
      <c r="C7" t="s">
        <v>273</v>
      </c>
    </row>
    <row r="8" spans="1:3">
      <c r="A8">
        <v>7</v>
      </c>
      <c r="B8" t="s">
        <v>274</v>
      </c>
      <c r="C8" t="s">
        <v>275</v>
      </c>
    </row>
    <row r="9" spans="1:3">
      <c r="A9">
        <v>8</v>
      </c>
      <c r="B9" t="s">
        <v>276</v>
      </c>
      <c r="C9" t="s">
        <v>277</v>
      </c>
    </row>
    <row r="10" spans="1:3">
      <c r="A10">
        <v>9</v>
      </c>
      <c r="B10" t="s">
        <v>278</v>
      </c>
      <c r="C10" t="s">
        <v>279</v>
      </c>
    </row>
    <row r="11" spans="1:3">
      <c r="A11">
        <v>10</v>
      </c>
      <c r="B11" t="s">
        <v>280</v>
      </c>
      <c r="C11" t="s">
        <v>281</v>
      </c>
    </row>
    <row r="12" spans="1:3">
      <c r="A12">
        <v>11</v>
      </c>
      <c r="B12" t="s">
        <v>282</v>
      </c>
      <c r="C12" t="s">
        <v>283</v>
      </c>
    </row>
    <row r="13" spans="1:3">
      <c r="A13">
        <v>12</v>
      </c>
      <c r="B13" t="s">
        <v>284</v>
      </c>
      <c r="C13" t="s">
        <v>285</v>
      </c>
    </row>
    <row r="14" spans="1:3">
      <c r="A14">
        <v>13</v>
      </c>
      <c r="B14" t="s">
        <v>286</v>
      </c>
      <c r="C14" t="s">
        <v>287</v>
      </c>
    </row>
    <row r="15" spans="1:3">
      <c r="A15">
        <v>14</v>
      </c>
      <c r="B15" t="s">
        <v>288</v>
      </c>
      <c r="C15" t="s">
        <v>289</v>
      </c>
    </row>
    <row r="16" spans="1:3">
      <c r="A16">
        <v>15</v>
      </c>
      <c r="B16" t="s">
        <v>290</v>
      </c>
      <c r="C16" t="s">
        <v>291</v>
      </c>
    </row>
    <row r="17" spans="1:3">
      <c r="A17">
        <v>16</v>
      </c>
      <c r="B17" t="s">
        <v>292</v>
      </c>
      <c r="C17" t="s">
        <v>293</v>
      </c>
    </row>
    <row r="18" spans="1:3">
      <c r="A18">
        <v>17</v>
      </c>
      <c r="B18" t="s">
        <v>294</v>
      </c>
      <c r="C18" t="s">
        <v>295</v>
      </c>
    </row>
    <row r="19" spans="1:3">
      <c r="A19">
        <v>18</v>
      </c>
      <c r="B19" t="s">
        <v>296</v>
      </c>
      <c r="C19" t="s">
        <v>297</v>
      </c>
    </row>
    <row r="20" spans="1:3">
      <c r="A20">
        <v>19</v>
      </c>
      <c r="B20" t="s">
        <v>298</v>
      </c>
      <c r="C20" t="s">
        <v>299</v>
      </c>
    </row>
    <row r="21" spans="1:3">
      <c r="A21">
        <v>20</v>
      </c>
      <c r="B21" t="s">
        <v>300</v>
      </c>
      <c r="C21" t="s">
        <v>301</v>
      </c>
    </row>
    <row r="22" spans="1:3">
      <c r="A22">
        <v>21</v>
      </c>
      <c r="B22" t="s">
        <v>302</v>
      </c>
      <c r="C22" t="s">
        <v>303</v>
      </c>
    </row>
    <row r="23" spans="1:3">
      <c r="A23">
        <v>22</v>
      </c>
      <c r="B23" t="s">
        <v>304</v>
      </c>
      <c r="C23" t="s">
        <v>305</v>
      </c>
    </row>
    <row r="24" spans="1:3">
      <c r="A24">
        <v>23</v>
      </c>
      <c r="B24" t="s">
        <v>306</v>
      </c>
      <c r="C24" t="s">
        <v>307</v>
      </c>
    </row>
    <row r="25" spans="1:3">
      <c r="A25">
        <v>24</v>
      </c>
      <c r="B25" t="s">
        <v>308</v>
      </c>
      <c r="C25" t="s">
        <v>309</v>
      </c>
    </row>
    <row r="26" spans="1:3">
      <c r="A26">
        <v>25</v>
      </c>
      <c r="B26" t="s">
        <v>310</v>
      </c>
      <c r="C26" t="s">
        <v>311</v>
      </c>
    </row>
    <row r="27" spans="1:3">
      <c r="A27">
        <v>26</v>
      </c>
      <c r="B27" t="s">
        <v>312</v>
      </c>
      <c r="C27" t="s">
        <v>313</v>
      </c>
    </row>
    <row r="28" spans="1:3">
      <c r="A28">
        <v>27</v>
      </c>
      <c r="B28" t="s">
        <v>314</v>
      </c>
      <c r="C28" t="s">
        <v>315</v>
      </c>
    </row>
    <row r="29" spans="1:3">
      <c r="A29">
        <v>28</v>
      </c>
      <c r="B29" t="s">
        <v>316</v>
      </c>
      <c r="C29" t="s">
        <v>317</v>
      </c>
    </row>
    <row r="30" spans="1:3">
      <c r="A30">
        <v>29</v>
      </c>
      <c r="B30" t="s">
        <v>318</v>
      </c>
      <c r="C30" t="s">
        <v>319</v>
      </c>
    </row>
    <row r="31" spans="1:3">
      <c r="A31">
        <v>30</v>
      </c>
      <c r="B31" t="s">
        <v>320</v>
      </c>
      <c r="C31" t="s">
        <v>321</v>
      </c>
    </row>
    <row r="32" spans="1:3">
      <c r="A32">
        <v>31</v>
      </c>
      <c r="B32" t="s">
        <v>322</v>
      </c>
      <c r="C32" t="s">
        <v>323</v>
      </c>
    </row>
    <row r="33" spans="1:3">
      <c r="A33">
        <v>32</v>
      </c>
      <c r="B33" t="s">
        <v>324</v>
      </c>
      <c r="C33" t="s">
        <v>325</v>
      </c>
    </row>
    <row r="34" spans="1:3">
      <c r="A34">
        <v>33</v>
      </c>
      <c r="B34" t="s">
        <v>326</v>
      </c>
      <c r="C34" t="s">
        <v>327</v>
      </c>
    </row>
    <row r="35" spans="1:3">
      <c r="A35">
        <v>34</v>
      </c>
      <c r="B35" t="s">
        <v>328</v>
      </c>
      <c r="C35" t="s">
        <v>329</v>
      </c>
    </row>
    <row r="36" spans="1:3">
      <c r="A36">
        <v>35</v>
      </c>
      <c r="B36" t="s">
        <v>330</v>
      </c>
      <c r="C36" t="s">
        <v>331</v>
      </c>
    </row>
    <row r="37" spans="1:3">
      <c r="A37">
        <v>36</v>
      </c>
      <c r="B37" t="s">
        <v>332</v>
      </c>
      <c r="C37" t="s">
        <v>333</v>
      </c>
    </row>
    <row r="38" spans="1:3">
      <c r="A38">
        <v>37</v>
      </c>
      <c r="B38" t="s">
        <v>334</v>
      </c>
      <c r="C38" t="s">
        <v>335</v>
      </c>
    </row>
    <row r="39" spans="1:3">
      <c r="A39">
        <v>38</v>
      </c>
      <c r="B39" t="s">
        <v>336</v>
      </c>
      <c r="C39" t="s">
        <v>337</v>
      </c>
    </row>
    <row r="40" spans="1:3">
      <c r="A40">
        <v>39</v>
      </c>
      <c r="B40" t="s">
        <v>338</v>
      </c>
      <c r="C40" t="s">
        <v>339</v>
      </c>
    </row>
    <row r="41" spans="1:3">
      <c r="A41">
        <v>40</v>
      </c>
      <c r="B41" t="s">
        <v>340</v>
      </c>
      <c r="C41" t="s">
        <v>341</v>
      </c>
    </row>
    <row r="42" spans="1:3">
      <c r="A42">
        <v>41</v>
      </c>
      <c r="B42" t="s">
        <v>342</v>
      </c>
      <c r="C42" t="s">
        <v>343</v>
      </c>
    </row>
    <row r="43" spans="1:3">
      <c r="A43">
        <v>42</v>
      </c>
      <c r="B43" t="s">
        <v>344</v>
      </c>
      <c r="C43" t="s">
        <v>345</v>
      </c>
    </row>
    <row r="44" spans="1:3">
      <c r="A44">
        <v>43</v>
      </c>
      <c r="B44" t="s">
        <v>346</v>
      </c>
      <c r="C44" t="s">
        <v>347</v>
      </c>
    </row>
    <row r="45" spans="1:3">
      <c r="A45">
        <v>44</v>
      </c>
      <c r="B45" t="s">
        <v>348</v>
      </c>
      <c r="C45" t="s">
        <v>349</v>
      </c>
    </row>
    <row r="46" spans="1:3">
      <c r="A46">
        <v>45</v>
      </c>
      <c r="B46" t="s">
        <v>350</v>
      </c>
      <c r="C46" t="s">
        <v>351</v>
      </c>
    </row>
    <row r="47" spans="1:3">
      <c r="A47">
        <v>46</v>
      </c>
      <c r="B47" t="s">
        <v>352</v>
      </c>
      <c r="C47" t="s">
        <v>353</v>
      </c>
    </row>
    <row r="48" spans="1:3">
      <c r="A48">
        <v>47</v>
      </c>
      <c r="B48" t="s">
        <v>354</v>
      </c>
      <c r="C48" t="s">
        <v>355</v>
      </c>
    </row>
    <row r="49" spans="1:3">
      <c r="A49">
        <v>48</v>
      </c>
      <c r="B49" t="s">
        <v>356</v>
      </c>
      <c r="C49" t="s">
        <v>357</v>
      </c>
    </row>
    <row r="50" spans="1:3">
      <c r="A50">
        <v>49</v>
      </c>
      <c r="B50" t="s">
        <v>358</v>
      </c>
      <c r="C50" t="s">
        <v>359</v>
      </c>
    </row>
    <row r="51" spans="1:3">
      <c r="A51">
        <v>50</v>
      </c>
      <c r="B51" t="s">
        <v>360</v>
      </c>
      <c r="C51" t="s">
        <v>361</v>
      </c>
    </row>
    <row r="52" spans="1:3">
      <c r="A52">
        <v>51</v>
      </c>
      <c r="B52" t="s">
        <v>362</v>
      </c>
      <c r="C52" t="s">
        <v>363</v>
      </c>
    </row>
    <row r="53" spans="1:3">
      <c r="A53">
        <v>52</v>
      </c>
      <c r="B53" t="s">
        <v>364</v>
      </c>
      <c r="C53" t="s">
        <v>365</v>
      </c>
    </row>
    <row r="54" spans="1:3">
      <c r="A54">
        <v>53</v>
      </c>
      <c r="B54" t="s">
        <v>366</v>
      </c>
      <c r="C54" t="s">
        <v>367</v>
      </c>
    </row>
    <row r="55" spans="1:3">
      <c r="A55">
        <v>54</v>
      </c>
      <c r="B55" t="s">
        <v>368</v>
      </c>
      <c r="C55" t="s">
        <v>369</v>
      </c>
    </row>
    <row r="56" spans="1:3">
      <c r="A56">
        <v>55</v>
      </c>
      <c r="B56" t="s">
        <v>370</v>
      </c>
      <c r="C56" t="s">
        <v>371</v>
      </c>
    </row>
    <row r="57" spans="1:3">
      <c r="A57">
        <v>56</v>
      </c>
      <c r="B57" t="s">
        <v>372</v>
      </c>
      <c r="C57" t="s">
        <v>373</v>
      </c>
    </row>
    <row r="58" spans="1:3">
      <c r="A58">
        <v>57</v>
      </c>
      <c r="B58" t="s">
        <v>374</v>
      </c>
      <c r="C58" t="s">
        <v>375</v>
      </c>
    </row>
    <row r="59" spans="1:3">
      <c r="A59">
        <v>58</v>
      </c>
      <c r="B59" t="s">
        <v>376</v>
      </c>
      <c r="C59" t="s">
        <v>377</v>
      </c>
    </row>
    <row r="60" spans="1:3">
      <c r="A60">
        <v>59</v>
      </c>
      <c r="B60" t="s">
        <v>378</v>
      </c>
      <c r="C60" t="s">
        <v>379</v>
      </c>
    </row>
    <row r="61" spans="1:3">
      <c r="A61">
        <v>60</v>
      </c>
      <c r="B61" t="s">
        <v>380</v>
      </c>
      <c r="C61" t="s">
        <v>381</v>
      </c>
    </row>
    <row r="62" spans="1:3">
      <c r="A62">
        <v>61</v>
      </c>
      <c r="B62" t="s">
        <v>382</v>
      </c>
      <c r="C62" t="s">
        <v>383</v>
      </c>
    </row>
    <row r="63" spans="1:3">
      <c r="A63">
        <v>62</v>
      </c>
      <c r="B63" t="s">
        <v>384</v>
      </c>
      <c r="C63" t="s">
        <v>385</v>
      </c>
    </row>
    <row r="64" spans="1:3">
      <c r="A64">
        <v>63</v>
      </c>
      <c r="B64" t="s">
        <v>386</v>
      </c>
      <c r="C64" t="s">
        <v>387</v>
      </c>
    </row>
    <row r="65" spans="1:3">
      <c r="A65">
        <v>64</v>
      </c>
      <c r="B65" t="s">
        <v>388</v>
      </c>
      <c r="C65" t="s">
        <v>389</v>
      </c>
    </row>
    <row r="66" spans="1:3">
      <c r="A66">
        <v>65</v>
      </c>
      <c r="B66" t="s">
        <v>390</v>
      </c>
      <c r="C66" t="s">
        <v>391</v>
      </c>
    </row>
    <row r="67" spans="1:3">
      <c r="A67">
        <v>66</v>
      </c>
      <c r="B67" t="s">
        <v>392</v>
      </c>
      <c r="C67" t="s">
        <v>393</v>
      </c>
    </row>
    <row r="68" spans="1:3">
      <c r="A68">
        <v>67</v>
      </c>
      <c r="B68" t="s">
        <v>394</v>
      </c>
      <c r="C68" t="s">
        <v>395</v>
      </c>
    </row>
    <row r="69" spans="1:3">
      <c r="A69">
        <v>68</v>
      </c>
      <c r="B69" t="s">
        <v>396</v>
      </c>
      <c r="C69" t="s">
        <v>397</v>
      </c>
    </row>
    <row r="70" spans="1:3">
      <c r="A70">
        <v>69</v>
      </c>
      <c r="B70" t="s">
        <v>398</v>
      </c>
      <c r="C70" t="s">
        <v>399</v>
      </c>
    </row>
    <row r="71" spans="1:3">
      <c r="A71">
        <v>70</v>
      </c>
      <c r="B71" t="s">
        <v>400</v>
      </c>
      <c r="C71" t="s">
        <v>401</v>
      </c>
    </row>
    <row r="72" spans="1:3">
      <c r="A72">
        <v>71</v>
      </c>
      <c r="B72" t="s">
        <v>402</v>
      </c>
      <c r="C72" t="s">
        <v>403</v>
      </c>
    </row>
    <row r="73" spans="1:3">
      <c r="A73">
        <v>72</v>
      </c>
      <c r="B73" t="s">
        <v>404</v>
      </c>
      <c r="C73" t="s">
        <v>405</v>
      </c>
    </row>
    <row r="74" spans="1:3">
      <c r="A74">
        <v>73</v>
      </c>
      <c r="B74" t="s">
        <v>406</v>
      </c>
      <c r="C74" t="s">
        <v>407</v>
      </c>
    </row>
    <row r="75" spans="1:3">
      <c r="A75">
        <v>74</v>
      </c>
      <c r="B75" t="s">
        <v>408</v>
      </c>
      <c r="C75" t="s">
        <v>409</v>
      </c>
    </row>
    <row r="76" spans="1:3">
      <c r="A76">
        <v>75</v>
      </c>
      <c r="B76" t="s">
        <v>410</v>
      </c>
      <c r="C76" t="s">
        <v>411</v>
      </c>
    </row>
    <row r="77" spans="1:3">
      <c r="A77">
        <v>76</v>
      </c>
      <c r="B77" t="s">
        <v>412</v>
      </c>
      <c r="C77" t="s">
        <v>413</v>
      </c>
    </row>
    <row r="78" spans="1:3">
      <c r="A78">
        <v>77</v>
      </c>
      <c r="B78" t="s">
        <v>414</v>
      </c>
      <c r="C78" t="s">
        <v>415</v>
      </c>
    </row>
    <row r="79" spans="1:3">
      <c r="A79">
        <v>78</v>
      </c>
      <c r="B79" t="s">
        <v>416</v>
      </c>
      <c r="C79" t="s">
        <v>417</v>
      </c>
    </row>
    <row r="80" spans="1:3">
      <c r="A80">
        <v>79</v>
      </c>
      <c r="B80" t="s">
        <v>418</v>
      </c>
      <c r="C80" t="s">
        <v>419</v>
      </c>
    </row>
    <row r="81" spans="1:3">
      <c r="A81">
        <v>80</v>
      </c>
      <c r="B81" t="s">
        <v>420</v>
      </c>
      <c r="C81" t="s">
        <v>421</v>
      </c>
    </row>
    <row r="82" spans="1:3">
      <c r="A82">
        <v>81</v>
      </c>
      <c r="B82" t="s">
        <v>422</v>
      </c>
      <c r="C82" t="s">
        <v>423</v>
      </c>
    </row>
    <row r="83" spans="1:3">
      <c r="A83">
        <v>82</v>
      </c>
      <c r="B83" t="s">
        <v>424</v>
      </c>
      <c r="C83" t="s">
        <v>425</v>
      </c>
    </row>
    <row r="84" spans="1:3">
      <c r="A84">
        <v>83</v>
      </c>
      <c r="B84" t="s">
        <v>426</v>
      </c>
      <c r="C84" t="s">
        <v>427</v>
      </c>
    </row>
    <row r="85" spans="1:3">
      <c r="A85">
        <v>84</v>
      </c>
      <c r="B85" t="s">
        <v>428</v>
      </c>
      <c r="C85" t="s">
        <v>429</v>
      </c>
    </row>
    <row r="86" spans="1:3">
      <c r="A86">
        <v>85</v>
      </c>
      <c r="B86" t="s">
        <v>430</v>
      </c>
      <c r="C86" t="s">
        <v>431</v>
      </c>
    </row>
    <row r="87" spans="1:3">
      <c r="A87">
        <v>86</v>
      </c>
      <c r="B87" t="s">
        <v>432</v>
      </c>
      <c r="C87" t="s">
        <v>433</v>
      </c>
    </row>
    <row r="88" spans="1:3">
      <c r="A88">
        <v>87</v>
      </c>
      <c r="B88" t="s">
        <v>434</v>
      </c>
      <c r="C88" t="s">
        <v>435</v>
      </c>
    </row>
    <row r="89" spans="1:3">
      <c r="A89">
        <v>88</v>
      </c>
      <c r="B89" t="s">
        <v>436</v>
      </c>
      <c r="C89" t="s">
        <v>437</v>
      </c>
    </row>
    <row r="90" spans="1:3">
      <c r="A90">
        <v>89</v>
      </c>
      <c r="B90" t="s">
        <v>438</v>
      </c>
      <c r="C90" t="s">
        <v>439</v>
      </c>
    </row>
    <row r="91" spans="1:3">
      <c r="A91">
        <v>90</v>
      </c>
      <c r="B91" t="s">
        <v>440</v>
      </c>
      <c r="C91" t="s">
        <v>441</v>
      </c>
    </row>
    <row r="92" spans="1:3">
      <c r="A92">
        <v>91</v>
      </c>
      <c r="B92" t="s">
        <v>442</v>
      </c>
      <c r="C92" t="s">
        <v>443</v>
      </c>
    </row>
    <row r="93" spans="1:3">
      <c r="A93">
        <v>92</v>
      </c>
      <c r="B93" t="s">
        <v>444</v>
      </c>
      <c r="C93" t="s">
        <v>445</v>
      </c>
    </row>
    <row r="94" spans="1:3">
      <c r="A94">
        <v>93</v>
      </c>
      <c r="B94" t="s">
        <v>446</v>
      </c>
      <c r="C94" t="s">
        <v>447</v>
      </c>
    </row>
    <row r="95" spans="1:3">
      <c r="A95">
        <v>94</v>
      </c>
      <c r="B95" t="s">
        <v>448</v>
      </c>
      <c r="C95" t="s">
        <v>449</v>
      </c>
    </row>
    <row r="96" spans="1:3">
      <c r="A96">
        <v>95</v>
      </c>
      <c r="B96" t="s">
        <v>450</v>
      </c>
      <c r="C96" t="s">
        <v>451</v>
      </c>
    </row>
    <row r="97" spans="1:3">
      <c r="A97">
        <v>96</v>
      </c>
      <c r="B97" t="s">
        <v>452</v>
      </c>
      <c r="C97" t="s">
        <v>453</v>
      </c>
    </row>
    <row r="98" spans="1:3">
      <c r="A98">
        <v>97</v>
      </c>
      <c r="B98" t="s">
        <v>454</v>
      </c>
      <c r="C98" t="s">
        <v>455</v>
      </c>
    </row>
    <row r="99" spans="1:3">
      <c r="A99">
        <v>98</v>
      </c>
      <c r="B99" t="s">
        <v>456</v>
      </c>
      <c r="C99" t="s">
        <v>457</v>
      </c>
    </row>
    <row r="100" spans="1:3">
      <c r="A100">
        <v>99</v>
      </c>
      <c r="B100" t="s">
        <v>458</v>
      </c>
      <c r="C100" t="s">
        <v>459</v>
      </c>
    </row>
    <row r="101" spans="1:3">
      <c r="A101">
        <v>100</v>
      </c>
      <c r="B101" t="s">
        <v>460</v>
      </c>
      <c r="C101" t="s">
        <v>461</v>
      </c>
    </row>
    <row r="102" spans="1:3">
      <c r="A102">
        <v>101</v>
      </c>
      <c r="B102" t="s">
        <v>462</v>
      </c>
      <c r="C102" t="s">
        <v>463</v>
      </c>
    </row>
    <row r="103" spans="1:3">
      <c r="A103">
        <v>102</v>
      </c>
      <c r="B103" t="s">
        <v>464</v>
      </c>
      <c r="C103" t="s">
        <v>465</v>
      </c>
    </row>
    <row r="104" spans="1:3">
      <c r="A104">
        <v>103</v>
      </c>
      <c r="B104" t="s">
        <v>466</v>
      </c>
      <c r="C104" t="s">
        <v>467</v>
      </c>
    </row>
    <row r="105" spans="1:3">
      <c r="A105">
        <v>104</v>
      </c>
      <c r="B105" t="s">
        <v>468</v>
      </c>
      <c r="C105" t="s">
        <v>469</v>
      </c>
    </row>
    <row r="106" spans="1:3">
      <c r="A106">
        <v>105</v>
      </c>
      <c r="B106" t="s">
        <v>470</v>
      </c>
      <c r="C106" t="s">
        <v>471</v>
      </c>
    </row>
    <row r="107" spans="1:3">
      <c r="A107">
        <v>106</v>
      </c>
      <c r="B107" t="s">
        <v>472</v>
      </c>
      <c r="C107" t="s">
        <v>473</v>
      </c>
    </row>
    <row r="108" spans="1:3">
      <c r="A108">
        <v>107</v>
      </c>
      <c r="B108" t="s">
        <v>474</v>
      </c>
      <c r="C108" t="s">
        <v>475</v>
      </c>
    </row>
    <row r="109" spans="1:3">
      <c r="A109">
        <v>108</v>
      </c>
      <c r="B109" t="s">
        <v>476</v>
      </c>
      <c r="C109" t="s">
        <v>477</v>
      </c>
    </row>
    <row r="110" spans="1:3">
      <c r="A110">
        <v>109</v>
      </c>
      <c r="B110" t="s">
        <v>478</v>
      </c>
      <c r="C110" t="s">
        <v>479</v>
      </c>
    </row>
    <row r="111" spans="1:3">
      <c r="A111">
        <v>110</v>
      </c>
      <c r="B111" t="s">
        <v>480</v>
      </c>
      <c r="C111" t="s">
        <v>481</v>
      </c>
    </row>
    <row r="112" spans="1:3">
      <c r="A112">
        <v>111</v>
      </c>
      <c r="B112" t="s">
        <v>482</v>
      </c>
      <c r="C112" t="s">
        <v>483</v>
      </c>
    </row>
    <row r="113" spans="1:3">
      <c r="A113">
        <v>112</v>
      </c>
      <c r="B113" t="s">
        <v>484</v>
      </c>
      <c r="C113" t="s">
        <v>485</v>
      </c>
    </row>
    <row r="114" spans="1:3">
      <c r="A114">
        <v>113</v>
      </c>
      <c r="B114" t="s">
        <v>486</v>
      </c>
      <c r="C114" t="s">
        <v>487</v>
      </c>
    </row>
    <row r="115" spans="1:3">
      <c r="A115">
        <v>114</v>
      </c>
      <c r="B115" t="s">
        <v>488</v>
      </c>
      <c r="C115" t="s">
        <v>489</v>
      </c>
    </row>
    <row r="116" spans="1:3">
      <c r="A116">
        <v>115</v>
      </c>
      <c r="B116" t="s">
        <v>490</v>
      </c>
      <c r="C116" t="s">
        <v>491</v>
      </c>
    </row>
    <row r="117" spans="1:3">
      <c r="A117">
        <v>116</v>
      </c>
      <c r="B117" t="s">
        <v>492</v>
      </c>
      <c r="C117" t="s">
        <v>493</v>
      </c>
    </row>
    <row r="118" spans="1:3">
      <c r="A118">
        <v>117</v>
      </c>
      <c r="B118" t="s">
        <v>494</v>
      </c>
      <c r="C118" t="s">
        <v>495</v>
      </c>
    </row>
    <row r="119" spans="1:3">
      <c r="A119">
        <v>118</v>
      </c>
      <c r="B119" t="s">
        <v>496</v>
      </c>
      <c r="C119" t="s">
        <v>497</v>
      </c>
    </row>
    <row r="120" spans="1:3">
      <c r="A120">
        <v>119</v>
      </c>
      <c r="B120" t="s">
        <v>498</v>
      </c>
      <c r="C120" t="s">
        <v>499</v>
      </c>
    </row>
    <row r="121" spans="1:3">
      <c r="A121">
        <v>120</v>
      </c>
      <c r="B121" t="s">
        <v>500</v>
      </c>
      <c r="C121" t="s">
        <v>501</v>
      </c>
    </row>
    <row r="122" spans="1:3">
      <c r="A122">
        <v>121</v>
      </c>
      <c r="B122" t="s">
        <v>502</v>
      </c>
      <c r="C122" t="s">
        <v>503</v>
      </c>
    </row>
    <row r="123" spans="1:3">
      <c r="A123">
        <v>122</v>
      </c>
      <c r="B123" t="s">
        <v>504</v>
      </c>
      <c r="C123" t="s">
        <v>505</v>
      </c>
    </row>
    <row r="124" spans="1:3">
      <c r="A124">
        <v>123</v>
      </c>
      <c r="B124" t="s">
        <v>506</v>
      </c>
      <c r="C124" t="s">
        <v>507</v>
      </c>
    </row>
    <row r="125" spans="1:3">
      <c r="A125">
        <v>124</v>
      </c>
      <c r="B125" t="s">
        <v>508</v>
      </c>
      <c r="C125" t="s">
        <v>509</v>
      </c>
    </row>
    <row r="126" spans="1:3">
      <c r="A126">
        <v>125</v>
      </c>
      <c r="B126" t="s">
        <v>510</v>
      </c>
      <c r="C126" t="s">
        <v>511</v>
      </c>
    </row>
    <row r="127" spans="1:3">
      <c r="A127">
        <v>126</v>
      </c>
      <c r="B127" t="s">
        <v>512</v>
      </c>
      <c r="C127" t="s">
        <v>513</v>
      </c>
    </row>
    <row r="128" spans="1:3">
      <c r="A128">
        <v>127</v>
      </c>
      <c r="B128" t="s">
        <v>514</v>
      </c>
      <c r="C128" t="s">
        <v>515</v>
      </c>
    </row>
    <row r="129" spans="1:3">
      <c r="A129">
        <v>128</v>
      </c>
      <c r="B129" t="s">
        <v>516</v>
      </c>
      <c r="C129" t="s">
        <v>517</v>
      </c>
    </row>
    <row r="130" spans="1:3">
      <c r="A130">
        <v>129</v>
      </c>
      <c r="B130" t="s">
        <v>518</v>
      </c>
      <c r="C130" t="s">
        <v>519</v>
      </c>
    </row>
    <row r="131" spans="1:3">
      <c r="A131">
        <v>130</v>
      </c>
      <c r="B131" t="s">
        <v>520</v>
      </c>
      <c r="C131" t="s">
        <v>521</v>
      </c>
    </row>
    <row r="132" spans="1:3">
      <c r="A132">
        <v>131</v>
      </c>
      <c r="B132" t="s">
        <v>522</v>
      </c>
      <c r="C132" t="s">
        <v>523</v>
      </c>
    </row>
    <row r="133" spans="1:3">
      <c r="A133">
        <v>132</v>
      </c>
      <c r="B133" t="s">
        <v>524</v>
      </c>
      <c r="C133" t="s">
        <v>525</v>
      </c>
    </row>
    <row r="134" spans="1:3">
      <c r="A134">
        <v>133</v>
      </c>
      <c r="B134" t="s">
        <v>526</v>
      </c>
      <c r="C134" t="s">
        <v>527</v>
      </c>
    </row>
    <row r="135" spans="1:3">
      <c r="A135">
        <v>134</v>
      </c>
      <c r="B135" t="s">
        <v>528</v>
      </c>
      <c r="C135" t="s">
        <v>529</v>
      </c>
    </row>
    <row r="136" spans="1:3">
      <c r="A136">
        <v>135</v>
      </c>
      <c r="B136" t="s">
        <v>530</v>
      </c>
      <c r="C136" t="s">
        <v>531</v>
      </c>
    </row>
    <row r="137" spans="1:3">
      <c r="A137">
        <v>136</v>
      </c>
      <c r="B137" t="s">
        <v>532</v>
      </c>
      <c r="C137" t="s">
        <v>533</v>
      </c>
    </row>
    <row r="138" spans="1:3">
      <c r="A138">
        <v>137</v>
      </c>
      <c r="B138" t="s">
        <v>534</v>
      </c>
      <c r="C138" t="s">
        <v>535</v>
      </c>
    </row>
    <row r="139" spans="1:3">
      <c r="A139">
        <v>138</v>
      </c>
      <c r="B139" t="s">
        <v>536</v>
      </c>
      <c r="C139" t="s">
        <v>537</v>
      </c>
    </row>
    <row r="140" spans="1:3">
      <c r="A140">
        <v>139</v>
      </c>
      <c r="B140" t="s">
        <v>538</v>
      </c>
      <c r="C140" t="s">
        <v>539</v>
      </c>
    </row>
    <row r="141" spans="1:3">
      <c r="A141">
        <v>140</v>
      </c>
      <c r="B141" t="s">
        <v>540</v>
      </c>
      <c r="C141" t="s">
        <v>541</v>
      </c>
    </row>
    <row r="142" spans="1:3">
      <c r="A142">
        <v>141</v>
      </c>
      <c r="B142" t="s">
        <v>542</v>
      </c>
      <c r="C142" t="s">
        <v>543</v>
      </c>
    </row>
    <row r="143" spans="1:3">
      <c r="A143">
        <v>142</v>
      </c>
      <c r="B143" t="s">
        <v>544</v>
      </c>
      <c r="C143" t="s">
        <v>545</v>
      </c>
    </row>
    <row r="144" spans="1:3">
      <c r="A144">
        <v>143</v>
      </c>
      <c r="B144" t="s">
        <v>546</v>
      </c>
      <c r="C144" t="s">
        <v>547</v>
      </c>
    </row>
    <row r="145" spans="1:3">
      <c r="A145">
        <v>144</v>
      </c>
      <c r="B145" t="s">
        <v>548</v>
      </c>
      <c r="C145" t="s">
        <v>549</v>
      </c>
    </row>
    <row r="146" spans="1:3">
      <c r="A146">
        <v>145</v>
      </c>
      <c r="B146" t="s">
        <v>550</v>
      </c>
      <c r="C146" t="s">
        <v>551</v>
      </c>
    </row>
    <row r="147" spans="1:3">
      <c r="A147">
        <v>146</v>
      </c>
      <c r="B147" t="s">
        <v>552</v>
      </c>
      <c r="C147" t="s">
        <v>553</v>
      </c>
    </row>
    <row r="148" spans="1:3">
      <c r="A148">
        <v>147</v>
      </c>
      <c r="B148" t="s">
        <v>554</v>
      </c>
      <c r="C148" t="s">
        <v>555</v>
      </c>
    </row>
    <row r="149" spans="1:3">
      <c r="A149">
        <v>148</v>
      </c>
      <c r="B149" t="s">
        <v>556</v>
      </c>
      <c r="C149" t="s">
        <v>557</v>
      </c>
    </row>
    <row r="150" spans="1:3">
      <c r="A150">
        <v>149</v>
      </c>
      <c r="B150" t="s">
        <v>558</v>
      </c>
      <c r="C150" t="s">
        <v>559</v>
      </c>
    </row>
    <row r="151" spans="1:3">
      <c r="A151">
        <v>150</v>
      </c>
      <c r="B151" t="s">
        <v>560</v>
      </c>
      <c r="C151" t="s">
        <v>561</v>
      </c>
    </row>
    <row r="152" spans="1:3">
      <c r="A152">
        <v>151</v>
      </c>
      <c r="B152" t="s">
        <v>562</v>
      </c>
      <c r="C152" t="s">
        <v>563</v>
      </c>
    </row>
    <row r="153" spans="1:3">
      <c r="A153">
        <v>152</v>
      </c>
      <c r="B153" t="s">
        <v>564</v>
      </c>
      <c r="C153" t="s">
        <v>565</v>
      </c>
    </row>
    <row r="154" spans="1:3">
      <c r="A154">
        <v>153</v>
      </c>
      <c r="B154" t="s">
        <v>566</v>
      </c>
      <c r="C154" t="s">
        <v>567</v>
      </c>
    </row>
    <row r="155" spans="1:3">
      <c r="A155">
        <v>154</v>
      </c>
      <c r="B155" t="s">
        <v>568</v>
      </c>
      <c r="C155" t="s">
        <v>569</v>
      </c>
    </row>
    <row r="156" spans="1:3">
      <c r="A156">
        <v>155</v>
      </c>
      <c r="B156" t="s">
        <v>570</v>
      </c>
      <c r="C156" t="s">
        <v>571</v>
      </c>
    </row>
    <row r="157" spans="1:3">
      <c r="A157">
        <v>156</v>
      </c>
      <c r="B157" t="s">
        <v>572</v>
      </c>
      <c r="C157" t="s">
        <v>573</v>
      </c>
    </row>
    <row r="158" spans="1:3">
      <c r="A158">
        <v>157</v>
      </c>
      <c r="B158" t="s">
        <v>574</v>
      </c>
      <c r="C158" t="s">
        <v>575</v>
      </c>
    </row>
    <row r="159" spans="1:3">
      <c r="A159">
        <v>158</v>
      </c>
      <c r="B159" t="s">
        <v>576</v>
      </c>
      <c r="C159" t="s">
        <v>577</v>
      </c>
    </row>
    <row r="160" spans="1:3">
      <c r="A160">
        <v>159</v>
      </c>
      <c r="B160" t="s">
        <v>578</v>
      </c>
      <c r="C160" t="s">
        <v>579</v>
      </c>
    </row>
    <row r="161" spans="1:3">
      <c r="A161">
        <v>160</v>
      </c>
      <c r="B161" t="s">
        <v>580</v>
      </c>
      <c r="C161" t="s">
        <v>581</v>
      </c>
    </row>
    <row r="162" spans="1:3">
      <c r="A162">
        <v>161</v>
      </c>
      <c r="B162" t="s">
        <v>582</v>
      </c>
      <c r="C162" t="s">
        <v>583</v>
      </c>
    </row>
    <row r="163" spans="1:3">
      <c r="A163">
        <v>162</v>
      </c>
      <c r="B163" t="s">
        <v>584</v>
      </c>
      <c r="C163" t="s">
        <v>585</v>
      </c>
    </row>
    <row r="164" spans="1:3">
      <c r="A164">
        <v>163</v>
      </c>
      <c r="B164" t="s">
        <v>586</v>
      </c>
      <c r="C164" t="s">
        <v>587</v>
      </c>
    </row>
    <row r="165" spans="1:3">
      <c r="A165">
        <v>164</v>
      </c>
      <c r="B165" t="s">
        <v>588</v>
      </c>
      <c r="C165" t="s">
        <v>589</v>
      </c>
    </row>
    <row r="166" spans="1:3">
      <c r="A166">
        <v>165</v>
      </c>
      <c r="B166" t="s">
        <v>590</v>
      </c>
      <c r="C166" t="s">
        <v>591</v>
      </c>
    </row>
    <row r="167" spans="1:3">
      <c r="A167">
        <v>166</v>
      </c>
      <c r="B167" t="s">
        <v>592</v>
      </c>
      <c r="C167" t="s">
        <v>593</v>
      </c>
    </row>
    <row r="168" spans="1:3">
      <c r="A168">
        <v>167</v>
      </c>
      <c r="B168" t="s">
        <v>594</v>
      </c>
      <c r="C168" t="s">
        <v>595</v>
      </c>
    </row>
    <row r="169" spans="1:3">
      <c r="A169">
        <v>168</v>
      </c>
      <c r="B169" t="s">
        <v>596</v>
      </c>
      <c r="C169" t="s">
        <v>597</v>
      </c>
    </row>
    <row r="170" spans="1:3">
      <c r="A170">
        <v>169</v>
      </c>
      <c r="B170" t="s">
        <v>598</v>
      </c>
      <c r="C170" t="s">
        <v>599</v>
      </c>
    </row>
    <row r="171" spans="1:3">
      <c r="A171">
        <v>170</v>
      </c>
      <c r="B171" t="s">
        <v>600</v>
      </c>
      <c r="C171" t="s">
        <v>601</v>
      </c>
    </row>
    <row r="172" spans="1:3">
      <c r="A172">
        <v>171</v>
      </c>
      <c r="B172" t="s">
        <v>602</v>
      </c>
      <c r="C172" t="s">
        <v>603</v>
      </c>
    </row>
    <row r="173" spans="1:3">
      <c r="A173">
        <v>172</v>
      </c>
      <c r="B173" t="s">
        <v>604</v>
      </c>
      <c r="C173" t="s">
        <v>605</v>
      </c>
    </row>
    <row r="174" spans="1:3">
      <c r="A174">
        <v>173</v>
      </c>
      <c r="B174" t="s">
        <v>606</v>
      </c>
      <c r="C174" t="s">
        <v>607</v>
      </c>
    </row>
    <row r="175" spans="1:3">
      <c r="A175">
        <v>174</v>
      </c>
      <c r="B175" t="s">
        <v>608</v>
      </c>
      <c r="C175" t="s">
        <v>609</v>
      </c>
    </row>
    <row r="176" spans="1:3">
      <c r="A176">
        <v>175</v>
      </c>
      <c r="B176" t="s">
        <v>610</v>
      </c>
      <c r="C176" t="s">
        <v>611</v>
      </c>
    </row>
    <row r="177" spans="1:3">
      <c r="A177">
        <v>176</v>
      </c>
      <c r="B177" t="s">
        <v>612</v>
      </c>
      <c r="C177" t="s">
        <v>613</v>
      </c>
    </row>
    <row r="178" spans="1:3">
      <c r="A178">
        <v>177</v>
      </c>
      <c r="B178" t="s">
        <v>614</v>
      </c>
      <c r="C178" t="s">
        <v>615</v>
      </c>
    </row>
    <row r="179" spans="1:3">
      <c r="A179">
        <v>178</v>
      </c>
      <c r="B179" t="s">
        <v>616</v>
      </c>
      <c r="C179" t="s">
        <v>617</v>
      </c>
    </row>
    <row r="180" spans="1:3">
      <c r="A180">
        <v>179</v>
      </c>
      <c r="B180" t="s">
        <v>618</v>
      </c>
      <c r="C180" t="s">
        <v>619</v>
      </c>
    </row>
    <row r="181" spans="1:3">
      <c r="A181">
        <v>180</v>
      </c>
      <c r="B181" t="s">
        <v>620</v>
      </c>
      <c r="C181" t="s">
        <v>621</v>
      </c>
    </row>
    <row r="182" spans="1:3">
      <c r="A182">
        <v>181</v>
      </c>
      <c r="B182" t="s">
        <v>622</v>
      </c>
      <c r="C182" t="s">
        <v>623</v>
      </c>
    </row>
    <row r="183" spans="1:3">
      <c r="A183">
        <v>182</v>
      </c>
      <c r="B183" t="s">
        <v>624</v>
      </c>
      <c r="C183" t="s">
        <v>625</v>
      </c>
    </row>
    <row r="184" spans="1:3">
      <c r="A184">
        <v>183</v>
      </c>
      <c r="B184" t="s">
        <v>626</v>
      </c>
      <c r="C184" t="s">
        <v>627</v>
      </c>
    </row>
    <row r="185" spans="1:3">
      <c r="A185">
        <v>184</v>
      </c>
      <c r="B185" t="s">
        <v>628</v>
      </c>
      <c r="C185" t="s">
        <v>629</v>
      </c>
    </row>
    <row r="186" spans="1:3">
      <c r="A186">
        <v>185</v>
      </c>
      <c r="B186" t="s">
        <v>630</v>
      </c>
      <c r="C186" t="s">
        <v>631</v>
      </c>
    </row>
    <row r="187" spans="1:3">
      <c r="A187">
        <v>186</v>
      </c>
      <c r="B187" t="s">
        <v>632</v>
      </c>
      <c r="C187" t="s">
        <v>633</v>
      </c>
    </row>
    <row r="188" spans="1:3">
      <c r="A188">
        <v>187</v>
      </c>
      <c r="B188" t="s">
        <v>634</v>
      </c>
      <c r="C188" t="s">
        <v>635</v>
      </c>
    </row>
    <row r="189" spans="1:3">
      <c r="A189">
        <v>188</v>
      </c>
      <c r="B189" t="s">
        <v>636</v>
      </c>
      <c r="C189" t="s">
        <v>637</v>
      </c>
    </row>
    <row r="190" spans="1:3">
      <c r="A190">
        <v>189</v>
      </c>
      <c r="B190" t="s">
        <v>638</v>
      </c>
      <c r="C190" t="s">
        <v>639</v>
      </c>
    </row>
    <row r="191" spans="1:3">
      <c r="A191">
        <v>190</v>
      </c>
      <c r="B191" t="s">
        <v>640</v>
      </c>
      <c r="C191" t="s">
        <v>641</v>
      </c>
    </row>
    <row r="192" spans="1:3">
      <c r="A192">
        <v>191</v>
      </c>
      <c r="B192" t="s">
        <v>642</v>
      </c>
      <c r="C192" t="s">
        <v>643</v>
      </c>
    </row>
    <row r="193" spans="1:3">
      <c r="A193">
        <v>192</v>
      </c>
      <c r="B193" t="s">
        <v>644</v>
      </c>
      <c r="C193" t="s">
        <v>645</v>
      </c>
    </row>
    <row r="194" spans="1:3">
      <c r="A194">
        <v>193</v>
      </c>
      <c r="B194" t="s">
        <v>646</v>
      </c>
      <c r="C194" t="s">
        <v>647</v>
      </c>
    </row>
    <row r="195" spans="1:3">
      <c r="A195">
        <v>194</v>
      </c>
      <c r="B195" t="s">
        <v>648</v>
      </c>
      <c r="C195" t="s">
        <v>649</v>
      </c>
    </row>
    <row r="196" spans="1:3">
      <c r="A196">
        <v>195</v>
      </c>
      <c r="B196" t="s">
        <v>650</v>
      </c>
      <c r="C196" t="s">
        <v>651</v>
      </c>
    </row>
    <row r="197" spans="1:3">
      <c r="A197">
        <v>196</v>
      </c>
      <c r="B197" t="s">
        <v>652</v>
      </c>
      <c r="C197" t="s">
        <v>653</v>
      </c>
    </row>
    <row r="198" spans="1:3">
      <c r="A198">
        <v>197</v>
      </c>
      <c r="B198" t="s">
        <v>654</v>
      </c>
      <c r="C198" t="s">
        <v>655</v>
      </c>
    </row>
    <row r="199" spans="1:3">
      <c r="A199">
        <v>198</v>
      </c>
      <c r="B199" t="s">
        <v>656</v>
      </c>
      <c r="C199" t="s">
        <v>657</v>
      </c>
    </row>
    <row r="200" spans="1:3">
      <c r="A200">
        <v>199</v>
      </c>
      <c r="B200" t="s">
        <v>658</v>
      </c>
      <c r="C200" t="s">
        <v>659</v>
      </c>
    </row>
    <row r="201" spans="1:3">
      <c r="A201">
        <v>200</v>
      </c>
      <c r="B201" t="s">
        <v>660</v>
      </c>
      <c r="C201" t="s">
        <v>661</v>
      </c>
    </row>
    <row r="202" spans="1:3">
      <c r="A202">
        <v>201</v>
      </c>
      <c r="B202" t="s">
        <v>662</v>
      </c>
      <c r="C202" t="s">
        <v>663</v>
      </c>
    </row>
    <row r="203" spans="1:3">
      <c r="A203">
        <v>202</v>
      </c>
      <c r="B203" t="s">
        <v>664</v>
      </c>
      <c r="C203" t="s">
        <v>665</v>
      </c>
    </row>
    <row r="204" spans="1:3">
      <c r="A204">
        <v>203</v>
      </c>
      <c r="B204" t="s">
        <v>666</v>
      </c>
      <c r="C204" t="s">
        <v>667</v>
      </c>
    </row>
    <row r="205" spans="1:3">
      <c r="A205">
        <v>204</v>
      </c>
      <c r="B205" t="s">
        <v>668</v>
      </c>
      <c r="C205" t="s">
        <v>669</v>
      </c>
    </row>
    <row r="206" spans="1:3">
      <c r="A206">
        <v>205</v>
      </c>
      <c r="B206" t="s">
        <v>670</v>
      </c>
      <c r="C206" t="s">
        <v>671</v>
      </c>
    </row>
    <row r="207" spans="1:3">
      <c r="A207">
        <v>206</v>
      </c>
      <c r="B207" t="s">
        <v>672</v>
      </c>
      <c r="C207" t="s">
        <v>673</v>
      </c>
    </row>
    <row r="208" spans="1:3">
      <c r="A208">
        <v>207</v>
      </c>
      <c r="B208" t="s">
        <v>674</v>
      </c>
      <c r="C208" t="s">
        <v>675</v>
      </c>
    </row>
    <row r="209" spans="1:3">
      <c r="A209">
        <v>208</v>
      </c>
      <c r="B209" t="s">
        <v>676</v>
      </c>
      <c r="C209" t="s">
        <v>677</v>
      </c>
    </row>
    <row r="210" spans="1:3">
      <c r="A210">
        <v>209</v>
      </c>
      <c r="B210" t="s">
        <v>678</v>
      </c>
      <c r="C210" t="s">
        <v>679</v>
      </c>
    </row>
    <row r="211" spans="1:3">
      <c r="A211">
        <v>210</v>
      </c>
      <c r="B211" t="s">
        <v>680</v>
      </c>
      <c r="C211" t="s">
        <v>681</v>
      </c>
    </row>
    <row r="212" spans="1:3">
      <c r="A212">
        <v>211</v>
      </c>
      <c r="B212" t="s">
        <v>682</v>
      </c>
      <c r="C212" t="s">
        <v>683</v>
      </c>
    </row>
    <row r="213" spans="1:3">
      <c r="A213">
        <v>212</v>
      </c>
      <c r="B213" t="s">
        <v>684</v>
      </c>
      <c r="C213" t="s">
        <v>685</v>
      </c>
    </row>
    <row r="214" spans="1:3">
      <c r="A214">
        <v>213</v>
      </c>
      <c r="B214" t="s">
        <v>686</v>
      </c>
      <c r="C214" t="s">
        <v>687</v>
      </c>
    </row>
    <row r="215" spans="1:3">
      <c r="A215">
        <v>214</v>
      </c>
      <c r="B215" t="s">
        <v>688</v>
      </c>
      <c r="C215" t="s">
        <v>689</v>
      </c>
    </row>
    <row r="216" spans="1:3">
      <c r="A216">
        <v>215</v>
      </c>
      <c r="B216" t="s">
        <v>690</v>
      </c>
      <c r="C216" t="s">
        <v>691</v>
      </c>
    </row>
    <row r="217" spans="1:3">
      <c r="A217">
        <v>216</v>
      </c>
      <c r="B217" t="s">
        <v>692</v>
      </c>
      <c r="C217" t="s">
        <v>693</v>
      </c>
    </row>
    <row r="218" spans="1:3">
      <c r="A218">
        <v>217</v>
      </c>
      <c r="B218" t="s">
        <v>694</v>
      </c>
      <c r="C218" t="s">
        <v>695</v>
      </c>
    </row>
    <row r="219" spans="1:3">
      <c r="A219">
        <v>218</v>
      </c>
      <c r="B219" t="s">
        <v>696</v>
      </c>
      <c r="C219" t="s">
        <v>697</v>
      </c>
    </row>
    <row r="220" spans="1:3">
      <c r="A220">
        <v>219</v>
      </c>
      <c r="B220" t="s">
        <v>698</v>
      </c>
      <c r="C220" t="s">
        <v>699</v>
      </c>
    </row>
    <row r="221" spans="1:3">
      <c r="A221">
        <v>220</v>
      </c>
      <c r="B221" t="s">
        <v>700</v>
      </c>
      <c r="C221" t="s">
        <v>701</v>
      </c>
    </row>
    <row r="222" spans="1:3">
      <c r="A222">
        <v>221</v>
      </c>
      <c r="B222" t="s">
        <v>702</v>
      </c>
      <c r="C222" t="s">
        <v>703</v>
      </c>
    </row>
    <row r="223" spans="1:3">
      <c r="A223">
        <v>222</v>
      </c>
      <c r="B223" t="s">
        <v>704</v>
      </c>
      <c r="C223" t="s">
        <v>705</v>
      </c>
    </row>
    <row r="224" spans="1:3">
      <c r="A224">
        <v>223</v>
      </c>
      <c r="B224" t="s">
        <v>706</v>
      </c>
      <c r="C224" t="s">
        <v>707</v>
      </c>
    </row>
    <row r="225" spans="1:3">
      <c r="A225">
        <v>224</v>
      </c>
      <c r="B225" t="s">
        <v>708</v>
      </c>
      <c r="C225" t="s">
        <v>709</v>
      </c>
    </row>
    <row r="226" spans="1:3">
      <c r="A226">
        <v>225</v>
      </c>
      <c r="B226" t="s">
        <v>710</v>
      </c>
      <c r="C226" t="s">
        <v>711</v>
      </c>
    </row>
    <row r="227" spans="1:3">
      <c r="A227">
        <v>226</v>
      </c>
      <c r="B227" t="s">
        <v>712</v>
      </c>
      <c r="C227" t="s">
        <v>713</v>
      </c>
    </row>
    <row r="228" spans="1:3">
      <c r="A228">
        <v>227</v>
      </c>
      <c r="B228" t="s">
        <v>714</v>
      </c>
      <c r="C228" t="s">
        <v>715</v>
      </c>
    </row>
    <row r="229" spans="1:3">
      <c r="A229">
        <v>228</v>
      </c>
      <c r="B229" t="s">
        <v>716</v>
      </c>
      <c r="C229" t="s">
        <v>717</v>
      </c>
    </row>
    <row r="230" spans="1:3">
      <c r="A230">
        <v>229</v>
      </c>
      <c r="B230" t="s">
        <v>718</v>
      </c>
      <c r="C230" t="s">
        <v>719</v>
      </c>
    </row>
    <row r="231" spans="1:3">
      <c r="A231">
        <v>230</v>
      </c>
      <c r="B231" t="s">
        <v>720</v>
      </c>
      <c r="C231" t="s">
        <v>721</v>
      </c>
    </row>
    <row r="232" spans="1:3">
      <c r="A232">
        <v>231</v>
      </c>
      <c r="B232" t="s">
        <v>722</v>
      </c>
      <c r="C232" t="s">
        <v>723</v>
      </c>
    </row>
    <row r="233" spans="1:3">
      <c r="A233">
        <v>232</v>
      </c>
      <c r="B233" t="s">
        <v>724</v>
      </c>
      <c r="C233" t="s">
        <v>725</v>
      </c>
    </row>
    <row r="234" spans="1:3">
      <c r="A234">
        <v>233</v>
      </c>
      <c r="B234" t="s">
        <v>726</v>
      </c>
      <c r="C234" t="s">
        <v>727</v>
      </c>
    </row>
    <row r="235" spans="1:3">
      <c r="A235">
        <v>234</v>
      </c>
      <c r="B235" t="s">
        <v>728</v>
      </c>
      <c r="C235" t="s">
        <v>729</v>
      </c>
    </row>
    <row r="236" spans="1:3">
      <c r="A236">
        <v>235</v>
      </c>
      <c r="B236" t="s">
        <v>730</v>
      </c>
      <c r="C236" t="s">
        <v>731</v>
      </c>
    </row>
    <row r="237" spans="1:3">
      <c r="A237">
        <v>236</v>
      </c>
      <c r="B237" t="s">
        <v>732</v>
      </c>
      <c r="C237" t="s">
        <v>733</v>
      </c>
    </row>
    <row r="238" spans="1:3">
      <c r="A238">
        <v>237</v>
      </c>
      <c r="B238" t="s">
        <v>734</v>
      </c>
      <c r="C238" t="s">
        <v>735</v>
      </c>
    </row>
    <row r="239" spans="1:3">
      <c r="A239">
        <v>238</v>
      </c>
      <c r="B239" t="s">
        <v>736</v>
      </c>
      <c r="C239" t="s">
        <v>737</v>
      </c>
    </row>
    <row r="240" spans="1:3">
      <c r="A240">
        <v>239</v>
      </c>
      <c r="B240" t="s">
        <v>738</v>
      </c>
      <c r="C240" t="s">
        <v>739</v>
      </c>
    </row>
    <row r="241" spans="1:3">
      <c r="A241">
        <v>240</v>
      </c>
      <c r="B241" t="s">
        <v>740</v>
      </c>
      <c r="C241" t="s">
        <v>741</v>
      </c>
    </row>
    <row r="242" spans="1:3">
      <c r="A242">
        <v>241</v>
      </c>
      <c r="B242" t="s">
        <v>742</v>
      </c>
      <c r="C242" t="s">
        <v>743</v>
      </c>
    </row>
    <row r="243" spans="1:3">
      <c r="A243">
        <v>242</v>
      </c>
      <c r="B243" t="s">
        <v>744</v>
      </c>
      <c r="C243" t="s">
        <v>745</v>
      </c>
    </row>
    <row r="244" spans="1:3">
      <c r="A244">
        <v>243</v>
      </c>
      <c r="B244" t="s">
        <v>746</v>
      </c>
      <c r="C244" t="s">
        <v>747</v>
      </c>
    </row>
    <row r="245" spans="1:3">
      <c r="A245">
        <v>244</v>
      </c>
      <c r="B245" t="s">
        <v>748</v>
      </c>
      <c r="C245" t="s">
        <v>749</v>
      </c>
    </row>
    <row r="246" spans="1:3">
      <c r="A246">
        <v>245</v>
      </c>
      <c r="B246" t="s">
        <v>750</v>
      </c>
      <c r="C246" t="s">
        <v>751</v>
      </c>
    </row>
    <row r="247" spans="1:3">
      <c r="A247">
        <v>246</v>
      </c>
      <c r="B247" t="s">
        <v>752</v>
      </c>
      <c r="C247" t="s">
        <v>753</v>
      </c>
    </row>
    <row r="248" spans="1:3">
      <c r="A248">
        <v>247</v>
      </c>
      <c r="B248" t="s">
        <v>754</v>
      </c>
      <c r="C248" t="s">
        <v>755</v>
      </c>
    </row>
    <row r="249" spans="1:3">
      <c r="A249">
        <v>248</v>
      </c>
      <c r="B249" t="s">
        <v>756</v>
      </c>
      <c r="C249" t="s">
        <v>757</v>
      </c>
    </row>
    <row r="250" spans="1:3">
      <c r="A250">
        <v>249</v>
      </c>
      <c r="B250" t="s">
        <v>758</v>
      </c>
      <c r="C250" t="s">
        <v>759</v>
      </c>
    </row>
    <row r="251" spans="1:3">
      <c r="A251">
        <v>250</v>
      </c>
      <c r="B251" t="s">
        <v>760</v>
      </c>
      <c r="C251" t="s">
        <v>761</v>
      </c>
    </row>
    <row r="252" spans="1:3">
      <c r="A252">
        <v>251</v>
      </c>
      <c r="B252" t="s">
        <v>762</v>
      </c>
      <c r="C252" t="s">
        <v>763</v>
      </c>
    </row>
    <row r="253" spans="1:3">
      <c r="A253">
        <v>252</v>
      </c>
      <c r="B253" t="s">
        <v>764</v>
      </c>
      <c r="C253" t="s">
        <v>765</v>
      </c>
    </row>
    <row r="254" spans="1:3">
      <c r="A254">
        <v>253</v>
      </c>
      <c r="B254" t="s">
        <v>766</v>
      </c>
      <c r="C254" t="s">
        <v>767</v>
      </c>
    </row>
    <row r="255" spans="1:3">
      <c r="A255">
        <v>254</v>
      </c>
      <c r="B255" t="s">
        <v>768</v>
      </c>
      <c r="C255" t="s">
        <v>769</v>
      </c>
    </row>
    <row r="256" spans="1:3">
      <c r="A256">
        <v>255</v>
      </c>
      <c r="B256" t="s">
        <v>770</v>
      </c>
      <c r="C256" t="s">
        <v>771</v>
      </c>
    </row>
    <row r="257" spans="1:3">
      <c r="A257">
        <v>256</v>
      </c>
      <c r="B257" t="s">
        <v>772</v>
      </c>
      <c r="C257" t="s">
        <v>773</v>
      </c>
    </row>
    <row r="258" spans="1:3">
      <c r="A258">
        <v>257</v>
      </c>
      <c r="B258" t="s">
        <v>774</v>
      </c>
      <c r="C258" t="s">
        <v>775</v>
      </c>
    </row>
    <row r="259" spans="1:3">
      <c r="A259">
        <v>258</v>
      </c>
      <c r="B259" t="s">
        <v>776</v>
      </c>
      <c r="C259" t="s">
        <v>777</v>
      </c>
    </row>
    <row r="260" spans="1:3">
      <c r="A260">
        <v>259</v>
      </c>
      <c r="B260" t="s">
        <v>778</v>
      </c>
      <c r="C260" t="s">
        <v>779</v>
      </c>
    </row>
    <row r="261" spans="1:3">
      <c r="A261">
        <v>260</v>
      </c>
      <c r="B261" t="s">
        <v>780</v>
      </c>
      <c r="C261" t="s">
        <v>781</v>
      </c>
    </row>
    <row r="262" spans="1:3">
      <c r="A262">
        <v>261</v>
      </c>
      <c r="B262" t="s">
        <v>782</v>
      </c>
      <c r="C262" t="s">
        <v>783</v>
      </c>
    </row>
    <row r="263" spans="1:3">
      <c r="A263">
        <v>262</v>
      </c>
      <c r="B263" t="s">
        <v>784</v>
      </c>
      <c r="C263" t="s">
        <v>785</v>
      </c>
    </row>
    <row r="264" spans="1:3">
      <c r="A264">
        <v>263</v>
      </c>
      <c r="B264" t="s">
        <v>786</v>
      </c>
      <c r="C264" t="s">
        <v>787</v>
      </c>
    </row>
    <row r="265" spans="1:3">
      <c r="A265">
        <v>264</v>
      </c>
      <c r="B265" t="s">
        <v>788</v>
      </c>
      <c r="C265" t="s">
        <v>789</v>
      </c>
    </row>
    <row r="266" spans="1:3">
      <c r="A266">
        <v>265</v>
      </c>
      <c r="B266" t="s">
        <v>790</v>
      </c>
      <c r="C266" t="s">
        <v>791</v>
      </c>
    </row>
    <row r="267" spans="1:3">
      <c r="A267">
        <v>266</v>
      </c>
      <c r="B267" t="s">
        <v>792</v>
      </c>
      <c r="C267" t="s">
        <v>793</v>
      </c>
    </row>
    <row r="268" spans="1:3">
      <c r="A268">
        <v>267</v>
      </c>
      <c r="B268" t="s">
        <v>794</v>
      </c>
      <c r="C268" t="s">
        <v>795</v>
      </c>
    </row>
    <row r="269" spans="1:3">
      <c r="A269">
        <v>268</v>
      </c>
      <c r="B269" t="s">
        <v>796</v>
      </c>
      <c r="C269" t="s">
        <v>797</v>
      </c>
    </row>
    <row r="270" spans="1:3">
      <c r="A270">
        <v>269</v>
      </c>
      <c r="B270" t="s">
        <v>798</v>
      </c>
      <c r="C270" t="s">
        <v>799</v>
      </c>
    </row>
    <row r="271" spans="1:3">
      <c r="A271">
        <v>270</v>
      </c>
      <c r="B271" t="s">
        <v>800</v>
      </c>
      <c r="C271" t="s">
        <v>801</v>
      </c>
    </row>
    <row r="272" spans="1:3">
      <c r="A272">
        <v>271</v>
      </c>
      <c r="B272" t="s">
        <v>802</v>
      </c>
      <c r="C272" t="s">
        <v>803</v>
      </c>
    </row>
    <row r="273" spans="1:3">
      <c r="A273">
        <v>272</v>
      </c>
      <c r="B273" t="s">
        <v>804</v>
      </c>
      <c r="C273" t="s">
        <v>805</v>
      </c>
    </row>
    <row r="274" spans="1:3">
      <c r="A274">
        <v>273</v>
      </c>
      <c r="B274" t="s">
        <v>806</v>
      </c>
      <c r="C274" t="s">
        <v>807</v>
      </c>
    </row>
    <row r="275" spans="1:3">
      <c r="A275">
        <v>274</v>
      </c>
      <c r="B275" t="s">
        <v>808</v>
      </c>
      <c r="C275" t="s">
        <v>809</v>
      </c>
    </row>
    <row r="276" spans="1:3">
      <c r="A276">
        <v>275</v>
      </c>
      <c r="B276" t="s">
        <v>810</v>
      </c>
      <c r="C276" t="s">
        <v>811</v>
      </c>
    </row>
    <row r="277" spans="1:3">
      <c r="A277">
        <v>276</v>
      </c>
      <c r="B277" t="s">
        <v>812</v>
      </c>
      <c r="C277" t="s">
        <v>813</v>
      </c>
    </row>
    <row r="278" spans="1:3">
      <c r="A278">
        <v>277</v>
      </c>
      <c r="B278" t="s">
        <v>814</v>
      </c>
      <c r="C278" t="s">
        <v>815</v>
      </c>
    </row>
    <row r="279" spans="1:3">
      <c r="A279">
        <v>278</v>
      </c>
      <c r="B279" t="s">
        <v>816</v>
      </c>
      <c r="C279" t="s">
        <v>817</v>
      </c>
    </row>
    <row r="280" spans="1:3">
      <c r="A280">
        <v>279</v>
      </c>
      <c r="B280" t="s">
        <v>818</v>
      </c>
      <c r="C280" t="s">
        <v>819</v>
      </c>
    </row>
    <row r="281" spans="1:3">
      <c r="A281">
        <v>280</v>
      </c>
      <c r="B281" t="s">
        <v>820</v>
      </c>
      <c r="C281" t="s">
        <v>821</v>
      </c>
    </row>
    <row r="282" spans="1:3">
      <c r="A282">
        <v>281</v>
      </c>
      <c r="B282" t="s">
        <v>822</v>
      </c>
      <c r="C282" t="s">
        <v>823</v>
      </c>
    </row>
    <row r="283" spans="1:3">
      <c r="A283">
        <v>282</v>
      </c>
      <c r="B283" t="s">
        <v>824</v>
      </c>
      <c r="C283" t="s">
        <v>825</v>
      </c>
    </row>
    <row r="284" spans="1:3">
      <c r="A284">
        <v>283</v>
      </c>
      <c r="B284" t="s">
        <v>826</v>
      </c>
      <c r="C284" t="s">
        <v>827</v>
      </c>
    </row>
    <row r="285" spans="1:3">
      <c r="A285">
        <v>284</v>
      </c>
      <c r="B285" t="s">
        <v>828</v>
      </c>
      <c r="C285" t="s">
        <v>829</v>
      </c>
    </row>
    <row r="286" spans="1:3">
      <c r="A286">
        <v>285</v>
      </c>
      <c r="B286" t="s">
        <v>830</v>
      </c>
      <c r="C286" t="s">
        <v>831</v>
      </c>
    </row>
    <row r="287" spans="1:3">
      <c r="A287">
        <v>286</v>
      </c>
      <c r="B287" t="s">
        <v>832</v>
      </c>
      <c r="C287" t="s">
        <v>833</v>
      </c>
    </row>
    <row r="288" spans="1:3">
      <c r="A288">
        <v>287</v>
      </c>
      <c r="B288" t="s">
        <v>834</v>
      </c>
      <c r="C288" t="s">
        <v>835</v>
      </c>
    </row>
    <row r="289" spans="1:3">
      <c r="A289">
        <v>288</v>
      </c>
      <c r="B289" t="s">
        <v>836</v>
      </c>
      <c r="C289" t="s">
        <v>837</v>
      </c>
    </row>
    <row r="290" spans="1:3">
      <c r="A290">
        <v>289</v>
      </c>
      <c r="B290" t="s">
        <v>838</v>
      </c>
      <c r="C290" t="s">
        <v>839</v>
      </c>
    </row>
    <row r="291" spans="1:3">
      <c r="A291">
        <v>290</v>
      </c>
      <c r="B291" t="s">
        <v>840</v>
      </c>
      <c r="C291" t="s">
        <v>841</v>
      </c>
    </row>
    <row r="292" spans="1:3">
      <c r="A292">
        <v>291</v>
      </c>
      <c r="B292" t="s">
        <v>842</v>
      </c>
      <c r="C292" t="s">
        <v>842</v>
      </c>
    </row>
    <row r="293" spans="1:3">
      <c r="A293">
        <v>292</v>
      </c>
      <c r="B293" t="s">
        <v>843</v>
      </c>
      <c r="C293" t="s">
        <v>844</v>
      </c>
    </row>
    <row r="294" spans="1:3">
      <c r="A294">
        <v>293</v>
      </c>
      <c r="B294" t="s">
        <v>845</v>
      </c>
      <c r="C294" t="s">
        <v>846</v>
      </c>
    </row>
    <row r="295" spans="1:3">
      <c r="A295">
        <v>294</v>
      </c>
      <c r="B295" t="s">
        <v>847</v>
      </c>
      <c r="C295" t="s">
        <v>848</v>
      </c>
    </row>
    <row r="296" spans="1:3">
      <c r="A296">
        <v>295</v>
      </c>
      <c r="B296" t="s">
        <v>849</v>
      </c>
      <c r="C296" t="s">
        <v>850</v>
      </c>
    </row>
    <row r="297" spans="1:3">
      <c r="A297">
        <v>296</v>
      </c>
      <c r="B297" t="s">
        <v>851</v>
      </c>
      <c r="C297" t="s">
        <v>852</v>
      </c>
    </row>
    <row r="298" spans="1:3">
      <c r="A298">
        <v>297</v>
      </c>
      <c r="B298" t="s">
        <v>853</v>
      </c>
      <c r="C298" t="s">
        <v>854</v>
      </c>
    </row>
    <row r="299" spans="1:3">
      <c r="A299">
        <v>298</v>
      </c>
      <c r="B299" t="s">
        <v>855</v>
      </c>
      <c r="C299" t="s">
        <v>856</v>
      </c>
    </row>
    <row r="300" spans="1:3">
      <c r="A300">
        <v>299</v>
      </c>
      <c r="B300" t="s">
        <v>857</v>
      </c>
      <c r="C300" t="s">
        <v>858</v>
      </c>
    </row>
    <row r="301" spans="1:3">
      <c r="A301">
        <v>300</v>
      </c>
      <c r="B301" t="s">
        <v>859</v>
      </c>
      <c r="C301" t="s">
        <v>860</v>
      </c>
    </row>
    <row r="302" spans="1:3">
      <c r="A302">
        <v>301</v>
      </c>
      <c r="B302" t="s">
        <v>861</v>
      </c>
      <c r="C302" t="s">
        <v>862</v>
      </c>
    </row>
    <row r="303" spans="1:3">
      <c r="A303">
        <v>302</v>
      </c>
      <c r="B303" t="s">
        <v>863</v>
      </c>
      <c r="C303" t="s">
        <v>864</v>
      </c>
    </row>
    <row r="304" spans="1:3">
      <c r="A304">
        <v>303</v>
      </c>
      <c r="B304" t="s">
        <v>865</v>
      </c>
      <c r="C304" t="s">
        <v>866</v>
      </c>
    </row>
    <row r="305" spans="1:3">
      <c r="A305">
        <v>304</v>
      </c>
      <c r="B305" t="s">
        <v>867</v>
      </c>
      <c r="C305" t="s">
        <v>868</v>
      </c>
    </row>
    <row r="306" spans="1:3">
      <c r="A306">
        <v>305</v>
      </c>
      <c r="B306" t="s">
        <v>869</v>
      </c>
      <c r="C306" t="s">
        <v>870</v>
      </c>
    </row>
    <row r="307" spans="1:3">
      <c r="A307">
        <v>306</v>
      </c>
      <c r="B307" t="s">
        <v>871</v>
      </c>
      <c r="C307" t="s">
        <v>872</v>
      </c>
    </row>
    <row r="308" spans="1:3">
      <c r="A308">
        <v>307</v>
      </c>
      <c r="B308" t="s">
        <v>873</v>
      </c>
      <c r="C308" t="s">
        <v>874</v>
      </c>
    </row>
    <row r="309" spans="1:3">
      <c r="A309">
        <v>308</v>
      </c>
      <c r="B309" t="s">
        <v>875</v>
      </c>
      <c r="C309" t="s">
        <v>876</v>
      </c>
    </row>
    <row r="310" spans="1:3">
      <c r="A310">
        <v>309</v>
      </c>
      <c r="B310" t="s">
        <v>877</v>
      </c>
      <c r="C310" t="s">
        <v>878</v>
      </c>
    </row>
    <row r="311" spans="1:3">
      <c r="A311">
        <v>310</v>
      </c>
      <c r="B311" t="s">
        <v>879</v>
      </c>
      <c r="C311" t="s">
        <v>880</v>
      </c>
    </row>
    <row r="312" spans="1:3">
      <c r="A312">
        <v>311</v>
      </c>
      <c r="B312" t="s">
        <v>881</v>
      </c>
      <c r="C312" t="s">
        <v>882</v>
      </c>
    </row>
    <row r="313" spans="1:3">
      <c r="A313">
        <v>312</v>
      </c>
      <c r="B313" t="s">
        <v>883</v>
      </c>
      <c r="C313" t="s">
        <v>884</v>
      </c>
    </row>
    <row r="314" spans="1:3">
      <c r="A314">
        <v>313</v>
      </c>
      <c r="B314" t="s">
        <v>885</v>
      </c>
      <c r="C314" t="s">
        <v>886</v>
      </c>
    </row>
    <row r="315" spans="1:3">
      <c r="A315">
        <v>314</v>
      </c>
      <c r="B315" t="s">
        <v>887</v>
      </c>
      <c r="C315" t="s">
        <v>888</v>
      </c>
    </row>
    <row r="316" spans="1:3">
      <c r="A316">
        <v>315</v>
      </c>
      <c r="B316" t="s">
        <v>889</v>
      </c>
      <c r="C316" t="s">
        <v>890</v>
      </c>
    </row>
    <row r="317" spans="1:3">
      <c r="A317">
        <v>316</v>
      </c>
      <c r="B317" t="s">
        <v>891</v>
      </c>
      <c r="C317" t="s">
        <v>892</v>
      </c>
    </row>
    <row r="318" spans="1:3">
      <c r="A318">
        <v>317</v>
      </c>
      <c r="B318" t="s">
        <v>893</v>
      </c>
      <c r="C318" t="s">
        <v>894</v>
      </c>
    </row>
    <row r="319" spans="1:3">
      <c r="A319">
        <v>318</v>
      </c>
      <c r="B319" t="s">
        <v>895</v>
      </c>
      <c r="C319" t="s">
        <v>896</v>
      </c>
    </row>
    <row r="320" spans="1:3">
      <c r="A320">
        <v>319</v>
      </c>
      <c r="B320" t="s">
        <v>897</v>
      </c>
      <c r="C320" t="s">
        <v>898</v>
      </c>
    </row>
    <row r="321" spans="1:3">
      <c r="A321">
        <v>320</v>
      </c>
      <c r="B321" t="s">
        <v>899</v>
      </c>
      <c r="C321" t="s">
        <v>900</v>
      </c>
    </row>
    <row r="322" spans="1:3">
      <c r="A322">
        <v>321</v>
      </c>
      <c r="B322" t="s">
        <v>901</v>
      </c>
      <c r="C322" t="s">
        <v>902</v>
      </c>
    </row>
    <row r="323" spans="1:3">
      <c r="A323">
        <v>322</v>
      </c>
      <c r="B323" t="s">
        <v>903</v>
      </c>
      <c r="C323" t="s">
        <v>904</v>
      </c>
    </row>
    <row r="324" spans="1:3">
      <c r="A324">
        <v>323</v>
      </c>
      <c r="B324" t="s">
        <v>905</v>
      </c>
      <c r="C324" t="s">
        <v>906</v>
      </c>
    </row>
    <row r="325" spans="1:3">
      <c r="A325">
        <v>324</v>
      </c>
      <c r="B325" t="s">
        <v>907</v>
      </c>
      <c r="C325" t="s">
        <v>908</v>
      </c>
    </row>
    <row r="326" spans="1:3">
      <c r="A326">
        <v>325</v>
      </c>
      <c r="B326" t="s">
        <v>909</v>
      </c>
      <c r="C326" t="s">
        <v>910</v>
      </c>
    </row>
    <row r="327" spans="1:3">
      <c r="A327">
        <v>326</v>
      </c>
      <c r="B327" t="s">
        <v>911</v>
      </c>
      <c r="C327" t="s">
        <v>912</v>
      </c>
    </row>
  </sheetData>
  <phoneticPr fontId="1"/>
  <pageMargins left="0.7" right="0.7" top="0.75" bottom="0.75" header="0.3" footer="0.3"/>
  <pageSetup paperSize="9" orientation="portrait" verticalDpi="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59D2-5EEF-457B-A1EC-E3FBDBB43FCB}">
  <sheetPr>
    <tabColor rgb="FFFFC000"/>
  </sheetPr>
  <dimension ref="A1:N43"/>
  <sheetViews>
    <sheetView showGridLines="0" view="pageBreakPreview" zoomScale="80" zoomScaleNormal="70" zoomScaleSheetLayoutView="80" workbookViewId="0">
      <selection activeCell="M13" sqref="M13"/>
    </sheetView>
  </sheetViews>
  <sheetFormatPr defaultColWidth="8.09765625" defaultRowHeight="13.2"/>
  <cols>
    <col min="1" max="2" width="5.5" style="189" customWidth="1"/>
    <col min="3" max="3" width="11.69921875" style="189" customWidth="1"/>
    <col min="4" max="13" width="5.5" style="189" customWidth="1"/>
    <col min="14" max="14" width="4" style="189" customWidth="1"/>
    <col min="15" max="16384" width="8.09765625" style="189"/>
  </cols>
  <sheetData>
    <row r="1" spans="1:14" ht="14.4">
      <c r="A1" s="188" t="s">
        <v>201</v>
      </c>
      <c r="B1" s="188"/>
      <c r="C1" s="188"/>
      <c r="D1" s="188"/>
      <c r="E1" s="188"/>
      <c r="F1" s="188"/>
      <c r="G1" s="188"/>
      <c r="H1" s="188"/>
      <c r="I1" s="188"/>
      <c r="J1" s="188"/>
      <c r="K1" s="188"/>
      <c r="L1" s="188"/>
      <c r="M1" s="188"/>
      <c r="N1" s="188"/>
    </row>
    <row r="2" spans="1:14" ht="14.4">
      <c r="A2" s="188"/>
      <c r="B2" s="188"/>
      <c r="C2" s="188"/>
      <c r="D2" s="188"/>
      <c r="E2" s="188"/>
      <c r="F2" s="188"/>
      <c r="G2" s="188"/>
      <c r="H2" s="188"/>
      <c r="I2" s="188"/>
      <c r="J2" s="188"/>
      <c r="K2" s="188"/>
      <c r="L2" s="188"/>
      <c r="M2" s="188"/>
      <c r="N2" s="188"/>
    </row>
    <row r="3" spans="1:14" ht="14.4">
      <c r="A3" s="188"/>
      <c r="B3" s="188"/>
      <c r="C3" s="188"/>
      <c r="D3" s="188"/>
      <c r="E3" s="188"/>
      <c r="F3" s="188"/>
      <c r="G3" s="188"/>
      <c r="H3" s="188"/>
      <c r="I3" s="188"/>
      <c r="J3" s="188"/>
      <c r="K3" s="481" t="s">
        <v>193</v>
      </c>
      <c r="L3" s="482"/>
      <c r="M3" s="482"/>
      <c r="N3" s="482"/>
    </row>
    <row r="4" spans="1:14" ht="14.4">
      <c r="A4" s="188" t="s">
        <v>183</v>
      </c>
      <c r="B4" s="190"/>
      <c r="C4" s="188"/>
      <c r="D4" s="188"/>
      <c r="E4" s="188"/>
      <c r="F4" s="188"/>
      <c r="G4" s="188"/>
      <c r="H4" s="188"/>
      <c r="I4" s="188"/>
      <c r="J4" s="188"/>
      <c r="K4" s="188"/>
      <c r="L4" s="188"/>
      <c r="M4" s="188"/>
      <c r="N4" s="188"/>
    </row>
    <row r="5" spans="1:14" ht="14.4">
      <c r="A5" s="188"/>
      <c r="B5" s="190"/>
      <c r="C5" s="188"/>
      <c r="D5" s="188"/>
      <c r="E5" s="188"/>
      <c r="F5" s="188"/>
      <c r="G5" s="188"/>
      <c r="H5" s="188"/>
      <c r="I5" s="188"/>
      <c r="J5" s="188"/>
      <c r="K5" s="188"/>
      <c r="L5" s="188"/>
      <c r="M5" s="188"/>
      <c r="N5" s="188"/>
    </row>
    <row r="6" spans="1:14" ht="14.4">
      <c r="A6" s="188"/>
      <c r="B6" s="190"/>
      <c r="C6" s="188"/>
      <c r="D6" s="188"/>
      <c r="E6" s="188"/>
      <c r="F6" s="188"/>
      <c r="G6" s="188"/>
      <c r="H6" s="190" t="s">
        <v>184</v>
      </c>
      <c r="I6" s="188"/>
      <c r="J6" s="188"/>
      <c r="K6" s="188"/>
      <c r="L6" s="188"/>
      <c r="M6" s="188"/>
      <c r="N6" s="188"/>
    </row>
    <row r="7" spans="1:14" ht="22.2" customHeight="1">
      <c r="A7" s="188"/>
      <c r="B7" s="190"/>
      <c r="C7" s="188"/>
      <c r="D7" s="188"/>
      <c r="E7" s="188"/>
      <c r="F7" s="188"/>
      <c r="G7" s="484" t="str">
        <f>補助金申請書!H5</f>
        <v/>
      </c>
      <c r="H7" s="484"/>
      <c r="I7" s="484"/>
      <c r="J7" s="484"/>
      <c r="K7" s="484"/>
      <c r="L7" s="484"/>
      <c r="M7" s="484"/>
      <c r="N7" s="484"/>
    </row>
    <row r="8" spans="1:14" ht="20.100000000000001" customHeight="1">
      <c r="A8" s="188"/>
      <c r="B8" s="188"/>
      <c r="C8" s="188"/>
      <c r="D8" s="188"/>
      <c r="E8" s="188"/>
      <c r="G8" s="194" t="s">
        <v>197</v>
      </c>
      <c r="H8" s="188" t="str">
        <f>補助金申請書!H7</f>
        <v>町田市</v>
      </c>
      <c r="I8" s="193"/>
      <c r="J8" s="193"/>
      <c r="K8" s="193"/>
      <c r="L8" s="193"/>
      <c r="M8" s="193"/>
      <c r="N8" s="193"/>
    </row>
    <row r="9" spans="1:14" ht="20.100000000000001" customHeight="1">
      <c r="A9" s="188"/>
      <c r="B9" s="188"/>
      <c r="C9" s="188"/>
      <c r="D9" s="188"/>
      <c r="E9" s="188"/>
      <c r="F9" s="194"/>
      <c r="G9" s="194" t="s">
        <v>198</v>
      </c>
      <c r="H9" s="485" t="str">
        <f>補助金申請書!H8</f>
        <v>　</v>
      </c>
      <c r="I9" s="485"/>
      <c r="J9" s="485"/>
      <c r="K9" s="485"/>
      <c r="L9" s="193" t="s">
        <v>199</v>
      </c>
      <c r="N9" s="193"/>
    </row>
    <row r="10" spans="1:14" ht="20.100000000000001" customHeight="1">
      <c r="A10" s="188"/>
      <c r="B10" s="188"/>
      <c r="C10" s="188"/>
      <c r="D10" s="188"/>
      <c r="E10" s="188"/>
      <c r="F10" s="194"/>
      <c r="G10" s="194"/>
      <c r="H10" s="194"/>
      <c r="I10" s="193"/>
      <c r="J10" s="193"/>
      <c r="K10" s="193"/>
      <c r="L10" s="193"/>
      <c r="M10" s="193"/>
      <c r="N10" s="193"/>
    </row>
    <row r="11" spans="1:14" ht="14.4">
      <c r="A11" s="188"/>
      <c r="B11" s="188"/>
      <c r="C11" s="188"/>
      <c r="D11" s="188"/>
      <c r="E11" s="188"/>
      <c r="F11" s="188"/>
      <c r="G11" s="188"/>
      <c r="H11" s="188"/>
      <c r="I11" s="188"/>
      <c r="J11" s="188"/>
      <c r="K11" s="188"/>
      <c r="L11" s="188"/>
      <c r="M11" s="188"/>
      <c r="N11" s="188"/>
    </row>
    <row r="12" spans="1:14" ht="14.4">
      <c r="A12" s="480" t="s">
        <v>200</v>
      </c>
      <c r="B12" s="480"/>
      <c r="C12" s="480"/>
      <c r="D12" s="480"/>
      <c r="E12" s="480"/>
      <c r="F12" s="480"/>
      <c r="G12" s="480"/>
      <c r="H12" s="480"/>
      <c r="I12" s="480"/>
      <c r="J12" s="480"/>
      <c r="K12" s="480"/>
      <c r="L12" s="480"/>
      <c r="M12" s="480"/>
      <c r="N12" s="480"/>
    </row>
    <row r="13" spans="1:14" ht="14.4">
      <c r="A13" s="191"/>
      <c r="B13" s="191"/>
      <c r="C13" s="191"/>
      <c r="D13" s="191"/>
      <c r="E13" s="191"/>
      <c r="F13" s="191"/>
      <c r="G13" s="191"/>
      <c r="H13" s="191"/>
      <c r="I13" s="191"/>
      <c r="J13" s="191"/>
      <c r="K13" s="191"/>
      <c r="L13" s="191"/>
      <c r="M13" s="191"/>
      <c r="N13" s="188"/>
    </row>
    <row r="14" spans="1:14" ht="14.4">
      <c r="A14" s="188"/>
      <c r="B14" s="188"/>
      <c r="C14" s="188"/>
      <c r="D14" s="188"/>
      <c r="E14" s="188"/>
      <c r="F14" s="188"/>
      <c r="G14" s="188"/>
      <c r="H14" s="188"/>
      <c r="I14" s="188"/>
      <c r="J14" s="188"/>
      <c r="K14" s="188"/>
      <c r="L14" s="188"/>
      <c r="M14" s="188"/>
      <c r="N14" s="188"/>
    </row>
    <row r="15" spans="1:14" ht="14.25" customHeight="1">
      <c r="A15" s="483" t="s">
        <v>949</v>
      </c>
      <c r="B15" s="483"/>
      <c r="C15" s="483"/>
      <c r="D15" s="483"/>
      <c r="E15" s="483"/>
      <c r="F15" s="483"/>
      <c r="G15" s="483"/>
      <c r="H15" s="483"/>
      <c r="I15" s="483"/>
      <c r="J15" s="483"/>
      <c r="K15" s="483"/>
      <c r="L15" s="483"/>
      <c r="M15" s="483"/>
      <c r="N15" s="483"/>
    </row>
    <row r="16" spans="1:14" ht="14.25" customHeight="1">
      <c r="A16" s="483"/>
      <c r="B16" s="483"/>
      <c r="C16" s="483"/>
      <c r="D16" s="483"/>
      <c r="E16" s="483"/>
      <c r="F16" s="483"/>
      <c r="G16" s="483"/>
      <c r="H16" s="483"/>
      <c r="I16" s="483"/>
      <c r="J16" s="483"/>
      <c r="K16" s="483"/>
      <c r="L16" s="483"/>
      <c r="M16" s="483"/>
      <c r="N16" s="483"/>
    </row>
    <row r="17" spans="1:14" ht="14.25" customHeight="1">
      <c r="A17" s="483"/>
      <c r="B17" s="483"/>
      <c r="C17" s="483"/>
      <c r="D17" s="483"/>
      <c r="E17" s="483"/>
      <c r="F17" s="483"/>
      <c r="G17" s="483"/>
      <c r="H17" s="483"/>
      <c r="I17" s="483"/>
      <c r="J17" s="483"/>
      <c r="K17" s="483"/>
      <c r="L17" s="483"/>
      <c r="M17" s="483"/>
      <c r="N17" s="483"/>
    </row>
    <row r="18" spans="1:14" ht="14.25" customHeight="1">
      <c r="A18" s="483"/>
      <c r="B18" s="483"/>
      <c r="C18" s="483"/>
      <c r="D18" s="483"/>
      <c r="E18" s="483"/>
      <c r="F18" s="483"/>
      <c r="G18" s="483"/>
      <c r="H18" s="483"/>
      <c r="I18" s="483"/>
      <c r="J18" s="483"/>
      <c r="K18" s="483"/>
      <c r="L18" s="483"/>
      <c r="M18" s="483"/>
      <c r="N18" s="483"/>
    </row>
    <row r="19" spans="1:14" ht="14.4">
      <c r="A19" s="188"/>
      <c r="B19" s="188"/>
      <c r="C19" s="188"/>
      <c r="D19" s="188"/>
      <c r="E19" s="188"/>
      <c r="F19" s="188"/>
      <c r="G19" s="188"/>
      <c r="H19" s="188"/>
      <c r="I19" s="188"/>
      <c r="J19" s="188"/>
      <c r="K19" s="188"/>
      <c r="L19" s="188"/>
      <c r="M19" s="188"/>
      <c r="N19" s="188"/>
    </row>
    <row r="20" spans="1:14" ht="14.4">
      <c r="A20" s="480" t="s">
        <v>186</v>
      </c>
      <c r="B20" s="480"/>
      <c r="C20" s="480"/>
      <c r="D20" s="480"/>
      <c r="E20" s="480"/>
      <c r="F20" s="480"/>
      <c r="G20" s="480"/>
      <c r="H20" s="480"/>
      <c r="I20" s="480"/>
      <c r="J20" s="480"/>
      <c r="K20" s="480"/>
      <c r="L20" s="480"/>
      <c r="M20" s="480"/>
      <c r="N20" s="480"/>
    </row>
    <row r="21" spans="1:14" ht="14.4">
      <c r="A21" s="191"/>
      <c r="B21" s="191"/>
      <c r="C21" s="191"/>
      <c r="D21" s="191"/>
      <c r="E21" s="191"/>
      <c r="F21" s="191"/>
      <c r="G21" s="191"/>
      <c r="H21" s="191"/>
      <c r="I21" s="191"/>
      <c r="J21" s="191"/>
      <c r="K21" s="191"/>
      <c r="L21" s="191"/>
      <c r="M21" s="191"/>
      <c r="N21" s="191"/>
    </row>
    <row r="22" spans="1:14" ht="18" customHeight="1">
      <c r="A22" s="188" t="s">
        <v>187</v>
      </c>
      <c r="B22" s="192"/>
      <c r="C22" s="192"/>
      <c r="D22" s="192"/>
      <c r="E22" s="192"/>
      <c r="F22" s="192"/>
      <c r="G22" s="192"/>
      <c r="H22" s="192"/>
      <c r="I22" s="192"/>
      <c r="J22" s="192"/>
      <c r="K22" s="192"/>
      <c r="L22" s="192"/>
      <c r="M22" s="192"/>
      <c r="N22" s="192"/>
    </row>
    <row r="23" spans="1:14" ht="18" customHeight="1">
      <c r="A23" s="192"/>
      <c r="B23" s="188" t="s">
        <v>196</v>
      </c>
      <c r="C23" s="192"/>
      <c r="D23" s="192"/>
      <c r="E23" s="192"/>
      <c r="F23" s="192"/>
      <c r="G23" s="192"/>
      <c r="H23" s="192"/>
      <c r="I23" s="192"/>
      <c r="J23" s="192"/>
      <c r="K23" s="192"/>
      <c r="L23" s="192"/>
      <c r="M23" s="192"/>
      <c r="N23" s="192"/>
    </row>
    <row r="24" spans="1:14" ht="18" customHeight="1">
      <c r="A24" s="192"/>
      <c r="B24" s="192"/>
      <c r="C24" s="192"/>
      <c r="D24" s="192"/>
      <c r="E24" s="192"/>
      <c r="F24" s="192"/>
      <c r="G24" s="192"/>
      <c r="H24" s="192"/>
      <c r="I24" s="192"/>
      <c r="J24" s="192"/>
      <c r="K24" s="192"/>
      <c r="L24" s="192"/>
      <c r="M24" s="192"/>
      <c r="N24" s="192"/>
    </row>
    <row r="25" spans="1:14" ht="18" customHeight="1">
      <c r="A25" s="192"/>
      <c r="B25" s="192"/>
      <c r="C25" s="192"/>
      <c r="D25" s="192"/>
      <c r="E25" s="192"/>
      <c r="F25" s="192"/>
      <c r="G25" s="192"/>
      <c r="H25" s="192"/>
      <c r="I25" s="192"/>
      <c r="J25" s="192"/>
      <c r="K25" s="192"/>
      <c r="L25" s="192"/>
      <c r="M25" s="192"/>
      <c r="N25" s="192"/>
    </row>
    <row r="26" spans="1:14" ht="18" customHeight="1">
      <c r="A26" s="188" t="s">
        <v>202</v>
      </c>
      <c r="B26" s="188"/>
      <c r="C26" s="188"/>
      <c r="D26" s="188"/>
      <c r="E26" s="188"/>
      <c r="F26" s="188"/>
      <c r="G26" s="188"/>
      <c r="H26" s="480"/>
      <c r="I26" s="480"/>
      <c r="J26" s="480"/>
      <c r="K26" s="188" t="s">
        <v>76</v>
      </c>
      <c r="L26" s="188"/>
      <c r="M26" s="188"/>
      <c r="N26" s="188"/>
    </row>
    <row r="27" spans="1:14" ht="18" customHeight="1">
      <c r="A27" s="188"/>
      <c r="B27" s="188"/>
      <c r="C27" s="188"/>
      <c r="D27" s="188"/>
      <c r="E27" s="188"/>
      <c r="F27" s="188"/>
      <c r="G27" s="188"/>
      <c r="H27" s="188"/>
      <c r="I27" s="188"/>
      <c r="J27" s="188"/>
      <c r="K27" s="188"/>
      <c r="L27" s="188"/>
      <c r="M27" s="188"/>
      <c r="N27" s="188"/>
    </row>
    <row r="28" spans="1:14" ht="18" customHeight="1">
      <c r="A28" s="188"/>
      <c r="B28" s="188"/>
      <c r="C28" s="188"/>
      <c r="D28" s="188"/>
      <c r="E28" s="188"/>
      <c r="F28" s="188"/>
      <c r="G28" s="188"/>
      <c r="H28" s="188"/>
      <c r="I28" s="188"/>
      <c r="J28" s="188"/>
      <c r="K28" s="188"/>
      <c r="L28" s="188"/>
      <c r="M28" s="188"/>
      <c r="N28" s="188"/>
    </row>
    <row r="29" spans="1:14" ht="18" customHeight="1">
      <c r="A29" s="188"/>
      <c r="B29" s="188"/>
      <c r="C29" s="188"/>
      <c r="D29" s="188"/>
      <c r="E29" s="188"/>
      <c r="F29" s="188"/>
      <c r="G29" s="188"/>
      <c r="H29" s="188"/>
      <c r="I29" s="188"/>
      <c r="J29" s="188"/>
      <c r="K29" s="188"/>
      <c r="L29" s="188"/>
      <c r="M29" s="188"/>
      <c r="N29" s="188"/>
    </row>
    <row r="30" spans="1:14" ht="18" customHeight="1">
      <c r="A30" s="188" t="s">
        <v>203</v>
      </c>
      <c r="B30" s="188"/>
      <c r="C30" s="188"/>
      <c r="D30" s="188"/>
      <c r="E30" s="188"/>
      <c r="F30" s="188"/>
      <c r="G30" s="188"/>
      <c r="H30" s="480"/>
      <c r="I30" s="480"/>
      <c r="J30" s="480"/>
      <c r="K30" s="188" t="s">
        <v>76</v>
      </c>
      <c r="L30" s="188"/>
      <c r="M30" s="188"/>
      <c r="N30" s="188"/>
    </row>
    <row r="31" spans="1:14" ht="18" customHeight="1">
      <c r="A31" s="188"/>
      <c r="B31" s="188"/>
      <c r="C31" s="188"/>
      <c r="D31" s="188"/>
      <c r="E31" s="188"/>
      <c r="F31" s="188"/>
      <c r="G31" s="188"/>
      <c r="H31" s="188"/>
      <c r="I31" s="188"/>
      <c r="J31" s="188"/>
      <c r="K31" s="188"/>
      <c r="L31" s="188"/>
      <c r="M31" s="188"/>
      <c r="N31" s="188"/>
    </row>
    <row r="32" spans="1:14" ht="18" customHeight="1">
      <c r="A32" s="188"/>
      <c r="B32" s="188"/>
      <c r="C32" s="188"/>
      <c r="D32" s="188"/>
      <c r="E32" s="188"/>
      <c r="F32" s="188"/>
      <c r="G32" s="188"/>
      <c r="H32" s="188"/>
      <c r="I32" s="188"/>
      <c r="J32" s="188"/>
      <c r="K32" s="188"/>
      <c r="L32" s="188"/>
      <c r="M32" s="188"/>
      <c r="N32" s="188"/>
    </row>
    <row r="33" spans="1:14" ht="18" customHeight="1">
      <c r="A33" s="188"/>
      <c r="B33" s="188"/>
      <c r="C33" s="188"/>
      <c r="D33" s="188"/>
      <c r="E33" s="188"/>
      <c r="F33" s="188"/>
      <c r="G33" s="188"/>
      <c r="H33" s="188"/>
      <c r="I33" s="188"/>
      <c r="J33" s="188"/>
      <c r="K33" s="188"/>
      <c r="L33" s="188"/>
      <c r="M33" s="188"/>
      <c r="N33" s="188"/>
    </row>
    <row r="34" spans="1:14" ht="18" customHeight="1">
      <c r="A34" s="188" t="s">
        <v>204</v>
      </c>
      <c r="B34" s="188"/>
      <c r="C34" s="188"/>
      <c r="D34" s="188"/>
      <c r="E34" s="188"/>
      <c r="F34" s="188"/>
      <c r="G34" s="188"/>
      <c r="H34" s="480"/>
      <c r="I34" s="480"/>
      <c r="J34" s="480"/>
      <c r="K34" s="188" t="s">
        <v>76</v>
      </c>
      <c r="L34" s="188"/>
      <c r="M34" s="188"/>
      <c r="N34" s="188"/>
    </row>
    <row r="35" spans="1:14" ht="18" customHeight="1">
      <c r="A35" s="188"/>
      <c r="B35" s="188"/>
      <c r="C35" s="188"/>
      <c r="D35" s="188"/>
      <c r="E35" s="188"/>
      <c r="F35" s="188"/>
      <c r="G35" s="188"/>
      <c r="H35" s="188"/>
      <c r="I35" s="188"/>
      <c r="J35" s="188"/>
      <c r="K35" s="188"/>
      <c r="L35" s="188"/>
      <c r="M35" s="188"/>
      <c r="N35" s="188"/>
    </row>
    <row r="36" spans="1:14" ht="24.6" customHeight="1">
      <c r="A36" s="188"/>
      <c r="B36" s="188"/>
      <c r="C36" s="188"/>
      <c r="D36" s="188"/>
      <c r="E36" s="188"/>
      <c r="F36" s="188"/>
      <c r="G36" s="188"/>
      <c r="H36" s="188"/>
      <c r="I36" s="188"/>
      <c r="J36" s="188"/>
      <c r="N36" s="188"/>
    </row>
    <row r="37" spans="1:14" ht="28.2" customHeight="1"/>
    <row r="43" spans="1:14" ht="14.4">
      <c r="L43" s="70" t="s">
        <v>96</v>
      </c>
      <c r="M43" s="99">
        <f>'26活動届'!T3</f>
        <v>0</v>
      </c>
      <c r="N43" s="72" t="s">
        <v>97</v>
      </c>
    </row>
  </sheetData>
  <sheetProtection sheet="1" selectLockedCells="1" selectUnlockedCells="1"/>
  <mergeCells count="9">
    <mergeCell ref="H34:J34"/>
    <mergeCell ref="K3:N3"/>
    <mergeCell ref="A12:N12"/>
    <mergeCell ref="A15:N18"/>
    <mergeCell ref="A20:N20"/>
    <mergeCell ref="H26:J26"/>
    <mergeCell ref="H30:J30"/>
    <mergeCell ref="G7:N7"/>
    <mergeCell ref="H9:K9"/>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7EDC-8CD1-4765-8A09-7C43C994E924}">
  <sheetPr>
    <tabColor rgb="FFFFFF00"/>
  </sheetPr>
  <dimension ref="A1:AY97"/>
  <sheetViews>
    <sheetView showGridLines="0" tabSelected="1" view="pageBreakPreview" zoomScale="70" zoomScaleNormal="78" zoomScaleSheetLayoutView="70" workbookViewId="0">
      <selection activeCell="T3" sqref="T3:U3"/>
    </sheetView>
  </sheetViews>
  <sheetFormatPr defaultColWidth="9" defaultRowHeight="21.6"/>
  <cols>
    <col min="1" max="1" width="3.19921875" style="1" customWidth="1"/>
    <col min="2" max="5" width="4.5" style="1" customWidth="1"/>
    <col min="6" max="7" width="4.69921875" style="1" customWidth="1"/>
    <col min="8" max="8" width="5.09765625" style="1" customWidth="1"/>
    <col min="9" max="21" width="4.5" style="1" customWidth="1"/>
    <col min="22" max="22" width="7.59765625" style="1" customWidth="1"/>
    <col min="23" max="24" width="16.19921875" style="1" customWidth="1"/>
    <col min="25" max="25" width="7" style="1" bestFit="1" customWidth="1"/>
    <col min="26" max="27" width="8.5" style="1" bestFit="1" customWidth="1"/>
    <col min="28" max="28" width="10" style="1" customWidth="1"/>
    <col min="29" max="29" width="7.5" style="1" bestFit="1" customWidth="1"/>
    <col min="30" max="30" width="28.69921875" style="1" customWidth="1"/>
    <col min="31" max="31" width="15" style="1" customWidth="1"/>
    <col min="32" max="36" width="9.09765625" style="1" customWidth="1"/>
    <col min="37" max="37" width="9.69921875" style="1" bestFit="1" customWidth="1"/>
    <col min="38" max="38" width="28.69921875" style="1" customWidth="1"/>
    <col min="39" max="39" width="13.69921875" style="1" customWidth="1"/>
    <col min="40" max="40" width="13" style="1" customWidth="1"/>
    <col min="41" max="42" width="5.59765625" style="1" bestFit="1" customWidth="1"/>
    <col min="43" max="44" width="6.8984375" style="1" customWidth="1"/>
    <col min="45" max="45" width="27.69921875" style="1" customWidth="1"/>
    <col min="46" max="46" width="7.5" style="1" bestFit="1" customWidth="1"/>
    <col min="47" max="47" width="9" style="1" bestFit="1" customWidth="1"/>
    <col min="48" max="16384" width="9" style="1"/>
  </cols>
  <sheetData>
    <row r="1" spans="1:21" ht="30.75" customHeight="1">
      <c r="F1" s="236">
        <v>2026</v>
      </c>
      <c r="G1" s="236"/>
      <c r="H1" s="56" t="s">
        <v>63</v>
      </c>
      <c r="I1" s="56"/>
      <c r="J1" s="20"/>
      <c r="K1" s="20"/>
    </row>
    <row r="2" spans="1:21" ht="15" customHeight="1">
      <c r="B2" s="57" t="s">
        <v>20</v>
      </c>
      <c r="C2" s="231"/>
      <c r="D2" s="58"/>
      <c r="E2" s="58"/>
      <c r="F2" s="59"/>
      <c r="G2" s="58"/>
      <c r="H2" s="270" t="str">
        <f>IF(T3="","",VLOOKUP(T3,団体名一覧!A:C,3))</f>
        <v/>
      </c>
      <c r="I2" s="271"/>
      <c r="J2" s="271"/>
      <c r="K2" s="271"/>
      <c r="L2" s="271"/>
      <c r="M2" s="271"/>
      <c r="N2" s="271"/>
      <c r="O2" s="271"/>
      <c r="P2" s="271"/>
      <c r="Q2" s="271"/>
      <c r="R2" s="271"/>
      <c r="S2" s="272"/>
      <c r="T2" s="237" t="s">
        <v>43</v>
      </c>
      <c r="U2" s="238"/>
    </row>
    <row r="3" spans="1:21" ht="33" customHeight="1">
      <c r="B3" s="64" t="s">
        <v>42</v>
      </c>
      <c r="C3" s="65"/>
      <c r="D3" s="65"/>
      <c r="E3" s="65"/>
      <c r="F3" s="66"/>
      <c r="G3" s="65"/>
      <c r="H3" s="270" t="str">
        <f>IF(T3="","",VLOOKUP(T3,団体名一覧!A:B,2))</f>
        <v/>
      </c>
      <c r="I3" s="271"/>
      <c r="J3" s="271"/>
      <c r="K3" s="271"/>
      <c r="L3" s="271"/>
      <c r="M3" s="271"/>
      <c r="N3" s="271"/>
      <c r="O3" s="271"/>
      <c r="P3" s="271"/>
      <c r="Q3" s="271"/>
      <c r="R3" s="271"/>
      <c r="S3" s="272"/>
      <c r="T3" s="339"/>
      <c r="U3" s="340"/>
    </row>
    <row r="4" spans="1:21" ht="10.5" customHeight="1"/>
    <row r="5" spans="1:21" ht="22.2" thickBot="1">
      <c r="A5" s="2">
        <v>1</v>
      </c>
      <c r="B5" s="276">
        <f>F1</f>
        <v>2026</v>
      </c>
      <c r="C5" s="276"/>
      <c r="D5" s="1" t="s">
        <v>44</v>
      </c>
    </row>
    <row r="6" spans="1:21" ht="17.25" customHeight="1" thickTop="1">
      <c r="B6" s="60" t="s">
        <v>20</v>
      </c>
      <c r="C6" s="232"/>
      <c r="D6" s="61"/>
      <c r="E6" s="277"/>
      <c r="F6" s="278"/>
      <c r="G6" s="278"/>
      <c r="H6" s="278"/>
      <c r="I6" s="279"/>
      <c r="J6" s="277"/>
      <c r="K6" s="278"/>
      <c r="L6" s="278"/>
      <c r="M6" s="278"/>
      <c r="N6" s="279"/>
      <c r="O6" s="62" t="s">
        <v>21</v>
      </c>
      <c r="P6" s="62"/>
      <c r="Q6" s="62"/>
      <c r="R6" s="62"/>
      <c r="S6" s="62"/>
      <c r="T6" s="62"/>
      <c r="U6" s="63"/>
    </row>
    <row r="7" spans="1:21" ht="15.75" customHeight="1">
      <c r="B7" s="299" t="s">
        <v>65</v>
      </c>
      <c r="C7" s="300"/>
      <c r="D7" s="301"/>
      <c r="E7" s="39" t="s">
        <v>22</v>
      </c>
      <c r="F7" s="39"/>
      <c r="G7" s="39"/>
      <c r="H7" s="34"/>
      <c r="I7" s="239"/>
      <c r="J7" s="34" t="s">
        <v>23</v>
      </c>
      <c r="K7" s="34"/>
      <c r="L7" s="32"/>
      <c r="M7" s="32"/>
      <c r="N7" s="33"/>
      <c r="O7" s="259" t="s">
        <v>259</v>
      </c>
      <c r="P7" s="260"/>
      <c r="Q7" s="260"/>
      <c r="R7" s="486" t="s">
        <v>260</v>
      </c>
      <c r="S7" s="486"/>
      <c r="T7" s="486"/>
      <c r="U7" s="487"/>
    </row>
    <row r="8" spans="1:21" ht="30" customHeight="1">
      <c r="B8" s="302"/>
      <c r="C8" s="303"/>
      <c r="D8" s="304"/>
      <c r="E8" s="292"/>
      <c r="F8" s="293"/>
      <c r="G8" s="293"/>
      <c r="H8" s="293"/>
      <c r="I8" s="294"/>
      <c r="J8" s="292"/>
      <c r="K8" s="293"/>
      <c r="L8" s="293"/>
      <c r="M8" s="293"/>
      <c r="N8" s="294"/>
      <c r="O8" s="280"/>
      <c r="P8" s="281"/>
      <c r="Q8" s="281"/>
      <c r="R8" s="281"/>
      <c r="S8" s="281"/>
      <c r="T8" s="281"/>
      <c r="U8" s="282"/>
    </row>
    <row r="9" spans="1:21">
      <c r="B9" s="299" t="s">
        <v>66</v>
      </c>
      <c r="C9" s="300"/>
      <c r="D9" s="301"/>
      <c r="E9" s="305" t="s">
        <v>245</v>
      </c>
      <c r="F9" s="306"/>
      <c r="G9" s="306"/>
      <c r="H9" s="306"/>
      <c r="I9" s="306"/>
      <c r="J9" s="32"/>
      <c r="K9" s="32"/>
      <c r="L9" s="32"/>
      <c r="M9" s="32"/>
      <c r="N9" s="32"/>
      <c r="O9" s="258" t="s">
        <v>259</v>
      </c>
      <c r="P9" s="261"/>
      <c r="Q9" s="262"/>
      <c r="R9" s="486" t="s">
        <v>260</v>
      </c>
      <c r="S9" s="486"/>
      <c r="T9" s="486"/>
      <c r="U9" s="487"/>
    </row>
    <row r="10" spans="1:21">
      <c r="B10" s="302"/>
      <c r="C10" s="303"/>
      <c r="D10" s="304"/>
      <c r="E10" s="352" t="s">
        <v>249</v>
      </c>
      <c r="F10" s="353"/>
      <c r="G10" s="353"/>
      <c r="H10" s="353"/>
      <c r="I10" s="353"/>
      <c r="J10" s="353"/>
      <c r="K10" s="353"/>
      <c r="L10" s="353"/>
      <c r="M10" s="353"/>
      <c r="N10" s="353"/>
      <c r="O10" s="353"/>
      <c r="P10" s="353"/>
      <c r="Q10" s="353"/>
      <c r="R10" s="353"/>
      <c r="S10" s="353"/>
      <c r="T10" s="353"/>
      <c r="U10" s="354"/>
    </row>
    <row r="11" spans="1:21" ht="51" customHeight="1" thickBot="1">
      <c r="B11" s="331" t="s">
        <v>24</v>
      </c>
      <c r="C11" s="329"/>
      <c r="D11" s="332"/>
      <c r="E11" s="228"/>
      <c r="F11" s="234" t="s">
        <v>25</v>
      </c>
      <c r="G11" s="323">
        <v>0</v>
      </c>
      <c r="H11" s="323"/>
      <c r="I11" s="298">
        <v>0</v>
      </c>
      <c r="J11" s="298"/>
      <c r="K11" s="341">
        <v>0</v>
      </c>
      <c r="L11" s="341"/>
      <c r="M11" s="252" t="s">
        <v>26</v>
      </c>
      <c r="N11" s="242"/>
      <c r="O11" s="355"/>
      <c r="P11" s="356"/>
      <c r="Q11" s="356"/>
      <c r="R11" s="356"/>
      <c r="S11" s="356"/>
      <c r="T11" s="356"/>
      <c r="U11" s="357"/>
    </row>
    <row r="12" spans="1:21" ht="10.5" customHeight="1" thickTop="1"/>
    <row r="13" spans="1:21">
      <c r="A13" s="2">
        <v>2</v>
      </c>
      <c r="B13" s="55" t="s">
        <v>252</v>
      </c>
      <c r="C13" s="55"/>
    </row>
    <row r="14" spans="1:21">
      <c r="A14" s="2"/>
      <c r="B14" s="230" t="s">
        <v>215</v>
      </c>
      <c r="C14" s="1" t="s">
        <v>256</v>
      </c>
    </row>
    <row r="15" spans="1:21">
      <c r="A15" s="2"/>
      <c r="B15" s="230" t="s">
        <v>215</v>
      </c>
      <c r="C15" s="1" t="s">
        <v>253</v>
      </c>
    </row>
    <row r="16" spans="1:21">
      <c r="A16" s="2"/>
      <c r="B16" s="230" t="s">
        <v>215</v>
      </c>
      <c r="C16" s="1" t="s">
        <v>258</v>
      </c>
    </row>
    <row r="17" spans="1:21" ht="22.2" thickBot="1">
      <c r="A17" s="2"/>
      <c r="B17" s="253" t="s">
        <v>257</v>
      </c>
    </row>
    <row r="18" spans="1:21" ht="15" customHeight="1" thickTop="1">
      <c r="B18" s="60" t="s">
        <v>20</v>
      </c>
      <c r="C18" s="232"/>
      <c r="D18" s="61"/>
      <c r="E18" s="277"/>
      <c r="F18" s="278"/>
      <c r="G18" s="278"/>
      <c r="H18" s="278"/>
      <c r="I18" s="279"/>
      <c r="J18" s="277"/>
      <c r="K18" s="278"/>
      <c r="L18" s="278"/>
      <c r="M18" s="278"/>
      <c r="N18" s="279"/>
      <c r="O18" s="295" t="s">
        <v>21</v>
      </c>
      <c r="P18" s="296"/>
      <c r="Q18" s="296"/>
      <c r="R18" s="296"/>
      <c r="S18" s="296"/>
      <c r="T18" s="296"/>
      <c r="U18" s="297"/>
    </row>
    <row r="19" spans="1:21" ht="15.75" customHeight="1">
      <c r="B19" s="283" t="s">
        <v>255</v>
      </c>
      <c r="C19" s="284"/>
      <c r="D19" s="285"/>
      <c r="E19" s="39" t="s">
        <v>22</v>
      </c>
      <c r="F19" s="39"/>
      <c r="G19" s="39"/>
      <c r="H19" s="34"/>
      <c r="I19" s="34"/>
      <c r="J19" s="35" t="s">
        <v>23</v>
      </c>
      <c r="K19" s="34"/>
      <c r="L19" s="32"/>
      <c r="M19" s="32"/>
      <c r="N19" s="33"/>
      <c r="O19" s="259" t="s">
        <v>259</v>
      </c>
      <c r="P19" s="260"/>
      <c r="Q19" s="260"/>
      <c r="R19" s="266" t="s">
        <v>260</v>
      </c>
      <c r="S19" s="266"/>
      <c r="T19" s="266"/>
      <c r="U19" s="267"/>
    </row>
    <row r="20" spans="1:21" ht="30" customHeight="1">
      <c r="B20" s="286"/>
      <c r="C20" s="287"/>
      <c r="D20" s="288"/>
      <c r="E20" s="292"/>
      <c r="F20" s="293"/>
      <c r="G20" s="293"/>
      <c r="H20" s="293"/>
      <c r="I20" s="294"/>
      <c r="J20" s="292"/>
      <c r="K20" s="293"/>
      <c r="L20" s="293"/>
      <c r="M20" s="293"/>
      <c r="N20" s="294"/>
      <c r="O20" s="289"/>
      <c r="P20" s="290"/>
      <c r="Q20" s="290"/>
      <c r="R20" s="290"/>
      <c r="S20" s="290"/>
      <c r="T20" s="290"/>
      <c r="U20" s="291"/>
    </row>
    <row r="21" spans="1:21">
      <c r="B21" s="283" t="s">
        <v>254</v>
      </c>
      <c r="C21" s="284"/>
      <c r="D21" s="285"/>
      <c r="E21" s="305" t="s">
        <v>245</v>
      </c>
      <c r="F21" s="306"/>
      <c r="G21" s="306"/>
      <c r="H21" s="306"/>
      <c r="I21" s="306"/>
      <c r="J21" s="32"/>
      <c r="K21" s="32"/>
      <c r="L21" s="32"/>
      <c r="M21" s="32"/>
      <c r="N21" s="32"/>
      <c r="O21" s="258" t="s">
        <v>259</v>
      </c>
      <c r="P21" s="261"/>
      <c r="Q21" s="262"/>
      <c r="R21" s="266" t="s">
        <v>260</v>
      </c>
      <c r="S21" s="266"/>
      <c r="T21" s="266"/>
      <c r="U21" s="267"/>
    </row>
    <row r="22" spans="1:21">
      <c r="B22" s="286"/>
      <c r="C22" s="287"/>
      <c r="D22" s="288"/>
      <c r="E22" s="352" t="s">
        <v>249</v>
      </c>
      <c r="F22" s="353"/>
      <c r="G22" s="353"/>
      <c r="H22" s="353"/>
      <c r="I22" s="353"/>
      <c r="J22" s="353"/>
      <c r="K22" s="353"/>
      <c r="L22" s="353"/>
      <c r="M22" s="353"/>
      <c r="N22" s="353"/>
      <c r="O22" s="353"/>
      <c r="P22" s="353"/>
      <c r="Q22" s="353"/>
      <c r="R22" s="353"/>
      <c r="S22" s="353"/>
      <c r="T22" s="353"/>
      <c r="U22" s="354"/>
    </row>
    <row r="23" spans="1:21" ht="27" customHeight="1" thickBot="1">
      <c r="B23" s="240" t="s">
        <v>26</v>
      </c>
      <c r="C23" s="241"/>
      <c r="D23" s="273"/>
      <c r="E23" s="274"/>
      <c r="F23" s="274"/>
      <c r="G23" s="274"/>
      <c r="H23" s="274"/>
      <c r="I23" s="274"/>
      <c r="J23" s="274"/>
      <c r="K23" s="274"/>
      <c r="L23" s="274"/>
      <c r="M23" s="274"/>
      <c r="N23" s="274"/>
      <c r="O23" s="274"/>
      <c r="P23" s="274"/>
      <c r="Q23" s="274"/>
      <c r="R23" s="274"/>
      <c r="S23" s="274"/>
      <c r="T23" s="274"/>
      <c r="U23" s="275"/>
    </row>
    <row r="24" spans="1:21" ht="10.5" customHeight="1" thickTop="1">
      <c r="L24" s="44"/>
      <c r="M24" s="44"/>
      <c r="N24" s="44"/>
    </row>
    <row r="25" spans="1:21" ht="22.2" thickBot="1">
      <c r="A25" s="2">
        <v>3</v>
      </c>
      <c r="B25" s="3">
        <f>B5</f>
        <v>2026</v>
      </c>
      <c r="C25" s="3"/>
      <c r="D25" s="1" t="s">
        <v>27</v>
      </c>
    </row>
    <row r="26" spans="1:21" ht="40.5" customHeight="1" thickTop="1" thickBot="1">
      <c r="B26" s="316" t="s">
        <v>54</v>
      </c>
      <c r="C26" s="317"/>
      <c r="D26" s="324"/>
      <c r="E26" s="325"/>
      <c r="F26" s="296" t="s">
        <v>28</v>
      </c>
      <c r="G26" s="328"/>
      <c r="H26" s="320" t="s">
        <v>56</v>
      </c>
      <c r="I26" s="319"/>
      <c r="J26" s="326"/>
      <c r="K26" s="336"/>
      <c r="L26" s="342" t="s">
        <v>62</v>
      </c>
      <c r="M26" s="343"/>
      <c r="N26" s="316" t="s">
        <v>29</v>
      </c>
      <c r="O26" s="317"/>
      <c r="P26" s="268" t="s">
        <v>259</v>
      </c>
      <c r="Q26" s="269"/>
      <c r="R26" s="350"/>
      <c r="S26" s="351"/>
      <c r="T26" s="351"/>
      <c r="U26" s="52" t="s">
        <v>76</v>
      </c>
    </row>
    <row r="27" spans="1:21" ht="43.2" customHeight="1" thickTop="1" thickBot="1">
      <c r="B27" s="318" t="s">
        <v>30</v>
      </c>
      <c r="C27" s="319"/>
      <c r="D27" s="326"/>
      <c r="E27" s="327"/>
      <c r="F27" s="329" t="s">
        <v>31</v>
      </c>
      <c r="G27" s="330"/>
      <c r="H27" s="321" t="s">
        <v>55</v>
      </c>
      <c r="I27" s="322"/>
      <c r="J27" s="333"/>
      <c r="K27" s="334"/>
      <c r="L27" s="344" t="s">
        <v>32</v>
      </c>
      <c r="M27" s="345"/>
      <c r="N27" s="349" t="s">
        <v>913</v>
      </c>
      <c r="O27" s="319"/>
      <c r="P27" s="346"/>
      <c r="Q27" s="347"/>
      <c r="R27" s="347"/>
      <c r="S27" s="347"/>
      <c r="T27" s="347"/>
      <c r="U27" s="348"/>
    </row>
    <row r="28" spans="1:21" ht="22.2" thickTop="1">
      <c r="B28" s="54" t="s">
        <v>33</v>
      </c>
      <c r="C28" s="54"/>
      <c r="D28" s="54"/>
      <c r="E28" s="54"/>
      <c r="F28" s="54"/>
      <c r="G28" s="54"/>
      <c r="H28" s="54"/>
      <c r="I28" s="54"/>
      <c r="J28" s="54"/>
      <c r="K28" s="54"/>
      <c r="L28" s="54"/>
      <c r="M28" s="54"/>
      <c r="N28" s="54"/>
      <c r="O28" s="54"/>
      <c r="P28" s="54"/>
      <c r="Q28" s="54"/>
      <c r="R28" s="54"/>
      <c r="S28" s="54"/>
      <c r="T28" s="54"/>
      <c r="U28" s="54"/>
    </row>
    <row r="29" spans="1:21">
      <c r="B29" s="67" t="s">
        <v>34</v>
      </c>
      <c r="C29" s="67"/>
      <c r="D29" s="54"/>
      <c r="E29" s="54"/>
      <c r="F29" s="54"/>
      <c r="G29" s="54"/>
      <c r="H29" s="54"/>
      <c r="I29" s="54"/>
      <c r="J29" s="54"/>
      <c r="K29" s="54"/>
      <c r="L29" s="54"/>
      <c r="M29" s="54"/>
      <c r="N29" s="54"/>
      <c r="O29" s="54"/>
      <c r="P29" s="54"/>
      <c r="Q29" s="54"/>
      <c r="R29" s="54"/>
      <c r="S29" s="54"/>
      <c r="T29" s="54"/>
      <c r="U29" s="54"/>
    </row>
    <row r="30" spans="1:21">
      <c r="B30" s="310" t="s">
        <v>60</v>
      </c>
      <c r="C30" s="310"/>
      <c r="D30" s="310"/>
      <c r="E30" s="310"/>
      <c r="F30" s="310"/>
      <c r="G30" s="310"/>
      <c r="H30" s="310"/>
      <c r="I30" s="310"/>
      <c r="J30" s="310"/>
      <c r="K30" s="310"/>
      <c r="L30" s="310"/>
      <c r="M30" s="310"/>
      <c r="N30" s="310"/>
      <c r="O30" s="310"/>
      <c r="P30" s="310"/>
      <c r="Q30" s="310"/>
      <c r="R30" s="310"/>
      <c r="S30" s="310"/>
      <c r="T30" s="310"/>
      <c r="U30" s="229"/>
    </row>
    <row r="31" spans="1:21">
      <c r="B31" s="310" t="s">
        <v>61</v>
      </c>
      <c r="C31" s="310"/>
      <c r="D31" s="310"/>
      <c r="E31" s="310"/>
      <c r="F31" s="310"/>
      <c r="G31" s="310"/>
      <c r="H31" s="310"/>
      <c r="I31" s="310"/>
      <c r="J31" s="310"/>
      <c r="K31" s="310"/>
      <c r="L31" s="310"/>
      <c r="M31" s="310"/>
      <c r="N31" s="310"/>
      <c r="O31" s="310"/>
      <c r="P31" s="310"/>
      <c r="Q31" s="310"/>
      <c r="R31" s="310"/>
      <c r="S31" s="310"/>
      <c r="T31" s="310"/>
      <c r="U31" s="229"/>
    </row>
    <row r="32" spans="1:21" ht="7.5" customHeight="1">
      <c r="B32" s="54"/>
      <c r="C32" s="54"/>
      <c r="D32" s="54"/>
      <c r="E32" s="54"/>
      <c r="F32" s="54"/>
      <c r="G32" s="54"/>
      <c r="H32" s="54"/>
      <c r="I32" s="54"/>
      <c r="J32" s="54"/>
      <c r="K32" s="54"/>
      <c r="L32" s="54"/>
      <c r="M32" s="54"/>
      <c r="N32" s="54"/>
      <c r="O32" s="54"/>
      <c r="P32" s="54"/>
      <c r="Q32" s="54"/>
      <c r="R32" s="54"/>
      <c r="S32" s="54"/>
      <c r="T32" s="54"/>
      <c r="U32" s="54"/>
    </row>
    <row r="33" spans="1:21" ht="18.75" customHeight="1">
      <c r="A33" s="1" t="s">
        <v>35</v>
      </c>
      <c r="O33" s="31" t="s">
        <v>57</v>
      </c>
      <c r="P33" s="32"/>
      <c r="Q33" s="32"/>
      <c r="R33" s="32"/>
      <c r="S33" s="32"/>
      <c r="T33" s="33"/>
    </row>
    <row r="34" spans="1:21">
      <c r="B34" s="314" t="s">
        <v>28</v>
      </c>
      <c r="C34" s="312"/>
      <c r="D34" s="315" t="s">
        <v>29</v>
      </c>
      <c r="E34" s="312"/>
      <c r="F34" s="315" t="s">
        <v>914</v>
      </c>
      <c r="G34" s="312"/>
      <c r="H34" s="315" t="s">
        <v>916</v>
      </c>
      <c r="I34" s="312"/>
      <c r="J34" s="315" t="s">
        <v>917</v>
      </c>
      <c r="K34" s="312"/>
      <c r="O34" s="40"/>
      <c r="T34" s="41"/>
    </row>
    <row r="35" spans="1:21">
      <c r="B35" s="311"/>
      <c r="C35" s="312"/>
      <c r="D35" s="311"/>
      <c r="E35" s="312"/>
      <c r="F35" s="311"/>
      <c r="G35" s="312"/>
      <c r="H35" s="311"/>
      <c r="I35" s="312"/>
      <c r="J35" s="270"/>
      <c r="K35" s="313"/>
      <c r="O35" s="53"/>
      <c r="P35" s="2"/>
      <c r="T35" s="41"/>
    </row>
    <row r="36" spans="1:21" ht="12.75" customHeight="1">
      <c r="O36" s="40"/>
      <c r="T36" s="41"/>
    </row>
    <row r="37" spans="1:21" ht="29.4" customHeight="1">
      <c r="B37" s="244" t="s">
        <v>64</v>
      </c>
      <c r="C37" s="64"/>
      <c r="D37" s="233"/>
      <c r="E37" s="243"/>
      <c r="F37" s="233"/>
      <c r="G37" s="243"/>
      <c r="O37" s="36"/>
      <c r="P37" s="100"/>
      <c r="Q37" s="37"/>
      <c r="R37" s="37"/>
      <c r="S37" s="100"/>
      <c r="T37" s="38"/>
    </row>
    <row r="38" spans="1:21">
      <c r="A38" s="2">
        <v>4</v>
      </c>
      <c r="B38" s="3">
        <f>B5</f>
        <v>2026</v>
      </c>
      <c r="C38" s="3"/>
      <c r="D38" s="1" t="s">
        <v>36</v>
      </c>
    </row>
    <row r="39" spans="1:21">
      <c r="B39" s="254" t="s">
        <v>37</v>
      </c>
      <c r="C39" s="1" t="s">
        <v>217</v>
      </c>
    </row>
    <row r="40" spans="1:21">
      <c r="B40" s="254" t="s">
        <v>37</v>
      </c>
      <c r="C40" s="1" t="s">
        <v>218</v>
      </c>
    </row>
    <row r="41" spans="1:21">
      <c r="C41" s="254" t="s">
        <v>37</v>
      </c>
      <c r="D41" s="1" t="s">
        <v>38</v>
      </c>
    </row>
    <row r="42" spans="1:21">
      <c r="C42" s="254" t="s">
        <v>37</v>
      </c>
      <c r="D42" s="1" t="s">
        <v>39</v>
      </c>
    </row>
    <row r="43" spans="1:21" ht="8.25" customHeight="1"/>
    <row r="44" spans="1:21">
      <c r="A44" s="2">
        <v>5</v>
      </c>
      <c r="B44" s="1" t="s">
        <v>216</v>
      </c>
    </row>
    <row r="45" spans="1:21" ht="20.25" customHeight="1">
      <c r="A45" s="2"/>
      <c r="B45" s="254" t="s">
        <v>215</v>
      </c>
      <c r="C45" s="1" t="s">
        <v>243</v>
      </c>
      <c r="L45" s="160"/>
      <c r="M45" s="160"/>
      <c r="N45" s="160"/>
    </row>
    <row r="46" spans="1:21" ht="20.25" customHeight="1">
      <c r="A46" s="2"/>
      <c r="B46" s="254" t="s">
        <v>215</v>
      </c>
      <c r="C46" s="1" t="s">
        <v>213</v>
      </c>
      <c r="O46" s="162"/>
      <c r="P46" s="162"/>
    </row>
    <row r="47" spans="1:21" ht="20.25" customHeight="1">
      <c r="A47" s="2"/>
      <c r="B47" t="s">
        <v>244</v>
      </c>
      <c r="O47" s="162"/>
      <c r="P47" s="162"/>
    </row>
    <row r="48" spans="1:21">
      <c r="A48" s="2"/>
      <c r="B48" s="9" t="s">
        <v>40</v>
      </c>
      <c r="C48" s="233"/>
      <c r="D48" s="307"/>
      <c r="E48" s="308"/>
      <c r="F48" s="308"/>
      <c r="G48" s="308"/>
      <c r="H48" s="308"/>
      <c r="I48" s="308"/>
      <c r="J48" s="308"/>
      <c r="K48" s="309"/>
      <c r="L48" s="9" t="s">
        <v>41</v>
      </c>
      <c r="M48" s="42"/>
      <c r="N48" s="42" t="s">
        <v>45</v>
      </c>
      <c r="O48" s="42"/>
      <c r="P48" s="308"/>
      <c r="Q48" s="308"/>
      <c r="R48" s="308"/>
      <c r="S48" s="308"/>
      <c r="T48" s="308"/>
      <c r="U48" s="309"/>
    </row>
    <row r="49" spans="1:21">
      <c r="A49" s="2"/>
      <c r="B49" s="9" t="s">
        <v>40</v>
      </c>
      <c r="C49" s="233"/>
      <c r="D49" s="307"/>
      <c r="E49" s="308"/>
      <c r="F49" s="308"/>
      <c r="G49" s="308"/>
      <c r="H49" s="308"/>
      <c r="I49" s="308"/>
      <c r="J49" s="308"/>
      <c r="K49" s="309"/>
      <c r="L49" s="9" t="s">
        <v>41</v>
      </c>
      <c r="M49" s="42"/>
      <c r="N49" s="42" t="s">
        <v>45</v>
      </c>
      <c r="O49" s="42"/>
      <c r="P49" s="308"/>
      <c r="Q49" s="308"/>
      <c r="R49" s="308"/>
      <c r="S49" s="308"/>
      <c r="T49" s="308"/>
      <c r="U49" s="309"/>
    </row>
    <row r="50" spans="1:21">
      <c r="A50" s="2"/>
      <c r="B50" s="9" t="s">
        <v>40</v>
      </c>
      <c r="C50" s="233"/>
      <c r="D50" s="307"/>
      <c r="E50" s="308"/>
      <c r="F50" s="308"/>
      <c r="G50" s="308"/>
      <c r="H50" s="308"/>
      <c r="I50" s="308"/>
      <c r="J50" s="308"/>
      <c r="K50" s="309"/>
      <c r="L50" s="9" t="s">
        <v>41</v>
      </c>
      <c r="M50" s="42"/>
      <c r="N50" s="42" t="s">
        <v>45</v>
      </c>
      <c r="O50" s="42"/>
      <c r="P50" s="308"/>
      <c r="Q50" s="308"/>
      <c r="R50" s="308"/>
      <c r="S50" s="308"/>
      <c r="T50" s="308"/>
      <c r="U50" s="309"/>
    </row>
    <row r="51" spans="1:21" ht="15" customHeight="1">
      <c r="A51" s="2"/>
      <c r="L51" s="160" t="s">
        <v>179</v>
      </c>
      <c r="M51" s="160"/>
      <c r="N51" s="160"/>
    </row>
    <row r="52" spans="1:21" ht="8.25" customHeight="1">
      <c r="A52" s="2"/>
      <c r="B52" s="45"/>
      <c r="C52" s="45"/>
    </row>
    <row r="53" spans="1:21" ht="15.75" customHeight="1">
      <c r="A53" s="2">
        <v>6</v>
      </c>
      <c r="B53" s="1" t="s">
        <v>181</v>
      </c>
    </row>
    <row r="54" spans="1:21" ht="4.95" customHeight="1" thickBot="1">
      <c r="A54" s="2"/>
      <c r="B54" s="45"/>
      <c r="C54" s="45"/>
    </row>
    <row r="55" spans="1:21" ht="22.2" thickTop="1">
      <c r="A55" s="182" t="s">
        <v>46</v>
      </c>
      <c r="B55" s="47" t="s">
        <v>47</v>
      </c>
      <c r="C55" s="47"/>
      <c r="D55" s="47"/>
      <c r="E55" s="47"/>
      <c r="F55" s="47"/>
      <c r="G55" s="47"/>
      <c r="H55" s="47"/>
      <c r="I55" s="47"/>
      <c r="J55" s="47"/>
      <c r="K55" s="47"/>
      <c r="L55" s="47"/>
      <c r="M55" s="47"/>
      <c r="N55" s="47"/>
      <c r="O55" s="47"/>
      <c r="P55" s="47"/>
      <c r="Q55" s="47"/>
      <c r="R55" s="47"/>
      <c r="S55" s="47"/>
      <c r="T55" s="47"/>
      <c r="U55" s="48"/>
    </row>
    <row r="56" spans="1:21" ht="14.25" customHeight="1">
      <c r="A56" s="49"/>
      <c r="B56" s="179" t="s">
        <v>49</v>
      </c>
      <c r="C56" s="179"/>
      <c r="S56" s="181" t="s">
        <v>51</v>
      </c>
      <c r="T56" s="181"/>
      <c r="U56" s="183"/>
    </row>
    <row r="57" spans="1:21">
      <c r="A57" s="49"/>
      <c r="B57" s="255" t="s">
        <v>215</v>
      </c>
      <c r="C57" s="1" t="s">
        <v>219</v>
      </c>
      <c r="F57" s="255" t="s">
        <v>215</v>
      </c>
      <c r="G57" s="1" t="s">
        <v>221</v>
      </c>
      <c r="I57" s="255" t="s">
        <v>215</v>
      </c>
      <c r="J57" s="1" t="s">
        <v>220</v>
      </c>
      <c r="N57" s="255" t="s">
        <v>215</v>
      </c>
      <c r="O57" s="1" t="s">
        <v>222</v>
      </c>
      <c r="U57" s="50"/>
    </row>
    <row r="58" spans="1:21">
      <c r="A58" s="49"/>
      <c r="B58" s="255" t="s">
        <v>215</v>
      </c>
      <c r="C58" s="1" t="s">
        <v>223</v>
      </c>
      <c r="F58" s="255" t="s">
        <v>215</v>
      </c>
      <c r="G58" s="1" t="s">
        <v>224</v>
      </c>
      <c r="I58" s="255" t="s">
        <v>215</v>
      </c>
      <c r="J58" s="1" t="s">
        <v>225</v>
      </c>
      <c r="N58" s="255" t="s">
        <v>215</v>
      </c>
      <c r="O58" s="1" t="s">
        <v>226</v>
      </c>
      <c r="U58" s="50"/>
    </row>
    <row r="59" spans="1:21">
      <c r="A59" s="49"/>
      <c r="B59" s="255" t="s">
        <v>215</v>
      </c>
      <c r="C59" s="1" t="s">
        <v>227</v>
      </c>
      <c r="F59" s="255" t="s">
        <v>215</v>
      </c>
      <c r="G59" s="1" t="s">
        <v>228</v>
      </c>
      <c r="I59" s="255" t="s">
        <v>215</v>
      </c>
      <c r="J59" s="1" t="s">
        <v>229</v>
      </c>
      <c r="L59" s="493"/>
      <c r="M59" s="493"/>
      <c r="N59" s="493"/>
      <c r="O59" s="493"/>
      <c r="P59" s="1" t="s">
        <v>97</v>
      </c>
      <c r="Q59" s="255" t="s">
        <v>215</v>
      </c>
      <c r="R59" s="1" t="s">
        <v>230</v>
      </c>
      <c r="U59" s="50"/>
    </row>
    <row r="60" spans="1:21" ht="6" customHeight="1">
      <c r="A60" s="49"/>
      <c r="U60" s="50"/>
    </row>
    <row r="61" spans="1:21">
      <c r="A61" s="49"/>
      <c r="B61" s="1" t="s">
        <v>178</v>
      </c>
      <c r="U61" s="50"/>
    </row>
    <row r="62" spans="1:21" ht="20.25" customHeight="1">
      <c r="A62" s="49"/>
      <c r="B62" s="255" t="s">
        <v>215</v>
      </c>
      <c r="C62" s="1" t="s">
        <v>231</v>
      </c>
      <c r="I62" s="255" t="s">
        <v>215</v>
      </c>
      <c r="J62" s="1" t="s">
        <v>232</v>
      </c>
      <c r="U62" s="50"/>
    </row>
    <row r="63" spans="1:21" ht="20.25" customHeight="1">
      <c r="A63" s="49"/>
      <c r="B63" s="255" t="s">
        <v>215</v>
      </c>
      <c r="C63" s="1" t="s">
        <v>233</v>
      </c>
      <c r="K63" s="255" t="s">
        <v>215</v>
      </c>
      <c r="L63" s="1" t="s">
        <v>234</v>
      </c>
      <c r="U63" s="50"/>
    </row>
    <row r="64" spans="1:21" ht="20.25" customHeight="1">
      <c r="A64" s="49"/>
      <c r="B64" s="255" t="s">
        <v>215</v>
      </c>
      <c r="C64" s="1" t="s">
        <v>235</v>
      </c>
      <c r="U64" s="50"/>
    </row>
    <row r="65" spans="1:24" ht="8.25" customHeight="1">
      <c r="A65" s="49"/>
      <c r="U65" s="50"/>
    </row>
    <row r="66" spans="1:24" ht="14.25" customHeight="1">
      <c r="A66" s="49"/>
      <c r="B66" s="1" t="s">
        <v>180</v>
      </c>
      <c r="U66" s="50"/>
    </row>
    <row r="67" spans="1:24" ht="14.25" customHeight="1">
      <c r="A67" s="49"/>
      <c r="C67" s="335"/>
      <c r="D67" s="335"/>
      <c r="E67" s="335"/>
      <c r="F67" s="335"/>
      <c r="G67" s="335"/>
      <c r="H67" s="335"/>
      <c r="I67" s="335"/>
      <c r="J67" s="335"/>
      <c r="K67" s="335"/>
      <c r="L67" s="335"/>
      <c r="M67" s="335"/>
      <c r="N67" s="335"/>
      <c r="O67" s="335"/>
      <c r="P67" s="335"/>
      <c r="Q67" s="335"/>
      <c r="R67" s="335"/>
      <c r="S67" s="335"/>
      <c r="T67" s="335"/>
      <c r="U67" s="50"/>
    </row>
    <row r="68" spans="1:24" ht="14.25" customHeight="1">
      <c r="A68" s="49"/>
      <c r="C68" s="335"/>
      <c r="D68" s="335"/>
      <c r="E68" s="335"/>
      <c r="F68" s="335"/>
      <c r="G68" s="335"/>
      <c r="H68" s="335"/>
      <c r="I68" s="335"/>
      <c r="J68" s="335"/>
      <c r="K68" s="335"/>
      <c r="L68" s="335"/>
      <c r="M68" s="335"/>
      <c r="N68" s="335"/>
      <c r="O68" s="335"/>
      <c r="P68" s="335"/>
      <c r="Q68" s="335"/>
      <c r="R68" s="335"/>
      <c r="S68" s="335"/>
      <c r="T68" s="335"/>
      <c r="U68" s="50"/>
    </row>
    <row r="69" spans="1:24">
      <c r="A69" s="184" t="s">
        <v>48</v>
      </c>
      <c r="B69" s="1" t="s">
        <v>52</v>
      </c>
      <c r="U69" s="50"/>
    </row>
    <row r="70" spans="1:24">
      <c r="A70" s="49"/>
      <c r="B70" s="255" t="s">
        <v>215</v>
      </c>
      <c r="C70" s="1" t="s">
        <v>236</v>
      </c>
      <c r="F70" s="255" t="s">
        <v>215</v>
      </c>
      <c r="G70" s="1" t="s">
        <v>238</v>
      </c>
      <c r="I70" s="255" t="s">
        <v>215</v>
      </c>
      <c r="J70" s="1" t="s">
        <v>237</v>
      </c>
      <c r="N70" s="255" t="s">
        <v>215</v>
      </c>
      <c r="O70" s="1" t="s">
        <v>239</v>
      </c>
      <c r="U70" s="50"/>
    </row>
    <row r="71" spans="1:24" ht="22.2" thickBot="1">
      <c r="A71" s="185"/>
      <c r="B71" s="256" t="s">
        <v>215</v>
      </c>
      <c r="C71" s="245" t="s">
        <v>229</v>
      </c>
      <c r="D71" s="245"/>
      <c r="E71" s="494"/>
      <c r="F71" s="494"/>
      <c r="G71" s="494"/>
      <c r="H71" s="495" t="s">
        <v>942</v>
      </c>
      <c r="I71" s="256" t="s">
        <v>215</v>
      </c>
      <c r="J71" s="186" t="s">
        <v>230</v>
      </c>
      <c r="K71" s="186"/>
      <c r="L71" s="186"/>
      <c r="N71" s="186"/>
      <c r="O71" s="186"/>
      <c r="P71" s="186"/>
      <c r="Q71" s="186"/>
      <c r="R71" s="186"/>
      <c r="S71" s="186"/>
      <c r="T71" s="186"/>
      <c r="U71" s="187"/>
      <c r="W71" s="247"/>
      <c r="X71" s="247"/>
    </row>
    <row r="72" spans="1:24" ht="18" customHeight="1" thickTop="1">
      <c r="M72" s="47"/>
    </row>
    <row r="82" spans="18:51" ht="12" customHeight="1"/>
    <row r="83" spans="18:51" ht="12" customHeight="1"/>
    <row r="84" spans="18:51" ht="12" customHeight="1"/>
    <row r="85" spans="18:51" ht="12" customHeight="1" thickBot="1"/>
    <row r="86" spans="18:51" ht="22.8" thickTop="1" thickBot="1">
      <c r="R86" s="46" t="s">
        <v>50</v>
      </c>
      <c r="S86" s="235"/>
      <c r="T86" s="337" t="str">
        <f>IF(T3="","",T3)</f>
        <v/>
      </c>
      <c r="U86" s="338"/>
    </row>
    <row r="88" spans="18:51">
      <c r="W88" s="1" t="s">
        <v>212</v>
      </c>
    </row>
    <row r="89" spans="18:51" ht="22.2" thickBot="1">
      <c r="W89" s="210" t="s">
        <v>918</v>
      </c>
      <c r="X89" s="211" t="s">
        <v>207</v>
      </c>
      <c r="Y89" s="212" t="s">
        <v>919</v>
      </c>
      <c r="Z89" s="212" t="s">
        <v>920</v>
      </c>
      <c r="AA89" s="212" t="s">
        <v>921</v>
      </c>
      <c r="AB89" s="212" t="s">
        <v>208</v>
      </c>
      <c r="AC89" s="212" t="s">
        <v>922</v>
      </c>
      <c r="AD89" s="212" t="s">
        <v>209</v>
      </c>
      <c r="AE89" s="212" t="s">
        <v>923</v>
      </c>
      <c r="AF89" s="213" t="s">
        <v>924</v>
      </c>
      <c r="AG89" s="213" t="s">
        <v>925</v>
      </c>
      <c r="AH89" s="214" t="s">
        <v>926</v>
      </c>
      <c r="AI89" s="214" t="s">
        <v>927</v>
      </c>
      <c r="AJ89" s="214" t="s">
        <v>928</v>
      </c>
      <c r="AK89" s="216" t="s">
        <v>929</v>
      </c>
      <c r="AL89" s="215" t="s">
        <v>930</v>
      </c>
      <c r="AM89" s="215" t="s">
        <v>931</v>
      </c>
      <c r="AN89" s="216" t="s">
        <v>932</v>
      </c>
      <c r="AO89" s="217" t="s">
        <v>933</v>
      </c>
      <c r="AP89" s="218" t="s">
        <v>915</v>
      </c>
      <c r="AQ89" s="219" t="s">
        <v>934</v>
      </c>
      <c r="AR89" s="220" t="s">
        <v>935</v>
      </c>
      <c r="AS89" s="221" t="s">
        <v>210</v>
      </c>
      <c r="AT89" s="222" t="s">
        <v>936</v>
      </c>
      <c r="AU89" s="223" t="s">
        <v>937</v>
      </c>
      <c r="AV89" s="223" t="s">
        <v>214</v>
      </c>
      <c r="AW89" s="489" t="s">
        <v>939</v>
      </c>
      <c r="AX89" s="489" t="s">
        <v>940</v>
      </c>
      <c r="AY89" s="489" t="s">
        <v>938</v>
      </c>
    </row>
    <row r="90" spans="18:51" ht="22.8" thickTop="1" thickBot="1">
      <c r="W90" s="199" t="str">
        <f>$H$3</f>
        <v/>
      </c>
      <c r="X90" s="200" t="str">
        <f>$H$2</f>
        <v/>
      </c>
      <c r="Y90" s="248" t="str">
        <f>IF(C46="✅","データ希望あり","データ")</f>
        <v>データ</v>
      </c>
      <c r="Z90" s="201">
        <f>$E$8</f>
        <v>0</v>
      </c>
      <c r="AA90" s="201">
        <f>$J$8</f>
        <v>0</v>
      </c>
      <c r="AB90" s="200" t="str">
        <f>$E$6&amp;"　"&amp;$J$6</f>
        <v>　</v>
      </c>
      <c r="AC90" s="202" t="str">
        <f>MID($E$9,2,8)</f>
        <v/>
      </c>
      <c r="AD90" s="202" t="str">
        <f>$E$10</f>
        <v>町田市</v>
      </c>
      <c r="AE90" s="226">
        <f>$O$8</f>
        <v>0</v>
      </c>
      <c r="AF90" s="225"/>
      <c r="AG90" s="224" t="str">
        <f>IF($B$15="✅","代表者","")</f>
        <v/>
      </c>
      <c r="AH90" s="203">
        <f>$E$20</f>
        <v>0</v>
      </c>
      <c r="AI90" s="203">
        <f>$J$20</f>
        <v>0</v>
      </c>
      <c r="AJ90" s="201" t="str">
        <f>$E$18&amp;"　"&amp;$J$18</f>
        <v>　</v>
      </c>
      <c r="AK90" s="202" t="str">
        <f>$E$21</f>
        <v>〒</v>
      </c>
      <c r="AL90" s="203" t="str">
        <f>$E$22</f>
        <v>町田市</v>
      </c>
      <c r="AM90" s="204">
        <f>$O$20</f>
        <v>0</v>
      </c>
      <c r="AN90" s="227" t="s">
        <v>211</v>
      </c>
      <c r="AO90" s="205">
        <f>$J$27</f>
        <v>0</v>
      </c>
      <c r="AP90" s="205">
        <f>$D$27</f>
        <v>0</v>
      </c>
      <c r="AQ90" s="206"/>
      <c r="AR90" s="207">
        <f>$R$26</f>
        <v>0</v>
      </c>
      <c r="AS90" s="208">
        <f>$O$11</f>
        <v>0</v>
      </c>
      <c r="AT90" s="249" t="str">
        <f>$G$11&amp;"/"&amp;$I$11&amp;"/"&amp;$K$11</f>
        <v>0/0/0</v>
      </c>
      <c r="AU90" s="209">
        <f>$D$26</f>
        <v>0</v>
      </c>
      <c r="AV90" s="488">
        <f>$J$26</f>
        <v>0</v>
      </c>
      <c r="AW90" s="490"/>
      <c r="AX90" s="491">
        <f>$D$23</f>
        <v>0</v>
      </c>
      <c r="AY90" s="492">
        <f>$P$27</f>
        <v>0</v>
      </c>
    </row>
    <row r="91" spans="18:51" ht="22.2" thickTop="1"/>
    <row r="93" spans="18:51">
      <c r="W93" s="1" t="s">
        <v>240</v>
      </c>
    </row>
    <row r="94" spans="18:51">
      <c r="W94" s="1" t="s">
        <v>241</v>
      </c>
    </row>
    <row r="95" spans="18:51">
      <c r="W95" s="1" t="str">
        <f>B57</f>
        <v>□</v>
      </c>
      <c r="X95" s="1" t="s">
        <v>219</v>
      </c>
      <c r="Y95" s="1" t="str">
        <f>F57</f>
        <v>□</v>
      </c>
      <c r="Z95" s="1" t="s">
        <v>221</v>
      </c>
      <c r="AA95" s="1" t="str">
        <f>I57</f>
        <v>□</v>
      </c>
      <c r="AB95" s="1" t="s">
        <v>220</v>
      </c>
      <c r="AC95" s="1" t="str">
        <f>N57</f>
        <v>□</v>
      </c>
      <c r="AD95" s="1" t="s">
        <v>222</v>
      </c>
      <c r="AE95" s="1" t="str">
        <f>B58</f>
        <v>□</v>
      </c>
      <c r="AF95" s="1" t="s">
        <v>223</v>
      </c>
      <c r="AG95" s="1" t="str">
        <f>F58</f>
        <v>□</v>
      </c>
      <c r="AH95" s="1" t="s">
        <v>224</v>
      </c>
      <c r="AI95" s="1" t="str">
        <f>F58</f>
        <v>□</v>
      </c>
      <c r="AJ95" s="1" t="s">
        <v>225</v>
      </c>
      <c r="AK95" s="1" t="str">
        <f>N58</f>
        <v>□</v>
      </c>
      <c r="AL95" s="1" t="s">
        <v>226</v>
      </c>
      <c r="AM95" s="1" t="str">
        <f>B59</f>
        <v>□</v>
      </c>
      <c r="AN95" s="1" t="s">
        <v>227</v>
      </c>
      <c r="AO95" s="1" t="str">
        <f>F59</f>
        <v>□</v>
      </c>
      <c r="AP95" s="1" t="s">
        <v>228</v>
      </c>
      <c r="AQ95" s="1" t="str">
        <f>I59</f>
        <v>□</v>
      </c>
      <c r="AR95" s="1" t="s">
        <v>229</v>
      </c>
      <c r="AS95" s="1">
        <f>$L$59</f>
        <v>0</v>
      </c>
      <c r="AT95" s="1" t="str">
        <f>$Q$59</f>
        <v>□</v>
      </c>
      <c r="AU95" s="1" t="s">
        <v>230</v>
      </c>
      <c r="AV95" s="1">
        <f>$C$67</f>
        <v>0</v>
      </c>
    </row>
    <row r="96" spans="18:51">
      <c r="W96" s="1" t="s">
        <v>242</v>
      </c>
    </row>
    <row r="97" spans="23:36">
      <c r="W97" s="1" t="str">
        <f>$B$70</f>
        <v>□</v>
      </c>
      <c r="X97" s="1" t="s">
        <v>944</v>
      </c>
      <c r="Y97" s="1" t="str">
        <f>$F$70</f>
        <v>□</v>
      </c>
      <c r="Z97" s="1" t="s">
        <v>945</v>
      </c>
      <c r="AA97" s="1" t="str">
        <f>$I$70</f>
        <v>□</v>
      </c>
      <c r="AB97" s="1" t="s">
        <v>946</v>
      </c>
      <c r="AC97" s="1" t="str">
        <f>$N$70</f>
        <v>□</v>
      </c>
      <c r="AD97" s="1" t="s">
        <v>947</v>
      </c>
      <c r="AE97" s="1" t="str">
        <f>$B$71</f>
        <v>□</v>
      </c>
      <c r="AF97" s="246" t="s">
        <v>943</v>
      </c>
      <c r="AG97" s="246">
        <f>$E$71</f>
        <v>0</v>
      </c>
      <c r="AH97" s="246"/>
      <c r="AI97" s="1" t="str">
        <f>$I$71</f>
        <v>□</v>
      </c>
      <c r="AJ97" s="1" t="s">
        <v>941</v>
      </c>
    </row>
  </sheetData>
  <sheetProtection sheet="1" selectLockedCells="1"/>
  <mergeCells count="72">
    <mergeCell ref="L59:O59"/>
    <mergeCell ref="E71:G71"/>
    <mergeCell ref="C67:T68"/>
    <mergeCell ref="J26:K26"/>
    <mergeCell ref="T86:U86"/>
    <mergeCell ref="T3:U3"/>
    <mergeCell ref="H3:S3"/>
    <mergeCell ref="K11:L11"/>
    <mergeCell ref="D48:K48"/>
    <mergeCell ref="L26:M26"/>
    <mergeCell ref="L27:M27"/>
    <mergeCell ref="P27:U27"/>
    <mergeCell ref="N26:O26"/>
    <mergeCell ref="N27:O27"/>
    <mergeCell ref="R26:T26"/>
    <mergeCell ref="E10:U10"/>
    <mergeCell ref="O11:U11"/>
    <mergeCell ref="E22:U22"/>
    <mergeCell ref="H34:I34"/>
    <mergeCell ref="D49:K49"/>
    <mergeCell ref="B11:D11"/>
    <mergeCell ref="B19:D20"/>
    <mergeCell ref="J34:K34"/>
    <mergeCell ref="J27:K27"/>
    <mergeCell ref="B9:D10"/>
    <mergeCell ref="B26:C26"/>
    <mergeCell ref="B27:C27"/>
    <mergeCell ref="H26:I26"/>
    <mergeCell ref="H27:I27"/>
    <mergeCell ref="G11:H11"/>
    <mergeCell ref="D26:E26"/>
    <mergeCell ref="D27:E27"/>
    <mergeCell ref="F26:G26"/>
    <mergeCell ref="F27:G27"/>
    <mergeCell ref="E21:I21"/>
    <mergeCell ref="B7:D8"/>
    <mergeCell ref="E9:I9"/>
    <mergeCell ref="D50:K50"/>
    <mergeCell ref="P48:U48"/>
    <mergeCell ref="P49:U49"/>
    <mergeCell ref="P50:U50"/>
    <mergeCell ref="B30:T30"/>
    <mergeCell ref="B31:T31"/>
    <mergeCell ref="B35:C35"/>
    <mergeCell ref="D35:E35"/>
    <mergeCell ref="F35:G35"/>
    <mergeCell ref="H35:I35"/>
    <mergeCell ref="J35:K35"/>
    <mergeCell ref="B34:C34"/>
    <mergeCell ref="D34:E34"/>
    <mergeCell ref="F34:G34"/>
    <mergeCell ref="H2:S2"/>
    <mergeCell ref="D23:U23"/>
    <mergeCell ref="B5:C5"/>
    <mergeCell ref="J6:N6"/>
    <mergeCell ref="E6:I6"/>
    <mergeCell ref="O8:U8"/>
    <mergeCell ref="B21:D22"/>
    <mergeCell ref="O20:U20"/>
    <mergeCell ref="E18:I18"/>
    <mergeCell ref="J18:N18"/>
    <mergeCell ref="E8:I8"/>
    <mergeCell ref="J8:N8"/>
    <mergeCell ref="E20:I20"/>
    <mergeCell ref="J20:N20"/>
    <mergeCell ref="O18:U18"/>
    <mergeCell ref="I11:J11"/>
    <mergeCell ref="R19:U19"/>
    <mergeCell ref="R21:U21"/>
    <mergeCell ref="P26:Q26"/>
    <mergeCell ref="R7:U7"/>
    <mergeCell ref="R9:U9"/>
  </mergeCells>
  <phoneticPr fontId="1"/>
  <dataValidations xWindow="219" yWindow="487" count="7">
    <dataValidation type="list" allowBlank="1" showInputMessage="1" showErrorMessage="1" sqref="B45:B46 B39:B40 B14:B16 C41:C42 N57:N58 N70 B57:B59 F57:F59 I57:I59 Q59 I62 K63 B70:B71 B62:B64 F70 I70:I71" xr:uid="{DCB7684B-F1A0-4504-98C4-B914F2052A35}">
      <formula1>"□,✅"</formula1>
    </dataValidation>
    <dataValidation type="whole" allowBlank="1" showInputMessage="1" showErrorMessage="1" errorTitle="入力誤り" error="半角英数字を入力してください" promptTitle="入力について" prompt="半角英数字で入力" sqref="G11" xr:uid="{EF2FC3F2-0E24-4AC2-BC5B-0313C085EA79}">
      <formula1>0</formula1>
      <formula2>2025</formula2>
    </dataValidation>
    <dataValidation type="whole" allowBlank="1" showInputMessage="1" showErrorMessage="1" errorTitle="入力誤り" error="半角英数字を入力してください" promptTitle="入力について" prompt="半角英数字で入力" sqref="I11" xr:uid="{7102969D-39ED-48DD-BBB2-E6CD8588AD59}">
      <formula1>0</formula1>
      <formula2>12</formula2>
    </dataValidation>
    <dataValidation type="whole" allowBlank="1" showInputMessage="1" showErrorMessage="1" errorTitle="入力誤り" error="半角英数字を入力してください" promptTitle="入力について" prompt="半角英数字で入力" sqref="K11" xr:uid="{6B51E513-7EA5-4D93-9F66-6C6A7B18A0A4}">
      <formula1>0</formula1>
      <formula2>31</formula2>
    </dataValidation>
    <dataValidation type="list" allowBlank="1" showInputMessage="1" showErrorMessage="1" sqref="O7 O19" xr:uid="{34E4E539-7DD1-4203-BF57-38DBF40DE4D0}">
      <formula1>"選択してください,携帯,自宅,その他"</formula1>
    </dataValidation>
    <dataValidation type="list" allowBlank="1" showInputMessage="1" showErrorMessage="1" sqref="P26:Q26" xr:uid="{F4B5CD1D-762E-4613-AD7E-5ED03D87A62F}">
      <formula1>"選択してください,月,年"</formula1>
    </dataValidation>
    <dataValidation type="list" allowBlank="1" showInputMessage="1" showErrorMessage="1" sqref="O9 O21" xr:uid="{AA594F9A-0D47-4E8C-829C-1E6E431CACFF}">
      <formula1>"選択してください,自宅,事務所,その他"</formula1>
    </dataValidation>
  </dataValidations>
  <printOptions horizontalCentered="1" verticalCentered="1"/>
  <pageMargins left="0.11811023622047245" right="0.11811023622047245" top="0.39370078740157483" bottom="0.31496062992125984" header="0.31496062992125984" footer="0.31496062992125984"/>
  <pageSetup paperSize="9" scale="86" orientation="portrait" r:id="rId1"/>
  <rowBreaks count="1" manualBreakCount="1">
    <brk id="37" max="1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7F8B-706B-4D29-9DCC-C3308CD83B0F}">
  <sheetPr>
    <tabColor rgb="FFFFFF00"/>
  </sheetPr>
  <dimension ref="A8:R84"/>
  <sheetViews>
    <sheetView showGridLines="0" view="pageBreakPreview" topLeftCell="A62" zoomScale="60" zoomScaleNormal="100" workbookViewId="0">
      <selection activeCell="U19" sqref="U19"/>
    </sheetView>
  </sheetViews>
  <sheetFormatPr defaultColWidth="9" defaultRowHeight="21.6"/>
  <cols>
    <col min="1" max="1" width="3.19921875" style="1" customWidth="1"/>
    <col min="2" max="3" width="7.3984375" style="1" customWidth="1"/>
    <col min="4" max="5" width="8.8984375" style="1" customWidth="1"/>
    <col min="6" max="7" width="9" style="1" customWidth="1"/>
    <col min="8" max="8" width="11.59765625" style="1" customWidth="1"/>
    <col min="9" max="10" width="5.59765625" style="1" customWidth="1"/>
    <col min="11" max="11" width="12.59765625" style="1" customWidth="1"/>
    <col min="12" max="12" width="3.09765625" style="1" customWidth="1"/>
    <col min="13" max="15" width="9" style="1"/>
    <col min="16" max="16" width="3" style="1" customWidth="1"/>
    <col min="17" max="16384" width="9" style="1"/>
  </cols>
  <sheetData>
    <row r="8" spans="1:11" ht="22.2">
      <c r="D8" s="20"/>
      <c r="E8" s="20"/>
      <c r="F8" s="20"/>
    </row>
    <row r="9" spans="1:11" ht="14.25" customHeight="1"/>
    <row r="10" spans="1:11" ht="15" customHeight="1">
      <c r="B10" s="161"/>
      <c r="K10" s="154"/>
    </row>
    <row r="11" spans="1:11" ht="33" customHeight="1"/>
    <row r="12" spans="1:11" ht="14.25" customHeight="1"/>
    <row r="13" spans="1:11" ht="31.5" customHeight="1">
      <c r="A13" s="2"/>
      <c r="B13" s="2"/>
    </row>
    <row r="14" spans="1:11" ht="17.25" customHeight="1">
      <c r="B14" s="161"/>
      <c r="C14" s="162"/>
      <c r="D14" s="162"/>
      <c r="E14" s="162"/>
      <c r="F14" s="162"/>
      <c r="G14" s="162"/>
    </row>
    <row r="15" spans="1:11" ht="15.75" customHeight="1">
      <c r="D15" s="163"/>
      <c r="E15" s="164"/>
      <c r="F15" s="164"/>
      <c r="H15" s="161"/>
      <c r="I15" s="161"/>
      <c r="J15" s="165"/>
      <c r="K15" s="165"/>
    </row>
    <row r="16" spans="1:11" ht="30" customHeight="1">
      <c r="H16" s="166"/>
      <c r="I16" s="167"/>
    </row>
    <row r="17" spans="1:11">
      <c r="D17" s="167"/>
      <c r="H17" s="163"/>
    </row>
    <row r="19" spans="1:11" ht="51" customHeight="1">
      <c r="D19" s="168"/>
      <c r="E19" s="169"/>
      <c r="F19" s="170"/>
      <c r="G19" s="171"/>
    </row>
    <row r="20" spans="1:11" ht="14.25" customHeight="1"/>
    <row r="21" spans="1:11">
      <c r="A21" s="2"/>
    </row>
    <row r="22" spans="1:11">
      <c r="A22" s="2"/>
    </row>
    <row r="23" spans="1:11">
      <c r="A23" s="2"/>
    </row>
    <row r="24" spans="1:11" ht="15" customHeight="1">
      <c r="B24" s="161"/>
      <c r="C24" s="162"/>
      <c r="D24" s="162"/>
      <c r="E24" s="162"/>
      <c r="F24" s="162"/>
      <c r="G24" s="162"/>
    </row>
    <row r="25" spans="1:11" ht="15.75" customHeight="1">
      <c r="D25" s="163"/>
      <c r="E25" s="164"/>
      <c r="F25" s="164"/>
      <c r="H25" s="161"/>
      <c r="I25" s="161"/>
      <c r="J25" s="165"/>
      <c r="K25" s="165"/>
    </row>
    <row r="26" spans="1:11" ht="30" customHeight="1">
      <c r="H26" s="166"/>
      <c r="I26" s="167"/>
    </row>
    <row r="27" spans="1:11" ht="34.5" customHeight="1">
      <c r="D27" s="167"/>
      <c r="H27" s="163"/>
    </row>
    <row r="30" spans="1:11" ht="14.25" customHeight="1"/>
    <row r="31" spans="1:11">
      <c r="A31" s="2"/>
    </row>
    <row r="32" spans="1:11" ht="40.5" customHeight="1">
      <c r="B32" s="172"/>
      <c r="C32" s="2"/>
      <c r="D32" s="43"/>
      <c r="E32" s="110"/>
      <c r="G32" s="173"/>
      <c r="K32" s="174"/>
    </row>
    <row r="33" spans="1:18" ht="40.5" customHeight="1">
      <c r="B33" s="172"/>
      <c r="D33" s="43"/>
      <c r="E33" s="172"/>
      <c r="G33" s="43"/>
      <c r="H33" s="175"/>
    </row>
    <row r="34" spans="1:18">
      <c r="B34" s="54"/>
      <c r="C34" s="54"/>
      <c r="D34" s="54"/>
      <c r="E34" s="54"/>
      <c r="F34" s="54"/>
      <c r="G34" s="54"/>
      <c r="H34" s="54"/>
      <c r="I34" s="54"/>
      <c r="J34" s="54"/>
      <c r="K34" s="54"/>
    </row>
    <row r="35" spans="1:18">
      <c r="B35" s="54"/>
      <c r="C35" s="54"/>
      <c r="D35" s="54"/>
      <c r="E35" s="54"/>
      <c r="F35" s="54"/>
      <c r="G35" s="54"/>
      <c r="H35" s="54"/>
      <c r="I35" s="54"/>
      <c r="J35" s="54"/>
      <c r="K35" s="54"/>
    </row>
    <row r="36" spans="1:18">
      <c r="B36" s="310"/>
      <c r="C36" s="310"/>
      <c r="D36" s="310"/>
      <c r="E36" s="310"/>
      <c r="F36" s="310"/>
      <c r="G36" s="310"/>
      <c r="H36" s="310"/>
      <c r="I36" s="310"/>
      <c r="J36" s="310"/>
      <c r="K36" s="310"/>
    </row>
    <row r="37" spans="1:18">
      <c r="B37" s="310"/>
      <c r="C37" s="310"/>
      <c r="D37" s="310"/>
      <c r="E37" s="310"/>
      <c r="F37" s="310"/>
      <c r="G37" s="310"/>
      <c r="H37" s="310"/>
      <c r="I37" s="310"/>
      <c r="J37" s="310"/>
      <c r="K37" s="310"/>
    </row>
    <row r="38" spans="1:18">
      <c r="B38" s="54"/>
      <c r="C38" s="54"/>
      <c r="D38" s="54"/>
      <c r="E38" s="54"/>
      <c r="F38" s="54"/>
      <c r="G38" s="54"/>
      <c r="H38" s="54"/>
      <c r="I38" s="54"/>
      <c r="J38" s="54"/>
      <c r="K38" s="54"/>
    </row>
    <row r="39" spans="1:18" ht="20.25" customHeight="1"/>
    <row r="41" spans="1:18" ht="22.2" thickBot="1">
      <c r="B41" s="176"/>
      <c r="C41" s="177"/>
      <c r="D41" s="177"/>
      <c r="E41" s="177"/>
      <c r="F41" s="177"/>
      <c r="H41" s="2"/>
    </row>
    <row r="42" spans="1:18" ht="22.2" thickBot="1">
      <c r="R42" s="51"/>
    </row>
    <row r="44" spans="1:18">
      <c r="A44" s="2"/>
    </row>
    <row r="47" spans="1:18">
      <c r="B47" s="43"/>
    </row>
    <row r="48" spans="1:18">
      <c r="B48" s="43"/>
    </row>
    <row r="49" spans="1:9" ht="14.25" customHeight="1"/>
    <row r="50" spans="1:9">
      <c r="A50" s="2"/>
    </row>
    <row r="51" spans="1:9">
      <c r="E51" s="358"/>
      <c r="F51" s="358"/>
    </row>
    <row r="52" spans="1:9">
      <c r="E52" s="358"/>
      <c r="F52" s="358"/>
    </row>
    <row r="53" spans="1:9" ht="14.25" customHeight="1"/>
    <row r="54" spans="1:9">
      <c r="A54" s="2"/>
    </row>
    <row r="55" spans="1:9">
      <c r="B55" s="44"/>
    </row>
    <row r="56" spans="1:9">
      <c r="B56" s="44"/>
    </row>
    <row r="58" spans="1:9" ht="27.75" customHeight="1"/>
    <row r="59" spans="1:9" ht="14.25" customHeight="1">
      <c r="C59" s="163"/>
      <c r="D59" s="163"/>
      <c r="I59" s="178"/>
    </row>
    <row r="60" spans="1:9" ht="37.5" customHeight="1">
      <c r="B60" s="5"/>
      <c r="D60" s="163"/>
      <c r="H60" s="5"/>
    </row>
    <row r="61" spans="1:9" ht="14.25" customHeight="1">
      <c r="B61" s="179"/>
    </row>
    <row r="62" spans="1:9" ht="14.25" customHeight="1">
      <c r="B62" s="179"/>
    </row>
    <row r="63" spans="1:9">
      <c r="A63" s="2"/>
      <c r="B63" s="45"/>
    </row>
    <row r="64" spans="1:9">
      <c r="A64" s="180"/>
    </row>
    <row r="65" spans="1:11" ht="14.25" customHeight="1">
      <c r="B65" s="179"/>
      <c r="K65" s="181"/>
    </row>
    <row r="69" spans="1:11" ht="14.25" customHeight="1"/>
    <row r="70" spans="1:11">
      <c r="A70" s="180"/>
    </row>
    <row r="84" ht="12" customHeight="1"/>
  </sheetData>
  <sheetProtection sheet="1" selectLockedCells="1" selectUnlockedCells="1"/>
  <mergeCells count="3">
    <mergeCell ref="B36:K36"/>
    <mergeCell ref="B37:K37"/>
    <mergeCell ref="E51:F52"/>
  </mergeCells>
  <phoneticPr fontId="1"/>
  <dataValidations disablePrompts="1" count="3">
    <dataValidation type="whole" allowBlank="1" showInputMessage="1" showErrorMessage="1" errorTitle="入力誤り" error="半角英数字を入力してください" promptTitle="入力について" prompt="半角英数字で入力" sqref="G19" xr:uid="{FA6601C6-A1BA-4C68-8B76-6F6066B2A1D5}">
      <formula1>0</formula1>
      <formula2>31</formula2>
    </dataValidation>
    <dataValidation type="whole" allowBlank="1" showInputMessage="1" showErrorMessage="1" errorTitle="入力誤り" error="半角英数字を入力してください" promptTitle="入力について" prompt="半角英数字で入力" sqref="F19" xr:uid="{15AF5C30-E4A2-41A1-BE1C-8FDBCABB478C}">
      <formula1>0</formula1>
      <formula2>12</formula2>
    </dataValidation>
    <dataValidation type="whole" allowBlank="1" showInputMessage="1" showErrorMessage="1" errorTitle="入力誤り" error="半角英数字を入力してください" promptTitle="入力について" prompt="半角英数字で入力" sqref="E19" xr:uid="{83DD78E0-97D8-41C7-B9C1-50F62198455E}">
      <formula1>0</formula1>
      <formula2>2025</formula2>
    </dataValidation>
  </dataValidations>
  <printOptions horizontalCentered="1"/>
  <pageMargins left="0.11811023622047245" right="0.11811023622047245" top="0.55118110236220474" bottom="0.35433070866141736" header="0.31496062992125984" footer="0.31496062992125984"/>
  <pageSetup paperSize="9" scale="75" orientation="portrait" r:id="rId1"/>
  <rowBreaks count="1" manualBreakCount="1">
    <brk id="43" max="1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5ABD9-5469-4DC7-A347-69CAA4ED5D46}">
  <sheetPr>
    <tabColor rgb="FFFF0000"/>
  </sheetPr>
  <dimension ref="A1:N58"/>
  <sheetViews>
    <sheetView showGridLines="0" view="pageBreakPreview" zoomScale="70" zoomScaleNormal="100" zoomScaleSheetLayoutView="70" workbookViewId="0">
      <selection activeCell="B8" sqref="B8:C8"/>
    </sheetView>
  </sheetViews>
  <sheetFormatPr defaultColWidth="9" defaultRowHeight="21" customHeight="1"/>
  <cols>
    <col min="1" max="1" width="8.3984375" style="1" customWidth="1"/>
    <col min="2" max="3" width="15.69921875" style="1" customWidth="1"/>
    <col min="4" max="4" width="11.19921875" style="1" customWidth="1"/>
    <col min="5" max="6" width="7.19921875" style="1" customWidth="1"/>
    <col min="7" max="7" width="12.3984375" style="1" customWidth="1"/>
    <col min="8" max="8" width="11.19921875" style="1" customWidth="1"/>
    <col min="9" max="9" width="2.3984375" style="1" customWidth="1"/>
    <col min="10" max="10" width="21" style="1" customWidth="1"/>
    <col min="11" max="11" width="7.09765625" style="20" customWidth="1"/>
    <col min="12" max="12" width="45.19921875" style="1" hidden="1" customWidth="1"/>
    <col min="13" max="13" width="87.5" style="1" hidden="1" customWidth="1"/>
    <col min="14" max="16384" width="9" style="1"/>
  </cols>
  <sheetData>
    <row r="1" spans="1:13" ht="21" customHeight="1">
      <c r="A1" s="101"/>
      <c r="B1" s="101"/>
      <c r="C1" s="101"/>
      <c r="D1" s="101"/>
      <c r="E1" s="101"/>
      <c r="F1" s="101"/>
      <c r="G1" s="101"/>
      <c r="H1" s="101"/>
      <c r="I1" s="101"/>
      <c r="J1" s="101"/>
      <c r="K1" s="102"/>
      <c r="L1" s="101"/>
    </row>
    <row r="2" spans="1:13" s="4" customFormat="1" ht="21" customHeight="1">
      <c r="A2" s="24" t="s">
        <v>177</v>
      </c>
      <c r="B2" s="24"/>
      <c r="C2" s="24"/>
      <c r="D2" s="24"/>
      <c r="E2" s="24"/>
      <c r="F2" s="24"/>
      <c r="G2" s="24"/>
      <c r="H2" s="24"/>
      <c r="I2" s="24"/>
      <c r="J2" s="24"/>
      <c r="K2" s="25"/>
      <c r="L2" s="103"/>
    </row>
    <row r="3" spans="1:13" ht="30" customHeight="1">
      <c r="A3" s="22" t="s">
        <v>0</v>
      </c>
      <c r="B3" s="419" t="str">
        <f>IF('26活動届'!H3="","",'26活動届'!H3)</f>
        <v/>
      </c>
      <c r="C3" s="419"/>
      <c r="D3" s="419"/>
      <c r="E3" s="419"/>
      <c r="F3" s="419"/>
      <c r="G3" s="419"/>
      <c r="H3" s="257" t="str">
        <f>"（No.　"&amp;'26活動届'!T3&amp;"　）"</f>
        <v>（No.　　）</v>
      </c>
      <c r="K3" s="21"/>
      <c r="L3" s="103"/>
    </row>
    <row r="4" spans="1:13" ht="36" customHeight="1">
      <c r="A4" s="22" t="s">
        <v>250</v>
      </c>
      <c r="B4" s="19"/>
      <c r="C4" s="19"/>
      <c r="D4" s="19"/>
      <c r="E4" s="19"/>
      <c r="F4" s="19"/>
      <c r="G4" s="19"/>
      <c r="H4" s="19"/>
      <c r="K4" s="21"/>
      <c r="L4" s="101"/>
    </row>
    <row r="5" spans="1:13" ht="31.5" customHeight="1">
      <c r="A5" s="28" t="s">
        <v>17</v>
      </c>
      <c r="B5" s="390" t="s">
        <v>173</v>
      </c>
      <c r="C5" s="391"/>
      <c r="D5" s="391"/>
      <c r="E5" s="391"/>
      <c r="F5" s="391"/>
      <c r="G5" s="391"/>
      <c r="H5" s="420"/>
      <c r="I5" s="421" t="str">
        <f>IF('26活動届'!D26="","",12000+(200*'26活動届'!D26))</f>
        <v/>
      </c>
      <c r="J5" s="422"/>
      <c r="K5" s="20" t="s">
        <v>11</v>
      </c>
      <c r="L5" s="101"/>
    </row>
    <row r="6" spans="1:13" s="14" customFormat="1" ht="6" customHeight="1">
      <c r="A6" s="15"/>
      <c r="B6" s="16"/>
      <c r="C6" s="16"/>
      <c r="D6" s="16"/>
      <c r="E6" s="16"/>
      <c r="F6" s="16"/>
      <c r="G6" s="16"/>
      <c r="H6" s="104"/>
      <c r="I6" s="432"/>
      <c r="J6" s="433"/>
      <c r="K6" s="15"/>
      <c r="L6" s="105"/>
    </row>
    <row r="7" spans="1:13" ht="30.6" thickBot="1">
      <c r="A7" s="434" t="s">
        <v>99</v>
      </c>
      <c r="B7" s="436" t="s">
        <v>1</v>
      </c>
      <c r="C7" s="437"/>
      <c r="D7" s="436" t="s">
        <v>2</v>
      </c>
      <c r="E7" s="438"/>
      <c r="F7" s="438"/>
      <c r="G7" s="438"/>
      <c r="H7" s="437"/>
      <c r="I7" s="436" t="s">
        <v>3</v>
      </c>
      <c r="J7" s="438"/>
      <c r="K7" s="106"/>
      <c r="L7" s="102" t="s">
        <v>100</v>
      </c>
      <c r="M7" s="107" t="s">
        <v>101</v>
      </c>
    </row>
    <row r="8" spans="1:13" ht="41.25" customHeight="1" thickTop="1">
      <c r="A8" s="434"/>
      <c r="B8" s="439"/>
      <c r="C8" s="440"/>
      <c r="D8" s="441"/>
      <c r="E8" s="442"/>
      <c r="F8" s="442"/>
      <c r="G8" s="442"/>
      <c r="H8" s="443"/>
      <c r="I8" s="444"/>
      <c r="J8" s="445"/>
      <c r="K8" s="108"/>
      <c r="L8" s="423" t="str">
        <f>IF(B8="","",VLOOKUP(MATCH(B8,'26データ集'!$B$2:$B$17,0),'26データ集'!$A$2:$C$18,3))</f>
        <v/>
      </c>
      <c r="M8" s="424"/>
    </row>
    <row r="9" spans="1:13" ht="41.25" customHeight="1">
      <c r="A9" s="434"/>
      <c r="B9" s="425"/>
      <c r="C9" s="426"/>
      <c r="D9" s="427"/>
      <c r="E9" s="428"/>
      <c r="F9" s="428"/>
      <c r="G9" s="428"/>
      <c r="H9" s="429"/>
      <c r="I9" s="430"/>
      <c r="J9" s="431"/>
      <c r="K9" s="108"/>
      <c r="L9" s="408" t="str">
        <f>IF(B9="","",VLOOKUP(MATCH(B9,'26データ集'!$B$2:$B$17,0),'26データ集'!$A$2:$C$18,3))</f>
        <v/>
      </c>
      <c r="M9" s="409"/>
    </row>
    <row r="10" spans="1:13" ht="41.25" customHeight="1">
      <c r="A10" s="434"/>
      <c r="B10" s="425"/>
      <c r="C10" s="426"/>
      <c r="D10" s="427"/>
      <c r="E10" s="428"/>
      <c r="F10" s="428"/>
      <c r="G10" s="428"/>
      <c r="H10" s="429"/>
      <c r="I10" s="430"/>
      <c r="J10" s="431"/>
      <c r="K10" s="108"/>
      <c r="L10" s="408" t="str">
        <f>IF(B10="","",VLOOKUP(MATCH(B10,'26データ集'!$B$2:$B$17,0),'26データ集'!$A$2:$C$18,3))</f>
        <v/>
      </c>
      <c r="M10" s="409"/>
    </row>
    <row r="11" spans="1:13" ht="41.25" customHeight="1">
      <c r="A11" s="434"/>
      <c r="B11" s="425"/>
      <c r="C11" s="426"/>
      <c r="D11" s="427"/>
      <c r="E11" s="428"/>
      <c r="F11" s="428"/>
      <c r="G11" s="428"/>
      <c r="H11" s="429"/>
      <c r="I11" s="430"/>
      <c r="J11" s="431"/>
      <c r="K11" s="108"/>
      <c r="L11" s="408" t="str">
        <f>IF(B11="","",VLOOKUP(MATCH(B11,'26データ集'!$B$2:$B$17,0),'26データ集'!$A$2:$C$18,3))</f>
        <v/>
      </c>
      <c r="M11" s="409"/>
    </row>
    <row r="12" spans="1:13" ht="41.25" customHeight="1" thickBot="1">
      <c r="A12" s="435"/>
      <c r="B12" s="410"/>
      <c r="C12" s="411"/>
      <c r="D12" s="412"/>
      <c r="E12" s="413"/>
      <c r="F12" s="413"/>
      <c r="G12" s="413"/>
      <c r="H12" s="414"/>
      <c r="I12" s="415">
        <v>0</v>
      </c>
      <c r="J12" s="416"/>
      <c r="K12" s="108"/>
      <c r="L12" s="417" t="str">
        <f>IF(B12="","",VLOOKUP(MATCH(B12,'26データ集'!$B$2:$B$17,0),'26データ集'!$A$2:$C$18,3))</f>
        <v/>
      </c>
      <c r="M12" s="418"/>
    </row>
    <row r="13" spans="1:13" ht="18" customHeight="1" thickTop="1">
      <c r="A13" s="158"/>
      <c r="B13" s="374"/>
      <c r="C13" s="374"/>
      <c r="D13" s="385" t="s">
        <v>59</v>
      </c>
      <c r="E13" s="386"/>
      <c r="F13" s="387"/>
      <c r="G13" s="387"/>
      <c r="H13" s="388"/>
      <c r="I13" s="376">
        <f>ROUNDDOWN(SUM(I8:J12), -2)</f>
        <v>0</v>
      </c>
      <c r="J13" s="377"/>
      <c r="K13" s="20" t="s">
        <v>12</v>
      </c>
      <c r="L13" s="380" t="s">
        <v>102</v>
      </c>
      <c r="M13" s="382" t="s">
        <v>103</v>
      </c>
    </row>
    <row r="14" spans="1:13" ht="18" customHeight="1" thickBot="1">
      <c r="A14" s="109"/>
      <c r="B14" s="375"/>
      <c r="C14" s="375"/>
      <c r="D14" s="389"/>
      <c r="E14" s="387"/>
      <c r="F14" s="387"/>
      <c r="G14" s="387"/>
      <c r="H14" s="388"/>
      <c r="I14" s="378"/>
      <c r="J14" s="379"/>
      <c r="L14" s="381"/>
      <c r="M14" s="383"/>
    </row>
    <row r="15" spans="1:13" ht="38.25" customHeight="1" thickTop="1">
      <c r="A15" s="109"/>
      <c r="B15" s="498"/>
      <c r="C15" s="498"/>
      <c r="D15" s="499"/>
      <c r="E15" s="500"/>
      <c r="F15" s="496"/>
      <c r="G15" s="501"/>
      <c r="H15" s="501"/>
      <c r="I15" s="124"/>
      <c r="J15" s="124"/>
      <c r="L15" s="156"/>
      <c r="M15" s="157"/>
    </row>
    <row r="16" spans="1:13" ht="42" customHeight="1">
      <c r="A16" s="28" t="s">
        <v>16</v>
      </c>
      <c r="B16" s="502" t="s">
        <v>58</v>
      </c>
      <c r="C16" s="503"/>
      <c r="D16" s="503"/>
      <c r="E16" s="503"/>
      <c r="F16" s="504"/>
      <c r="G16" s="504"/>
      <c r="H16" s="505"/>
      <c r="I16" s="392">
        <f>MIN(I5,I13)</f>
        <v>0</v>
      </c>
      <c r="J16" s="393"/>
      <c r="K16" s="497"/>
    </row>
    <row r="17" spans="1:13" ht="18" customHeight="1">
      <c r="A17" s="109"/>
      <c r="B17" s="498"/>
      <c r="C17" s="498"/>
      <c r="D17" s="499"/>
      <c r="E17" s="500"/>
      <c r="F17" s="496"/>
      <c r="G17" s="501"/>
      <c r="H17" s="501"/>
      <c r="I17" s="124"/>
      <c r="J17" s="124"/>
      <c r="L17" s="156"/>
      <c r="M17" s="157"/>
    </row>
    <row r="18" spans="1:13" ht="18" customHeight="1">
      <c r="A18" s="109"/>
      <c r="B18" s="498"/>
      <c r="C18" s="498"/>
      <c r="D18" s="499"/>
      <c r="E18" s="500"/>
      <c r="F18" s="496"/>
      <c r="G18" s="501"/>
      <c r="H18" s="501"/>
      <c r="I18" s="124"/>
      <c r="J18" s="124"/>
      <c r="L18" s="156"/>
      <c r="M18" s="157"/>
    </row>
    <row r="19" spans="1:13" ht="18" customHeight="1">
      <c r="A19" s="109"/>
      <c r="B19" s="498"/>
      <c r="C19" s="498"/>
      <c r="D19" s="499"/>
      <c r="E19" s="500"/>
      <c r="F19" s="496"/>
      <c r="G19" s="501"/>
      <c r="H19" s="501"/>
      <c r="I19" s="124"/>
      <c r="J19" s="124"/>
      <c r="L19" s="156"/>
      <c r="M19" s="157"/>
    </row>
    <row r="20" spans="1:13" ht="21" customHeight="1">
      <c r="L20" s="101"/>
      <c r="M20" s="110"/>
    </row>
    <row r="21" spans="1:13" ht="21" customHeight="1">
      <c r="L21" s="101"/>
    </row>
    <row r="22" spans="1:13" ht="21" customHeight="1">
      <c r="A22" s="111"/>
      <c r="B22" s="111"/>
      <c r="C22" s="111"/>
      <c r="L22" s="101"/>
    </row>
    <row r="23" spans="1:13" ht="21" customHeight="1">
      <c r="A23" s="110"/>
      <c r="B23" s="110"/>
      <c r="C23" s="110"/>
      <c r="L23" s="101"/>
    </row>
    <row r="24" spans="1:13" ht="21" customHeight="1">
      <c r="A24" s="110"/>
      <c r="B24" s="110"/>
      <c r="C24" s="110"/>
      <c r="L24" s="101"/>
    </row>
    <row r="25" spans="1:13" ht="21" customHeight="1">
      <c r="A25" s="110"/>
      <c r="B25" s="110"/>
      <c r="C25" s="112"/>
      <c r="L25" s="101"/>
    </row>
    <row r="26" spans="1:13" ht="21" customHeight="1">
      <c r="A26" s="110"/>
      <c r="B26" s="110"/>
      <c r="C26" s="113"/>
      <c r="L26" s="101"/>
    </row>
    <row r="27" spans="1:13" ht="21" customHeight="1">
      <c r="A27" s="110"/>
      <c r="B27" s="110"/>
      <c r="C27" s="110"/>
      <c r="L27" s="101"/>
    </row>
    <row r="28" spans="1:13" ht="21" customHeight="1">
      <c r="A28" s="110"/>
      <c r="B28" s="110"/>
      <c r="C28" s="110"/>
      <c r="L28" s="101"/>
    </row>
    <row r="29" spans="1:13" ht="21" customHeight="1">
      <c r="A29" s="110"/>
      <c r="B29" s="110"/>
      <c r="C29" s="110"/>
      <c r="L29" s="101"/>
    </row>
    <row r="30" spans="1:13" ht="21" customHeight="1">
      <c r="A30" s="384"/>
      <c r="B30" s="384"/>
      <c r="C30" s="110"/>
      <c r="L30" s="101"/>
    </row>
    <row r="31" spans="1:13" ht="21" customHeight="1">
      <c r="L31" s="101"/>
    </row>
    <row r="32" spans="1:13" ht="21" customHeight="1">
      <c r="L32" s="101"/>
    </row>
    <row r="33" spans="1:14" ht="21" customHeight="1">
      <c r="L33" s="101"/>
    </row>
    <row r="34" spans="1:14" ht="21" customHeight="1">
      <c r="L34" s="101"/>
    </row>
    <row r="35" spans="1:14" ht="21" customHeight="1">
      <c r="L35" s="101"/>
    </row>
    <row r="36" spans="1:14" ht="21" customHeight="1">
      <c r="L36" s="101"/>
    </row>
    <row r="37" spans="1:14" s="4" customFormat="1" ht="30.75" customHeight="1">
      <c r="A37" s="114" t="s">
        <v>251</v>
      </c>
      <c r="B37" s="23"/>
      <c r="K37" s="20"/>
      <c r="L37" s="101"/>
      <c r="M37" s="1"/>
    </row>
    <row r="38" spans="1:14" ht="5.25" customHeight="1">
      <c r="L38" s="103"/>
      <c r="M38" s="4"/>
    </row>
    <row r="39" spans="1:14" ht="17.25" customHeight="1">
      <c r="A39" s="507" t="s">
        <v>215</v>
      </c>
      <c r="B39" s="30" t="s">
        <v>950</v>
      </c>
      <c r="C39" s="13"/>
      <c r="D39" s="13"/>
      <c r="K39" s="1"/>
      <c r="L39" s="20"/>
      <c r="M39" s="103"/>
      <c r="N39" s="4"/>
    </row>
    <row r="40" spans="1:14" ht="17.25" customHeight="1">
      <c r="A40" s="507" t="s">
        <v>215</v>
      </c>
      <c r="B40" s="30" t="s">
        <v>951</v>
      </c>
      <c r="C40" s="13"/>
      <c r="D40" s="13"/>
      <c r="K40" s="1"/>
      <c r="L40" s="20"/>
      <c r="M40" s="103"/>
      <c r="N40" s="4"/>
    </row>
    <row r="41" spans="1:14" ht="17.25" customHeight="1">
      <c r="A41" s="507" t="s">
        <v>215</v>
      </c>
      <c r="B41" s="506" t="s">
        <v>952</v>
      </c>
      <c r="C41" s="13"/>
      <c r="D41" s="13"/>
      <c r="K41" s="1"/>
      <c r="L41" s="20"/>
      <c r="M41" s="103"/>
      <c r="N41" s="4"/>
    </row>
    <row r="42" spans="1:14" s="14" customFormat="1" ht="6" customHeight="1">
      <c r="A42" s="115"/>
      <c r="B42" s="16"/>
      <c r="C42" s="16"/>
      <c r="D42" s="16"/>
      <c r="E42" s="16"/>
      <c r="F42" s="16"/>
      <c r="G42" s="16"/>
      <c r="H42" s="16"/>
      <c r="I42" s="16"/>
      <c r="J42" s="17"/>
      <c r="K42" s="15"/>
      <c r="L42" s="101"/>
      <c r="M42" s="1"/>
    </row>
    <row r="43" spans="1:14" ht="41.25" customHeight="1" thickBot="1">
      <c r="A43" s="394" t="s">
        <v>174</v>
      </c>
      <c r="B43" s="10"/>
      <c r="C43" s="11"/>
      <c r="D43" s="159" t="s">
        <v>18</v>
      </c>
      <c r="E43" s="116"/>
      <c r="F43" s="116"/>
      <c r="G43" s="116"/>
      <c r="H43" s="27" t="s">
        <v>4</v>
      </c>
      <c r="I43" s="397" t="s">
        <v>15</v>
      </c>
      <c r="J43" s="398"/>
      <c r="L43" s="105"/>
      <c r="M43" s="14"/>
    </row>
    <row r="44" spans="1:14" ht="41.25" customHeight="1" thickTop="1">
      <c r="A44" s="395"/>
      <c r="B44" s="26" t="s">
        <v>53</v>
      </c>
      <c r="C44" s="12"/>
      <c r="D44" s="399"/>
      <c r="E44" s="400"/>
      <c r="F44" s="400"/>
      <c r="G44" s="401"/>
      <c r="H44" s="117" t="s">
        <v>5</v>
      </c>
      <c r="I44" s="402" t="s">
        <v>6</v>
      </c>
      <c r="J44" s="250" t="str">
        <f>IF(D44="","",MIN(50000,ROUNDDOWN(D44/2,-2)))</f>
        <v/>
      </c>
      <c r="K44" s="20" t="s">
        <v>14</v>
      </c>
      <c r="L44" s="101"/>
    </row>
    <row r="45" spans="1:14" ht="41.25" customHeight="1" thickBot="1">
      <c r="A45" s="396"/>
      <c r="B45" s="26" t="s">
        <v>175</v>
      </c>
      <c r="C45" s="12"/>
      <c r="D45" s="405"/>
      <c r="E45" s="406"/>
      <c r="F45" s="406"/>
      <c r="G45" s="407"/>
      <c r="H45" s="29" t="s">
        <v>5</v>
      </c>
      <c r="I45" s="403"/>
      <c r="J45" s="250" t="str">
        <f>IF(D45="","",MIN(20000,ROUNDDOWN(D45/2,-2)))</f>
        <v/>
      </c>
      <c r="K45" s="20" t="s">
        <v>13</v>
      </c>
      <c r="L45" s="101"/>
    </row>
    <row r="46" spans="1:14" ht="27.75" customHeight="1" thickTop="1">
      <c r="A46" s="6"/>
      <c r="D46" s="371" t="s">
        <v>176</v>
      </c>
      <c r="E46" s="372"/>
      <c r="F46" s="372"/>
      <c r="G46" s="372"/>
      <c r="H46" s="373"/>
      <c r="I46" s="404"/>
      <c r="J46" s="251">
        <f>SUM(J44:J45)</f>
        <v>0</v>
      </c>
      <c r="L46" s="101"/>
    </row>
    <row r="47" spans="1:14" s="8" customFormat="1" ht="27.75" customHeight="1">
      <c r="A47" s="24" t="s">
        <v>7</v>
      </c>
      <c r="B47" s="24"/>
      <c r="C47" s="24"/>
      <c r="D47" s="24"/>
      <c r="E47" s="24"/>
      <c r="F47" s="24"/>
      <c r="G47" s="24"/>
      <c r="H47" s="24"/>
      <c r="I47" s="24"/>
      <c r="J47" s="24"/>
      <c r="L47" s="101"/>
      <c r="M47" s="1"/>
    </row>
    <row r="48" spans="1:14" ht="11.25" customHeight="1">
      <c r="A48" s="3"/>
      <c r="B48" s="3"/>
      <c r="C48" s="3"/>
      <c r="D48" s="18"/>
      <c r="E48" s="18"/>
      <c r="F48" s="18"/>
      <c r="G48" s="18"/>
      <c r="H48" s="3"/>
      <c r="I48" s="3"/>
      <c r="J48" s="3"/>
      <c r="L48" s="118"/>
      <c r="M48" s="8"/>
    </row>
    <row r="49" spans="1:13" s="4" customFormat="1" ht="30.75" customHeight="1">
      <c r="A49" s="359" t="s">
        <v>8</v>
      </c>
      <c r="B49" s="360"/>
      <c r="C49" s="360"/>
      <c r="D49" s="359" t="s">
        <v>9</v>
      </c>
      <c r="E49" s="361"/>
      <c r="F49" s="361"/>
      <c r="G49" s="361"/>
      <c r="H49" s="360"/>
      <c r="I49" s="360"/>
      <c r="J49" s="360"/>
      <c r="K49" s="362"/>
      <c r="L49" s="101"/>
      <c r="M49" s="1"/>
    </row>
    <row r="50" spans="1:13" s="5" customFormat="1" ht="108.75" customHeight="1">
      <c r="A50" s="363" t="s">
        <v>104</v>
      </c>
      <c r="B50" s="364"/>
      <c r="C50" s="364"/>
      <c r="D50" s="365" t="s">
        <v>10</v>
      </c>
      <c r="E50" s="366"/>
      <c r="F50" s="366"/>
      <c r="G50" s="366"/>
      <c r="H50" s="366"/>
      <c r="I50" s="366"/>
      <c r="J50" s="366"/>
      <c r="K50" s="367"/>
      <c r="L50" s="103"/>
      <c r="M50" s="4"/>
    </row>
    <row r="51" spans="1:13" s="5" customFormat="1" ht="107.25" customHeight="1">
      <c r="A51" s="368" t="s">
        <v>105</v>
      </c>
      <c r="B51" s="369"/>
      <c r="C51" s="369"/>
      <c r="D51" s="365" t="s">
        <v>106</v>
      </c>
      <c r="E51" s="366"/>
      <c r="F51" s="366"/>
      <c r="G51" s="366"/>
      <c r="H51" s="366"/>
      <c r="I51" s="366"/>
      <c r="J51" s="366"/>
      <c r="K51" s="367"/>
      <c r="L51" s="119"/>
    </row>
    <row r="52" spans="1:13" ht="158.25" customHeight="1">
      <c r="A52" s="368" t="s">
        <v>107</v>
      </c>
      <c r="B52" s="369"/>
      <c r="C52" s="369"/>
      <c r="D52" s="365" t="s">
        <v>108</v>
      </c>
      <c r="E52" s="366"/>
      <c r="F52" s="366"/>
      <c r="G52" s="366"/>
      <c r="H52" s="366"/>
      <c r="I52" s="366"/>
      <c r="J52" s="366"/>
      <c r="K52" s="367"/>
      <c r="L52" s="119"/>
      <c r="M52" s="5"/>
    </row>
    <row r="53" spans="1:13" ht="108" customHeight="1">
      <c r="A53" s="363" t="s">
        <v>109</v>
      </c>
      <c r="B53" s="364"/>
      <c r="C53" s="370"/>
      <c r="D53" s="365" t="s">
        <v>110</v>
      </c>
      <c r="E53" s="366"/>
      <c r="F53" s="366"/>
      <c r="G53" s="366"/>
      <c r="H53" s="366"/>
      <c r="I53" s="366"/>
      <c r="J53" s="366"/>
      <c r="K53" s="367"/>
      <c r="L53" s="101"/>
    </row>
    <row r="54" spans="1:13" ht="132" customHeight="1">
      <c r="A54" s="365" t="s">
        <v>111</v>
      </c>
      <c r="B54" s="366"/>
      <c r="C54" s="366"/>
      <c r="D54" s="365" t="s">
        <v>112</v>
      </c>
      <c r="E54" s="366"/>
      <c r="F54" s="366"/>
      <c r="G54" s="366"/>
      <c r="H54" s="366"/>
      <c r="I54" s="366"/>
      <c r="J54" s="366"/>
      <c r="K54" s="367"/>
      <c r="L54" s="101"/>
    </row>
    <row r="55" spans="1:13" ht="133.5" customHeight="1">
      <c r="A55" s="365" t="s">
        <v>113</v>
      </c>
      <c r="B55" s="366"/>
      <c r="C55" s="367"/>
      <c r="D55" s="365" t="s">
        <v>114</v>
      </c>
      <c r="E55" s="366"/>
      <c r="F55" s="366"/>
      <c r="G55" s="366"/>
      <c r="H55" s="366"/>
      <c r="I55" s="366"/>
      <c r="J55" s="366"/>
      <c r="K55" s="367"/>
      <c r="L55" s="101"/>
    </row>
    <row r="56" spans="1:13" ht="101.25" customHeight="1">
      <c r="A56" s="365" t="s">
        <v>115</v>
      </c>
      <c r="B56" s="366"/>
      <c r="C56" s="367"/>
      <c r="D56" s="365" t="s">
        <v>116</v>
      </c>
      <c r="E56" s="366"/>
      <c r="F56" s="366"/>
      <c r="G56" s="366"/>
      <c r="H56" s="366"/>
      <c r="I56" s="366"/>
      <c r="J56" s="366"/>
      <c r="K56" s="367"/>
      <c r="L56" s="101"/>
    </row>
    <row r="57" spans="1:13" ht="151.94999999999999" customHeight="1">
      <c r="A57" s="365" t="s">
        <v>191</v>
      </c>
      <c r="B57" s="366"/>
      <c r="C57" s="366"/>
      <c r="D57" s="365" t="s">
        <v>192</v>
      </c>
      <c r="E57" s="366"/>
      <c r="F57" s="366"/>
      <c r="G57" s="366"/>
      <c r="H57" s="366"/>
      <c r="I57" s="366"/>
      <c r="J57" s="366"/>
      <c r="K57" s="367"/>
      <c r="L57" s="101"/>
    </row>
    <row r="58" spans="1:13" ht="21" customHeight="1">
      <c r="L58" s="101"/>
    </row>
  </sheetData>
  <sheetProtection sheet="1" objects="1" scenarios="1" selectLockedCells="1"/>
  <mergeCells count="60">
    <mergeCell ref="A7:A12"/>
    <mergeCell ref="B7:C7"/>
    <mergeCell ref="D7:H7"/>
    <mergeCell ref="I7:J7"/>
    <mergeCell ref="B8:C8"/>
    <mergeCell ref="D8:H8"/>
    <mergeCell ref="I8:J8"/>
    <mergeCell ref="B10:C10"/>
    <mergeCell ref="D10:H10"/>
    <mergeCell ref="I10:J10"/>
    <mergeCell ref="B11:C11"/>
    <mergeCell ref="D11:H11"/>
    <mergeCell ref="I11:J11"/>
    <mergeCell ref="L10:M10"/>
    <mergeCell ref="B3:G3"/>
    <mergeCell ref="B5:H5"/>
    <mergeCell ref="I5:J5"/>
    <mergeCell ref="L8:M8"/>
    <mergeCell ref="B9:C9"/>
    <mergeCell ref="D9:H9"/>
    <mergeCell ref="I9:J9"/>
    <mergeCell ref="L9:M9"/>
    <mergeCell ref="I6:J6"/>
    <mergeCell ref="L11:M11"/>
    <mergeCell ref="B12:C12"/>
    <mergeCell ref="D12:H12"/>
    <mergeCell ref="I12:J12"/>
    <mergeCell ref="L12:M12"/>
    <mergeCell ref="D46:H46"/>
    <mergeCell ref="B13:C14"/>
    <mergeCell ref="I13:J14"/>
    <mergeCell ref="L13:L14"/>
    <mergeCell ref="M13:M14"/>
    <mergeCell ref="A30:B30"/>
    <mergeCell ref="D13:H14"/>
    <mergeCell ref="B16:H16"/>
    <mergeCell ref="I16:J16"/>
    <mergeCell ref="A43:A45"/>
    <mergeCell ref="I43:J43"/>
    <mergeCell ref="D44:G44"/>
    <mergeCell ref="I44:I46"/>
    <mergeCell ref="D45:G45"/>
    <mergeCell ref="A56:C56"/>
    <mergeCell ref="D56:K56"/>
    <mergeCell ref="A57:C57"/>
    <mergeCell ref="D57:K57"/>
    <mergeCell ref="A52:C52"/>
    <mergeCell ref="D52:K52"/>
    <mergeCell ref="A53:C53"/>
    <mergeCell ref="D53:K53"/>
    <mergeCell ref="A54:C54"/>
    <mergeCell ref="D54:K54"/>
    <mergeCell ref="A55:C55"/>
    <mergeCell ref="D55:K55"/>
    <mergeCell ref="A49:C49"/>
    <mergeCell ref="D49:K49"/>
    <mergeCell ref="A50:C50"/>
    <mergeCell ref="D50:K50"/>
    <mergeCell ref="A51:C51"/>
    <mergeCell ref="D51:K51"/>
  </mergeCells>
  <phoneticPr fontId="1"/>
  <dataValidations count="4">
    <dataValidation allowBlank="1" showInputMessage="1" showErrorMessage="1" promptTitle="フリーでご記入ください" prompt="欄外のL列の一例を参考に、貴町内会・自治会の使途をご記入ください" sqref="D8:H12" xr:uid="{4D610517-ADAF-45C3-9BBE-E0D6CC1307B6}"/>
    <dataValidation allowBlank="1" showInputMessage="1" showErrorMessage="1" promptTitle="お手元に届いた書類を参照ください" prompt="貴自治会番号をお手元に届いた書類の通りご入力ください" sqref="H3" xr:uid="{D5DF1531-9627-4616-8083-9B5C0477471D}"/>
    <dataValidation allowBlank="1" showInputMessage="1" showErrorMessage="1" promptTitle="お手元に届いた書類を参照ください" prompt="貴自治会名をお手元に届いた書類の通りご入力ください" sqref="B3" xr:uid="{D9C0FC6D-5E0D-4832-9E00-9202B41D8445}"/>
    <dataValidation type="list" allowBlank="1" showInputMessage="1" showErrorMessage="1" sqref="A39:A41" xr:uid="{DC7E07BA-661C-4C52-9849-2EB915CD8011}">
      <formula1>"□,✅"</formula1>
    </dataValidation>
  </dataValidations>
  <printOptions horizontalCentered="1"/>
  <pageMargins left="0.35433070866141736" right="0.19685039370078741" top="0.39370078740157483" bottom="0.19685039370078741" header="0.31496062992125984" footer="0.11811023622047245"/>
  <pageSetup paperSize="9" scale="68" orientation="portrait" r:id="rId1"/>
  <rowBreaks count="1" manualBreakCount="1">
    <brk id="46" max="1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ドロップダウンメニューより選択してください" prompt="※該当する事業名がない場合は、「その他」を選択し、隣の「使途」欄にイベント名を記載してください" xr:uid="{4E095B31-201A-40EF-A8CC-E06F7172BEC6}">
          <x14:formula1>
            <xm:f>'26データ集'!$B$2:$B$17</xm:f>
          </x14:formula1>
          <xm:sqref>B8:C12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EDC3-CF4E-4755-BCE8-2C0EA6D35CF7}">
  <sheetPr>
    <tabColor rgb="FFFF0000"/>
  </sheetPr>
  <dimension ref="B6:J47"/>
  <sheetViews>
    <sheetView showGridLines="0" view="pageBreakPreview" topLeftCell="A24" zoomScale="60" zoomScaleNormal="85" workbookViewId="0">
      <selection activeCell="AA2" sqref="AA2"/>
    </sheetView>
  </sheetViews>
  <sheetFormatPr defaultColWidth="9" defaultRowHeight="21" customHeight="1"/>
  <cols>
    <col min="1" max="1" width="1.19921875" style="1" customWidth="1"/>
    <col min="2" max="2" width="8.3984375" style="1" customWidth="1"/>
    <col min="3" max="4" width="16.5" style="1" customWidth="1"/>
    <col min="5" max="5" width="25.5" style="1" customWidth="1"/>
    <col min="6" max="6" width="21.59765625" style="1" customWidth="1"/>
    <col min="7" max="7" width="2.3984375" style="1" customWidth="1"/>
    <col min="8" max="8" width="21" style="1" customWidth="1"/>
    <col min="9" max="9" width="1.3984375" style="1" customWidth="1"/>
    <col min="10" max="10" width="5.59765625" style="20" bestFit="1" customWidth="1"/>
    <col min="11" max="13" width="9" style="1"/>
    <col min="14" max="14" width="6.09765625" style="1" customWidth="1"/>
    <col min="15" max="15" width="9" style="1" customWidth="1"/>
    <col min="16" max="16384" width="9" style="1"/>
  </cols>
  <sheetData>
    <row r="6" spans="2:10" s="4" customFormat="1" ht="21" customHeight="1">
      <c r="B6" s="24"/>
      <c r="C6" s="24"/>
      <c r="D6" s="24"/>
      <c r="E6" s="24"/>
      <c r="F6" s="24"/>
      <c r="G6" s="24"/>
      <c r="H6" s="24"/>
      <c r="I6" s="24"/>
      <c r="J6" s="25"/>
    </row>
    <row r="7" spans="2:10" ht="30" customHeight="1">
      <c r="B7" s="22"/>
      <c r="C7" s="453"/>
      <c r="D7" s="454"/>
      <c r="E7" s="454"/>
      <c r="F7" s="120"/>
      <c r="J7" s="21"/>
    </row>
    <row r="8" spans="2:10" ht="39" customHeight="1">
      <c r="B8" s="22"/>
      <c r="C8" s="19"/>
      <c r="D8" s="19"/>
      <c r="E8" s="19"/>
      <c r="F8" s="19"/>
      <c r="J8" s="21"/>
    </row>
    <row r="9" spans="2:10" ht="31.5" customHeight="1">
      <c r="B9" s="121"/>
      <c r="C9" s="447"/>
      <c r="D9" s="447"/>
      <c r="E9" s="447"/>
      <c r="F9" s="447"/>
      <c r="G9" s="122"/>
      <c r="H9" s="122"/>
      <c r="I9" s="122"/>
    </row>
    <row r="10" spans="2:10" s="14" customFormat="1" ht="11.25" customHeight="1">
      <c r="B10" s="15"/>
      <c r="C10" s="16"/>
      <c r="D10" s="16"/>
      <c r="E10" s="16"/>
      <c r="F10" s="16"/>
      <c r="G10" s="16"/>
      <c r="H10" s="17"/>
      <c r="I10" s="17"/>
      <c r="J10" s="15"/>
    </row>
    <row r="11" spans="2:10" ht="25.5" customHeight="1">
      <c r="B11" s="455"/>
      <c r="C11" s="446"/>
      <c r="D11" s="446"/>
      <c r="E11" s="446"/>
      <c r="F11" s="446"/>
      <c r="G11" s="446"/>
      <c r="H11" s="446"/>
      <c r="I11" s="123"/>
    </row>
    <row r="12" spans="2:10" ht="48.75" customHeight="1">
      <c r="B12" s="455"/>
      <c r="C12" s="456"/>
      <c r="D12" s="456"/>
      <c r="E12" s="456"/>
      <c r="F12" s="456"/>
      <c r="G12" s="124"/>
      <c r="H12" s="125"/>
      <c r="I12" s="124"/>
    </row>
    <row r="13" spans="2:10" ht="48.75" customHeight="1">
      <c r="B13" s="455"/>
      <c r="C13" s="456"/>
      <c r="D13" s="456"/>
      <c r="E13" s="456"/>
      <c r="F13" s="456"/>
      <c r="G13" s="124"/>
      <c r="H13" s="125"/>
      <c r="I13" s="124"/>
    </row>
    <row r="14" spans="2:10" ht="48.75" customHeight="1">
      <c r="B14" s="455"/>
      <c r="C14" s="456"/>
      <c r="D14" s="456"/>
      <c r="E14" s="456"/>
      <c r="F14" s="456"/>
      <c r="G14" s="124"/>
      <c r="H14" s="125"/>
      <c r="I14" s="124"/>
    </row>
    <row r="15" spans="2:10" ht="48.75" customHeight="1">
      <c r="B15" s="455"/>
      <c r="C15" s="456"/>
      <c r="D15" s="456"/>
      <c r="E15" s="456"/>
      <c r="F15" s="456"/>
      <c r="G15" s="124"/>
      <c r="H15" s="125"/>
      <c r="I15" s="124"/>
    </row>
    <row r="16" spans="2:10" ht="48.75" customHeight="1">
      <c r="B16" s="455"/>
      <c r="C16" s="456"/>
      <c r="D16" s="456"/>
      <c r="E16" s="456"/>
      <c r="F16" s="456"/>
      <c r="G16" s="124"/>
      <c r="H16" s="125"/>
      <c r="I16" s="124"/>
    </row>
    <row r="17" spans="2:9" ht="48.75" customHeight="1">
      <c r="B17" s="2"/>
      <c r="C17" s="2"/>
      <c r="D17" s="2"/>
      <c r="E17" s="446"/>
      <c r="F17" s="446"/>
      <c r="G17" s="124"/>
      <c r="H17" s="126"/>
      <c r="I17" s="124"/>
    </row>
    <row r="18" spans="2:9" ht="22.2"/>
    <row r="20" spans="2:9" ht="21" customHeight="1">
      <c r="B20" s="7"/>
      <c r="C20" s="7"/>
    </row>
    <row r="34" spans="2:10" ht="15.75" customHeight="1"/>
    <row r="35" spans="2:10" s="4" customFormat="1" ht="30.75" customHeight="1">
      <c r="B35" s="114"/>
      <c r="C35" s="23"/>
      <c r="J35" s="20"/>
    </row>
    <row r="36" spans="2:10" ht="5.25" customHeight="1"/>
    <row r="37" spans="2:10" ht="31.5" customHeight="1">
      <c r="B37" s="121"/>
      <c r="C37" s="447"/>
      <c r="D37" s="447"/>
      <c r="E37" s="447"/>
      <c r="F37" s="447"/>
      <c r="G37" s="448"/>
      <c r="H37" s="448"/>
      <c r="I37" s="124"/>
    </row>
    <row r="38" spans="2:10" s="14" customFormat="1" ht="6" customHeight="1">
      <c r="B38" s="115"/>
      <c r="C38" s="16"/>
      <c r="D38" s="16"/>
      <c r="E38" s="30"/>
      <c r="F38" s="30"/>
      <c r="G38" s="30"/>
      <c r="H38" s="127"/>
      <c r="I38" s="127"/>
      <c r="J38" s="15"/>
    </row>
    <row r="39" spans="2:10" ht="25.5" customHeight="1">
      <c r="B39" s="446"/>
      <c r="C39" s="128"/>
      <c r="D39" s="128"/>
      <c r="E39" s="129"/>
      <c r="F39" s="130"/>
      <c r="G39" s="449"/>
      <c r="H39" s="450"/>
      <c r="I39" s="131"/>
    </row>
    <row r="40" spans="2:10" ht="48" customHeight="1">
      <c r="B40" s="446"/>
      <c r="C40" s="128"/>
      <c r="D40" s="132"/>
      <c r="E40" s="133"/>
      <c r="F40" s="134"/>
      <c r="G40" s="451"/>
      <c r="H40" s="136"/>
      <c r="I40" s="137"/>
    </row>
    <row r="41" spans="2:10" ht="48" customHeight="1">
      <c r="B41" s="446"/>
      <c r="C41" s="128"/>
      <c r="D41" s="132"/>
      <c r="E41" s="133"/>
      <c r="F41" s="138"/>
      <c r="G41" s="451"/>
      <c r="H41" s="136"/>
      <c r="I41" s="137"/>
    </row>
    <row r="42" spans="2:10" ht="48" customHeight="1">
      <c r="B42" s="6"/>
      <c r="E42" s="452"/>
      <c r="F42" s="452"/>
      <c r="G42" s="451"/>
      <c r="H42" s="137"/>
      <c r="I42" s="137"/>
    </row>
    <row r="43" spans="2:10" ht="9" customHeight="1">
      <c r="B43" s="6"/>
      <c r="E43" s="139"/>
      <c r="F43" s="139"/>
      <c r="G43" s="135"/>
      <c r="H43" s="137"/>
      <c r="I43" s="137"/>
    </row>
    <row r="44" spans="2:10" ht="48" customHeight="1">
      <c r="B44" s="6"/>
      <c r="E44" s="139"/>
      <c r="F44" s="139"/>
      <c r="G44" s="135"/>
      <c r="H44" s="137"/>
      <c r="I44" s="137"/>
    </row>
    <row r="45" spans="2:10" ht="48" customHeight="1">
      <c r="B45" s="6"/>
      <c r="E45" s="139"/>
      <c r="F45" s="139"/>
      <c r="G45" s="135"/>
      <c r="H45" s="137"/>
      <c r="I45" s="137"/>
    </row>
    <row r="46" spans="2:10" ht="48" customHeight="1">
      <c r="B46" s="6"/>
      <c r="E46" s="139"/>
      <c r="F46" s="139"/>
      <c r="G46" s="135"/>
      <c r="H46" s="137"/>
      <c r="I46" s="137"/>
    </row>
    <row r="47" spans="2:10" ht="29.25" customHeight="1">
      <c r="B47" s="6"/>
      <c r="E47" s="139"/>
      <c r="F47" s="139"/>
      <c r="G47" s="135"/>
      <c r="H47" s="137"/>
      <c r="I47" s="137"/>
    </row>
  </sheetData>
  <sheetProtection sheet="1" objects="1" scenarios="1" selectLockedCells="1" selectUnlockedCells="1"/>
  <mergeCells count="23">
    <mergeCell ref="G11:H11"/>
    <mergeCell ref="C12:D12"/>
    <mergeCell ref="E12:F12"/>
    <mergeCell ref="C13:D13"/>
    <mergeCell ref="E13:F13"/>
    <mergeCell ref="C7:E7"/>
    <mergeCell ref="C9:F9"/>
    <mergeCell ref="B11:B16"/>
    <mergeCell ref="C11:D11"/>
    <mergeCell ref="E11:F11"/>
    <mergeCell ref="C14:D14"/>
    <mergeCell ref="E14:F14"/>
    <mergeCell ref="C15:D15"/>
    <mergeCell ref="E15:F15"/>
    <mergeCell ref="C16:D16"/>
    <mergeCell ref="E16:F16"/>
    <mergeCell ref="E17:F17"/>
    <mergeCell ref="C37:F37"/>
    <mergeCell ref="G37:H37"/>
    <mergeCell ref="B39:B41"/>
    <mergeCell ref="G39:H39"/>
    <mergeCell ref="G40:G42"/>
    <mergeCell ref="E42:F42"/>
  </mergeCells>
  <phoneticPr fontId="1"/>
  <printOptions horizontalCentered="1" verticalCentered="1"/>
  <pageMargins left="0.15748031496062992" right="0.19685039370078741" top="0.31496062992125984" bottom="0.19685039370078741" header="0.31496062992125984" footer="0.11811023622047245"/>
  <pageSetup paperSize="9" scale="5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2E7B-FF1B-4A68-A742-F1E266EB442E}">
  <sheetPr>
    <tabColor rgb="FF92D050"/>
    <pageSetUpPr fitToPage="1"/>
  </sheetPr>
  <dimension ref="A1:AA26"/>
  <sheetViews>
    <sheetView showGridLines="0" view="pageBreakPreview" topLeftCell="A2" zoomScale="85" zoomScaleNormal="100" zoomScaleSheetLayoutView="85" workbookViewId="0">
      <selection activeCell="H7" sqref="H7:N7"/>
    </sheetView>
  </sheetViews>
  <sheetFormatPr defaultColWidth="9" defaultRowHeight="14.4"/>
  <cols>
    <col min="1" max="2" width="3.69921875" style="68" customWidth="1"/>
    <col min="3" max="3" width="24.59765625" style="68" customWidth="1"/>
    <col min="4" max="4" width="1" style="68" customWidth="1"/>
    <col min="5" max="5" width="2.3984375" style="68" customWidth="1"/>
    <col min="6" max="6" width="20" style="68" customWidth="1"/>
    <col min="7" max="7" width="4.19921875" style="68" customWidth="1"/>
    <col min="8" max="8" width="10.19921875" style="68" customWidth="1"/>
    <col min="9" max="10" width="3.09765625" style="68" customWidth="1"/>
    <col min="11" max="11" width="9" style="68" customWidth="1"/>
    <col min="12" max="12" width="6.8984375" style="68" customWidth="1"/>
    <col min="13" max="13" width="5.19921875" style="68" customWidth="1"/>
    <col min="14" max="14" width="2.3984375" style="68" customWidth="1"/>
    <col min="15" max="15" width="3.3984375" style="68" customWidth="1"/>
    <col min="16" max="16384" width="9" style="68"/>
  </cols>
  <sheetData>
    <row r="1" spans="1:27" ht="36" customHeight="1">
      <c r="A1" s="72"/>
      <c r="B1" s="72"/>
      <c r="C1" s="72"/>
      <c r="D1" s="72"/>
      <c r="E1" s="72"/>
      <c r="F1" s="72"/>
      <c r="G1" s="72"/>
      <c r="H1" s="72"/>
      <c r="I1" s="72"/>
      <c r="J1" s="72"/>
      <c r="K1" s="72"/>
      <c r="L1" s="72"/>
      <c r="M1" s="72"/>
      <c r="N1" s="72"/>
      <c r="O1" s="72"/>
    </row>
    <row r="2" spans="1:27" ht="21" customHeight="1">
      <c r="A2" s="68" t="s">
        <v>71</v>
      </c>
      <c r="C2" s="72"/>
      <c r="D2" s="71"/>
      <c r="E2" s="71"/>
      <c r="F2" s="71"/>
      <c r="G2" s="71"/>
      <c r="H2" s="198">
        <v>2026</v>
      </c>
      <c r="J2" s="70" t="s">
        <v>67</v>
      </c>
      <c r="K2" s="264"/>
      <c r="L2" s="73" t="s">
        <v>69</v>
      </c>
      <c r="M2" s="265"/>
      <c r="N2" s="71" t="s">
        <v>68</v>
      </c>
      <c r="O2" s="72"/>
    </row>
    <row r="3" spans="1:27" ht="21" customHeight="1">
      <c r="A3" s="72"/>
      <c r="B3" s="72"/>
      <c r="C3" s="72"/>
      <c r="D3" s="71"/>
      <c r="E3" s="71"/>
      <c r="F3" s="71"/>
      <c r="G3" s="71"/>
      <c r="H3" s="71"/>
      <c r="I3" s="71"/>
      <c r="J3" s="74"/>
      <c r="K3" s="74"/>
      <c r="L3" s="74"/>
      <c r="AA3" s="72"/>
    </row>
    <row r="4" spans="1:27" ht="21" customHeight="1">
      <c r="A4" s="72"/>
      <c r="B4" s="72"/>
      <c r="C4" s="72" t="s">
        <v>190</v>
      </c>
      <c r="D4" s="71"/>
      <c r="E4" s="71"/>
      <c r="F4" s="71"/>
      <c r="G4" s="71"/>
      <c r="H4" s="71"/>
      <c r="I4" s="71"/>
      <c r="J4" s="71"/>
      <c r="K4" s="71"/>
      <c r="L4" s="71"/>
      <c r="M4" s="71"/>
      <c r="N4" s="71"/>
      <c r="O4" s="72"/>
    </row>
    <row r="5" spans="1:27" ht="33" customHeight="1">
      <c r="A5" s="72"/>
      <c r="B5" s="72"/>
      <c r="C5" s="72"/>
      <c r="D5" s="71"/>
      <c r="E5" s="71"/>
      <c r="F5" s="70" t="s">
        <v>90</v>
      </c>
      <c r="G5" s="70"/>
      <c r="H5" s="457" t="str">
        <f>IF('26活動届'!H3="","",'26活動届'!H3)</f>
        <v/>
      </c>
      <c r="I5" s="457"/>
      <c r="J5" s="457"/>
      <c r="K5" s="457"/>
      <c r="L5" s="457"/>
      <c r="M5" s="457"/>
      <c r="N5" s="457"/>
      <c r="O5" s="72"/>
    </row>
    <row r="6" spans="1:27" ht="15" customHeight="1">
      <c r="A6" s="72"/>
      <c r="B6" s="72"/>
      <c r="C6" s="72"/>
      <c r="D6" s="71"/>
      <c r="E6" s="71"/>
      <c r="F6" s="72"/>
      <c r="G6" s="72"/>
      <c r="H6" s="94" t="s">
        <v>93</v>
      </c>
      <c r="I6" s="81"/>
      <c r="J6" s="81"/>
      <c r="K6" s="81"/>
      <c r="L6" s="81"/>
      <c r="M6" s="81"/>
      <c r="N6" s="81"/>
      <c r="O6" s="72"/>
    </row>
    <row r="7" spans="1:27" ht="62.25" customHeight="1">
      <c r="A7" s="72"/>
      <c r="B7" s="72"/>
      <c r="C7" s="72"/>
      <c r="D7" s="71"/>
      <c r="E7" s="71"/>
      <c r="F7" s="70" t="s">
        <v>91</v>
      </c>
      <c r="G7" s="70"/>
      <c r="H7" s="469" t="str">
        <f>'26活動届'!E10</f>
        <v>町田市</v>
      </c>
      <c r="I7" s="469"/>
      <c r="J7" s="469"/>
      <c r="K7" s="469"/>
      <c r="L7" s="469"/>
      <c r="M7" s="469"/>
      <c r="N7" s="469"/>
      <c r="O7" s="72"/>
    </row>
    <row r="8" spans="1:27" ht="33" customHeight="1">
      <c r="A8" s="72"/>
      <c r="B8" s="72"/>
      <c r="C8" s="72"/>
      <c r="D8" s="71"/>
      <c r="E8" s="71"/>
      <c r="F8" s="70" t="s">
        <v>92</v>
      </c>
      <c r="G8" s="70"/>
      <c r="H8" s="468" t="str">
        <f>'26活動届'!E8&amp;"　"&amp;'26活動届'!J8</f>
        <v>　</v>
      </c>
      <c r="I8" s="468"/>
      <c r="J8" s="468"/>
      <c r="K8" s="468"/>
      <c r="L8" s="468"/>
      <c r="M8" s="468"/>
      <c r="N8" s="468"/>
      <c r="O8" s="72"/>
    </row>
    <row r="9" spans="1:27" ht="21" customHeight="1">
      <c r="C9" s="72"/>
      <c r="D9" s="460"/>
      <c r="E9" s="460"/>
      <c r="F9" s="72"/>
      <c r="G9" s="72"/>
      <c r="H9" s="72"/>
      <c r="I9" s="70"/>
      <c r="J9" s="72"/>
      <c r="K9" s="72"/>
      <c r="L9" s="72"/>
      <c r="M9" s="72"/>
      <c r="N9" s="72"/>
      <c r="O9" s="72"/>
    </row>
    <row r="10" spans="1:27" ht="21" customHeight="1">
      <c r="A10" s="461" t="s">
        <v>70</v>
      </c>
      <c r="B10" s="461"/>
      <c r="C10" s="461"/>
      <c r="D10" s="461"/>
      <c r="E10" s="461"/>
      <c r="F10" s="461"/>
      <c r="G10" s="461"/>
      <c r="H10" s="461"/>
      <c r="I10" s="461"/>
      <c r="J10" s="461"/>
      <c r="K10" s="461"/>
      <c r="L10" s="461"/>
      <c r="M10" s="461"/>
      <c r="N10" s="461"/>
      <c r="O10" s="461"/>
    </row>
    <row r="11" spans="1:27" ht="11.25" customHeight="1">
      <c r="A11" s="72"/>
      <c r="B11" s="72"/>
      <c r="C11" s="72"/>
      <c r="D11" s="72"/>
      <c r="E11" s="72"/>
      <c r="F11" s="72"/>
      <c r="G11" s="72"/>
      <c r="H11" s="72"/>
      <c r="I11" s="72"/>
      <c r="J11" s="72"/>
      <c r="K11" s="72"/>
      <c r="L11" s="72"/>
      <c r="M11" s="72"/>
      <c r="N11" s="72"/>
      <c r="O11" s="72"/>
    </row>
    <row r="12" spans="1:27" s="69" customFormat="1" ht="32.25" customHeight="1">
      <c r="A12" s="73"/>
      <c r="B12" s="73"/>
      <c r="C12" s="467" t="s">
        <v>72</v>
      </c>
      <c r="D12" s="467"/>
      <c r="E12" s="467"/>
      <c r="F12" s="467"/>
      <c r="G12" s="467"/>
      <c r="H12" s="467"/>
      <c r="I12" s="467"/>
      <c r="J12" s="467"/>
      <c r="K12" s="467"/>
      <c r="L12" s="467"/>
      <c r="M12" s="467"/>
      <c r="N12" s="467"/>
      <c r="O12" s="73"/>
    </row>
    <row r="13" spans="1:27" ht="11.25" customHeight="1">
      <c r="A13" s="72"/>
      <c r="B13" s="72"/>
      <c r="C13" s="72"/>
      <c r="D13" s="72"/>
      <c r="E13" s="72"/>
      <c r="F13" s="72"/>
      <c r="G13" s="72"/>
      <c r="H13" s="72"/>
      <c r="I13" s="72"/>
      <c r="J13" s="72"/>
      <c r="K13" s="72"/>
      <c r="L13" s="72"/>
      <c r="M13" s="72"/>
      <c r="N13" s="72"/>
      <c r="O13" s="72"/>
    </row>
    <row r="14" spans="1:27" ht="21" customHeight="1">
      <c r="A14" s="461" t="s">
        <v>73</v>
      </c>
      <c r="B14" s="461"/>
      <c r="C14" s="461"/>
      <c r="D14" s="461"/>
      <c r="E14" s="461"/>
      <c r="F14" s="461"/>
      <c r="G14" s="461"/>
      <c r="H14" s="461"/>
      <c r="I14" s="461"/>
      <c r="J14" s="461"/>
      <c r="K14" s="461"/>
      <c r="L14" s="461"/>
      <c r="M14" s="461"/>
      <c r="N14" s="461"/>
      <c r="O14" s="461"/>
    </row>
    <row r="15" spans="1:27" ht="21" customHeight="1">
      <c r="A15" s="72"/>
      <c r="B15" s="72"/>
      <c r="C15" s="72"/>
      <c r="D15" s="72"/>
      <c r="E15" s="72"/>
      <c r="F15" s="72"/>
      <c r="G15" s="72"/>
      <c r="H15" s="72"/>
      <c r="I15" s="72"/>
      <c r="J15" s="72"/>
      <c r="K15" s="72"/>
      <c r="L15" s="72"/>
      <c r="M15" s="72"/>
      <c r="N15" s="72"/>
      <c r="O15" s="72"/>
    </row>
    <row r="16" spans="1:27" ht="63" customHeight="1">
      <c r="A16" s="72"/>
      <c r="B16" s="77">
        <v>1</v>
      </c>
      <c r="C16" s="78" t="s">
        <v>82</v>
      </c>
      <c r="D16" s="79"/>
      <c r="E16" s="470" t="s">
        <v>89</v>
      </c>
      <c r="F16" s="470"/>
      <c r="G16" s="470"/>
      <c r="H16" s="470"/>
      <c r="I16" s="470"/>
      <c r="J16" s="470"/>
      <c r="K16" s="470"/>
      <c r="L16" s="470"/>
      <c r="M16" s="470"/>
      <c r="N16" s="471"/>
      <c r="O16" s="72"/>
    </row>
    <row r="17" spans="1:15" ht="63" customHeight="1">
      <c r="A17" s="72"/>
      <c r="B17" s="77">
        <v>2</v>
      </c>
      <c r="C17" s="78" t="s">
        <v>83</v>
      </c>
      <c r="D17" s="79"/>
      <c r="E17" s="470" t="s">
        <v>74</v>
      </c>
      <c r="F17" s="470"/>
      <c r="G17" s="470"/>
      <c r="H17" s="470"/>
      <c r="I17" s="470"/>
      <c r="J17" s="470"/>
      <c r="K17" s="470"/>
      <c r="L17" s="470"/>
      <c r="M17" s="470"/>
      <c r="N17" s="471"/>
      <c r="O17" s="72"/>
    </row>
    <row r="18" spans="1:15" ht="76.5" customHeight="1">
      <c r="A18" s="72"/>
      <c r="B18" s="77">
        <v>3</v>
      </c>
      <c r="C18" s="78" t="s">
        <v>84</v>
      </c>
      <c r="D18" s="79"/>
      <c r="E18" s="470" t="str">
        <f>"「"&amp;'26活動届'!F1&amp;"年度町内会・自治会等活動届」に添付の総会資料のとおり"</f>
        <v>「2026年度町内会・自治会等活動届」に添付の総会資料のとおり</v>
      </c>
      <c r="F18" s="470"/>
      <c r="G18" s="470"/>
      <c r="H18" s="470"/>
      <c r="I18" s="470"/>
      <c r="J18" s="470"/>
      <c r="K18" s="470"/>
      <c r="L18" s="470"/>
      <c r="M18" s="470"/>
      <c r="N18" s="471"/>
      <c r="O18" s="72"/>
    </row>
    <row r="19" spans="1:15" ht="44.25" customHeight="1">
      <c r="A19" s="72"/>
      <c r="B19" s="75">
        <v>4</v>
      </c>
      <c r="C19" s="464" t="s">
        <v>88</v>
      </c>
      <c r="D19" s="81"/>
      <c r="E19" s="87" t="s">
        <v>75</v>
      </c>
      <c r="F19" s="88">
        <f>'26事業計画'!I16+'26事業計画'!J46</f>
        <v>0</v>
      </c>
      <c r="G19" s="88"/>
      <c r="H19" s="89" t="s">
        <v>76</v>
      </c>
      <c r="I19" s="81"/>
      <c r="J19" s="89"/>
      <c r="K19" s="89"/>
      <c r="L19" s="89"/>
      <c r="M19" s="89"/>
      <c r="N19" s="90"/>
      <c r="O19" s="72"/>
    </row>
    <row r="20" spans="1:15" ht="34.5" customHeight="1">
      <c r="A20" s="72"/>
      <c r="B20" s="76"/>
      <c r="C20" s="465"/>
      <c r="E20" s="72"/>
      <c r="F20" s="72" t="s">
        <v>205</v>
      </c>
      <c r="G20" s="72"/>
      <c r="H20" s="72"/>
      <c r="I20" s="72"/>
      <c r="J20" s="72"/>
      <c r="L20" s="196" t="str">
        <f>IF('26活動届'!D26="","",'26活動届'!D26)</f>
        <v/>
      </c>
      <c r="M20" s="72" t="s">
        <v>86</v>
      </c>
      <c r="N20" s="91"/>
      <c r="O20" s="72"/>
    </row>
    <row r="21" spans="1:15" ht="34.5" customHeight="1">
      <c r="A21" s="72"/>
      <c r="B21" s="76"/>
      <c r="C21" s="465"/>
      <c r="E21" s="72"/>
      <c r="F21" s="72" t="s">
        <v>77</v>
      </c>
      <c r="G21" s="72"/>
      <c r="H21" s="197">
        <f>IF('26事業計画'!D44=0,0,'26事業計画'!J44)</f>
        <v>0</v>
      </c>
      <c r="I21" s="197"/>
      <c r="J21" s="72" t="s">
        <v>76</v>
      </c>
      <c r="K21" s="72"/>
      <c r="M21" s="72"/>
      <c r="N21" s="91"/>
      <c r="O21" s="72"/>
    </row>
    <row r="22" spans="1:15" ht="34.5" customHeight="1">
      <c r="A22" s="72"/>
      <c r="B22" s="82"/>
      <c r="C22" s="466"/>
      <c r="D22" s="84"/>
      <c r="E22" s="92"/>
      <c r="F22" s="92" t="s">
        <v>78</v>
      </c>
      <c r="G22" s="72"/>
      <c r="H22" s="197">
        <f>IF('26事業計画'!D45=0,0,'26事業計画'!J45)</f>
        <v>0</v>
      </c>
      <c r="I22" s="92"/>
      <c r="J22" s="72" t="s">
        <v>76</v>
      </c>
      <c r="K22" s="72"/>
      <c r="L22" s="92"/>
      <c r="M22" s="92"/>
      <c r="N22" s="93"/>
      <c r="O22" s="72"/>
    </row>
    <row r="23" spans="1:15" ht="34.5" customHeight="1">
      <c r="A23" s="72"/>
      <c r="B23" s="75">
        <v>5</v>
      </c>
      <c r="C23" s="80" t="s">
        <v>80</v>
      </c>
      <c r="D23" s="81"/>
      <c r="E23" s="472" t="s">
        <v>87</v>
      </c>
      <c r="F23" s="472"/>
      <c r="G23" s="472"/>
      <c r="H23" s="472"/>
      <c r="I23" s="472"/>
      <c r="J23" s="472"/>
      <c r="K23" s="472"/>
      <c r="L23" s="472"/>
      <c r="M23" s="472"/>
      <c r="N23" s="473"/>
      <c r="O23" s="72"/>
    </row>
    <row r="24" spans="1:15" ht="34.5" customHeight="1">
      <c r="A24" s="72"/>
      <c r="B24" s="82"/>
      <c r="C24" s="83"/>
      <c r="D24" s="84"/>
      <c r="E24" s="462" t="str">
        <f>"※「"&amp;'26活動届'!F1&amp;"年度町内会・自治会等活動届」に添付"</f>
        <v>※「2026年度町内会・自治会等活動届」に添付</v>
      </c>
      <c r="F24" s="462"/>
      <c r="G24" s="462"/>
      <c r="H24" s="462"/>
      <c r="I24" s="462"/>
      <c r="J24" s="462"/>
      <c r="K24" s="462"/>
      <c r="L24" s="462"/>
      <c r="M24" s="462"/>
      <c r="N24" s="463"/>
      <c r="O24" s="72"/>
    </row>
    <row r="25" spans="1:15" ht="34.5" customHeight="1">
      <c r="A25" s="72"/>
      <c r="B25" s="77">
        <v>6</v>
      </c>
      <c r="C25" s="85" t="s">
        <v>81</v>
      </c>
      <c r="D25" s="86"/>
      <c r="E25" s="458" t="s">
        <v>79</v>
      </c>
      <c r="F25" s="458"/>
      <c r="G25" s="458"/>
      <c r="H25" s="458"/>
      <c r="I25" s="458"/>
      <c r="J25" s="458"/>
      <c r="K25" s="458"/>
      <c r="L25" s="458"/>
      <c r="M25" s="458"/>
      <c r="N25" s="459"/>
      <c r="O25" s="72"/>
    </row>
    <row r="26" spans="1:15" ht="36" customHeight="1">
      <c r="A26" s="72"/>
      <c r="B26" s="72"/>
      <c r="C26" s="72"/>
      <c r="D26" s="72"/>
      <c r="E26" s="72"/>
      <c r="F26" s="72"/>
      <c r="G26" s="72"/>
      <c r="H26" s="72"/>
      <c r="I26" s="72"/>
      <c r="J26" s="72"/>
      <c r="K26" s="72"/>
      <c r="L26" s="70" t="s">
        <v>96</v>
      </c>
      <c r="M26" s="99">
        <f>'26活動届'!T3</f>
        <v>0</v>
      </c>
      <c r="N26" s="72" t="s">
        <v>97</v>
      </c>
      <c r="O26" s="72"/>
    </row>
  </sheetData>
  <sheetProtection sheet="1" objects="1" scenarios="1" selectLockedCells="1"/>
  <mergeCells count="14">
    <mergeCell ref="H5:N5"/>
    <mergeCell ref="E25:N25"/>
    <mergeCell ref="D9:E9"/>
    <mergeCell ref="A10:O10"/>
    <mergeCell ref="E24:N24"/>
    <mergeCell ref="C19:C22"/>
    <mergeCell ref="C12:N12"/>
    <mergeCell ref="A14:O14"/>
    <mergeCell ref="H8:N8"/>
    <mergeCell ref="H7:N7"/>
    <mergeCell ref="E18:N18"/>
    <mergeCell ref="E16:N16"/>
    <mergeCell ref="E17:N17"/>
    <mergeCell ref="E23:N23"/>
  </mergeCells>
  <phoneticPr fontId="1"/>
  <pageMargins left="0.70866141732283472" right="0.70866141732283472" top="0.74803149606299213" bottom="0.74803149606299213" header="0.31496062992125984" footer="0.31496062992125984"/>
  <pageSetup paperSize="9" scale="7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4489A-74BF-4BBF-94E4-B76932DFFE29}">
  <sheetPr>
    <tabColor rgb="FF92D050"/>
    <pageSetUpPr fitToPage="1"/>
  </sheetPr>
  <dimension ref="A1:R26"/>
  <sheetViews>
    <sheetView showGridLines="0" view="pageBreakPreview" zoomScale="60" zoomScaleNormal="100" workbookViewId="0">
      <selection activeCell="L4" sqref="L4"/>
    </sheetView>
  </sheetViews>
  <sheetFormatPr defaultColWidth="9" defaultRowHeight="14.4"/>
  <cols>
    <col min="1" max="2" width="3.69921875" style="68" customWidth="1"/>
    <col min="3" max="3" width="24.59765625" style="68" customWidth="1"/>
    <col min="4" max="4" width="1" style="68" customWidth="1"/>
    <col min="5" max="5" width="2.3984375" style="68" customWidth="1"/>
    <col min="6" max="6" width="20" style="68" customWidth="1"/>
    <col min="7" max="10" width="3.09765625" style="68" customWidth="1"/>
    <col min="11" max="11" width="5.3984375" style="68" customWidth="1"/>
    <col min="12" max="12" width="5.5" style="68" bestFit="1" customWidth="1"/>
    <col min="13" max="13" width="3.59765625" style="68" customWidth="1"/>
    <col min="14" max="14" width="5" style="68" customWidth="1"/>
    <col min="15" max="15" width="2.3984375" style="68" customWidth="1"/>
    <col min="16" max="16" width="5" style="68" customWidth="1"/>
    <col min="17" max="17" width="2.3984375" style="68" customWidth="1"/>
    <col min="18" max="18" width="3.3984375" style="68" customWidth="1"/>
    <col min="19" max="16384" width="9" style="68"/>
  </cols>
  <sheetData>
    <row r="1" spans="1:18" ht="36" customHeight="1">
      <c r="A1" s="72"/>
      <c r="B1" s="72"/>
      <c r="C1" s="72"/>
      <c r="D1" s="72"/>
      <c r="E1" s="72"/>
      <c r="F1" s="72"/>
      <c r="G1" s="72"/>
      <c r="H1" s="72"/>
      <c r="I1" s="72"/>
      <c r="J1" s="72"/>
      <c r="K1" s="72"/>
      <c r="L1" s="72"/>
      <c r="M1" s="72"/>
      <c r="N1" s="72"/>
      <c r="O1" s="72"/>
      <c r="P1" s="72"/>
      <c r="Q1" s="72"/>
      <c r="R1" s="72"/>
    </row>
    <row r="2" spans="1:18" ht="21" customHeight="1">
      <c r="A2" s="68" t="s">
        <v>71</v>
      </c>
      <c r="C2" s="72"/>
      <c r="D2" s="71"/>
      <c r="E2" s="71"/>
      <c r="F2" s="71"/>
      <c r="G2" s="71"/>
      <c r="H2" s="71"/>
      <c r="I2" s="71"/>
      <c r="J2" s="71"/>
      <c r="K2" s="71"/>
      <c r="L2" s="71"/>
      <c r="M2" s="71"/>
      <c r="N2" s="71"/>
      <c r="O2" s="71"/>
      <c r="P2" s="71"/>
      <c r="Q2" s="71"/>
      <c r="R2" s="72"/>
    </row>
    <row r="3" spans="1:18" ht="21" customHeight="1">
      <c r="A3" s="72"/>
      <c r="B3" s="72"/>
      <c r="C3" s="72"/>
      <c r="D3" s="71"/>
      <c r="E3" s="71"/>
      <c r="F3" s="71"/>
      <c r="G3" s="71"/>
      <c r="H3" s="71"/>
      <c r="I3" s="74"/>
      <c r="J3" s="74"/>
      <c r="K3" s="74"/>
      <c r="L3" s="74">
        <v>2026</v>
      </c>
      <c r="M3" s="71" t="s">
        <v>67</v>
      </c>
      <c r="N3" s="95"/>
      <c r="O3" s="71" t="s">
        <v>69</v>
      </c>
      <c r="P3" s="96"/>
      <c r="Q3" s="71" t="s">
        <v>68</v>
      </c>
      <c r="R3" s="72"/>
    </row>
    <row r="4" spans="1:18" ht="21" customHeight="1">
      <c r="A4" s="72"/>
      <c r="B4" s="72"/>
      <c r="C4" s="72" t="s">
        <v>190</v>
      </c>
      <c r="D4" s="71"/>
      <c r="E4" s="71"/>
      <c r="F4" s="71"/>
      <c r="G4" s="71"/>
      <c r="H4" s="71"/>
      <c r="I4" s="71"/>
      <c r="J4" s="71"/>
      <c r="K4" s="71"/>
      <c r="L4" s="71"/>
      <c r="M4" s="71"/>
      <c r="N4" s="71"/>
      <c r="O4" s="71"/>
      <c r="P4" s="71"/>
      <c r="Q4" s="71"/>
      <c r="R4" s="72"/>
    </row>
    <row r="5" spans="1:18" ht="33" customHeight="1">
      <c r="A5" s="72"/>
      <c r="B5" s="72"/>
      <c r="C5" s="72"/>
      <c r="D5" s="71"/>
      <c r="E5" s="71"/>
      <c r="F5" s="70" t="s">
        <v>90</v>
      </c>
      <c r="G5" s="457" t="s">
        <v>98</v>
      </c>
      <c r="H5" s="457"/>
      <c r="I5" s="457"/>
      <c r="J5" s="457"/>
      <c r="K5" s="457"/>
      <c r="L5" s="457"/>
      <c r="M5" s="457"/>
      <c r="N5" s="457"/>
      <c r="O5" s="457"/>
      <c r="P5" s="457"/>
      <c r="Q5" s="457"/>
      <c r="R5" s="72"/>
    </row>
    <row r="6" spans="1:18" ht="15" customHeight="1">
      <c r="A6" s="72"/>
      <c r="B6" s="72"/>
      <c r="C6" s="72"/>
      <c r="D6" s="71"/>
      <c r="E6" s="71"/>
      <c r="F6" s="72"/>
      <c r="G6" s="94" t="s">
        <v>93</v>
      </c>
      <c r="H6" s="81"/>
      <c r="I6" s="81"/>
      <c r="J6" s="81"/>
      <c r="K6" s="81"/>
      <c r="L6" s="81"/>
      <c r="M6" s="81"/>
      <c r="N6" s="81"/>
      <c r="O6" s="81"/>
      <c r="P6" s="81"/>
      <c r="Q6" s="81"/>
      <c r="R6" s="72"/>
    </row>
    <row r="7" spans="1:18" ht="62.25" customHeight="1">
      <c r="A7" s="72"/>
      <c r="B7" s="72"/>
      <c r="C7" s="72"/>
      <c r="D7" s="71"/>
      <c r="E7" s="71"/>
      <c r="F7" s="70" t="s">
        <v>91</v>
      </c>
      <c r="G7" s="474" t="s">
        <v>94</v>
      </c>
      <c r="H7" s="474"/>
      <c r="I7" s="474"/>
      <c r="J7" s="474"/>
      <c r="K7" s="474"/>
      <c r="L7" s="474"/>
      <c r="M7" s="474"/>
      <c r="N7" s="474"/>
      <c r="O7" s="474"/>
      <c r="P7" s="474"/>
      <c r="Q7" s="474"/>
      <c r="R7" s="72"/>
    </row>
    <row r="8" spans="1:18" ht="33" customHeight="1">
      <c r="A8" s="72"/>
      <c r="B8" s="72"/>
      <c r="C8" s="72"/>
      <c r="D8" s="71"/>
      <c r="E8" s="71"/>
      <c r="F8" s="70" t="s">
        <v>92</v>
      </c>
      <c r="G8" s="475" t="s">
        <v>95</v>
      </c>
      <c r="H8" s="475"/>
      <c r="I8" s="475"/>
      <c r="J8" s="475"/>
      <c r="K8" s="475"/>
      <c r="L8" s="475"/>
      <c r="M8" s="475"/>
      <c r="N8" s="475"/>
      <c r="O8" s="475"/>
      <c r="P8" s="475"/>
      <c r="Q8" s="475"/>
      <c r="R8" s="72"/>
    </row>
    <row r="9" spans="1:18" ht="21" customHeight="1">
      <c r="C9" s="72"/>
      <c r="D9" s="460"/>
      <c r="E9" s="460"/>
      <c r="F9" s="72"/>
      <c r="G9" s="72"/>
      <c r="H9" s="70"/>
      <c r="I9" s="72"/>
      <c r="J9" s="72"/>
      <c r="K9" s="72"/>
      <c r="L9" s="72"/>
      <c r="M9" s="72"/>
      <c r="N9" s="72"/>
      <c r="O9" s="72"/>
      <c r="P9" s="72"/>
      <c r="Q9" s="72"/>
      <c r="R9" s="72"/>
    </row>
    <row r="10" spans="1:18" ht="21" customHeight="1">
      <c r="A10" s="461" t="s">
        <v>70</v>
      </c>
      <c r="B10" s="461"/>
      <c r="C10" s="461"/>
      <c r="D10" s="461"/>
      <c r="E10" s="461"/>
      <c r="F10" s="461"/>
      <c r="G10" s="461"/>
      <c r="H10" s="461"/>
      <c r="I10" s="461"/>
      <c r="J10" s="461"/>
      <c r="K10" s="461"/>
      <c r="L10" s="461"/>
      <c r="M10" s="461"/>
      <c r="N10" s="461"/>
      <c r="O10" s="461"/>
      <c r="P10" s="461"/>
      <c r="Q10" s="461"/>
      <c r="R10" s="461"/>
    </row>
    <row r="11" spans="1:18" ht="11.25" customHeight="1">
      <c r="A11" s="72"/>
      <c r="B11" s="72"/>
      <c r="C11" s="72"/>
      <c r="D11" s="72"/>
      <c r="E11" s="72"/>
      <c r="F11" s="72"/>
      <c r="G11" s="72"/>
      <c r="H11" s="72"/>
      <c r="I11" s="72"/>
      <c r="J11" s="72"/>
      <c r="K11" s="72"/>
      <c r="L11" s="72"/>
      <c r="M11" s="72"/>
      <c r="N11" s="72"/>
      <c r="O11" s="72"/>
      <c r="P11" s="72"/>
      <c r="Q11" s="72"/>
      <c r="R11" s="72"/>
    </row>
    <row r="12" spans="1:18" s="69" customFormat="1" ht="32.25" customHeight="1">
      <c r="A12" s="73"/>
      <c r="B12" s="73"/>
      <c r="C12" s="467" t="s">
        <v>72</v>
      </c>
      <c r="D12" s="467"/>
      <c r="E12" s="467"/>
      <c r="F12" s="467"/>
      <c r="G12" s="467"/>
      <c r="H12" s="467"/>
      <c r="I12" s="467"/>
      <c r="J12" s="467"/>
      <c r="K12" s="467"/>
      <c r="L12" s="467"/>
      <c r="M12" s="467"/>
      <c r="N12" s="467"/>
      <c r="O12" s="467"/>
      <c r="P12" s="467"/>
      <c r="Q12" s="467"/>
      <c r="R12" s="73"/>
    </row>
    <row r="13" spans="1:18" ht="11.25" customHeight="1">
      <c r="A13" s="72"/>
      <c r="B13" s="72"/>
      <c r="C13" s="72"/>
      <c r="D13" s="72"/>
      <c r="E13" s="72"/>
      <c r="F13" s="72"/>
      <c r="G13" s="72"/>
      <c r="H13" s="72"/>
      <c r="I13" s="72"/>
      <c r="J13" s="72"/>
      <c r="K13" s="72"/>
      <c r="L13" s="72"/>
      <c r="M13" s="72"/>
      <c r="N13" s="72"/>
      <c r="O13" s="72"/>
      <c r="P13" s="72"/>
      <c r="Q13" s="72"/>
      <c r="R13" s="72"/>
    </row>
    <row r="14" spans="1:18" ht="21" customHeight="1">
      <c r="A14" s="461" t="s">
        <v>73</v>
      </c>
      <c r="B14" s="461"/>
      <c r="C14" s="461"/>
      <c r="D14" s="461"/>
      <c r="E14" s="461"/>
      <c r="F14" s="461"/>
      <c r="G14" s="461"/>
      <c r="H14" s="461"/>
      <c r="I14" s="461"/>
      <c r="J14" s="461"/>
      <c r="K14" s="461"/>
      <c r="L14" s="461"/>
      <c r="M14" s="461"/>
      <c r="N14" s="461"/>
      <c r="O14" s="461"/>
      <c r="P14" s="461"/>
      <c r="Q14" s="461"/>
      <c r="R14" s="461"/>
    </row>
    <row r="15" spans="1:18" ht="21" customHeight="1">
      <c r="A15" s="72"/>
      <c r="B15" s="72"/>
      <c r="C15" s="72"/>
      <c r="D15" s="72"/>
      <c r="E15" s="72"/>
      <c r="F15" s="72"/>
      <c r="G15" s="72"/>
      <c r="H15" s="72"/>
      <c r="I15" s="72"/>
      <c r="J15" s="72"/>
      <c r="K15" s="72"/>
      <c r="L15" s="72"/>
      <c r="N15" s="72"/>
      <c r="O15" s="72"/>
      <c r="P15" s="72"/>
      <c r="Q15" s="72"/>
      <c r="R15" s="72"/>
    </row>
    <row r="16" spans="1:18" ht="63" customHeight="1">
      <c r="A16" s="72"/>
      <c r="B16" s="77">
        <v>1</v>
      </c>
      <c r="C16" s="78" t="s">
        <v>82</v>
      </c>
      <c r="D16" s="79"/>
      <c r="E16" s="470" t="s">
        <v>89</v>
      </c>
      <c r="F16" s="470"/>
      <c r="G16" s="470"/>
      <c r="H16" s="470"/>
      <c r="I16" s="470"/>
      <c r="J16" s="470"/>
      <c r="K16" s="470"/>
      <c r="L16" s="470"/>
      <c r="M16" s="470"/>
      <c r="N16" s="470"/>
      <c r="O16" s="470"/>
      <c r="P16" s="470"/>
      <c r="Q16" s="471"/>
      <c r="R16" s="72"/>
    </row>
    <row r="17" spans="1:18" ht="63" customHeight="1">
      <c r="A17" s="72"/>
      <c r="B17" s="77">
        <v>2</v>
      </c>
      <c r="C17" s="78" t="s">
        <v>83</v>
      </c>
      <c r="D17" s="79"/>
      <c r="E17" s="470" t="s">
        <v>74</v>
      </c>
      <c r="F17" s="470"/>
      <c r="G17" s="470"/>
      <c r="H17" s="470"/>
      <c r="I17" s="470"/>
      <c r="J17" s="470"/>
      <c r="K17" s="470"/>
      <c r="L17" s="470"/>
      <c r="M17" s="470"/>
      <c r="N17" s="470"/>
      <c r="O17" s="470"/>
      <c r="P17" s="470"/>
      <c r="Q17" s="471"/>
      <c r="R17" s="72"/>
    </row>
    <row r="18" spans="1:18" ht="76.5" customHeight="1">
      <c r="A18" s="72"/>
      <c r="B18" s="77">
        <v>3</v>
      </c>
      <c r="C18" s="78" t="s">
        <v>84</v>
      </c>
      <c r="D18" s="79"/>
      <c r="E18" s="470" t="str">
        <f>"「"&amp;'26活動届'!F1&amp;"年度町内会・自治会等活動届」に添付の総会資料のとおり"</f>
        <v>「2026年度町内会・自治会等活動届」に添付の総会資料のとおり</v>
      </c>
      <c r="F18" s="470"/>
      <c r="G18" s="470"/>
      <c r="H18" s="470"/>
      <c r="I18" s="470"/>
      <c r="J18" s="470"/>
      <c r="K18" s="470"/>
      <c r="L18" s="470"/>
      <c r="M18" s="470"/>
      <c r="N18" s="470"/>
      <c r="O18" s="470"/>
      <c r="P18" s="470"/>
      <c r="Q18" s="471"/>
      <c r="R18" s="72"/>
    </row>
    <row r="19" spans="1:18" ht="44.25" customHeight="1">
      <c r="A19" s="72"/>
      <c r="B19" s="75">
        <v>4</v>
      </c>
      <c r="C19" s="464" t="s">
        <v>88</v>
      </c>
      <c r="D19" s="81"/>
      <c r="E19" s="87" t="s">
        <v>75</v>
      </c>
      <c r="F19" s="97">
        <f>12000+200*L20+G21+G22</f>
        <v>102000</v>
      </c>
      <c r="G19" s="89" t="s">
        <v>76</v>
      </c>
      <c r="H19" s="81"/>
      <c r="I19" s="89"/>
      <c r="J19" s="89"/>
      <c r="K19" s="89"/>
      <c r="L19" s="89"/>
      <c r="M19" s="89"/>
      <c r="N19" s="89"/>
      <c r="O19" s="89"/>
      <c r="P19" s="89"/>
      <c r="Q19" s="90"/>
      <c r="R19" s="72"/>
    </row>
    <row r="20" spans="1:18" ht="34.5" customHeight="1">
      <c r="A20" s="72"/>
      <c r="B20" s="76"/>
      <c r="C20" s="465"/>
      <c r="E20" s="72"/>
      <c r="F20" s="476" t="s">
        <v>85</v>
      </c>
      <c r="G20" s="476"/>
      <c r="H20" s="476"/>
      <c r="I20" s="476"/>
      <c r="J20" s="476"/>
      <c r="K20" s="476"/>
      <c r="L20" s="98">
        <v>200</v>
      </c>
      <c r="M20" s="72" t="s">
        <v>86</v>
      </c>
      <c r="N20" s="72"/>
      <c r="O20" s="72"/>
      <c r="P20" s="72"/>
      <c r="Q20" s="91"/>
      <c r="R20" s="72"/>
    </row>
    <row r="21" spans="1:18" ht="34.5" customHeight="1">
      <c r="A21" s="72"/>
      <c r="B21" s="76"/>
      <c r="C21" s="465"/>
      <c r="E21" s="72"/>
      <c r="F21" s="72" t="s">
        <v>77</v>
      </c>
      <c r="G21" s="477">
        <v>50000</v>
      </c>
      <c r="H21" s="477"/>
      <c r="I21" s="477"/>
      <c r="J21" s="477"/>
      <c r="K21" s="477"/>
      <c r="L21" s="477"/>
      <c r="M21" s="72"/>
      <c r="N21" s="72"/>
      <c r="O21" s="72"/>
      <c r="P21" s="72"/>
      <c r="Q21" s="91"/>
      <c r="R21" s="72"/>
    </row>
    <row r="22" spans="1:18" ht="34.5" customHeight="1">
      <c r="A22" s="72"/>
      <c r="B22" s="82"/>
      <c r="C22" s="466"/>
      <c r="D22" s="84"/>
      <c r="E22" s="92"/>
      <c r="F22" s="92" t="s">
        <v>78</v>
      </c>
      <c r="G22" s="477">
        <v>0</v>
      </c>
      <c r="H22" s="477"/>
      <c r="I22" s="477"/>
      <c r="J22" s="477"/>
      <c r="K22" s="477"/>
      <c r="L22" s="477"/>
      <c r="M22" s="92"/>
      <c r="N22" s="92"/>
      <c r="O22" s="92"/>
      <c r="P22" s="92"/>
      <c r="Q22" s="93"/>
      <c r="R22" s="72"/>
    </row>
    <row r="23" spans="1:18" ht="34.5" customHeight="1">
      <c r="A23" s="72"/>
      <c r="B23" s="75">
        <v>5</v>
      </c>
      <c r="C23" s="80" t="s">
        <v>80</v>
      </c>
      <c r="D23" s="81"/>
      <c r="E23" s="472" t="s">
        <v>87</v>
      </c>
      <c r="F23" s="472"/>
      <c r="G23" s="472"/>
      <c r="H23" s="472"/>
      <c r="I23" s="472"/>
      <c r="J23" s="472"/>
      <c r="K23" s="472"/>
      <c r="L23" s="472"/>
      <c r="M23" s="472"/>
      <c r="N23" s="472"/>
      <c r="O23" s="472"/>
      <c r="P23" s="472"/>
      <c r="Q23" s="473"/>
      <c r="R23" s="72"/>
    </row>
    <row r="24" spans="1:18" ht="34.5" customHeight="1">
      <c r="A24" s="72"/>
      <c r="B24" s="82"/>
      <c r="C24" s="83"/>
      <c r="D24" s="84"/>
      <c r="E24" s="462" t="str">
        <f>"※「"&amp;'26活動届'!F1&amp;"年度町内会・自治会等活動届」に添付"</f>
        <v>※「2026年度町内会・自治会等活動届」に添付</v>
      </c>
      <c r="F24" s="462"/>
      <c r="G24" s="462"/>
      <c r="H24" s="462"/>
      <c r="I24" s="462"/>
      <c r="J24" s="462"/>
      <c r="K24" s="462"/>
      <c r="L24" s="462"/>
      <c r="M24" s="462"/>
      <c r="N24" s="462"/>
      <c r="O24" s="462"/>
      <c r="P24" s="462"/>
      <c r="Q24" s="463"/>
      <c r="R24" s="72"/>
    </row>
    <row r="25" spans="1:18" ht="34.5" customHeight="1">
      <c r="A25" s="72"/>
      <c r="B25" s="77">
        <v>6</v>
      </c>
      <c r="C25" s="85" t="s">
        <v>81</v>
      </c>
      <c r="D25" s="86"/>
      <c r="E25" s="458" t="s">
        <v>79</v>
      </c>
      <c r="F25" s="458"/>
      <c r="G25" s="458"/>
      <c r="H25" s="458"/>
      <c r="I25" s="458"/>
      <c r="J25" s="458"/>
      <c r="K25" s="458"/>
      <c r="L25" s="458"/>
      <c r="M25" s="458"/>
      <c r="N25" s="458"/>
      <c r="O25" s="458"/>
      <c r="P25" s="458"/>
      <c r="Q25" s="459"/>
      <c r="R25" s="72"/>
    </row>
    <row r="26" spans="1:18" ht="36" customHeight="1">
      <c r="A26" s="72"/>
      <c r="B26" s="72"/>
      <c r="C26" s="72"/>
      <c r="D26" s="72"/>
      <c r="E26" s="72"/>
      <c r="F26" s="72"/>
      <c r="G26" s="72"/>
      <c r="H26" s="72"/>
      <c r="I26" s="72"/>
      <c r="J26" s="72"/>
      <c r="K26" s="72"/>
      <c r="L26" s="72"/>
      <c r="M26" s="72"/>
      <c r="O26" s="70" t="s">
        <v>96</v>
      </c>
      <c r="P26" s="99" t="s">
        <v>19</v>
      </c>
      <c r="Q26" s="72" t="s">
        <v>97</v>
      </c>
      <c r="R26" s="72"/>
    </row>
  </sheetData>
  <sheetProtection sheet="1" objects="1" scenarios="1"/>
  <mergeCells count="17">
    <mergeCell ref="E23:Q23"/>
    <mergeCell ref="E24:Q24"/>
    <mergeCell ref="E25:Q25"/>
    <mergeCell ref="G21:L21"/>
    <mergeCell ref="G22:L22"/>
    <mergeCell ref="A14:R14"/>
    <mergeCell ref="E16:Q16"/>
    <mergeCell ref="E17:Q17"/>
    <mergeCell ref="E18:Q18"/>
    <mergeCell ref="C19:C22"/>
    <mergeCell ref="F20:K20"/>
    <mergeCell ref="C12:Q12"/>
    <mergeCell ref="G5:Q5"/>
    <mergeCell ref="G7:Q7"/>
    <mergeCell ref="G8:Q8"/>
    <mergeCell ref="D9:E9"/>
    <mergeCell ref="A10:R10"/>
  </mergeCells>
  <phoneticPr fontId="1"/>
  <pageMargins left="0.70866141732283472" right="0.70866141732283472" top="0.74803149606299213" bottom="0.74803149606299213" header="0.31496062992125984" footer="0.31496062992125984"/>
  <pageSetup paperSize="9" scale="7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EAED-C93C-45D6-A4F4-201A17643782}">
  <sheetPr>
    <tabColor theme="3" tint="0.499984740745262"/>
  </sheetPr>
  <dimension ref="A1:H22"/>
  <sheetViews>
    <sheetView topLeftCell="D1" workbookViewId="0">
      <selection activeCell="H4" sqref="H4"/>
    </sheetView>
  </sheetViews>
  <sheetFormatPr defaultRowHeight="18"/>
  <cols>
    <col min="1" max="1" width="3.3984375" style="154" bestFit="1" customWidth="1"/>
    <col min="2" max="2" width="35.8984375" style="110" bestFit="1" customWidth="1"/>
    <col min="3" max="3" width="106.3984375" style="110" bestFit="1" customWidth="1"/>
    <col min="4" max="4" width="13.8984375" customWidth="1"/>
    <col min="6" max="6" width="16.19921875" customWidth="1"/>
    <col min="7" max="7" width="19.19921875" customWidth="1"/>
    <col min="8" max="8" width="82.09765625" customWidth="1"/>
  </cols>
  <sheetData>
    <row r="1" spans="1:8">
      <c r="A1" s="140" t="s">
        <v>43</v>
      </c>
      <c r="B1" s="141" t="s">
        <v>1</v>
      </c>
      <c r="C1" s="141" t="s">
        <v>117</v>
      </c>
      <c r="D1" s="142" t="s">
        <v>118</v>
      </c>
      <c r="F1" s="143" t="s">
        <v>118</v>
      </c>
      <c r="G1" s="144" t="s">
        <v>119</v>
      </c>
      <c r="H1" s="144" t="s">
        <v>120</v>
      </c>
    </row>
    <row r="2" spans="1:8" ht="36">
      <c r="A2" s="145">
        <v>1</v>
      </c>
      <c r="B2" s="146" t="s">
        <v>121</v>
      </c>
      <c r="C2" s="146" t="s">
        <v>122</v>
      </c>
      <c r="D2" t="s">
        <v>123</v>
      </c>
      <c r="F2" s="147" t="s">
        <v>124</v>
      </c>
      <c r="G2" s="146" t="s">
        <v>125</v>
      </c>
      <c r="H2" s="146" t="s">
        <v>246</v>
      </c>
    </row>
    <row r="3" spans="1:8" ht="54">
      <c r="A3" s="145">
        <v>2</v>
      </c>
      <c r="B3" s="146" t="s">
        <v>126</v>
      </c>
      <c r="C3" s="146" t="s">
        <v>127</v>
      </c>
      <c r="D3" t="s">
        <v>128</v>
      </c>
      <c r="F3" s="147" t="s">
        <v>129</v>
      </c>
      <c r="G3" s="146" t="s">
        <v>130</v>
      </c>
      <c r="H3" s="146" t="s">
        <v>248</v>
      </c>
    </row>
    <row r="4" spans="1:8" ht="36">
      <c r="A4" s="145">
        <v>3</v>
      </c>
      <c r="B4" s="146" t="s">
        <v>131</v>
      </c>
      <c r="C4" s="146" t="s">
        <v>127</v>
      </c>
      <c r="D4" t="s">
        <v>128</v>
      </c>
      <c r="F4" s="147" t="s">
        <v>132</v>
      </c>
      <c r="G4" s="146" t="s">
        <v>133</v>
      </c>
      <c r="H4" s="148" t="s">
        <v>134</v>
      </c>
    </row>
    <row r="5" spans="1:8" ht="36">
      <c r="A5" s="145">
        <v>4</v>
      </c>
      <c r="B5" s="146" t="s">
        <v>135</v>
      </c>
      <c r="C5" s="146" t="s">
        <v>127</v>
      </c>
      <c r="D5" t="s">
        <v>128</v>
      </c>
      <c r="F5" s="147" t="s">
        <v>136</v>
      </c>
      <c r="G5" s="146" t="s">
        <v>137</v>
      </c>
      <c r="H5" s="149" t="s">
        <v>138</v>
      </c>
    </row>
    <row r="6" spans="1:8" ht="36">
      <c r="A6" s="145">
        <v>5</v>
      </c>
      <c r="B6" s="146" t="s">
        <v>139</v>
      </c>
      <c r="C6" s="148" t="s">
        <v>140</v>
      </c>
      <c r="D6" t="s">
        <v>141</v>
      </c>
      <c r="F6" s="147" t="s">
        <v>142</v>
      </c>
      <c r="G6" s="146" t="s">
        <v>143</v>
      </c>
      <c r="H6" s="146" t="s">
        <v>144</v>
      </c>
    </row>
    <row r="7" spans="1:8" ht="36">
      <c r="A7" s="145">
        <v>6</v>
      </c>
      <c r="B7" s="146" t="s">
        <v>145</v>
      </c>
      <c r="C7" s="148" t="s">
        <v>140</v>
      </c>
      <c r="D7" t="s">
        <v>141</v>
      </c>
      <c r="F7" s="147" t="s">
        <v>146</v>
      </c>
      <c r="G7" s="146" t="s">
        <v>147</v>
      </c>
      <c r="H7" s="146" t="s">
        <v>148</v>
      </c>
    </row>
    <row r="8" spans="1:8" ht="36.6" thickBot="1">
      <c r="A8" s="145">
        <v>7</v>
      </c>
      <c r="B8" s="146" t="s">
        <v>149</v>
      </c>
      <c r="C8" s="149" t="s">
        <v>150</v>
      </c>
      <c r="D8" t="s">
        <v>151</v>
      </c>
      <c r="F8" s="150" t="s">
        <v>152</v>
      </c>
      <c r="G8" s="151" t="s">
        <v>153</v>
      </c>
      <c r="H8" s="151" t="s">
        <v>247</v>
      </c>
    </row>
    <row r="9" spans="1:8" ht="37.200000000000003" thickTop="1" thickBot="1">
      <c r="A9" s="145">
        <v>8</v>
      </c>
      <c r="B9" s="146" t="s">
        <v>154</v>
      </c>
      <c r="C9" s="149" t="s">
        <v>150</v>
      </c>
      <c r="D9" t="s">
        <v>151</v>
      </c>
      <c r="F9" s="478" t="s">
        <v>155</v>
      </c>
      <c r="G9" s="479"/>
      <c r="H9" s="152" t="s">
        <v>156</v>
      </c>
    </row>
    <row r="10" spans="1:8" ht="30.75" customHeight="1" thickTop="1">
      <c r="A10" s="145">
        <v>9</v>
      </c>
      <c r="B10" s="146" t="s">
        <v>157</v>
      </c>
      <c r="C10" s="149" t="s">
        <v>150</v>
      </c>
      <c r="D10" t="s">
        <v>151</v>
      </c>
    </row>
    <row r="11" spans="1:8" ht="30.75" customHeight="1">
      <c r="A11" s="145">
        <v>10</v>
      </c>
      <c r="B11" s="146" t="s">
        <v>158</v>
      </c>
      <c r="C11" s="149" t="s">
        <v>150</v>
      </c>
      <c r="D11" t="s">
        <v>151</v>
      </c>
    </row>
    <row r="12" spans="1:8" ht="30.75" customHeight="1">
      <c r="A12" s="145">
        <v>11</v>
      </c>
      <c r="B12" s="146" t="s">
        <v>159</v>
      </c>
      <c r="C12" s="146" t="s">
        <v>144</v>
      </c>
      <c r="D12" t="s">
        <v>160</v>
      </c>
    </row>
    <row r="13" spans="1:8" ht="30.75" customHeight="1">
      <c r="A13" s="145">
        <v>12</v>
      </c>
      <c r="B13" s="146" t="s">
        <v>161</v>
      </c>
      <c r="C13" s="146" t="s">
        <v>144</v>
      </c>
      <c r="D13" t="s">
        <v>160</v>
      </c>
    </row>
    <row r="14" spans="1:8" ht="30.75" customHeight="1">
      <c r="A14" s="145">
        <v>13</v>
      </c>
      <c r="B14" s="146" t="s">
        <v>162</v>
      </c>
      <c r="C14" s="146" t="s">
        <v>144</v>
      </c>
      <c r="D14" t="s">
        <v>160</v>
      </c>
    </row>
    <row r="15" spans="1:8" ht="30.75" customHeight="1">
      <c r="A15" s="145">
        <v>14</v>
      </c>
      <c r="B15" s="146" t="s">
        <v>163</v>
      </c>
      <c r="C15" s="146" t="s">
        <v>164</v>
      </c>
      <c r="D15" t="s">
        <v>165</v>
      </c>
    </row>
    <row r="16" spans="1:8" ht="30.75" customHeight="1">
      <c r="A16" s="145">
        <v>15</v>
      </c>
      <c r="B16" s="146" t="s">
        <v>166</v>
      </c>
      <c r="C16" s="146" t="s">
        <v>167</v>
      </c>
      <c r="D16" t="s">
        <v>168</v>
      </c>
    </row>
    <row r="17" spans="1:4" ht="30.75" customHeight="1">
      <c r="A17" s="145">
        <v>16</v>
      </c>
      <c r="B17" s="146" t="s">
        <v>169</v>
      </c>
      <c r="C17" s="146" t="s">
        <v>167</v>
      </c>
      <c r="D17" t="s">
        <v>168</v>
      </c>
    </row>
    <row r="20" spans="1:4">
      <c r="A20" s="153" t="s">
        <v>170</v>
      </c>
    </row>
    <row r="21" spans="1:4">
      <c r="A21" s="154" t="s">
        <v>171</v>
      </c>
    </row>
    <row r="22" spans="1:4" ht="19.8">
      <c r="A22" s="155" t="s">
        <v>172</v>
      </c>
    </row>
  </sheetData>
  <mergeCells count="1">
    <mergeCell ref="F9:G9"/>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FA7A-2F21-47D0-9D92-707560BBA1F2}">
  <sheetPr>
    <tabColor rgb="FFFFC000"/>
  </sheetPr>
  <dimension ref="A1:N43"/>
  <sheetViews>
    <sheetView showGridLines="0" view="pageBreakPreview" zoomScale="80" zoomScaleNormal="70" zoomScaleSheetLayoutView="80" workbookViewId="0">
      <selection activeCell="T12" sqref="T12:T13"/>
    </sheetView>
  </sheetViews>
  <sheetFormatPr defaultColWidth="8.09765625" defaultRowHeight="13.2"/>
  <cols>
    <col min="1" max="2" width="5.5" style="189" customWidth="1"/>
    <col min="3" max="3" width="11.69921875" style="189" customWidth="1"/>
    <col min="4" max="13" width="5.5" style="189" customWidth="1"/>
    <col min="14" max="14" width="4" style="189" customWidth="1"/>
    <col min="15" max="16384" width="8.09765625" style="189"/>
  </cols>
  <sheetData>
    <row r="1" spans="1:14" ht="14.4">
      <c r="A1" s="188" t="s">
        <v>182</v>
      </c>
      <c r="B1" s="188"/>
      <c r="C1" s="188"/>
      <c r="D1" s="188"/>
      <c r="E1" s="188"/>
      <c r="F1" s="188"/>
      <c r="G1" s="188"/>
      <c r="H1" s="188"/>
      <c r="I1" s="188"/>
      <c r="J1" s="188"/>
      <c r="K1" s="188"/>
      <c r="L1" s="188"/>
      <c r="M1" s="188"/>
      <c r="N1" s="188"/>
    </row>
    <row r="2" spans="1:14" ht="14.4">
      <c r="A2" s="188"/>
      <c r="B2" s="188"/>
      <c r="C2" s="188"/>
      <c r="D2" s="188"/>
      <c r="E2" s="188"/>
      <c r="F2" s="188"/>
      <c r="G2" s="188"/>
      <c r="H2" s="188"/>
      <c r="I2" s="188"/>
      <c r="J2" s="188"/>
      <c r="K2" s="188"/>
      <c r="L2" s="188"/>
      <c r="M2" s="188"/>
      <c r="N2" s="188"/>
    </row>
    <row r="3" spans="1:14" ht="14.4">
      <c r="A3" s="188"/>
      <c r="B3" s="188"/>
      <c r="C3" s="188"/>
      <c r="D3" s="188"/>
      <c r="E3" s="188"/>
      <c r="F3" s="188"/>
      <c r="G3" s="188"/>
      <c r="H3" s="188"/>
      <c r="I3" s="188"/>
      <c r="J3" s="188"/>
      <c r="K3" s="481" t="s">
        <v>193</v>
      </c>
      <c r="L3" s="482"/>
      <c r="M3" s="482"/>
      <c r="N3" s="482"/>
    </row>
    <row r="4" spans="1:14" ht="14.4">
      <c r="A4" s="188" t="s">
        <v>183</v>
      </c>
      <c r="B4" s="190"/>
      <c r="C4" s="188"/>
      <c r="D4" s="188"/>
      <c r="E4" s="188"/>
      <c r="F4" s="188"/>
      <c r="G4" s="188"/>
      <c r="H4" s="188"/>
      <c r="I4" s="188"/>
      <c r="J4" s="188"/>
      <c r="K4" s="188"/>
      <c r="L4" s="188"/>
      <c r="M4" s="188"/>
      <c r="N4" s="188"/>
    </row>
    <row r="5" spans="1:14" ht="14.4">
      <c r="A5" s="188"/>
      <c r="B5" s="190"/>
      <c r="C5" s="188"/>
      <c r="D5" s="188"/>
      <c r="E5" s="188"/>
      <c r="F5" s="188"/>
      <c r="G5" s="188"/>
      <c r="H5" s="188"/>
      <c r="I5" s="188"/>
      <c r="J5" s="188"/>
      <c r="K5" s="188"/>
      <c r="L5" s="188"/>
      <c r="M5" s="188"/>
      <c r="N5" s="188"/>
    </row>
    <row r="6" spans="1:14" ht="14.4">
      <c r="A6" s="188"/>
      <c r="B6" s="190"/>
      <c r="C6" s="188"/>
      <c r="D6" s="188"/>
      <c r="E6" s="188"/>
      <c r="F6" s="188"/>
      <c r="G6" s="188"/>
      <c r="H6" s="190" t="s">
        <v>184</v>
      </c>
      <c r="I6" s="188"/>
      <c r="J6" s="188"/>
      <c r="K6" s="188"/>
      <c r="L6" s="188"/>
      <c r="M6" s="188"/>
      <c r="N6" s="188"/>
    </row>
    <row r="7" spans="1:14" ht="22.2" customHeight="1">
      <c r="A7" s="188"/>
      <c r="B7" s="190"/>
      <c r="C7" s="188"/>
      <c r="D7" s="188"/>
      <c r="E7" s="188"/>
      <c r="F7" s="188"/>
      <c r="G7" s="484" t="str">
        <f>補助金申請書!H5</f>
        <v/>
      </c>
      <c r="H7" s="484"/>
      <c r="I7" s="484"/>
      <c r="J7" s="484"/>
      <c r="K7" s="484"/>
      <c r="L7" s="484"/>
      <c r="M7" s="484"/>
      <c r="N7" s="484"/>
    </row>
    <row r="8" spans="1:14" ht="20.100000000000001" customHeight="1">
      <c r="A8" s="188"/>
      <c r="B8" s="188"/>
      <c r="C8" s="188"/>
      <c r="D8" s="188"/>
      <c r="E8" s="188"/>
      <c r="G8" s="194" t="s">
        <v>197</v>
      </c>
      <c r="H8" s="484" t="str">
        <f>補助金申請書!H7</f>
        <v>町田市</v>
      </c>
      <c r="I8" s="484"/>
      <c r="J8" s="484"/>
      <c r="K8" s="484"/>
      <c r="L8" s="484"/>
      <c r="M8" s="484"/>
      <c r="N8" s="484"/>
    </row>
    <row r="9" spans="1:14" ht="20.100000000000001" customHeight="1">
      <c r="A9" s="188"/>
      <c r="B9" s="188"/>
      <c r="C9" s="188"/>
      <c r="D9" s="188"/>
      <c r="E9" s="188"/>
      <c r="F9" s="194"/>
      <c r="G9" s="194" t="s">
        <v>198</v>
      </c>
      <c r="H9" s="485" t="str">
        <f>補助金申請書!H8</f>
        <v>　</v>
      </c>
      <c r="I9" s="485"/>
      <c r="J9" s="485"/>
      <c r="K9" s="485"/>
      <c r="L9" s="194" t="s">
        <v>199</v>
      </c>
      <c r="N9" s="193"/>
    </row>
    <row r="10" spans="1:14" ht="20.100000000000001" customHeight="1">
      <c r="A10" s="188"/>
      <c r="B10" s="188"/>
      <c r="C10" s="188"/>
      <c r="D10" s="188"/>
      <c r="E10" s="188"/>
      <c r="F10" s="194"/>
      <c r="G10" s="194"/>
      <c r="H10" s="194"/>
      <c r="I10" s="193"/>
      <c r="J10" s="193"/>
      <c r="K10" s="193"/>
      <c r="L10" s="193"/>
      <c r="M10" s="193"/>
      <c r="N10" s="193"/>
    </row>
    <row r="11" spans="1:14" ht="14.4">
      <c r="A11" s="188"/>
      <c r="B11" s="188"/>
      <c r="C11" s="188"/>
      <c r="D11" s="188"/>
      <c r="E11" s="188"/>
      <c r="F11" s="188"/>
      <c r="G11" s="188"/>
      <c r="H11" s="188"/>
      <c r="I11" s="188"/>
      <c r="J11" s="188"/>
      <c r="K11" s="188"/>
      <c r="L11" s="188"/>
      <c r="M11" s="188"/>
      <c r="N11" s="188"/>
    </row>
    <row r="12" spans="1:14" ht="14.4">
      <c r="A12" s="480" t="s">
        <v>185</v>
      </c>
      <c r="B12" s="480"/>
      <c r="C12" s="480"/>
      <c r="D12" s="480"/>
      <c r="E12" s="480"/>
      <c r="F12" s="480"/>
      <c r="G12" s="480"/>
      <c r="H12" s="480"/>
      <c r="I12" s="480"/>
      <c r="J12" s="480"/>
      <c r="K12" s="480"/>
      <c r="L12" s="480"/>
      <c r="M12" s="480"/>
      <c r="N12" s="480"/>
    </row>
    <row r="13" spans="1:14" ht="14.4">
      <c r="A13" s="191"/>
      <c r="B13" s="191"/>
      <c r="C13" s="191"/>
      <c r="D13" s="191"/>
      <c r="E13" s="191"/>
      <c r="F13" s="191"/>
      <c r="G13" s="191"/>
      <c r="H13" s="191"/>
      <c r="I13" s="191"/>
      <c r="J13" s="191"/>
      <c r="K13" s="191"/>
      <c r="L13" s="191"/>
      <c r="M13" s="191"/>
      <c r="N13" s="188"/>
    </row>
    <row r="14" spans="1:14" ht="14.4">
      <c r="A14" s="188"/>
      <c r="B14" s="188"/>
      <c r="C14" s="188"/>
      <c r="D14" s="188"/>
      <c r="E14" s="188"/>
      <c r="F14" s="188"/>
      <c r="G14" s="188"/>
      <c r="H14" s="188"/>
      <c r="I14" s="188"/>
      <c r="J14" s="188"/>
      <c r="K14" s="188"/>
      <c r="L14" s="188"/>
      <c r="M14" s="188"/>
      <c r="N14" s="188"/>
    </row>
    <row r="15" spans="1:14" ht="14.25" customHeight="1">
      <c r="A15" s="483" t="s">
        <v>948</v>
      </c>
      <c r="B15" s="483"/>
      <c r="C15" s="483"/>
      <c r="D15" s="483"/>
      <c r="E15" s="483"/>
      <c r="F15" s="483"/>
      <c r="G15" s="483"/>
      <c r="H15" s="483"/>
      <c r="I15" s="483"/>
      <c r="J15" s="483"/>
      <c r="K15" s="483"/>
      <c r="L15" s="483"/>
      <c r="M15" s="483"/>
      <c r="N15" s="483"/>
    </row>
    <row r="16" spans="1:14" ht="14.25" customHeight="1">
      <c r="A16" s="483"/>
      <c r="B16" s="483"/>
      <c r="C16" s="483"/>
      <c r="D16" s="483"/>
      <c r="E16" s="483"/>
      <c r="F16" s="483"/>
      <c r="G16" s="483"/>
      <c r="H16" s="483"/>
      <c r="I16" s="483"/>
      <c r="J16" s="483"/>
      <c r="K16" s="483"/>
      <c r="L16" s="483"/>
      <c r="M16" s="483"/>
      <c r="N16" s="483"/>
    </row>
    <row r="17" spans="1:14" ht="14.25" customHeight="1">
      <c r="A17" s="483"/>
      <c r="B17" s="483"/>
      <c r="C17" s="483"/>
      <c r="D17" s="483"/>
      <c r="E17" s="483"/>
      <c r="F17" s="483"/>
      <c r="G17" s="483"/>
      <c r="H17" s="483"/>
      <c r="I17" s="483"/>
      <c r="J17" s="483"/>
      <c r="K17" s="483"/>
      <c r="L17" s="483"/>
      <c r="M17" s="483"/>
      <c r="N17" s="483"/>
    </row>
    <row r="18" spans="1:14" ht="14.25" customHeight="1">
      <c r="A18" s="483"/>
      <c r="B18" s="483"/>
      <c r="C18" s="483"/>
      <c r="D18" s="483"/>
      <c r="E18" s="483"/>
      <c r="F18" s="483"/>
      <c r="G18" s="483"/>
      <c r="H18" s="483"/>
      <c r="I18" s="483"/>
      <c r="J18" s="483"/>
      <c r="K18" s="483"/>
      <c r="L18" s="483"/>
      <c r="M18" s="483"/>
      <c r="N18" s="483"/>
    </row>
    <row r="19" spans="1:14" ht="14.4">
      <c r="A19" s="188"/>
      <c r="B19" s="188"/>
      <c r="C19" s="188"/>
      <c r="D19" s="188"/>
      <c r="E19" s="188"/>
      <c r="F19" s="188"/>
      <c r="G19" s="188"/>
      <c r="H19" s="188"/>
      <c r="I19" s="188"/>
      <c r="J19" s="188"/>
      <c r="K19" s="188"/>
      <c r="L19" s="188"/>
      <c r="M19" s="188"/>
      <c r="N19" s="188"/>
    </row>
    <row r="20" spans="1:14" ht="14.4">
      <c r="A20" s="480" t="s">
        <v>186</v>
      </c>
      <c r="B20" s="480"/>
      <c r="C20" s="480"/>
      <c r="D20" s="480"/>
      <c r="E20" s="480"/>
      <c r="F20" s="480"/>
      <c r="G20" s="480"/>
      <c r="H20" s="480"/>
      <c r="I20" s="480"/>
      <c r="J20" s="480"/>
      <c r="K20" s="480"/>
      <c r="L20" s="480"/>
      <c r="M20" s="480"/>
      <c r="N20" s="480"/>
    </row>
    <row r="21" spans="1:14" ht="14.4">
      <c r="A21" s="191"/>
      <c r="B21" s="191"/>
      <c r="C21" s="191"/>
      <c r="D21" s="191"/>
      <c r="E21" s="191"/>
      <c r="F21" s="191"/>
      <c r="G21" s="191"/>
      <c r="H21" s="191"/>
      <c r="I21" s="191"/>
      <c r="J21" s="191"/>
      <c r="K21" s="191"/>
      <c r="L21" s="191"/>
      <c r="M21" s="191"/>
      <c r="N21" s="191"/>
    </row>
    <row r="22" spans="1:14" ht="18" customHeight="1">
      <c r="A22" s="188" t="s">
        <v>187</v>
      </c>
      <c r="B22" s="192"/>
      <c r="C22" s="192"/>
      <c r="D22" s="192"/>
      <c r="E22" s="192"/>
      <c r="F22" s="192"/>
      <c r="G22" s="192"/>
      <c r="H22" s="192"/>
      <c r="I22" s="192"/>
      <c r="J22" s="192"/>
      <c r="K22" s="192"/>
      <c r="L22" s="192"/>
      <c r="M22" s="192"/>
      <c r="N22" s="192"/>
    </row>
    <row r="23" spans="1:14" ht="18" customHeight="1">
      <c r="A23" s="192"/>
      <c r="B23" s="188" t="s">
        <v>196</v>
      </c>
      <c r="C23" s="192"/>
      <c r="D23" s="192"/>
      <c r="E23" s="192"/>
      <c r="F23" s="192"/>
      <c r="G23" s="192"/>
      <c r="H23" s="192"/>
      <c r="I23" s="192"/>
      <c r="J23" s="192"/>
      <c r="K23" s="192"/>
      <c r="L23" s="192"/>
      <c r="M23" s="192"/>
      <c r="N23" s="192"/>
    </row>
    <row r="24" spans="1:14" ht="18" customHeight="1">
      <c r="A24" s="192"/>
      <c r="B24" s="192"/>
      <c r="C24" s="192"/>
      <c r="D24" s="192"/>
      <c r="E24" s="192"/>
      <c r="F24" s="192"/>
      <c r="G24" s="192"/>
      <c r="H24" s="192"/>
      <c r="I24" s="192"/>
      <c r="J24" s="192"/>
      <c r="K24" s="192"/>
      <c r="L24" s="192"/>
      <c r="M24" s="192"/>
      <c r="N24" s="192"/>
    </row>
    <row r="25" spans="1:14" ht="18" customHeight="1">
      <c r="A25" s="192"/>
      <c r="B25" s="192"/>
      <c r="C25" s="192"/>
      <c r="D25" s="192"/>
      <c r="E25" s="192"/>
      <c r="F25" s="192"/>
      <c r="G25" s="192"/>
      <c r="H25" s="192"/>
      <c r="I25" s="192"/>
      <c r="J25" s="192"/>
      <c r="K25" s="192"/>
      <c r="L25" s="192"/>
      <c r="M25" s="192"/>
      <c r="N25" s="192"/>
    </row>
    <row r="26" spans="1:14" ht="18" customHeight="1">
      <c r="A26" s="188" t="s">
        <v>188</v>
      </c>
      <c r="B26" s="188"/>
      <c r="C26" s="188"/>
      <c r="D26" s="188"/>
      <c r="E26" s="188"/>
      <c r="F26" s="188"/>
      <c r="G26" s="188"/>
      <c r="H26" s="188"/>
      <c r="I26" s="188"/>
      <c r="J26" s="188"/>
      <c r="K26" s="188"/>
      <c r="L26" s="188"/>
      <c r="M26" s="188"/>
      <c r="N26" s="188"/>
    </row>
    <row r="27" spans="1:14" ht="18" customHeight="1">
      <c r="A27" s="188"/>
      <c r="B27" s="188" t="s">
        <v>194</v>
      </c>
      <c r="C27" s="188"/>
      <c r="D27" s="188"/>
      <c r="E27" s="188"/>
      <c r="F27" s="188"/>
      <c r="G27" s="188"/>
      <c r="H27" s="188"/>
      <c r="I27" s="188"/>
      <c r="J27" s="188"/>
      <c r="K27" s="188"/>
      <c r="L27" s="188"/>
      <c r="M27" s="188"/>
      <c r="N27" s="188"/>
    </row>
    <row r="28" spans="1:14" ht="18" customHeight="1">
      <c r="A28" s="188"/>
      <c r="B28" s="188"/>
      <c r="C28" s="188"/>
      <c r="D28" s="188"/>
      <c r="E28" s="188"/>
      <c r="F28" s="188"/>
      <c r="G28" s="188"/>
      <c r="H28" s="188"/>
      <c r="I28" s="188"/>
      <c r="J28" s="188"/>
      <c r="K28" s="188"/>
      <c r="L28" s="188"/>
      <c r="M28" s="188"/>
      <c r="N28" s="188"/>
    </row>
    <row r="29" spans="1:14" ht="18" customHeight="1">
      <c r="A29" s="188"/>
      <c r="B29" s="188"/>
      <c r="C29" s="188"/>
      <c r="D29" s="188"/>
      <c r="E29" s="188"/>
      <c r="F29" s="188"/>
      <c r="G29" s="188"/>
      <c r="H29" s="188"/>
      <c r="I29" s="188"/>
      <c r="J29" s="188"/>
      <c r="K29" s="188"/>
      <c r="L29" s="188"/>
      <c r="M29" s="188"/>
      <c r="N29" s="188"/>
    </row>
    <row r="30" spans="1:14" ht="18" customHeight="1">
      <c r="A30" s="188" t="s">
        <v>189</v>
      </c>
      <c r="B30" s="188"/>
      <c r="C30" s="188"/>
      <c r="D30" s="188"/>
      <c r="E30" s="188"/>
      <c r="F30" s="188"/>
      <c r="G30" s="188"/>
      <c r="H30" s="188"/>
      <c r="I30" s="188"/>
      <c r="J30" s="188"/>
      <c r="K30" s="188"/>
      <c r="L30" s="188"/>
      <c r="M30" s="188"/>
      <c r="N30" s="188"/>
    </row>
    <row r="31" spans="1:14" ht="18" customHeight="1">
      <c r="A31" s="188"/>
      <c r="B31" s="188" t="s">
        <v>195</v>
      </c>
      <c r="C31" s="188"/>
      <c r="D31" s="188"/>
      <c r="E31" s="188"/>
      <c r="F31" s="188"/>
      <c r="G31" s="188"/>
      <c r="H31" s="188"/>
      <c r="I31" s="188"/>
      <c r="J31" s="188"/>
      <c r="K31" s="188"/>
      <c r="L31" s="188"/>
      <c r="M31" s="188"/>
      <c r="N31" s="188"/>
    </row>
    <row r="32" spans="1:14" ht="18" customHeight="1">
      <c r="A32" s="188"/>
      <c r="B32" s="188"/>
      <c r="C32" s="188"/>
      <c r="D32" s="188"/>
      <c r="E32" s="188"/>
      <c r="F32" s="188"/>
      <c r="G32" s="188"/>
      <c r="H32" s="188"/>
      <c r="I32" s="188"/>
      <c r="J32" s="188"/>
      <c r="K32" s="188"/>
      <c r="L32" s="188"/>
      <c r="M32" s="188"/>
      <c r="N32" s="188"/>
    </row>
    <row r="33" spans="1:14" ht="18" customHeight="1">
      <c r="A33" s="188"/>
      <c r="B33" s="188"/>
      <c r="C33" s="188"/>
      <c r="D33" s="188"/>
      <c r="E33" s="188"/>
      <c r="F33" s="188"/>
      <c r="G33" s="188"/>
      <c r="H33" s="188"/>
      <c r="I33" s="188"/>
      <c r="J33" s="188"/>
      <c r="K33" s="188"/>
      <c r="L33" s="188"/>
      <c r="M33" s="188"/>
      <c r="N33" s="188"/>
    </row>
    <row r="34" spans="1:14" ht="18" customHeight="1">
      <c r="A34" s="188"/>
      <c r="B34" s="188"/>
      <c r="C34" s="188"/>
      <c r="D34" s="188"/>
      <c r="E34" s="188"/>
      <c r="F34" s="188"/>
      <c r="G34" s="188"/>
      <c r="H34" s="188"/>
      <c r="I34" s="188"/>
      <c r="J34" s="188"/>
      <c r="K34" s="188"/>
      <c r="L34" s="188"/>
      <c r="M34" s="188"/>
      <c r="N34" s="188"/>
    </row>
    <row r="35" spans="1:14" ht="18" customHeight="1">
      <c r="A35" s="188"/>
      <c r="B35" s="188"/>
      <c r="C35" s="188"/>
      <c r="D35" s="188"/>
      <c r="E35" s="188"/>
      <c r="F35" s="188"/>
      <c r="G35" s="188"/>
      <c r="H35" s="188"/>
      <c r="I35" s="188"/>
      <c r="J35" s="188"/>
      <c r="K35" s="188"/>
      <c r="L35" s="188"/>
      <c r="M35" s="188"/>
      <c r="N35" s="188"/>
    </row>
    <row r="36" spans="1:14" ht="24.6" customHeight="1">
      <c r="A36" s="188"/>
      <c r="B36" s="188"/>
      <c r="C36" s="188"/>
      <c r="D36" s="188"/>
      <c r="E36" s="188"/>
      <c r="F36" s="188"/>
      <c r="G36" s="188"/>
      <c r="H36" s="188"/>
      <c r="I36" s="188"/>
      <c r="J36" s="188"/>
      <c r="K36" s="68"/>
      <c r="L36" s="70"/>
      <c r="M36" s="99"/>
      <c r="N36" s="72"/>
    </row>
    <row r="37" spans="1:14" ht="28.2" customHeight="1">
      <c r="M37" s="195"/>
    </row>
    <row r="43" spans="1:14" ht="14.4">
      <c r="L43" s="70" t="s">
        <v>96</v>
      </c>
      <c r="M43" s="99">
        <f>'26活動届'!T3</f>
        <v>0</v>
      </c>
      <c r="N43" s="72" t="s">
        <v>97</v>
      </c>
    </row>
  </sheetData>
  <sheetProtection sheet="1" selectLockedCells="1" selectUnlockedCells="1"/>
  <mergeCells count="7">
    <mergeCell ref="A20:N20"/>
    <mergeCell ref="K3:N3"/>
    <mergeCell ref="A12:N12"/>
    <mergeCell ref="A15:N18"/>
    <mergeCell ref="H8:N8"/>
    <mergeCell ref="H9:K9"/>
    <mergeCell ref="G7:N7"/>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団体名一覧</vt:lpstr>
      <vt:lpstr>26活動届</vt:lpstr>
      <vt:lpstr>26活動届記入例</vt:lpstr>
      <vt:lpstr>26事業計画</vt:lpstr>
      <vt:lpstr>26書類提出ver入力シート記入例</vt:lpstr>
      <vt:lpstr>補助金申請書</vt:lpstr>
      <vt:lpstr>補助金申請書 記入例</vt:lpstr>
      <vt:lpstr>26データ集</vt:lpstr>
      <vt:lpstr>【第８号様式】実績報告書</vt:lpstr>
      <vt:lpstr>【第１２号様式】精算書</vt:lpstr>
      <vt:lpstr>【第１２号様式】精算書!Print_Area</vt:lpstr>
      <vt:lpstr>【第８号様式】実績報告書!Print_Area</vt:lpstr>
      <vt:lpstr>'26活動届'!Print_Area</vt:lpstr>
      <vt:lpstr>'26活動届記入例'!Print_Area</vt:lpstr>
      <vt:lpstr>'26事業計画'!Print_Area</vt:lpstr>
      <vt:lpstr>'26書類提出ver入力シート記入例'!Print_Area</vt:lpstr>
      <vt:lpstr>補助金申請書!Print_Area</vt:lpstr>
      <vt:lpstr>'補助金申請書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2025-03-17T02:37:56Z</dcterms:created>
  <dcterms:modified xsi:type="dcterms:W3CDTF">2026-03-19T05:49:01Z</dcterms:modified>
  <cp:category/>
  <cp:contentStatus/>
</cp:coreProperties>
</file>