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7C287459-9634-4F70-BA65-20D1C19797EB}" xr6:coauthVersionLast="47" xr6:coauthVersionMax="47" xr10:uidLastSave="{00000000-0000-0000-0000-000000000000}"/>
  <bookViews>
    <workbookView xWindow="4065" yWindow="4065" windowWidth="21600" windowHeight="11295" firstSheet="1" activeTab="1" xr2:uid="{A9D9F8F8-FE9E-40D8-A670-F1E3FBEC7184}"/>
  </bookViews>
  <sheets>
    <sheet name="団体名一覧" sheetId="19" state="hidden" r:id="rId1"/>
    <sheet name="活動届" sheetId="14" r:id="rId2"/>
    <sheet name="活動届記入例" sheetId="15" r:id="rId3"/>
    <sheet name="事業計画" sheetId="7" r:id="rId4"/>
    <sheet name="事業計画記入例" sheetId="16" r:id="rId5"/>
    <sheet name="補助金申請書" sheetId="17" r:id="rId6"/>
    <sheet name="補助金申請書 記入例" sheetId="18" r:id="rId7"/>
  </sheets>
  <definedNames>
    <definedName name="_xlnm._FilterDatabase" localSheetId="1" hidden="1">活動届!$G$24:$K$25</definedName>
    <definedName name="_xlnm.Print_Area" localSheetId="1">活動届!$A$1:$K$78</definedName>
    <definedName name="_xlnm.Print_Area" localSheetId="2">活動届記入例!$A$1:$P$87</definedName>
    <definedName name="_xlnm.Print_Area" localSheetId="3">事業計画!$A$1:$H$53</definedName>
    <definedName name="_xlnm.Print_Area" localSheetId="4">事業計画記入例!$A$1:$M$54</definedName>
    <definedName name="_xlnm.Print_Area" localSheetId="5">補助金申請書!$A$1:$R$26</definedName>
    <definedName name="_xlnm.Print_Area" localSheetId="6">'補助金申請書 記入例'!$A$1:$R$26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7" l="1"/>
  <c r="AD87" i="14"/>
  <c r="AA87" i="14"/>
  <c r="W87" i="14"/>
  <c r="V87" i="14"/>
  <c r="C87" i="14"/>
  <c r="B84" i="14"/>
  <c r="D87" i="14"/>
  <c r="E87" i="14"/>
  <c r="F87" i="14"/>
  <c r="G87" i="14"/>
  <c r="H87" i="14"/>
  <c r="I87" i="14"/>
  <c r="J87" i="14"/>
  <c r="K87" i="14"/>
  <c r="L87" i="14"/>
  <c r="M87" i="14"/>
  <c r="N87" i="14"/>
  <c r="O87" i="14"/>
  <c r="P87" i="14"/>
  <c r="Q87" i="14"/>
  <c r="R87" i="14"/>
  <c r="S87" i="14"/>
  <c r="T87" i="14"/>
  <c r="X87" i="14"/>
  <c r="Y87" i="14"/>
  <c r="Z87" i="14"/>
  <c r="AB87" i="14" s="1"/>
  <c r="B90" i="14"/>
  <c r="C90" i="14"/>
  <c r="D90" i="14"/>
  <c r="E90" i="14"/>
  <c r="F90" i="14"/>
  <c r="G90" i="14"/>
  <c r="H90" i="14"/>
  <c r="I90" i="14"/>
  <c r="J90" i="14"/>
  <c r="K90" i="14"/>
  <c r="B92" i="14"/>
  <c r="C92" i="14"/>
  <c r="D92" i="14"/>
  <c r="E92" i="14"/>
  <c r="F92" i="14"/>
  <c r="K78" i="14"/>
  <c r="G2" i="7"/>
  <c r="P26" i="17"/>
  <c r="E3" i="14"/>
  <c r="C84" i="14" s="1"/>
  <c r="E2" i="14"/>
  <c r="F4" i="7"/>
  <c r="F19" i="18" l="1"/>
  <c r="E24" i="18"/>
  <c r="E18" i="18"/>
  <c r="B2" i="7"/>
  <c r="G8" i="17" l="1"/>
  <c r="G5" i="17"/>
  <c r="E24" i="17"/>
  <c r="F12" i="7"/>
  <c r="F14" i="7" s="1"/>
  <c r="E18" i="17"/>
  <c r="F19" i="17" l="1"/>
  <c r="AC87" i="14"/>
  <c r="AE87" i="14" s="1"/>
  <c r="G13" i="16"/>
  <c r="G15" i="16" s="1"/>
  <c r="H41" i="16" l="1"/>
  <c r="H40" i="16"/>
  <c r="H42" i="16" s="1"/>
  <c r="B13" i="15"/>
  <c r="B5" i="14"/>
  <c r="G40" i="7"/>
  <c r="G22" i="17" s="1"/>
  <c r="G39" i="7"/>
  <c r="G21" i="17" s="1"/>
  <c r="B48" i="15" l="1"/>
  <c r="B31" i="15"/>
  <c r="B37" i="14"/>
  <c r="B23" i="14"/>
  <c r="G4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78C3A4-0EE6-470E-8965-BD1400677FFB}">
      <text>
        <r>
          <rPr>
            <sz val="11"/>
            <color indexed="81"/>
            <rFont val="MS P ゴシック"/>
            <family val="3"/>
            <charset val="128"/>
          </rPr>
          <t xml:space="preserve">名称
・自治会→緑
・町内会・町会→赤
・その他→青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7CDD022D-D836-419E-B88A-D1D11A14CCBD}">
      <text>
        <r>
          <rPr>
            <b/>
            <sz val="11"/>
            <color indexed="81"/>
            <rFont val="FGP丸ｺﾞｼｯｸ体Ca-L"/>
            <family val="3"/>
            <charset val="128"/>
          </rPr>
          <t>送付した活動届に記載された番号を入力してください。
自動的に団体名が入力されます。</t>
        </r>
      </text>
    </comment>
    <comment ref="H8" authorId="0" shapeId="0" xr:uid="{BFA31015-E151-4B59-A038-24EA8C6E0CEC}">
      <text>
        <r>
          <rPr>
            <b/>
            <sz val="11"/>
            <color indexed="81"/>
            <rFont val="FGP丸ｺﾞｼｯｸ体Ca-L"/>
            <family val="3"/>
            <charset val="128"/>
          </rPr>
          <t>電話番号は、日中につながる番号をご記入ください。
電話番号欄、住所欄のプルダウンから「その他」を選択された方は、（　）に会社名など具体的にお書きください。</t>
        </r>
      </text>
    </comment>
    <comment ref="H18" authorId="0" shapeId="0" xr:uid="{EF964CEC-7A96-4A5A-A013-83A5DD118B69}">
      <text>
        <r>
          <rPr>
            <b/>
            <sz val="11"/>
            <color indexed="81"/>
            <rFont val="FGP丸ｺﾞｼｯｸ体Ca-L"/>
            <family val="3"/>
            <charset val="128"/>
          </rPr>
          <t>電話番号は、日中につながる番号をご記入ください。
電話番号欄、住所欄の「その他」を選択された方は、（　）に会社名など具体的にお書きください。</t>
        </r>
      </text>
    </comment>
    <comment ref="K52" authorId="0" shapeId="0" xr:uid="{F6F37B14-D34A-46B0-AEBD-4162FA5639A6}">
      <text>
        <r>
          <rPr>
            <b/>
            <sz val="11"/>
            <color indexed="81"/>
            <rFont val="FGP丸ｺﾞｼｯｸ体Ca-L"/>
            <family val="3"/>
            <charset val="128"/>
          </rPr>
          <t>電話番号欄のプルダウンから「その他」を選択された方は具体的にお書きください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981E4180-86EF-4B24-A132-280F61F607F2}">
      <text>
        <r>
          <rPr>
            <b/>
            <sz val="14"/>
            <color indexed="81"/>
            <rFont val="FGP丸ｺﾞｼｯｸ体Ca-L"/>
            <family val="3"/>
            <charset val="128"/>
          </rPr>
          <t>補助金を希望される方は
各黄色のセル（事業名、使途、金額）にご記入ください。</t>
        </r>
      </text>
    </comment>
    <comment ref="D39" authorId="0" shapeId="0" xr:uid="{395594C7-7708-458F-ACBD-6061CC8012A7}">
      <text>
        <r>
          <rPr>
            <b/>
            <sz val="14"/>
            <color indexed="81"/>
            <rFont val="FGP丸ｺﾞｼｯｸ体Ca-L"/>
            <family val="3"/>
            <charset val="128"/>
          </rPr>
          <t>掲示板に関する補助金を希望される方は
黄色のセルにご記入ください</t>
        </r>
        <r>
          <rPr>
            <sz val="12"/>
            <color indexed="81"/>
            <rFont val="FGP丸ｺﾞｼｯｸ体Ca-M"/>
            <family val="3"/>
            <charset val="128"/>
          </rPr>
          <t xml:space="preserve">
</t>
        </r>
      </text>
    </comment>
  </commentList>
</comments>
</file>

<file path=xl/sharedStrings.xml><?xml version="1.0" encoding="utf-8"?>
<sst xmlns="http://schemas.openxmlformats.org/spreadsheetml/2006/main" count="1131" uniqueCount="920">
  <si>
    <t>団体名</t>
    <rPh sb="0" eb="2">
      <t>ダンタイ</t>
    </rPh>
    <rPh sb="2" eb="3">
      <t>メイ</t>
    </rPh>
    <phoneticPr fontId="1"/>
  </si>
  <si>
    <t>町田市確認欄</t>
    <rPh sb="0" eb="2">
      <t>マチダ</t>
    </rPh>
    <rPh sb="2" eb="3">
      <t>シ</t>
    </rPh>
    <rPh sb="3" eb="5">
      <t>カクニン</t>
    </rPh>
    <rPh sb="5" eb="6">
      <t>ラン</t>
    </rPh>
    <phoneticPr fontId="1"/>
  </si>
  <si>
    <t>事業名</t>
    <rPh sb="0" eb="2">
      <t>ジギョウ</t>
    </rPh>
    <rPh sb="2" eb="3">
      <t>メイ</t>
    </rPh>
    <phoneticPr fontId="1"/>
  </si>
  <si>
    <t>使　途</t>
    <rPh sb="0" eb="1">
      <t>シ</t>
    </rPh>
    <rPh sb="2" eb="3">
      <t>ト</t>
    </rPh>
    <phoneticPr fontId="1"/>
  </si>
  <si>
    <t>金　額</t>
    <rPh sb="0" eb="1">
      <t>カネ</t>
    </rPh>
    <rPh sb="2" eb="3">
      <t>ガク</t>
    </rPh>
    <phoneticPr fontId="1"/>
  </si>
  <si>
    <t>補助率</t>
    <rPh sb="0" eb="3">
      <t>ホジョリツ</t>
    </rPh>
    <phoneticPr fontId="1"/>
  </si>
  <si>
    <t>1/2</t>
    <phoneticPr fontId="1"/>
  </si>
  <si>
    <t>町田市使用欄</t>
    <rPh sb="0" eb="3">
      <t>マチダシ</t>
    </rPh>
    <rPh sb="3" eb="5">
      <t>シヨウ</t>
    </rPh>
    <rPh sb="5" eb="6">
      <t>ラン</t>
    </rPh>
    <phoneticPr fontId="1"/>
  </si>
  <si>
    <t>よくある質問</t>
    <rPh sb="4" eb="6">
      <t>シツモン</t>
    </rPh>
    <phoneticPr fontId="1"/>
  </si>
  <si>
    <t>質　問</t>
    <rPh sb="0" eb="1">
      <t>シツ</t>
    </rPh>
    <rPh sb="2" eb="3">
      <t>トイ</t>
    </rPh>
    <phoneticPr fontId="1"/>
  </si>
  <si>
    <t>回　答</t>
    <rPh sb="0" eb="1">
      <t>カイ</t>
    </rPh>
    <rPh sb="2" eb="3">
      <t>コタエ</t>
    </rPh>
    <phoneticPr fontId="1"/>
  </si>
  <si>
    <t>当初の申請にないものでも、補助対象事業に該当する場合は、対象となります。
ただし、宴会費や寄付金、政治・宗教活動費など、補助の対象外となる項目にはお使いいただけません。</t>
    <rPh sb="13" eb="15">
      <t>ホジョ</t>
    </rPh>
    <rPh sb="15" eb="17">
      <t>タイショウ</t>
    </rPh>
    <rPh sb="17" eb="19">
      <t>ジギョウ</t>
    </rPh>
    <phoneticPr fontId="1"/>
  </si>
  <si>
    <t>補助の対象になります。</t>
  </si>
  <si>
    <t>総会や定例会の資料作成の他、町内会・自治会活動に関するものであれば対象となります。</t>
    <phoneticPr fontId="1"/>
  </si>
  <si>
    <t>　</t>
    <phoneticPr fontId="1"/>
  </si>
  <si>
    <t>(A)</t>
    <phoneticPr fontId="1"/>
  </si>
  <si>
    <t>(B)</t>
    <phoneticPr fontId="1"/>
  </si>
  <si>
    <t>(D)</t>
    <phoneticPr fontId="1"/>
  </si>
  <si>
    <t>(C)</t>
    <phoneticPr fontId="1"/>
  </si>
  <si>
    <t>補助額</t>
    <phoneticPr fontId="1"/>
  </si>
  <si>
    <t>掃除用具(軍手）の購入</t>
    <rPh sb="0" eb="2">
      <t>ソウジ</t>
    </rPh>
    <rPh sb="2" eb="4">
      <t>ヨウグ</t>
    </rPh>
    <rPh sb="5" eb="7">
      <t>グンテ</t>
    </rPh>
    <rPh sb="9" eb="11">
      <t>コウニュウ</t>
    </rPh>
    <phoneticPr fontId="1"/>
  </si>
  <si>
    <t>蛍光ベスト及び旗の購入</t>
    <rPh sb="0" eb="2">
      <t>ケイコウ</t>
    </rPh>
    <rPh sb="5" eb="6">
      <t>オヨ</t>
    </rPh>
    <rPh sb="7" eb="8">
      <t>ハタ</t>
    </rPh>
    <rPh sb="9" eb="11">
      <t>コウニュウ</t>
    </rPh>
    <phoneticPr fontId="1"/>
  </si>
  <si>
    <t>広報紙及びイベントチラシ印刷費</t>
    <rPh sb="0" eb="2">
      <t>コウホウ</t>
    </rPh>
    <rPh sb="2" eb="3">
      <t>シ</t>
    </rPh>
    <rPh sb="3" eb="4">
      <t>オヨ</t>
    </rPh>
    <rPh sb="12" eb="14">
      <t>インサツ</t>
    </rPh>
    <rPh sb="14" eb="15">
      <t>ヒ</t>
    </rPh>
    <phoneticPr fontId="1"/>
  </si>
  <si>
    <t>申請額</t>
    <rPh sb="0" eb="3">
      <t>シンセイガク</t>
    </rPh>
    <phoneticPr fontId="1"/>
  </si>
  <si>
    <t>補助金充当
事業
(内訳)</t>
    <rPh sb="0" eb="3">
      <t>ホジョキン</t>
    </rPh>
    <rPh sb="3" eb="5">
      <t>ジュウトウ</t>
    </rPh>
    <rPh sb="6" eb="8">
      <t>ジギョウ</t>
    </rPh>
    <rPh sb="10" eb="12">
      <t>ウチワケ</t>
    </rPh>
    <phoneticPr fontId="1"/>
  </si>
  <si>
    <t>上限額</t>
    <rPh sb="0" eb="3">
      <t>ジョウゲンガク</t>
    </rPh>
    <phoneticPr fontId="1"/>
  </si>
  <si>
    <t>(１) 町田市町内会・自治会活動補助金</t>
    <rPh sb="14" eb="16">
      <t>カツドウ</t>
    </rPh>
    <phoneticPr fontId="1"/>
  </si>
  <si>
    <t>工事費等総額
（見積書金額）</t>
    <rPh sb="0" eb="2">
      <t>コウジ</t>
    </rPh>
    <rPh sb="2" eb="3">
      <t>ヒ</t>
    </rPh>
    <rPh sb="3" eb="4">
      <t>トウ</t>
    </rPh>
    <rPh sb="4" eb="6">
      <t>ソウガク</t>
    </rPh>
    <rPh sb="8" eb="11">
      <t>ミツモリショ</t>
    </rPh>
    <rPh sb="11" eb="13">
      <t>キンガク</t>
    </rPh>
    <phoneticPr fontId="1"/>
  </si>
  <si>
    <t>掲示板補助金額</t>
    <rPh sb="0" eb="3">
      <t>ケイジバン</t>
    </rPh>
    <rPh sb="3" eb="5">
      <t>ホジョ</t>
    </rPh>
    <rPh sb="5" eb="6">
      <t>カネ</t>
    </rPh>
    <rPh sb="6" eb="7">
      <t>ガク</t>
    </rPh>
    <phoneticPr fontId="1"/>
  </si>
  <si>
    <t>① 申請時と実績報告時に事業内容や金額が変わっても大丈夫ですか。</t>
    <rPh sb="6" eb="8">
      <t>ジッセキ</t>
    </rPh>
    <rPh sb="8" eb="10">
      <t>ホウコク</t>
    </rPh>
    <rPh sb="10" eb="11">
      <t>ジ</t>
    </rPh>
    <rPh sb="12" eb="14">
      <t>ジギョウ</t>
    </rPh>
    <rPh sb="14" eb="16">
      <t>ナイヨウ</t>
    </rPh>
    <rPh sb="17" eb="19">
      <t>キンガク</t>
    </rPh>
    <rPh sb="20" eb="21">
      <t>カ</t>
    </rPh>
    <rPh sb="25" eb="28">
      <t>ダイジョウブ</t>
    </rPh>
    <phoneticPr fontId="1"/>
  </si>
  <si>
    <t>・見積書
※町内会・自治会で独自に修繕をされる場合の材料費も対象となります。</t>
    <rPh sb="1" eb="4">
      <t>ミツモリショ</t>
    </rPh>
    <rPh sb="7" eb="9">
      <t>チョウナイ</t>
    </rPh>
    <rPh sb="9" eb="10">
      <t>カイ</t>
    </rPh>
    <rPh sb="11" eb="14">
      <t>ジチカイ</t>
    </rPh>
    <rPh sb="15" eb="17">
      <t>ドクジ</t>
    </rPh>
    <rPh sb="18" eb="20">
      <t>シュウゼン</t>
    </rPh>
    <rPh sb="24" eb="26">
      <t>バアイ</t>
    </rPh>
    <rPh sb="27" eb="29">
      <t>ザイリョウ</t>
    </rPh>
    <rPh sb="29" eb="30">
      <t>ヒ</t>
    </rPh>
    <rPh sb="31" eb="33">
      <t>タイショウ</t>
    </rPh>
    <phoneticPr fontId="1"/>
  </si>
  <si>
    <t>〇</t>
    <phoneticPr fontId="1"/>
  </si>
  <si>
    <t>×</t>
    <phoneticPr fontId="1"/>
  </si>
  <si>
    <t>金券</t>
    <rPh sb="0" eb="2">
      <t>キンケン</t>
    </rPh>
    <phoneticPr fontId="1"/>
  </si>
  <si>
    <t>福利厚生の一環としての物品の配布</t>
    <rPh sb="0" eb="2">
      <t>フクリ</t>
    </rPh>
    <rPh sb="2" eb="4">
      <t>コウセイ</t>
    </rPh>
    <rPh sb="5" eb="7">
      <t>イッカン</t>
    </rPh>
    <rPh sb="11" eb="13">
      <t>ブッピン</t>
    </rPh>
    <rPh sb="14" eb="16">
      <t>ハイフ</t>
    </rPh>
    <phoneticPr fontId="1"/>
  </si>
  <si>
    <t>政治・宗教活動</t>
    <rPh sb="0" eb="2">
      <t>セイジ</t>
    </rPh>
    <rPh sb="3" eb="5">
      <t>シュウキョウ</t>
    </rPh>
    <rPh sb="5" eb="7">
      <t>カツドウ</t>
    </rPh>
    <phoneticPr fontId="1"/>
  </si>
  <si>
    <t>イベントの一環での委託（お祭りのやぐら）</t>
    <rPh sb="5" eb="7">
      <t>イッカン</t>
    </rPh>
    <rPh sb="9" eb="11">
      <t>イタク</t>
    </rPh>
    <rPh sb="13" eb="14">
      <t>マツ</t>
    </rPh>
    <phoneticPr fontId="1"/>
  </si>
  <si>
    <t>広報事業で使用するコピー機等のリース代</t>
    <rPh sb="0" eb="2">
      <t>コウホウ</t>
    </rPh>
    <rPh sb="2" eb="4">
      <t>ジギョウ</t>
    </rPh>
    <rPh sb="5" eb="7">
      <t>シヨウ</t>
    </rPh>
    <rPh sb="12" eb="13">
      <t>キ</t>
    </rPh>
    <rPh sb="13" eb="14">
      <t>トウ</t>
    </rPh>
    <rPh sb="18" eb="19">
      <t>ダイ</t>
    </rPh>
    <phoneticPr fontId="1"/>
  </si>
  <si>
    <t>イベントや活動でかける保険料</t>
    <rPh sb="5" eb="7">
      <t>カツドウ</t>
    </rPh>
    <rPh sb="11" eb="14">
      <t>ホケンリョウ</t>
    </rPh>
    <phoneticPr fontId="1"/>
  </si>
  <si>
    <t>敬老イベントのお祝い品</t>
    <rPh sb="0" eb="2">
      <t>ケイロウ</t>
    </rPh>
    <rPh sb="8" eb="9">
      <t>イワ</t>
    </rPh>
    <rPh sb="10" eb="11">
      <t>ヒン</t>
    </rPh>
    <phoneticPr fontId="1"/>
  </si>
  <si>
    <t>防災、防犯備品の購入</t>
    <rPh sb="0" eb="2">
      <t>ボウサイ</t>
    </rPh>
    <rPh sb="3" eb="5">
      <t>ボウハン</t>
    </rPh>
    <rPh sb="5" eb="7">
      <t>ビヒン</t>
    </rPh>
    <rPh sb="8" eb="10">
      <t>コウニュウ</t>
    </rPh>
    <phoneticPr fontId="1"/>
  </si>
  <si>
    <t>自主防災組織補助金との重複</t>
    <rPh sb="0" eb="2">
      <t>ジシュ</t>
    </rPh>
    <rPh sb="2" eb="4">
      <t>ボウサイ</t>
    </rPh>
    <rPh sb="4" eb="6">
      <t>ソシキ</t>
    </rPh>
    <rPh sb="6" eb="9">
      <t>ホジョキン</t>
    </rPh>
    <rPh sb="11" eb="13">
      <t>ジュウフク</t>
    </rPh>
    <phoneticPr fontId="1"/>
  </si>
  <si>
    <t>wi-fiの契約料（通年契約）</t>
    <rPh sb="6" eb="8">
      <t>ケイヤク</t>
    </rPh>
    <rPh sb="8" eb="9">
      <t>リョウ</t>
    </rPh>
    <rPh sb="10" eb="12">
      <t>ツウネン</t>
    </rPh>
    <rPh sb="12" eb="14">
      <t>ケイヤク</t>
    </rPh>
    <phoneticPr fontId="1"/>
  </si>
  <si>
    <t>イベント等で活用するwi-fi利用料</t>
    <rPh sb="4" eb="5">
      <t>トウ</t>
    </rPh>
    <rPh sb="6" eb="8">
      <t>カツヨウ</t>
    </rPh>
    <rPh sb="15" eb="18">
      <t>リヨウリョウ</t>
    </rPh>
    <phoneticPr fontId="1"/>
  </si>
  <si>
    <t>アルコール飲料</t>
    <rPh sb="5" eb="7">
      <t>インリョウ</t>
    </rPh>
    <phoneticPr fontId="1"/>
  </si>
  <si>
    <t>イベント等で使用する飲食費</t>
    <rPh sb="4" eb="5">
      <t>トウ</t>
    </rPh>
    <rPh sb="6" eb="8">
      <t>シヨウ</t>
    </rPh>
    <rPh sb="10" eb="13">
      <t>インショクヒ</t>
    </rPh>
    <phoneticPr fontId="1"/>
  </si>
  <si>
    <t>懇親会（アルコール等を含む）</t>
    <rPh sb="0" eb="2">
      <t>コンシン</t>
    </rPh>
    <rPh sb="2" eb="3">
      <t>カイ</t>
    </rPh>
    <rPh sb="9" eb="10">
      <t>トウ</t>
    </rPh>
    <rPh sb="11" eb="12">
      <t>フク</t>
    </rPh>
    <phoneticPr fontId="1"/>
  </si>
  <si>
    <t>業者が行う集会施設の修繕費</t>
    <rPh sb="0" eb="2">
      <t>ギョウシャ</t>
    </rPh>
    <rPh sb="3" eb="4">
      <t>オコナ</t>
    </rPh>
    <rPh sb="5" eb="7">
      <t>シュウカイ</t>
    </rPh>
    <rPh sb="7" eb="9">
      <t>シセツ</t>
    </rPh>
    <rPh sb="10" eb="12">
      <t>シュウゼン</t>
    </rPh>
    <rPh sb="12" eb="13">
      <t>ヒ</t>
    </rPh>
    <phoneticPr fontId="1"/>
  </si>
  <si>
    <t>集会施設の備品購入</t>
    <rPh sb="0" eb="2">
      <t>シュウカイ</t>
    </rPh>
    <rPh sb="2" eb="4">
      <t>シセツ</t>
    </rPh>
    <rPh sb="5" eb="7">
      <t>ビヒン</t>
    </rPh>
    <rPh sb="7" eb="9">
      <t>コウニュウ</t>
    </rPh>
    <phoneticPr fontId="1"/>
  </si>
  <si>
    <t>お祭り</t>
    <rPh sb="1" eb="2">
      <t>マツ</t>
    </rPh>
    <phoneticPr fontId="1"/>
  </si>
  <si>
    <t>例大祭</t>
    <rPh sb="0" eb="3">
      <t>レイタイサイ</t>
    </rPh>
    <phoneticPr fontId="1"/>
  </si>
  <si>
    <t>フリガナ</t>
    <phoneticPr fontId="1"/>
  </si>
  <si>
    <t>電話番号</t>
    <rPh sb="0" eb="2">
      <t>デンワ</t>
    </rPh>
    <rPh sb="2" eb="4">
      <t>バンゴウ</t>
    </rPh>
    <phoneticPr fontId="1"/>
  </si>
  <si>
    <t>(姓）</t>
    <rPh sb="1" eb="2">
      <t>セイ</t>
    </rPh>
    <phoneticPr fontId="1"/>
  </si>
  <si>
    <t>(名)</t>
    <rPh sb="1" eb="2">
      <t>ナ</t>
    </rPh>
    <phoneticPr fontId="1"/>
  </si>
  <si>
    <t>氏名</t>
    <rPh sb="0" eb="2">
      <t>シメイ</t>
    </rPh>
    <phoneticPr fontId="1"/>
  </si>
  <si>
    <t>住所</t>
    <rPh sb="0" eb="2">
      <t>ジュウショ</t>
    </rPh>
    <phoneticPr fontId="1"/>
  </si>
  <si>
    <t>〒</t>
    <phoneticPr fontId="1"/>
  </si>
  <si>
    <t>町田市</t>
    <rPh sb="0" eb="3">
      <t>マチダシ</t>
    </rPh>
    <phoneticPr fontId="1"/>
  </si>
  <si>
    <t>生年月日</t>
    <rPh sb="0" eb="2">
      <t>セイネン</t>
    </rPh>
    <rPh sb="2" eb="4">
      <t>ガッピ</t>
    </rPh>
    <phoneticPr fontId="1"/>
  </si>
  <si>
    <t>西暦</t>
    <rPh sb="0" eb="2">
      <t>セイレキ</t>
    </rPh>
    <phoneticPr fontId="1"/>
  </si>
  <si>
    <t>Email</t>
    <phoneticPr fontId="1"/>
  </si>
  <si>
    <r>
      <rPr>
        <sz val="13"/>
        <color theme="1"/>
        <rFont val="Segoe UI Symbol"/>
        <family val="2"/>
      </rPr>
      <t>☐</t>
    </r>
    <r>
      <rPr>
        <sz val="13"/>
        <color theme="1"/>
        <rFont val="游ゴシック"/>
        <family val="2"/>
        <charset val="128"/>
        <scheme val="minor"/>
      </rPr>
      <t xml:space="preserve"> 代表者以外の担当者　→　以下の記入欄に担当者の情報をご記入ください</t>
    </r>
    <rPh sb="2" eb="5">
      <t>ダイヒョウシャ</t>
    </rPh>
    <rPh sb="5" eb="7">
      <t>イガイ</t>
    </rPh>
    <rPh sb="8" eb="11">
      <t>タントウシャ</t>
    </rPh>
    <rPh sb="14" eb="16">
      <t>イカ</t>
    </rPh>
    <rPh sb="17" eb="19">
      <t>キニュウ</t>
    </rPh>
    <rPh sb="19" eb="20">
      <t>ラン</t>
    </rPh>
    <rPh sb="21" eb="24">
      <t>タントウシャ</t>
    </rPh>
    <rPh sb="25" eb="27">
      <t>ジョウホウ</t>
    </rPh>
    <rPh sb="29" eb="31">
      <t>キニュウ</t>
    </rPh>
    <phoneticPr fontId="1"/>
  </si>
  <si>
    <t>年4月1日時点の状況について</t>
    <rPh sb="0" eb="1">
      <t>ネン</t>
    </rPh>
    <rPh sb="2" eb="3">
      <t>ガツ</t>
    </rPh>
    <rPh sb="4" eb="5">
      <t>ニチ</t>
    </rPh>
    <rPh sb="5" eb="7">
      <t>ジテン</t>
    </rPh>
    <rPh sb="8" eb="10">
      <t>ジョウキョウ</t>
    </rPh>
    <phoneticPr fontId="1"/>
  </si>
  <si>
    <t>世帯</t>
    <rPh sb="0" eb="2">
      <t>セタイ</t>
    </rPh>
    <phoneticPr fontId="1"/>
  </si>
  <si>
    <t>会費</t>
    <rPh sb="0" eb="2">
      <t>カイヒ</t>
    </rPh>
    <phoneticPr fontId="1"/>
  </si>
  <si>
    <t>回覧
部数</t>
    <rPh sb="0" eb="2">
      <t>カイラン</t>
    </rPh>
    <rPh sb="3" eb="5">
      <t>ブスウ</t>
    </rPh>
    <phoneticPr fontId="1"/>
  </si>
  <si>
    <t>部</t>
    <rPh sb="0" eb="1">
      <t>ブ</t>
    </rPh>
    <phoneticPr fontId="1"/>
  </si>
  <si>
    <t>箇所</t>
    <rPh sb="0" eb="2">
      <t>カショ</t>
    </rPh>
    <phoneticPr fontId="1"/>
  </si>
  <si>
    <t>ホームページ
アドレス</t>
    <phoneticPr fontId="1"/>
  </si>
  <si>
    <t>※加入世帯数に未加入世帯数は加算しないでください。</t>
  </si>
  <si>
    <t>※加入世帯数を確認するための資料を提出していただくことがあります。</t>
  </si>
  <si>
    <t>※回覧、掲示はデジタル町内会「いちのいち」電子配信もしております。</t>
    <rPh sb="1" eb="3">
      <t>カイラン</t>
    </rPh>
    <phoneticPr fontId="1"/>
  </si>
  <si>
    <t>【参考：前年度の申請状況】</t>
    <rPh sb="1" eb="3">
      <t>サンコウ</t>
    </rPh>
    <rPh sb="4" eb="7">
      <t>ゼンネンド</t>
    </rPh>
    <rPh sb="8" eb="10">
      <t>シンセイ</t>
    </rPh>
    <rPh sb="10" eb="12">
      <t>ジョウキョウ</t>
    </rPh>
    <phoneticPr fontId="1"/>
  </si>
  <si>
    <t>年度町内会・自治会活動補助金の交付について</t>
    <rPh sb="0" eb="1">
      <t>ネン</t>
    </rPh>
    <rPh sb="2" eb="5">
      <t>チョウナイカイ</t>
    </rPh>
    <rPh sb="6" eb="9">
      <t>ジチカイ</t>
    </rPh>
    <rPh sb="9" eb="11">
      <t>カツドウ</t>
    </rPh>
    <rPh sb="11" eb="14">
      <t>ホジョキン</t>
    </rPh>
    <rPh sb="15" eb="17">
      <t>コウフ</t>
    </rPh>
    <phoneticPr fontId="1"/>
  </si>
  <si>
    <t>□希望しない　→　5へ進む</t>
    <rPh sb="1" eb="3">
      <t>キボウ</t>
    </rPh>
    <rPh sb="11" eb="12">
      <t>スス</t>
    </rPh>
    <phoneticPr fontId="1"/>
  </si>
  <si>
    <t>□希望する　→　以下の申請書類をご提出ください</t>
    <rPh sb="1" eb="3">
      <t>キボウ</t>
    </rPh>
    <rPh sb="8" eb="10">
      <t>イカ</t>
    </rPh>
    <rPh sb="11" eb="13">
      <t>シンセイ</t>
    </rPh>
    <rPh sb="13" eb="15">
      <t>ショルイ</t>
    </rPh>
    <rPh sb="17" eb="19">
      <t>テイシュツ</t>
    </rPh>
    <phoneticPr fontId="1"/>
  </si>
  <si>
    <t>□</t>
    <phoneticPr fontId="1"/>
  </si>
  <si>
    <t>総会資料（前年度の決算・事業報告、新年度の予算・事業計画）</t>
    <rPh sb="0" eb="2">
      <t>ソウカイ</t>
    </rPh>
    <rPh sb="2" eb="4">
      <t>シリョウ</t>
    </rPh>
    <rPh sb="5" eb="8">
      <t>ゼンネンド</t>
    </rPh>
    <rPh sb="9" eb="11">
      <t>ケッサン</t>
    </rPh>
    <rPh sb="12" eb="14">
      <t>ジギョウ</t>
    </rPh>
    <rPh sb="14" eb="16">
      <t>ホウコク</t>
    </rPh>
    <rPh sb="17" eb="20">
      <t>シンネンド</t>
    </rPh>
    <rPh sb="21" eb="23">
      <t>ヨサン</t>
    </rPh>
    <rPh sb="24" eb="26">
      <t>ジギョウ</t>
    </rPh>
    <rPh sb="26" eb="28">
      <t>ケイカク</t>
    </rPh>
    <phoneticPr fontId="1"/>
  </si>
  <si>
    <t>補助金申請書類（同封しています）</t>
    <rPh sb="0" eb="3">
      <t>ホジョキン</t>
    </rPh>
    <rPh sb="3" eb="5">
      <t>シンセイ</t>
    </rPh>
    <rPh sb="5" eb="7">
      <t>ショルイ</t>
    </rPh>
    <rPh sb="8" eb="10">
      <t>ドウフウ</t>
    </rPh>
    <phoneticPr fontId="1"/>
  </si>
  <si>
    <t>町田市町内会・自治会連合会への加盟について</t>
    <rPh sb="0" eb="3">
      <t>マチダシ</t>
    </rPh>
    <rPh sb="3" eb="6">
      <t>チョウナイカイ</t>
    </rPh>
    <rPh sb="7" eb="10">
      <t>ジチカイ</t>
    </rPh>
    <rPh sb="10" eb="13">
      <t>レンゴウカイ</t>
    </rPh>
    <rPh sb="15" eb="17">
      <t>カメイ</t>
    </rPh>
    <phoneticPr fontId="1"/>
  </si>
  <si>
    <t>□加盟している</t>
    <rPh sb="1" eb="3">
      <t>カメイ</t>
    </rPh>
    <phoneticPr fontId="1"/>
  </si>
  <si>
    <t>□加盟していない</t>
    <rPh sb="1" eb="3">
      <t>カメイ</t>
    </rPh>
    <phoneticPr fontId="1"/>
  </si>
  <si>
    <t>集会施設について　※貴団体が管理する集会施設がある場合のみ回答</t>
    <rPh sb="0" eb="2">
      <t>シュウカイ</t>
    </rPh>
    <rPh sb="2" eb="4">
      <t>シセツ</t>
    </rPh>
    <rPh sb="10" eb="11">
      <t>キ</t>
    </rPh>
    <rPh sb="11" eb="13">
      <t>ダンタイ</t>
    </rPh>
    <rPh sb="14" eb="16">
      <t>カンリ</t>
    </rPh>
    <rPh sb="18" eb="20">
      <t>シュウカイ</t>
    </rPh>
    <rPh sb="20" eb="22">
      <t>シセツ</t>
    </rPh>
    <rPh sb="25" eb="27">
      <t>バアイ</t>
    </rPh>
    <rPh sb="29" eb="31">
      <t>カイトウ</t>
    </rPh>
    <phoneticPr fontId="1"/>
  </si>
  <si>
    <t>□町田市ホームページでの紹介を希望しない　→　7へ進む</t>
    <phoneticPr fontId="1"/>
  </si>
  <si>
    <t>□町田市ホームページでの紹介を希望する</t>
    <phoneticPr fontId="1"/>
  </si>
  <si>
    <t>施設名</t>
    <rPh sb="0" eb="2">
      <t>シセツ</t>
    </rPh>
    <rPh sb="2" eb="3">
      <t>メイ</t>
    </rPh>
    <phoneticPr fontId="1"/>
  </si>
  <si>
    <t>所在地</t>
    <rPh sb="0" eb="3">
      <t>ショザイチ</t>
    </rPh>
    <phoneticPr fontId="1"/>
  </si>
  <si>
    <t>連絡先</t>
    <rPh sb="0" eb="3">
      <t>レンラクサキ</t>
    </rPh>
    <phoneticPr fontId="1"/>
  </si>
  <si>
    <t>役職（町内会・自治会の代表者/事務局/その他）</t>
    <rPh sb="0" eb="2">
      <t>ヤクショク</t>
    </rPh>
    <rPh sb="3" eb="6">
      <t>チョウナイカイ</t>
    </rPh>
    <rPh sb="7" eb="10">
      <t>ジチカイ</t>
    </rPh>
    <rPh sb="11" eb="14">
      <t>ダイヒョウシャ</t>
    </rPh>
    <rPh sb="15" eb="18">
      <t>ジムキョク</t>
    </rPh>
    <rPh sb="21" eb="22">
      <t>ホカ</t>
    </rPh>
    <phoneticPr fontId="1"/>
  </si>
  <si>
    <t>町内会・自治会名</t>
    <rPh sb="0" eb="3">
      <t>チョウナイカイ</t>
    </rPh>
    <rPh sb="4" eb="7">
      <t>ジチカイ</t>
    </rPh>
    <rPh sb="7" eb="8">
      <t>メイ</t>
    </rPh>
    <phoneticPr fontId="1"/>
  </si>
  <si>
    <t>№</t>
    <phoneticPr fontId="1"/>
  </si>
  <si>
    <t>(□携帯/□自宅/□その他(　　　　　　))</t>
    <rPh sb="2" eb="4">
      <t>ケイタイ</t>
    </rPh>
    <rPh sb="6" eb="8">
      <t>ジタク</t>
    </rPh>
    <rPh sb="12" eb="13">
      <t>ホカ</t>
    </rPh>
    <phoneticPr fontId="1"/>
  </si>
  <si>
    <t>(□自宅/□その他(　　　 　　　　　　))</t>
    <rPh sb="2" eb="4">
      <t>ジタク</t>
    </rPh>
    <rPh sb="8" eb="9">
      <t>ホカ</t>
    </rPh>
    <phoneticPr fontId="1"/>
  </si>
  <si>
    <r>
      <rPr>
        <sz val="13"/>
        <color theme="1"/>
        <rFont val="Segoe UI Symbol"/>
        <family val="2"/>
      </rPr>
      <t>☐</t>
    </r>
    <r>
      <rPr>
        <sz val="13"/>
        <color theme="1"/>
        <rFont val="游ゴシック"/>
        <family val="2"/>
        <charset val="128"/>
        <scheme val="minor"/>
      </rPr>
      <t xml:space="preserve"> 代表者</t>
    </r>
    <rPh sb="2" eb="5">
      <t>ダイヒョウシャ</t>
    </rPh>
    <phoneticPr fontId="1"/>
  </si>
  <si>
    <t>年度代表者氏名</t>
    <rPh sb="0" eb="2">
      <t>ネンド</t>
    </rPh>
    <rPh sb="2" eb="4">
      <t>ダイヒョウ</t>
    </rPh>
    <rPh sb="4" eb="5">
      <t>シャ</t>
    </rPh>
    <rPh sb="5" eb="7">
      <t>シメイ</t>
    </rPh>
    <phoneticPr fontId="1"/>
  </si>
  <si>
    <t xml:space="preserve">  月・年</t>
    <rPh sb="2" eb="3">
      <t>ツキ</t>
    </rPh>
    <rPh sb="4" eb="5">
      <t>ネン</t>
    </rPh>
    <phoneticPr fontId="1"/>
  </si>
  <si>
    <t>→以下の記入欄に公開を希望する情報のみご記入ください</t>
    <phoneticPr fontId="1"/>
  </si>
  <si>
    <t xml:space="preserve"> 町田市</t>
    <rPh sb="1" eb="3">
      <t>マチダ</t>
    </rPh>
    <rPh sb="3" eb="4">
      <t>シ</t>
    </rPh>
    <phoneticPr fontId="1"/>
  </si>
  <si>
    <t>担当者氏名</t>
    <rPh sb="0" eb="3">
      <t>タントウシャ</t>
    </rPh>
    <rPh sb="3" eb="5">
      <t>シメイ</t>
    </rPh>
    <phoneticPr fontId="1"/>
  </si>
  <si>
    <t>(1)</t>
    <phoneticPr fontId="1"/>
  </si>
  <si>
    <t>町内会・自治会のデジタル化について</t>
    <phoneticPr fontId="1"/>
  </si>
  <si>
    <t>町内会・自治会内における情報共有や連絡手段等でデジタルツールを利用していますか。</t>
    <rPh sb="0" eb="3">
      <t>チョウナイカイ</t>
    </rPh>
    <rPh sb="4" eb="7">
      <t>ジチカイ</t>
    </rPh>
    <rPh sb="7" eb="8">
      <t>ナイ</t>
    </rPh>
    <rPh sb="12" eb="14">
      <t>ジョウホウ</t>
    </rPh>
    <rPh sb="14" eb="16">
      <t>キョウユウ</t>
    </rPh>
    <rPh sb="17" eb="19">
      <t>レンラク</t>
    </rPh>
    <rPh sb="19" eb="21">
      <t>シュダン</t>
    </rPh>
    <rPh sb="21" eb="22">
      <t>ナド</t>
    </rPh>
    <rPh sb="31" eb="33">
      <t>リヨウ</t>
    </rPh>
    <phoneticPr fontId="1"/>
  </si>
  <si>
    <t>□いちのいち　　　□町内会HP　□LINE（公式LINEを含む）　□X（旧Twitter）</t>
    <rPh sb="10" eb="13">
      <t>チョウナイカイ</t>
    </rPh>
    <rPh sb="22" eb="24">
      <t>コウシキ</t>
    </rPh>
    <rPh sb="29" eb="30">
      <t>フク</t>
    </rPh>
    <rPh sb="36" eb="37">
      <t>キュウ</t>
    </rPh>
    <phoneticPr fontId="1"/>
  </si>
  <si>
    <t>□インスタグラム　□Facebook　□yumicom　□結ネット　　 □グーグルドライブ</t>
    <phoneticPr fontId="1"/>
  </si>
  <si>
    <t>→　６へ進む</t>
    <rPh sb="4" eb="5">
      <t>スス</t>
    </rPh>
    <phoneticPr fontId="1"/>
  </si>
  <si>
    <t>(2)</t>
    <phoneticPr fontId="1"/>
  </si>
  <si>
    <t>※デジタルツールとは、人が手作業で行っていた作業をデジタル技術によって効率化する手段のこと</t>
    <rPh sb="11" eb="12">
      <t>ヒト</t>
    </rPh>
    <rPh sb="13" eb="16">
      <t>テサギョウ</t>
    </rPh>
    <rPh sb="17" eb="18">
      <t>オコナ</t>
    </rPh>
    <rPh sb="22" eb="24">
      <t>サギョウ</t>
    </rPh>
    <rPh sb="29" eb="31">
      <t>ギジュツ</t>
    </rPh>
    <rPh sb="35" eb="38">
      <t>コウリツカ</t>
    </rPh>
    <rPh sb="40" eb="42">
      <t>シュダン</t>
    </rPh>
    <phoneticPr fontId="1"/>
  </si>
  <si>
    <t>□その他（　　　         　      　              　　　　　）　　　　　□利用していない</t>
    <rPh sb="51" eb="53">
      <t>リヨウ</t>
    </rPh>
    <phoneticPr fontId="1"/>
  </si>
  <si>
    <t>□利用していない</t>
    <phoneticPr fontId="1"/>
  </si>
  <si>
    <t>　№</t>
    <phoneticPr fontId="1"/>
  </si>
  <si>
    <t>※記入欄が不足する場合は別紙（任意）でご提出いただいても構いません。</t>
    <phoneticPr fontId="1"/>
  </si>
  <si>
    <t>回覧数</t>
    <rPh sb="0" eb="2">
      <t>カイラン</t>
    </rPh>
    <rPh sb="2" eb="3">
      <t>スウ</t>
    </rPh>
    <phoneticPr fontId="1"/>
  </si>
  <si>
    <t>掲示板数</t>
    <rPh sb="0" eb="2">
      <t>ケイジ</t>
    </rPh>
    <rPh sb="2" eb="3">
      <t>イタ</t>
    </rPh>
    <rPh sb="3" eb="4">
      <t>スウ</t>
    </rPh>
    <phoneticPr fontId="1"/>
  </si>
  <si>
    <t>連合加盟</t>
    <rPh sb="0" eb="2">
      <t>レンゴウ</t>
    </rPh>
    <rPh sb="2" eb="4">
      <t>カメイ</t>
    </rPh>
    <phoneticPr fontId="1"/>
  </si>
  <si>
    <t>□携帯/□自宅/□その他(　　　)</t>
    <phoneticPr fontId="1"/>
  </si>
  <si>
    <t>　（複数回答可）</t>
    <rPh sb="2" eb="4">
      <t>フクスウ</t>
    </rPh>
    <rPh sb="4" eb="6">
      <t>カイトウ</t>
    </rPh>
    <rPh sb="6" eb="7">
      <t>カ</t>
    </rPh>
    <phoneticPr fontId="1"/>
  </si>
  <si>
    <t>集金等に対応するキャッシュレスアプリやシステムを導入していますか。</t>
    <rPh sb="0" eb="2">
      <t>シュウキン</t>
    </rPh>
    <rPh sb="2" eb="3">
      <t>ナド</t>
    </rPh>
    <rPh sb="4" eb="6">
      <t>タイオウ</t>
    </rPh>
    <rPh sb="24" eb="26">
      <t>ドウニュウ</t>
    </rPh>
    <phoneticPr fontId="1"/>
  </si>
  <si>
    <r>
      <t>年度　</t>
    </r>
    <r>
      <rPr>
        <b/>
        <sz val="16"/>
        <color theme="1"/>
        <rFont val="游ゴシック"/>
        <family val="3"/>
        <charset val="128"/>
        <scheme val="minor"/>
      </rPr>
      <t>町内会・自治会等活動届</t>
    </r>
    <rPh sb="0" eb="1">
      <t>ネン</t>
    </rPh>
    <rPh sb="1" eb="2">
      <t>ド</t>
    </rPh>
    <rPh sb="3" eb="5">
      <t>チョウナイ</t>
    </rPh>
    <rPh sb="5" eb="6">
      <t>カイ</t>
    </rPh>
    <rPh sb="7" eb="10">
      <t>ジチカイ</t>
    </rPh>
    <rPh sb="10" eb="11">
      <t>ナド</t>
    </rPh>
    <rPh sb="11" eb="13">
      <t>カツドウ</t>
    </rPh>
    <rPh sb="13" eb="14">
      <t>トドケ</t>
    </rPh>
    <phoneticPr fontId="1"/>
  </si>
  <si>
    <t>□PayPay　　□会費ペイ　　□GMOレンシュ　　□その他（　　　　　　　　　　）　</t>
    <rPh sb="10" eb="12">
      <t>カイヒ</t>
    </rPh>
    <rPh sb="29" eb="30">
      <t>ホカ</t>
    </rPh>
    <phoneticPr fontId="1"/>
  </si>
  <si>
    <t>¨</t>
    <phoneticPr fontId="1"/>
  </si>
  <si>
    <t>2025年度　町内会・自治会活動補助金に係る事業計画</t>
    <rPh sb="22" eb="24">
      <t>ジギョウ</t>
    </rPh>
    <rPh sb="24" eb="26">
      <t>ケイカク</t>
    </rPh>
    <phoneticPr fontId="1"/>
  </si>
  <si>
    <t>（No.　　　　　）</t>
    <phoneticPr fontId="1"/>
  </si>
  <si>
    <t>(２)  掲示板補助金</t>
    <rPh sb="8" eb="10">
      <t>ホジョ</t>
    </rPh>
    <rPh sb="10" eb="11">
      <t>キン</t>
    </rPh>
    <phoneticPr fontId="1"/>
  </si>
  <si>
    <t>□掲示板補助金を申請しない</t>
    <rPh sb="1" eb="4">
      <t>ケイジバン</t>
    </rPh>
    <rPh sb="4" eb="7">
      <t>ホジョキン</t>
    </rPh>
    <rPh sb="8" eb="10">
      <t>シンセイ</t>
    </rPh>
    <phoneticPr fontId="1"/>
  </si>
  <si>
    <r>
      <t xml:space="preserve"> ①掲示板</t>
    </r>
    <r>
      <rPr>
        <b/>
        <u/>
        <sz val="14"/>
        <color rgb="FFFFFFFF"/>
        <rFont val="游ゴシック"/>
        <family val="3"/>
        <charset val="128"/>
        <scheme val="minor"/>
      </rPr>
      <t>設置</t>
    </r>
    <r>
      <rPr>
        <b/>
        <sz val="14"/>
        <color rgb="FFFFFFFF"/>
        <rFont val="游ゴシック"/>
        <family val="3"/>
        <charset val="128"/>
        <scheme val="minor"/>
      </rPr>
      <t>にかかる経費</t>
    </r>
    <phoneticPr fontId="1"/>
  </si>
  <si>
    <r>
      <t xml:space="preserve"> ②掲示板</t>
    </r>
    <r>
      <rPr>
        <b/>
        <u/>
        <sz val="14"/>
        <color rgb="FFFFFFFF"/>
        <rFont val="游ゴシック"/>
        <family val="3"/>
        <charset val="128"/>
        <scheme val="minor"/>
      </rPr>
      <t>修繕</t>
    </r>
    <r>
      <rPr>
        <b/>
        <sz val="14"/>
        <color rgb="FFFFFFFF"/>
        <rFont val="游ゴシック"/>
        <family val="3"/>
        <charset val="128"/>
        <scheme val="minor"/>
      </rPr>
      <t>にかかる経費</t>
    </r>
    <phoneticPr fontId="1"/>
  </si>
  <si>
    <t>□設置に係る補助金を申請する　→　見積書を提出し、下表①に見積金額を記入する。</t>
    <rPh sb="1" eb="3">
      <t>セッチ</t>
    </rPh>
    <rPh sb="4" eb="5">
      <t>カカ</t>
    </rPh>
    <rPh sb="6" eb="9">
      <t>ホジョキン</t>
    </rPh>
    <rPh sb="10" eb="12">
      <t>シンセイ</t>
    </rPh>
    <rPh sb="17" eb="20">
      <t>ミツモリショ</t>
    </rPh>
    <rPh sb="21" eb="23">
      <t>テイシュツ</t>
    </rPh>
    <rPh sb="25" eb="26">
      <t>シタ</t>
    </rPh>
    <rPh sb="26" eb="27">
      <t>ヒョウ</t>
    </rPh>
    <rPh sb="29" eb="31">
      <t>ミツモリ</t>
    </rPh>
    <rPh sb="31" eb="33">
      <t>キンガク</t>
    </rPh>
    <rPh sb="34" eb="36">
      <t>キニュウ</t>
    </rPh>
    <phoneticPr fontId="1"/>
  </si>
  <si>
    <t>□修繕に係る補助金を申請する　→　見積書を提出し、下表②に見積金額を記入する。</t>
    <rPh sb="1" eb="3">
      <t>シュウゼン</t>
    </rPh>
    <rPh sb="4" eb="5">
      <t>カカ</t>
    </rPh>
    <rPh sb="6" eb="8">
      <t>ホジョ</t>
    </rPh>
    <rPh sb="8" eb="9">
      <t>キン</t>
    </rPh>
    <rPh sb="10" eb="12">
      <t>シンセイ</t>
    </rPh>
    <phoneticPr fontId="1"/>
  </si>
  <si>
    <t>活動補助金交付額計算式（基本額 12,000円＋世帯額 200円×世帯数）</t>
    <rPh sb="8" eb="11">
      <t>ケイサンシキ</t>
    </rPh>
    <rPh sb="35" eb="36">
      <t>スウ</t>
    </rPh>
    <phoneticPr fontId="1"/>
  </si>
  <si>
    <t xml:space="preserve">合　計(C)＋(D) </t>
    <rPh sb="0" eb="1">
      <t>ア</t>
    </rPh>
    <rPh sb="2" eb="3">
      <t>ケイ</t>
    </rPh>
    <phoneticPr fontId="1"/>
  </si>
  <si>
    <t>広報活動</t>
    <rPh sb="0" eb="2">
      <t>コウホウ</t>
    </rPh>
    <rPh sb="2" eb="4">
      <t>カツドウ</t>
    </rPh>
    <phoneticPr fontId="1"/>
  </si>
  <si>
    <t>環境美化活動（＊＊＊公園清掃）</t>
    <rPh sb="0" eb="2">
      <t>カンキョウ</t>
    </rPh>
    <rPh sb="2" eb="4">
      <t>ビカ</t>
    </rPh>
    <rPh sb="4" eb="6">
      <t>カツドウ</t>
    </rPh>
    <rPh sb="10" eb="12">
      <t>コウエン</t>
    </rPh>
    <rPh sb="12" eb="14">
      <t>セイソウ</t>
    </rPh>
    <phoneticPr fontId="1"/>
  </si>
  <si>
    <t>交通安全活動（防犯パトロール関係）</t>
    <rPh sb="0" eb="2">
      <t>コウツウ</t>
    </rPh>
    <rPh sb="2" eb="4">
      <t>アンゼン</t>
    </rPh>
    <rPh sb="4" eb="6">
      <t>カツドウ</t>
    </rPh>
    <rPh sb="7" eb="9">
      <t>ボウハン</t>
    </rPh>
    <rPh sb="14" eb="16">
      <t>カンケイ</t>
    </rPh>
    <phoneticPr fontId="1"/>
  </si>
  <si>
    <t>加入
世帯数</t>
    <rPh sb="0" eb="2">
      <t>カニュウ</t>
    </rPh>
    <rPh sb="3" eb="6">
      <t>セタイスウ</t>
    </rPh>
    <phoneticPr fontId="1"/>
  </si>
  <si>
    <t>掲示板
数</t>
    <rPh sb="0" eb="3">
      <t>ケイジバン</t>
    </rPh>
    <rPh sb="4" eb="5">
      <t>スウ</t>
    </rPh>
    <phoneticPr fontId="1"/>
  </si>
  <si>
    <t>区域内の
総世帯数</t>
    <rPh sb="0" eb="3">
      <t>クイキナイ</t>
    </rPh>
    <rPh sb="5" eb="6">
      <t>ソウ</t>
    </rPh>
    <rPh sb="6" eb="9">
      <t>セタイスウ</t>
    </rPh>
    <phoneticPr fontId="1"/>
  </si>
  <si>
    <t>受付印</t>
    <phoneticPr fontId="1"/>
  </si>
  <si>
    <t>※回覧、掲示はデジタル町内会「いちのいち」で電子配信もしております。</t>
    <rPh sb="1" eb="3">
      <t>カイラン</t>
    </rPh>
    <phoneticPr fontId="1"/>
  </si>
  <si>
    <t>※(A)と(B)を比較し、低い金額を記載（補助額は100円未満切捨て）</t>
    <rPh sb="9" eb="11">
      <t>ヒカク</t>
    </rPh>
    <rPh sb="13" eb="14">
      <t>ヒク</t>
    </rPh>
    <rPh sb="15" eb="17">
      <t>キンガク</t>
    </rPh>
    <rPh sb="18" eb="20">
      <t>キサイ</t>
    </rPh>
    <rPh sb="21" eb="23">
      <t>ホジョ</t>
    </rPh>
    <rPh sb="23" eb="24">
      <t>ガク</t>
    </rPh>
    <rPh sb="28" eb="29">
      <t>エン</t>
    </rPh>
    <rPh sb="29" eb="31">
      <t>ミマン</t>
    </rPh>
    <rPh sb="31" eb="33">
      <t>キリス</t>
    </rPh>
    <phoneticPr fontId="1"/>
  </si>
  <si>
    <t>※(A)と(B)を比較し、低い金額を記載（補助額は100円未満切捨て）</t>
    <phoneticPr fontId="1"/>
  </si>
  <si>
    <t>合　計　※100円未満切捨て</t>
    <rPh sb="0" eb="1">
      <t>ア</t>
    </rPh>
    <rPh sb="2" eb="3">
      <t>ケイ</t>
    </rPh>
    <phoneticPr fontId="1"/>
  </si>
  <si>
    <r>
      <t>※区域内の総世帯数とは、</t>
    </r>
    <r>
      <rPr>
        <u/>
        <sz val="11"/>
        <color theme="1"/>
        <rFont val="游ゴシック"/>
        <family val="3"/>
        <charset val="128"/>
        <scheme val="minor"/>
      </rPr>
      <t>加入世帯・未加入世帯を合わせた町内会区域にお住まいの総世帯数</t>
    </r>
    <r>
      <rPr>
        <sz val="11"/>
        <color theme="1"/>
        <rFont val="游ゴシック"/>
        <family val="3"/>
        <charset val="128"/>
        <scheme val="minor"/>
      </rPr>
      <t>です。</t>
    </r>
    <rPh sb="1" eb="4">
      <t>クイキナイ</t>
    </rPh>
    <rPh sb="5" eb="6">
      <t>ソウ</t>
    </rPh>
    <rPh sb="6" eb="9">
      <t>セタイスウ</t>
    </rPh>
    <rPh sb="12" eb="14">
      <t>カニュウ</t>
    </rPh>
    <rPh sb="14" eb="16">
      <t>セタイ</t>
    </rPh>
    <rPh sb="17" eb="20">
      <t>ミカニュウ</t>
    </rPh>
    <rPh sb="20" eb="22">
      <t>セタイ</t>
    </rPh>
    <rPh sb="23" eb="24">
      <t>ア</t>
    </rPh>
    <rPh sb="27" eb="30">
      <t>チョウナイカイ</t>
    </rPh>
    <rPh sb="30" eb="32">
      <t>クイキ</t>
    </rPh>
    <rPh sb="34" eb="35">
      <t>ス</t>
    </rPh>
    <rPh sb="38" eb="39">
      <t>ソウ</t>
    </rPh>
    <rPh sb="39" eb="42">
      <t>セタイスウ</t>
    </rPh>
    <phoneticPr fontId="1"/>
  </si>
  <si>
    <r>
      <t>　総世帯数を</t>
    </r>
    <r>
      <rPr>
        <u/>
        <sz val="11"/>
        <color theme="1"/>
        <rFont val="游ゴシック"/>
        <family val="3"/>
        <charset val="128"/>
        <scheme val="minor"/>
      </rPr>
      <t>把握されている場合はご記入</t>
    </r>
    <r>
      <rPr>
        <sz val="11"/>
        <color theme="1"/>
        <rFont val="游ゴシック"/>
        <family val="3"/>
        <charset val="128"/>
        <scheme val="minor"/>
      </rPr>
      <t>ください。</t>
    </r>
    <rPh sb="1" eb="2">
      <t>ソウ</t>
    </rPh>
    <rPh sb="2" eb="5">
      <t>セタイスウ</t>
    </rPh>
    <phoneticPr fontId="1"/>
  </si>
  <si>
    <r>
      <t xml:space="preserve">世帯
</t>
    </r>
    <r>
      <rPr>
        <sz val="6"/>
        <color theme="1"/>
        <rFont val="游ゴシック"/>
        <family val="3"/>
        <charset val="128"/>
        <scheme val="minor"/>
      </rPr>
      <t>（分かる範囲で）</t>
    </r>
    <rPh sb="0" eb="2">
      <t>セタイ</t>
    </rPh>
    <rPh sb="4" eb="5">
      <t>ワ</t>
    </rPh>
    <rPh sb="7" eb="9">
      <t>ハンイ</t>
    </rPh>
    <phoneticPr fontId="1"/>
  </si>
  <si>
    <t>掲示物等（回覧・掲示物・代表者への通知）担当者について</t>
    <rPh sb="5" eb="7">
      <t>カイラン</t>
    </rPh>
    <rPh sb="8" eb="11">
      <t>ケイジブツ</t>
    </rPh>
    <rPh sb="12" eb="15">
      <t>ダイヒョウシャ</t>
    </rPh>
    <rPh sb="17" eb="19">
      <t>ツウチ</t>
    </rPh>
    <rPh sb="20" eb="23">
      <t>タントウシャ</t>
    </rPh>
    <phoneticPr fontId="1"/>
  </si>
  <si>
    <r>
      <t xml:space="preserve">□ </t>
    </r>
    <r>
      <rPr>
        <sz val="12"/>
        <color theme="1"/>
        <rFont val="游ゴシック"/>
        <family val="3"/>
        <charset val="128"/>
        <scheme val="minor"/>
      </rPr>
      <t>掲示物等の送付物の内、代表者への通知も掲示物等担当者に送付する場合はチェック</t>
    </r>
    <phoneticPr fontId="1"/>
  </si>
  <si>
    <t>まつりで配布する景品</t>
    <phoneticPr fontId="1"/>
  </si>
  <si>
    <t>〇〇自治会夏まつり</t>
    <rPh sb="2" eb="4">
      <t>ジチ</t>
    </rPh>
    <rPh sb="5" eb="6">
      <t>ナツ</t>
    </rPh>
    <phoneticPr fontId="1"/>
  </si>
  <si>
    <t>「設置」とは
立式掲示板にあっては基礎工事を伴うもの、壁掛け式掲示板にあっては長期の設置を前提とした取付工事を伴うものです。
「修繕」とは
掲示板の機能や美観を回復するために、掲示板の部品の一部を交換、または補修することです。</t>
    <rPh sb="1" eb="3">
      <t>セッチ</t>
    </rPh>
    <rPh sb="22" eb="23">
      <t>トモナ</t>
    </rPh>
    <rPh sb="50" eb="52">
      <t>トリツケ</t>
    </rPh>
    <rPh sb="55" eb="56">
      <t>トモナ</t>
    </rPh>
    <rPh sb="64" eb="66">
      <t>シュウゼン</t>
    </rPh>
    <phoneticPr fontId="1"/>
  </si>
  <si>
    <t>掲示物等（回覧・掲示物・代表者への通知）担当者について</t>
    <rPh sb="5" eb="7">
      <t>カイラン</t>
    </rPh>
    <rPh sb="8" eb="11">
      <t>ケイジブツ</t>
    </rPh>
    <rPh sb="12" eb="14">
      <t>ダイヒョウ</t>
    </rPh>
    <rPh sb="14" eb="15">
      <t>シャ</t>
    </rPh>
    <rPh sb="17" eb="19">
      <t>ツウチ</t>
    </rPh>
    <rPh sb="20" eb="23">
      <t>タントウシャ</t>
    </rPh>
    <phoneticPr fontId="1"/>
  </si>
  <si>
    <r>
      <rPr>
        <b/>
        <sz val="16"/>
        <color theme="1"/>
        <rFont val="游ゴシック"/>
        <family val="3"/>
        <charset val="128"/>
        <scheme val="minor"/>
      </rPr>
      <t>年度</t>
    </r>
    <r>
      <rPr>
        <b/>
        <sz val="14"/>
        <color theme="1"/>
        <rFont val="游ゴシック"/>
        <family val="3"/>
        <charset val="128"/>
        <scheme val="minor"/>
      </rPr>
      <t>　</t>
    </r>
    <r>
      <rPr>
        <b/>
        <sz val="16"/>
        <color theme="1"/>
        <rFont val="游ゴシック"/>
        <family val="3"/>
        <charset val="128"/>
        <scheme val="minor"/>
      </rPr>
      <t>町内会・自治会等活動届</t>
    </r>
    <rPh sb="0" eb="1">
      <t>ネン</t>
    </rPh>
    <rPh sb="1" eb="2">
      <t>ド</t>
    </rPh>
    <rPh sb="3" eb="5">
      <t>チョウナイ</t>
    </rPh>
    <rPh sb="5" eb="6">
      <t>カイ</t>
    </rPh>
    <rPh sb="7" eb="10">
      <t>ジチカイ</t>
    </rPh>
    <rPh sb="10" eb="11">
      <t>ナド</t>
    </rPh>
    <rPh sb="11" eb="13">
      <t>カツドウ</t>
    </rPh>
    <rPh sb="13" eb="14">
      <t>トドケ</t>
    </rPh>
    <phoneticPr fontId="1"/>
  </si>
  <si>
    <t>処理欄</t>
    <rPh sb="0" eb="2">
      <t>ショリ</t>
    </rPh>
    <rPh sb="2" eb="3">
      <t>ラン</t>
    </rPh>
    <phoneticPr fontId="1"/>
  </si>
  <si>
    <t>氏　名</t>
    <rPh sb="0" eb="1">
      <t>シ</t>
    </rPh>
    <rPh sb="2" eb="3">
      <t>ナ</t>
    </rPh>
    <phoneticPr fontId="1"/>
  </si>
  <si>
    <t>住　所</t>
    <rPh sb="0" eb="1">
      <t>ジュウ</t>
    </rPh>
    <rPh sb="2" eb="3">
      <t>ショ</t>
    </rPh>
    <phoneticPr fontId="1"/>
  </si>
  <si>
    <t>② 会員全員に物品を配布しました。
補助の対象になりますか。</t>
    <phoneticPr fontId="1"/>
  </si>
  <si>
    <t>③宗教活動は補助対象外とのことですが、どのようなお祭りが補助の対象になりますか。</t>
    <rPh sb="1" eb="3">
      <t>シュウキョウ</t>
    </rPh>
    <rPh sb="3" eb="5">
      <t>カツドウ</t>
    </rPh>
    <rPh sb="6" eb="8">
      <t>ホジョ</t>
    </rPh>
    <rPh sb="8" eb="10">
      <t>タイショウ</t>
    </rPh>
    <rPh sb="10" eb="11">
      <t>ガイ</t>
    </rPh>
    <rPh sb="25" eb="26">
      <t>マツ</t>
    </rPh>
    <rPh sb="28" eb="30">
      <t>ホジョ</t>
    </rPh>
    <rPh sb="31" eb="33">
      <t>タイショウ</t>
    </rPh>
    <phoneticPr fontId="1"/>
  </si>
  <si>
    <t>④イベント等で運営スタッフが加入した保険料は補助の対象になりますか。</t>
    <phoneticPr fontId="1"/>
  </si>
  <si>
    <t>⑤ 毎月広報紙を印刷するためにコピー機のリース契約をしています。リース代は補助の対象となりますか。</t>
    <phoneticPr fontId="1"/>
  </si>
  <si>
    <t>⑥ 飲み物代等の食糧費は対象となりますか。</t>
    <rPh sb="2" eb="3">
      <t>ノ</t>
    </rPh>
    <rPh sb="4" eb="5">
      <t>モノ</t>
    </rPh>
    <rPh sb="5" eb="6">
      <t>ダイ</t>
    </rPh>
    <rPh sb="6" eb="7">
      <t>トウ</t>
    </rPh>
    <rPh sb="8" eb="11">
      <t>ショクリョウヒ</t>
    </rPh>
    <rPh sb="12" eb="14">
      <t>タイショウ</t>
    </rPh>
    <phoneticPr fontId="1"/>
  </si>
  <si>
    <t>⑦掲示板の補助を受ける場合の提出書類を教えてください。</t>
    <phoneticPr fontId="1"/>
  </si>
  <si>
    <t>⑧ 掲示板の「設置」と「修繕」の違いを教えてください。</t>
    <rPh sb="7" eb="9">
      <t>セッチ</t>
    </rPh>
    <rPh sb="12" eb="14">
      <t>シュウゼン</t>
    </rPh>
    <rPh sb="16" eb="17">
      <t>チガ</t>
    </rPh>
    <rPh sb="19" eb="20">
      <t>オシ</t>
    </rPh>
    <phoneticPr fontId="1"/>
  </si>
  <si>
    <r>
      <t>会員の親睦を目的とした補助金ですので、</t>
    </r>
    <r>
      <rPr>
        <b/>
        <sz val="16"/>
        <color theme="1"/>
        <rFont val="游ゴシック"/>
        <family val="3"/>
        <charset val="128"/>
        <scheme val="minor"/>
      </rPr>
      <t>単に配布</t>
    </r>
    <r>
      <rPr>
        <sz val="16"/>
        <color theme="1"/>
        <rFont val="游ゴシック"/>
        <family val="3"/>
        <charset val="128"/>
        <scheme val="minor"/>
      </rPr>
      <t>したものについては</t>
    </r>
    <r>
      <rPr>
        <b/>
        <sz val="16"/>
        <color theme="1"/>
        <rFont val="游ゴシック"/>
        <family val="3"/>
        <charset val="128"/>
        <scheme val="minor"/>
      </rPr>
      <t>対象外</t>
    </r>
    <r>
      <rPr>
        <sz val="16"/>
        <color theme="1"/>
        <rFont val="游ゴシック"/>
        <family val="3"/>
        <charset val="128"/>
        <scheme val="minor"/>
      </rPr>
      <t>となります。
会員が参加するイベントで必要な物品の購入、配布については対象となります。</t>
    </r>
    <rPh sb="19" eb="20">
      <t>タン</t>
    </rPh>
    <phoneticPr fontId="1"/>
  </si>
  <si>
    <t>町内会・自治会が独自で行う祭りや盆踊り、子どもみこしなどに係る経費は補助の対象となります。
（寺社が行う祭礼や例大祭などに係る経費は補助対象外です）</t>
    <rPh sb="0" eb="3">
      <t>チョウナイカイ</t>
    </rPh>
    <rPh sb="4" eb="7">
      <t>ジチカイ</t>
    </rPh>
    <rPh sb="8" eb="10">
      <t>ドクジ</t>
    </rPh>
    <rPh sb="11" eb="12">
      <t>オコナ</t>
    </rPh>
    <rPh sb="13" eb="14">
      <t>マツ</t>
    </rPh>
    <rPh sb="16" eb="18">
      <t>ボンオド</t>
    </rPh>
    <rPh sb="20" eb="21">
      <t>コ</t>
    </rPh>
    <rPh sb="23" eb="25">
      <t>ミコシ</t>
    </rPh>
    <rPh sb="28" eb="29">
      <t>カカ</t>
    </rPh>
    <rPh sb="30" eb="32">
      <t>ケイヒ</t>
    </rPh>
    <rPh sb="33" eb="35">
      <t>ホジョ</t>
    </rPh>
    <rPh sb="36" eb="38">
      <t>タイショウ</t>
    </rPh>
    <phoneticPr fontId="1"/>
  </si>
  <si>
    <t>年</t>
    <rPh sb="0" eb="1">
      <t>ネン</t>
    </rPh>
    <phoneticPr fontId="1"/>
  </si>
  <si>
    <t>日</t>
    <rPh sb="0" eb="1">
      <t>ヒ</t>
    </rPh>
    <phoneticPr fontId="1"/>
  </si>
  <si>
    <t>月</t>
    <rPh sb="0" eb="1">
      <t>ツキ</t>
    </rPh>
    <phoneticPr fontId="1"/>
  </si>
  <si>
    <t>町田市補助金等交付申請書</t>
    <phoneticPr fontId="1"/>
  </si>
  <si>
    <t>町田市長　石阪　丈一　様</t>
    <rPh sb="0" eb="2">
      <t>マチダ</t>
    </rPh>
    <rPh sb="2" eb="4">
      <t>シチョウ</t>
    </rPh>
    <rPh sb="5" eb="7">
      <t>イシザカ</t>
    </rPh>
    <rPh sb="8" eb="10">
      <t>ジョウイチ</t>
    </rPh>
    <rPh sb="11" eb="12">
      <t>サマ</t>
    </rPh>
    <phoneticPr fontId="1"/>
  </si>
  <si>
    <t>　第１号様式</t>
    <phoneticPr fontId="1"/>
  </si>
  <si>
    <t>　下記のとおり補助金等を交付していただきたく、補助金等の予算の執行に関する規則第５条第１項の規定により、関係書類を添えて申請します。</t>
    <rPh sb="1" eb="3">
      <t>カキ</t>
    </rPh>
    <rPh sb="7" eb="10">
      <t>ホジョキン</t>
    </rPh>
    <rPh sb="10" eb="11">
      <t>トウ</t>
    </rPh>
    <rPh sb="12" eb="14">
      <t>コウフ</t>
    </rPh>
    <rPh sb="23" eb="26">
      <t>ホジョキン</t>
    </rPh>
    <rPh sb="26" eb="27">
      <t>トウ</t>
    </rPh>
    <rPh sb="28" eb="30">
      <t>ヨサン</t>
    </rPh>
    <rPh sb="31" eb="33">
      <t>シッコウ</t>
    </rPh>
    <rPh sb="34" eb="35">
      <t>カン</t>
    </rPh>
    <rPh sb="37" eb="39">
      <t>キソク</t>
    </rPh>
    <rPh sb="39" eb="40">
      <t>ダイ</t>
    </rPh>
    <rPh sb="41" eb="42">
      <t>ジョウ</t>
    </rPh>
    <rPh sb="42" eb="43">
      <t>ダイ</t>
    </rPh>
    <rPh sb="44" eb="45">
      <t>コウ</t>
    </rPh>
    <rPh sb="46" eb="48">
      <t>キテイ</t>
    </rPh>
    <rPh sb="52" eb="54">
      <t>カンケイ</t>
    </rPh>
    <rPh sb="54" eb="56">
      <t>ショルイ</t>
    </rPh>
    <rPh sb="57" eb="58">
      <t>ソ</t>
    </rPh>
    <rPh sb="60" eb="62">
      <t>シンセイ</t>
    </rPh>
    <phoneticPr fontId="44"/>
  </si>
  <si>
    <t>記</t>
    <rPh sb="0" eb="1">
      <t>キ</t>
    </rPh>
    <phoneticPr fontId="1"/>
  </si>
  <si>
    <t>別紙「事業計画書」のとおり</t>
    <phoneticPr fontId="1"/>
  </si>
  <si>
    <t>計</t>
    <rPh sb="0" eb="1">
      <t>ケイ</t>
    </rPh>
    <phoneticPr fontId="1"/>
  </si>
  <si>
    <t>円</t>
    <rPh sb="0" eb="1">
      <t>エン</t>
    </rPh>
    <phoneticPr fontId="1"/>
  </si>
  <si>
    <t>掲示板補助（設置）：</t>
    <phoneticPr fontId="1"/>
  </si>
  <si>
    <t>掲示板補助（修繕）：</t>
    <phoneticPr fontId="1"/>
  </si>
  <si>
    <t>特記事項なし</t>
    <phoneticPr fontId="1"/>
  </si>
  <si>
    <t>添付書類</t>
    <phoneticPr fontId="1"/>
  </si>
  <si>
    <t>その他</t>
    <phoneticPr fontId="1"/>
  </si>
  <si>
    <t>補助事業等の目的及び内容</t>
    <phoneticPr fontId="1"/>
  </si>
  <si>
    <t>補助事業等の経費の配分及び経費の使用方法</t>
    <phoneticPr fontId="1"/>
  </si>
  <si>
    <t>補助事業等の完了の予定期日その他補助事業等の遂行に関する計画</t>
    <phoneticPr fontId="1"/>
  </si>
  <si>
    <t>活動補助：基本額　12,000円＋（200円×</t>
    <rPh sb="0" eb="2">
      <t>カツドウ</t>
    </rPh>
    <rPh sb="2" eb="4">
      <t>ホジョ</t>
    </rPh>
    <rPh sb="5" eb="7">
      <t>キホン</t>
    </rPh>
    <rPh sb="7" eb="8">
      <t>ガク</t>
    </rPh>
    <rPh sb="15" eb="16">
      <t>エン</t>
    </rPh>
    <rPh sb="21" eb="22">
      <t>エン</t>
    </rPh>
    <phoneticPr fontId="1"/>
  </si>
  <si>
    <t>世帯）</t>
    <rPh sb="0" eb="2">
      <t>セタイ</t>
    </rPh>
    <phoneticPr fontId="1"/>
  </si>
  <si>
    <t>事業計画書、総会資料（議案書）</t>
    <phoneticPr fontId="1"/>
  </si>
  <si>
    <t xml:space="preserve">
交付を受けようとする補助金等の額及びその算出の基礎</t>
    <phoneticPr fontId="1"/>
  </si>
  <si>
    <t>住民相互の親睦と相互扶助の向上を図るための町内会・自治会活動</t>
    <phoneticPr fontId="1"/>
  </si>
  <si>
    <t>申請者　</t>
    <rPh sb="0" eb="3">
      <t>シンセイシャ</t>
    </rPh>
    <phoneticPr fontId="1"/>
  </si>
  <si>
    <t>住所　</t>
    <rPh sb="0" eb="2">
      <t>ジュウショ</t>
    </rPh>
    <phoneticPr fontId="1"/>
  </si>
  <si>
    <t>氏名　</t>
    <rPh sb="0" eb="2">
      <t>シメイ</t>
    </rPh>
    <phoneticPr fontId="1"/>
  </si>
  <si>
    <t>※ご自宅の住所をご記入ください。</t>
    <phoneticPr fontId="1"/>
  </si>
  <si>
    <t>町田市森野１－２－３</t>
    <phoneticPr fontId="1"/>
  </si>
  <si>
    <t>市民　協太郎</t>
    <phoneticPr fontId="1"/>
  </si>
  <si>
    <t>(No.</t>
    <phoneticPr fontId="1"/>
  </si>
  <si>
    <t>)</t>
    <phoneticPr fontId="1"/>
  </si>
  <si>
    <t>町田２０１自治会</t>
    <phoneticPr fontId="1"/>
  </si>
  <si>
    <r>
      <t xml:space="preserve">お祭りの食材、会議で配布する飲み物、草刈りなどの屋外で行う事業で配布する飲み物など、事業の一環として提供される食糧費については対象となります。
</t>
    </r>
    <r>
      <rPr>
        <b/>
        <sz val="16"/>
        <color theme="1"/>
        <rFont val="游ゴシック"/>
        <family val="3"/>
        <charset val="128"/>
        <scheme val="minor"/>
      </rPr>
      <t>飲食そのものを目的とする場合は対象外</t>
    </r>
    <r>
      <rPr>
        <sz val="16"/>
        <color theme="1"/>
        <rFont val="游ゴシック"/>
        <family val="3"/>
        <charset val="128"/>
        <scheme val="minor"/>
      </rPr>
      <t>となります。
また、</t>
    </r>
    <r>
      <rPr>
        <b/>
        <sz val="16"/>
        <color theme="1"/>
        <rFont val="游ゴシック"/>
        <family val="3"/>
        <charset val="128"/>
        <scheme val="minor"/>
      </rPr>
      <t>アルコール</t>
    </r>
    <r>
      <rPr>
        <sz val="16"/>
        <color theme="1"/>
        <rFont val="游ゴシック"/>
        <family val="3"/>
        <charset val="128"/>
        <scheme val="minor"/>
      </rPr>
      <t>についても</t>
    </r>
    <r>
      <rPr>
        <b/>
        <sz val="16"/>
        <color theme="1"/>
        <rFont val="游ゴシック"/>
        <family val="3"/>
        <charset val="128"/>
        <scheme val="minor"/>
      </rPr>
      <t>対象外</t>
    </r>
    <r>
      <rPr>
        <sz val="16"/>
        <color theme="1"/>
        <rFont val="游ゴシック"/>
        <family val="3"/>
        <charset val="128"/>
        <scheme val="minor"/>
      </rPr>
      <t>となります。</t>
    </r>
    <rPh sb="0" eb="2">
      <t>クサカ</t>
    </rPh>
    <rPh sb="20" eb="21">
      <t>オコナ</t>
    </rPh>
    <rPh sb="22" eb="24">
      <t>ジギョウ</t>
    </rPh>
    <rPh sb="25" eb="27">
      <t>ハイフ</t>
    </rPh>
    <rPh sb="29" eb="30">
      <t>ノ</t>
    </rPh>
    <rPh sb="31" eb="32">
      <t>モノ</t>
    </rPh>
    <rPh sb="35" eb="37">
      <t>ジギョウ</t>
    </rPh>
    <rPh sb="38" eb="40">
      <t>イッカン</t>
    </rPh>
    <rPh sb="43" eb="45">
      <t>テイキョウ</t>
    </rPh>
    <rPh sb="48" eb="51">
      <t>ショクリョウヒ</t>
    </rPh>
    <rPh sb="56" eb="58">
      <t>タイショウ</t>
    </rPh>
    <rPh sb="65" eb="67">
      <t>インショク</t>
    </rPh>
    <rPh sb="77" eb="79">
      <t>バアイ</t>
    </rPh>
    <rPh sb="80" eb="83">
      <t>タイショウガイ</t>
    </rPh>
    <phoneticPr fontId="1"/>
  </si>
  <si>
    <t>つくし野１・２丁目自治会</t>
  </si>
  <si>
    <t>つくし野２丁目自治会</t>
  </si>
  <si>
    <t>つくし野３丁目自治会</t>
  </si>
  <si>
    <t>つくし野４丁目自治会</t>
  </si>
  <si>
    <t>南つくし野自治会</t>
  </si>
  <si>
    <t>すずかけ自治会</t>
  </si>
  <si>
    <t>小川自治会</t>
  </si>
  <si>
    <t>町田コープタウン自治会</t>
  </si>
  <si>
    <t>京浜小川自治会</t>
  </si>
  <si>
    <t>小川富士見台自治会</t>
  </si>
  <si>
    <t>西小川親和会</t>
  </si>
  <si>
    <t>都営小川自治会</t>
  </si>
  <si>
    <t>町谷町内会</t>
  </si>
  <si>
    <t>藤和南町田ハイタウン管理組合</t>
  </si>
  <si>
    <t>鶴間町内会</t>
  </si>
  <si>
    <t>南町田自治会</t>
  </si>
  <si>
    <t>原町内会</t>
  </si>
  <si>
    <t>金森第８団地自治会</t>
  </si>
  <si>
    <t>南町田第一自治会</t>
  </si>
  <si>
    <t>成瀬が丘みどり自治会</t>
  </si>
  <si>
    <t>成瀬が丘自治会</t>
  </si>
  <si>
    <t>金森一丁目町内会</t>
  </si>
  <si>
    <t>都営町田金森一丁目アパートいずみ会</t>
  </si>
  <si>
    <t>金森第二自治会</t>
  </si>
  <si>
    <t>金森第五自治会</t>
  </si>
  <si>
    <t>都営金森第四自治会</t>
  </si>
  <si>
    <t>金森中央町内会</t>
  </si>
  <si>
    <t>金森三丁目町内会</t>
  </si>
  <si>
    <t>金森第１０自治会</t>
  </si>
  <si>
    <t>金森互助会</t>
  </si>
  <si>
    <t>西田町内会</t>
  </si>
  <si>
    <t>西田団地自治会</t>
  </si>
  <si>
    <t>金森さつき会</t>
  </si>
  <si>
    <t>金森親和会</t>
  </si>
  <si>
    <t>小田急金森自治会</t>
  </si>
  <si>
    <t>金森むつみ会</t>
  </si>
  <si>
    <t>小田急金森泉自治会</t>
  </si>
  <si>
    <t>金森第７南自治会</t>
  </si>
  <si>
    <t>金森第三自治会</t>
  </si>
  <si>
    <t>都営金森第６自治会</t>
  </si>
  <si>
    <t>金森市営住宅管理組合</t>
  </si>
  <si>
    <t>金森第９自治会</t>
  </si>
  <si>
    <t>都営金森第六桜自治会</t>
  </si>
  <si>
    <t>都営金森１丁目アパートカトレア自治会</t>
  </si>
  <si>
    <t>金森第１１アパート第１自治会</t>
    <rPh sb="9" eb="10">
      <t>ダイ</t>
    </rPh>
    <phoneticPr fontId="12"/>
  </si>
  <si>
    <t>金森第１１住宅第２自治会</t>
  </si>
  <si>
    <t>高ヶ坂第一町内会</t>
  </si>
  <si>
    <t>高瀬住宅自治会</t>
  </si>
  <si>
    <t>芝好園自治会</t>
  </si>
  <si>
    <t>高北自治会</t>
  </si>
  <si>
    <t>東京都住宅供給公社高ヶ坂住宅自治会</t>
  </si>
  <si>
    <t>向陽台自治会</t>
  </si>
  <si>
    <t>高ヶ坂あかね自治会</t>
  </si>
  <si>
    <t>東玉川学園睦会</t>
  </si>
  <si>
    <t>はなみずき自治会</t>
  </si>
  <si>
    <t>東玉川学園自治会</t>
  </si>
  <si>
    <t>成瀬台一丁目自治会</t>
  </si>
  <si>
    <t>成瀬台二丁目自治会</t>
  </si>
  <si>
    <t>北成瀬台自治会</t>
  </si>
  <si>
    <t>学園成瀬自治会</t>
  </si>
  <si>
    <t>成瀬台松風組</t>
  </si>
  <si>
    <t>成瀬台３丁目自治会</t>
  </si>
  <si>
    <t>成瀬台四丁目自治会</t>
  </si>
  <si>
    <t>成瀬団地自治会</t>
  </si>
  <si>
    <t>成瀬殖産地区自治会</t>
  </si>
  <si>
    <t>成瀬松風台自治会</t>
  </si>
  <si>
    <t>鞍掛台自治会</t>
  </si>
  <si>
    <t>鹿島自治会</t>
  </si>
  <si>
    <t>第二なるせ会</t>
  </si>
  <si>
    <t>成瀬町内会</t>
  </si>
  <si>
    <t>成瀬西自治会</t>
  </si>
  <si>
    <t>成瀬中央自治会</t>
  </si>
  <si>
    <t>エステ・スクエア成瀬自治会</t>
  </si>
  <si>
    <t>かしの木山町内会</t>
  </si>
  <si>
    <t>成瀬山自治会</t>
  </si>
  <si>
    <t>南成瀬ひがし町内会</t>
  </si>
  <si>
    <t>南成瀬ひふみ町内会</t>
  </si>
  <si>
    <t>南成瀬中央町内会</t>
  </si>
  <si>
    <t>原町田一丁目町内会</t>
  </si>
  <si>
    <t>原町田二丁目町内会</t>
  </si>
  <si>
    <t>原町田二丁目旭ヶ丘自治会</t>
  </si>
  <si>
    <t>高美台町内会</t>
  </si>
  <si>
    <t>原町田２丁目都営自治会</t>
  </si>
  <si>
    <t>原町田三丁目町内会</t>
    <rPh sb="0" eb="2">
      <t>タダオ</t>
    </rPh>
    <phoneticPr fontId="14"/>
  </si>
  <si>
    <t>原町田四丁目第一町内会</t>
  </si>
  <si>
    <t>原町田四丁目第二町会</t>
  </si>
  <si>
    <t>原町田五丁目町内会</t>
  </si>
  <si>
    <t>原町田六丁目町内会六生会</t>
  </si>
  <si>
    <t>原町田六丁目若葉会</t>
  </si>
  <si>
    <t>町田市中町中央町内会</t>
    <rPh sb="0" eb="3">
      <t>マチダシ</t>
    </rPh>
    <phoneticPr fontId="14"/>
  </si>
  <si>
    <t>中町三丁目町内会</t>
  </si>
  <si>
    <t>中町むつみ会</t>
  </si>
  <si>
    <t>上の原自治会</t>
  </si>
  <si>
    <t>新中町町内会</t>
  </si>
  <si>
    <t>森野団地自治会</t>
  </si>
  <si>
    <t>森野一丁目町内会</t>
  </si>
  <si>
    <t>森野二丁目さつき会</t>
  </si>
  <si>
    <t>森野中央町内会</t>
  </si>
  <si>
    <t>森野三丁目自治会</t>
  </si>
  <si>
    <t>森野４丁目みのり会</t>
  </si>
  <si>
    <t>森四平成自治会</t>
  </si>
  <si>
    <t>森野四丁目あゆみ町内会</t>
  </si>
  <si>
    <t>向陽台町内会</t>
  </si>
  <si>
    <t>森野４丁目自治会</t>
  </si>
  <si>
    <t>森野やよい自治会</t>
  </si>
  <si>
    <t>森野市営住宅管理組合</t>
  </si>
  <si>
    <t>森野５丁目自治会</t>
  </si>
  <si>
    <t>けやき会</t>
  </si>
  <si>
    <t>森野むつみ自治会</t>
  </si>
  <si>
    <t>森野５丁目友隣自治会</t>
  </si>
  <si>
    <t>森野４丁目アパート自治会</t>
  </si>
  <si>
    <t>旭町中央町内会</t>
  </si>
  <si>
    <t>旭町二丁目町内会</t>
  </si>
  <si>
    <t>東ヶ丘住宅自治会</t>
  </si>
  <si>
    <t>首都高速道路自治会</t>
  </si>
  <si>
    <t>井手の沢自治会</t>
  </si>
  <si>
    <t>旭町旭ヶ丘自治会</t>
  </si>
  <si>
    <t>旭町菅原自治会</t>
  </si>
  <si>
    <t>晴見台自治会</t>
  </si>
  <si>
    <t>埴の丘住宅団地管理組合法人</t>
  </si>
  <si>
    <t>玉川学園南台自治会</t>
  </si>
  <si>
    <t>旭ヶ丘自治会</t>
  </si>
  <si>
    <t>学園ハイツ自治会</t>
  </si>
  <si>
    <t>南大谷台自治会</t>
  </si>
  <si>
    <t>南大谷町内会</t>
  </si>
  <si>
    <t>南大谷団地自治会</t>
  </si>
  <si>
    <t>公社本町田住宅自治会</t>
  </si>
  <si>
    <t>さざなみ自治会</t>
  </si>
  <si>
    <t>日向台自治会</t>
  </si>
  <si>
    <t>小田急本町田住宅自治会</t>
  </si>
  <si>
    <t>新小田急住宅自治会</t>
  </si>
  <si>
    <t>本町田東急住宅自治会</t>
  </si>
  <si>
    <t>新日東自治会</t>
  </si>
  <si>
    <t>日東住宅自治会</t>
  </si>
  <si>
    <t>町田社宅自治会</t>
  </si>
  <si>
    <t>みどりヶ丘自治会</t>
  </si>
  <si>
    <t>町田木曽住宅ト号棟管理組合</t>
  </si>
  <si>
    <t>町田木曽団地自治会</t>
  </si>
  <si>
    <t>本町田町内会</t>
  </si>
  <si>
    <t>千代ヶ丘自治会</t>
  </si>
  <si>
    <t>望ヶ丘自治会</t>
  </si>
  <si>
    <t>松ヶ丘自治会</t>
  </si>
  <si>
    <t>藤の台団地自治会</t>
  </si>
  <si>
    <t>本町田宿自治会</t>
  </si>
  <si>
    <t>弥生ヶ丘自治会</t>
  </si>
  <si>
    <t>四季美住宅自治会</t>
  </si>
  <si>
    <t>みはらしの丘自治会</t>
  </si>
  <si>
    <t>玉川学園町内会</t>
  </si>
  <si>
    <t>玉川学園第一住宅自治会</t>
  </si>
  <si>
    <t>玉川学園興人自治会</t>
  </si>
  <si>
    <t>玉川学園松風台自治会</t>
  </si>
  <si>
    <t>町田市パンダ公園町内会</t>
  </si>
  <si>
    <t>桜ヶ丘自治会</t>
  </si>
  <si>
    <t>木曽森野自治会</t>
  </si>
  <si>
    <t>住宅公社境川団地自治会</t>
  </si>
  <si>
    <t>木曽森野若草会</t>
  </si>
  <si>
    <t>滝の沢自治会</t>
  </si>
  <si>
    <t>木曽町中原自治会</t>
  </si>
  <si>
    <t>住宅供給公社木曽団地自治会</t>
  </si>
  <si>
    <t>木曽境川自治会</t>
    <rPh sb="0" eb="2">
      <t>キソ</t>
    </rPh>
    <rPh sb="2" eb="4">
      <t>サカイガワ</t>
    </rPh>
    <rPh sb="4" eb="7">
      <t>ジチカイ</t>
    </rPh>
    <phoneticPr fontId="0"/>
  </si>
  <si>
    <t>木曽三家自治会</t>
  </si>
  <si>
    <t>西木曽自治会</t>
  </si>
  <si>
    <t>木曽上横町町内会</t>
  </si>
  <si>
    <t>木曽中央町内会</t>
  </si>
  <si>
    <t>木曽町下横町内会</t>
  </si>
  <si>
    <t>中里橋自治会</t>
  </si>
  <si>
    <t>木曽南自治会</t>
  </si>
  <si>
    <t>木曽上宿町内会</t>
  </si>
  <si>
    <t>木曽市営住宅管理組合</t>
  </si>
  <si>
    <t>木曽親和会</t>
  </si>
  <si>
    <t>木曽みつわ自治会</t>
  </si>
  <si>
    <t>根岸町内会</t>
  </si>
  <si>
    <t>忠生さつき自治会</t>
  </si>
  <si>
    <t>山崎新光自治会</t>
  </si>
  <si>
    <t>町田ビューハイツ自治会</t>
  </si>
  <si>
    <t>忠生自然自治会</t>
  </si>
  <si>
    <t>町田グリーンタウン自治会</t>
  </si>
  <si>
    <t>都営忠生二丁目アパート自治会</t>
  </si>
  <si>
    <t>都営忠生三丁目自治会</t>
  </si>
  <si>
    <t>忠生中央町内会</t>
  </si>
  <si>
    <t>忠生忠霊地区自治会</t>
  </si>
  <si>
    <t>忠生四丁目町内会</t>
  </si>
  <si>
    <t>暁会</t>
  </si>
  <si>
    <t>忠生市営住宅管理組合</t>
  </si>
  <si>
    <t>都営山崎住宅自治会</t>
  </si>
  <si>
    <t>都営山崎第二アパート自治会</t>
  </si>
  <si>
    <t>都営上山崎自治会</t>
  </si>
  <si>
    <t>七国苑自治会</t>
  </si>
  <si>
    <t>シーアイハイツ町田自治会</t>
  </si>
  <si>
    <t>町田山崎第二住宅団地管理組合法人</t>
  </si>
  <si>
    <t>竹美住宅自治会</t>
  </si>
  <si>
    <t>町田山崎団地自治会</t>
  </si>
  <si>
    <t>町田山崎住宅管理組合互助会</t>
  </si>
  <si>
    <t>よこみね自治会</t>
  </si>
  <si>
    <t>山崎ひまわり自治会</t>
  </si>
  <si>
    <t>七国山自治会</t>
  </si>
  <si>
    <t>上山崎町内会</t>
  </si>
  <si>
    <t>下山崎町内会</t>
  </si>
  <si>
    <t>上小山田町内会</t>
  </si>
  <si>
    <t>下小山田町内会</t>
  </si>
  <si>
    <t>桜美林台自治会</t>
  </si>
  <si>
    <t>図師町内会</t>
    <rPh sb="0" eb="2">
      <t>ナルセ</t>
    </rPh>
    <rPh sb="2" eb="3">
      <t>ヤマ</t>
    </rPh>
    <phoneticPr fontId="14"/>
  </si>
  <si>
    <t>馬駈自治会</t>
  </si>
  <si>
    <t>東馬駈自治会</t>
  </si>
  <si>
    <t>もみじ台町内会</t>
  </si>
  <si>
    <t>小山田桜台自治会</t>
  </si>
  <si>
    <t>小山田桜台１－２むつみ会</t>
  </si>
  <si>
    <t>小山田桜台１－１６自治会</t>
  </si>
  <si>
    <t>小山田桜台２－１０自治会</t>
  </si>
  <si>
    <t>小山田桜台２－１１団地自治会</t>
  </si>
  <si>
    <t>常盤町内会</t>
  </si>
  <si>
    <t>矢部町町内会</t>
  </si>
  <si>
    <t>真光寺町内会</t>
  </si>
  <si>
    <t>鶴川北町内会</t>
  </si>
  <si>
    <t>真光寺３丁目町内会</t>
  </si>
  <si>
    <t>公社真光寺住宅自治会</t>
  </si>
  <si>
    <t>広袴町内会</t>
  </si>
  <si>
    <t>フレッシュタウン鶴川自治会</t>
  </si>
  <si>
    <t>南イトーピア自治会</t>
  </si>
  <si>
    <t>鶴川平和台自治会</t>
  </si>
  <si>
    <t>西イトーピア自治会</t>
  </si>
  <si>
    <t>能ヶ谷町内会</t>
  </si>
  <si>
    <t>能ヶ谷東自治会</t>
  </si>
  <si>
    <t>三輪町第一住宅自治会</t>
  </si>
  <si>
    <t>三輪住宅自治会</t>
  </si>
  <si>
    <t>三輪町内会</t>
  </si>
  <si>
    <t>三輪緑山自治会</t>
  </si>
  <si>
    <t>三輪緑山山の手坂自治会</t>
  </si>
  <si>
    <t>鶴川一丁目若草会</t>
  </si>
  <si>
    <t>鶴川一丁目睦会</t>
  </si>
  <si>
    <t>鶴川二丁目町会</t>
  </si>
  <si>
    <t>鶴川２丁目自治会</t>
  </si>
  <si>
    <t>鶴川三丁目町内会</t>
  </si>
  <si>
    <t>鶴川四丁目一・七会</t>
  </si>
  <si>
    <t>鶴川四丁目富士見会</t>
  </si>
  <si>
    <t>公団住宅鶴川団地自治会</t>
  </si>
  <si>
    <t>鶴川５丁目町内会</t>
  </si>
  <si>
    <t>鶴川６丁目団地自治会</t>
  </si>
  <si>
    <t>鶴川４丁目さつき会</t>
  </si>
  <si>
    <t>大蔵町町内会</t>
  </si>
  <si>
    <t>野津田町内会</t>
  </si>
  <si>
    <t>薬師ヶ丘自治会</t>
  </si>
  <si>
    <t>小野路町内会</t>
  </si>
  <si>
    <t>桑陽台自治会</t>
  </si>
  <si>
    <t>つる川和光台自治会</t>
  </si>
  <si>
    <t>小田急玉川学園台自治会</t>
  </si>
  <si>
    <t>有楽玉川学園自治会</t>
    <rPh sb="0" eb="2">
      <t>ユウラク</t>
    </rPh>
    <rPh sb="2" eb="6">
      <t>タマガワガクエン</t>
    </rPh>
    <rPh sb="6" eb="9">
      <t>ジチカイ</t>
    </rPh>
    <phoneticPr fontId="12"/>
  </si>
  <si>
    <t>金井町内会</t>
  </si>
  <si>
    <t>日の出が丘町会</t>
  </si>
  <si>
    <t>森の丘自治会</t>
  </si>
  <si>
    <t>ライフタウン代官山自治会</t>
  </si>
  <si>
    <t>エステ・アベニュー鶴川代官山自治会</t>
  </si>
  <si>
    <t>榛名坂自治会</t>
  </si>
  <si>
    <t>薬師台一丁目自治会</t>
  </si>
  <si>
    <t>やくし台自治会</t>
  </si>
  <si>
    <t>馬場町内会</t>
  </si>
  <si>
    <t>中村町内会</t>
  </si>
  <si>
    <t>沼町内会</t>
  </si>
  <si>
    <t>沼団地町内会</t>
  </si>
  <si>
    <t>小山町第三町内会</t>
  </si>
  <si>
    <t>小山町御嶽堂町内会</t>
  </si>
  <si>
    <t>多摩境町内会</t>
  </si>
  <si>
    <t>田端町内会</t>
  </si>
  <si>
    <t>町有町内会</t>
    <rPh sb="0" eb="1">
      <t>マチ</t>
    </rPh>
    <rPh sb="1" eb="2">
      <t>アリ</t>
    </rPh>
    <rPh sb="2" eb="5">
      <t>チョウナイカイ</t>
    </rPh>
    <phoneticPr fontId="14"/>
  </si>
  <si>
    <t>片所町内会</t>
    <rPh sb="0" eb="1">
      <t>カタ</t>
    </rPh>
    <rPh sb="1" eb="2">
      <t>トコロ</t>
    </rPh>
    <rPh sb="2" eb="4">
      <t>チョウナイ</t>
    </rPh>
    <rPh sb="4" eb="5">
      <t>カイ</t>
    </rPh>
    <phoneticPr fontId="14"/>
  </si>
  <si>
    <t>響きの丘町内会</t>
  </si>
  <si>
    <t>相原町境町会</t>
  </si>
  <si>
    <t>坂下町会</t>
  </si>
  <si>
    <t>相原町仲町会</t>
  </si>
  <si>
    <t>相原町陽田町会</t>
  </si>
  <si>
    <t>相原元橋町会</t>
  </si>
  <si>
    <t>相原中村町内会</t>
  </si>
  <si>
    <t>丸山町会</t>
  </si>
  <si>
    <t>丸山団地自治会</t>
  </si>
  <si>
    <t>中相原町会</t>
  </si>
  <si>
    <t>都営武蔵岡自治会</t>
  </si>
  <si>
    <t>相原町大戸町会</t>
  </si>
  <si>
    <t>アールヴェール町田森野自治会</t>
  </si>
  <si>
    <t>玉川学園西美台自治会</t>
  </si>
  <si>
    <t>Ａ地区ローズプラザ自治会</t>
  </si>
  <si>
    <t>清住平自治会</t>
  </si>
  <si>
    <t>かがやきの街自治会</t>
  </si>
  <si>
    <t>千都の杜自治会</t>
  </si>
  <si>
    <t>ライオンズガーデン町田の丘自治会</t>
  </si>
  <si>
    <t>ＬＭ町田森野自治会</t>
  </si>
  <si>
    <t>プロヴァンスヒルズ能ヶ谷自治会</t>
  </si>
  <si>
    <t>鶴川６丁目一二実会</t>
  </si>
  <si>
    <t>高ヶ坂第２アパート自治会</t>
  </si>
  <si>
    <t>上馬場町内会</t>
  </si>
  <si>
    <t>下馬場町内会</t>
  </si>
  <si>
    <t>グランレガーロクラブ</t>
  </si>
  <si>
    <t>ガーデンセシア自治会</t>
  </si>
  <si>
    <t>成瀬駅前ハイツ自治会</t>
  </si>
  <si>
    <t>真光寺市営住宅管理組合</t>
  </si>
  <si>
    <t>小田急金森わさびだ自治会</t>
  </si>
  <si>
    <t>金井２丁目白山会</t>
  </si>
  <si>
    <t>新常盤自治会</t>
  </si>
  <si>
    <t>グランセリーナ自治会</t>
  </si>
  <si>
    <t>サンクタス・グロウヒルズ自治会</t>
  </si>
  <si>
    <t>アパガーデンパレス多摩境自治会</t>
  </si>
  <si>
    <t>金井ヶ丘１丁目西自治会</t>
    <rPh sb="0" eb="2">
      <t>カナイ</t>
    </rPh>
    <rPh sb="3" eb="4">
      <t>オカ</t>
    </rPh>
    <rPh sb="5" eb="7">
      <t>チョウメ</t>
    </rPh>
    <rPh sb="7" eb="8">
      <t>ニシ</t>
    </rPh>
    <rPh sb="8" eb="11">
      <t>ジチカイ</t>
    </rPh>
    <phoneticPr fontId="12"/>
  </si>
  <si>
    <t>図師町ヒルサイド町内会</t>
  </si>
  <si>
    <t>成瀬山南自治会</t>
  </si>
  <si>
    <t>ゼロワンシティ・ウエスタ自治会</t>
  </si>
  <si>
    <t>西成瀬高台地区自治会</t>
  </si>
  <si>
    <t>ユニヴェルシオール学園の丘自治会</t>
  </si>
  <si>
    <t>サンヒルズ町田山崎コミュニティー委員会</t>
  </si>
  <si>
    <t>山崎見晴らしの丘自治会</t>
  </si>
  <si>
    <t>竹とんぼ自治会</t>
  </si>
  <si>
    <t>新七国山自治会</t>
  </si>
  <si>
    <t>相原町都営アパート１０号棟自治会</t>
  </si>
  <si>
    <t>ソルグランデメイツ多摩境管理組合自治委員会</t>
  </si>
  <si>
    <t>小山田プチタウン自治会</t>
  </si>
  <si>
    <t>リーフィア町田小山ヶ丘自治会</t>
  </si>
  <si>
    <t>テラスハウス金森自治会</t>
  </si>
  <si>
    <t>グロリアヒルズ多摩境管理組合コミュニティークラブ</t>
  </si>
  <si>
    <t>グランリビオ町田ガーデンコート自治会</t>
  </si>
  <si>
    <t>ルネグランディア自治会</t>
  </si>
  <si>
    <t>上三輪町内会</t>
  </si>
  <si>
    <t>下三輪町内会</t>
  </si>
  <si>
    <t>ゲートヒルズ多摩境パークフロントコミュニティクラブ</t>
  </si>
  <si>
    <t>小山田桜台２－１５団地自治会</t>
  </si>
  <si>
    <t>小山ヒルズ自治会</t>
  </si>
  <si>
    <t>並木町会</t>
  </si>
  <si>
    <t>和み会</t>
    <rPh sb="0" eb="1">
      <t>ナゴ</t>
    </rPh>
    <rPh sb="2" eb="3">
      <t>カイ</t>
    </rPh>
    <phoneticPr fontId="14"/>
  </si>
  <si>
    <t>小山田桜台いちご自治会</t>
    <rPh sb="0" eb="3">
      <t>オヤマダ</t>
    </rPh>
    <rPh sb="3" eb="5">
      <t>サクラダイ</t>
    </rPh>
    <rPh sb="8" eb="11">
      <t>ジチカイ</t>
    </rPh>
    <phoneticPr fontId="0"/>
  </si>
  <si>
    <t>会ID</t>
  </si>
  <si>
    <t>名称</t>
    <phoneticPr fontId="1"/>
  </si>
  <si>
    <t>ツクシノイチニチョウメジチカイ</t>
  </si>
  <si>
    <t>ツクシノニチョウメジチカイ</t>
  </si>
  <si>
    <t>ツクシノサンチョウメジチカイ</t>
  </si>
  <si>
    <t>ツクシノヨンチョウメジチカイ</t>
  </si>
  <si>
    <t>ミナミツクシノジチカイ</t>
  </si>
  <si>
    <t>スズカケジチカイ</t>
  </si>
  <si>
    <t>オガワジチカイ</t>
  </si>
  <si>
    <t>マチダコープタウンジチカイ</t>
  </si>
  <si>
    <t>ケイヒンオガワジチカイ</t>
  </si>
  <si>
    <t>オガワフジミダイジチカイ</t>
  </si>
  <si>
    <t>ニシオガワシンワカイ</t>
  </si>
  <si>
    <t>トエイオガワジチカイ</t>
  </si>
  <si>
    <t>マチヤチョウナイカイ</t>
  </si>
  <si>
    <t>トウワミナミマチダハイタウンカンリクミアイ</t>
  </si>
  <si>
    <t>ツルマチョウナイカイ</t>
  </si>
  <si>
    <t>ミナミマチダジチカイ</t>
  </si>
  <si>
    <t>ハラチョウナイカイ</t>
  </si>
  <si>
    <t>カナモリダイハチダンチジチカイ</t>
  </si>
  <si>
    <t>ミナミマチダダイイチジチカイ</t>
  </si>
  <si>
    <t>ナルセガオカミドリジチカイ</t>
  </si>
  <si>
    <t>ナルセガオカジチカイ</t>
  </si>
  <si>
    <t>カナモリイッチョウメチョウナイカイ</t>
  </si>
  <si>
    <t>トエイマチダカナモリイッチョウメアパートイズミカイ</t>
  </si>
  <si>
    <t>カナモリダイニジチカイ</t>
  </si>
  <si>
    <t>カナモリダイゴジチカイ</t>
  </si>
  <si>
    <t>トエイカナモリダイヨンジチカイ</t>
  </si>
  <si>
    <t>カナモリチュウオウチョウナイカイ</t>
  </si>
  <si>
    <t>カナモリサンチョウメチョウナイカイ</t>
  </si>
  <si>
    <t>カナモリダイジュウジチカイ</t>
  </si>
  <si>
    <t>カナモリゴジョカイ</t>
  </si>
  <si>
    <t>ニシダチョウナイカイ</t>
  </si>
  <si>
    <t>ニシダダンチジチカイ</t>
  </si>
  <si>
    <t>カナモリサツキカイ</t>
  </si>
  <si>
    <t>カナモリシンワカイ</t>
  </si>
  <si>
    <t>オダキュウカナモリジチカイ</t>
  </si>
  <si>
    <t>カナモリムツミカイ</t>
  </si>
  <si>
    <t>オダキュウカナモリイズミジチカイ</t>
  </si>
  <si>
    <t>カナモリダイナナミナミジチカイ</t>
  </si>
  <si>
    <t>カナモリダイサンジチカイ</t>
  </si>
  <si>
    <t>トエイカナモリダイロクジチカイ</t>
  </si>
  <si>
    <t>カナモリシエイジュウタクカンリクミアイ</t>
  </si>
  <si>
    <t>カナモリダイクジチカイ</t>
  </si>
  <si>
    <t>トエイカナモリダイロクサクラジチカイ</t>
  </si>
  <si>
    <t>トエイカナモリイッチョウメアパートカトレアジチカイ</t>
  </si>
  <si>
    <t>カナモリダイジュウイチジチカイ</t>
  </si>
  <si>
    <t>カナモリダイジュウイチジュウタクダイニジチカイ</t>
  </si>
  <si>
    <t>コガサカダイイチチョウナイカイ</t>
  </si>
  <si>
    <t>タカセジュウタクジチカイ</t>
  </si>
  <si>
    <t>シバコウエンジチカイ</t>
  </si>
  <si>
    <t>コウホクジチカイ</t>
  </si>
  <si>
    <t>トウキョウトジュウタクキョウキュウコウシャコウガサカジュウタクジチカイ</t>
  </si>
  <si>
    <t>コウヨウダイジチカイ</t>
  </si>
  <si>
    <t>コガサカアカネジチカイ</t>
  </si>
  <si>
    <t>ヒガシタマガワガクエンムツミカイ</t>
  </si>
  <si>
    <t>ハナミズキジチカイ</t>
  </si>
  <si>
    <t>ヒガシタマガワガクエンジチカイ</t>
  </si>
  <si>
    <t>ナルセダイイッチョウメジチカイ</t>
  </si>
  <si>
    <t>ナルセダイニチョウメジチカイ</t>
  </si>
  <si>
    <t>キタナルセダイジチカイ</t>
  </si>
  <si>
    <t>ガクエンナルセジチカイ</t>
  </si>
  <si>
    <t>ナルセダイショウフウグミ</t>
  </si>
  <si>
    <t>ナルセダイサンチョウメジチカイ</t>
  </si>
  <si>
    <t>ナルセダイヨンチョウメジチカイ</t>
  </si>
  <si>
    <t>ナルセダンチジチカイ</t>
  </si>
  <si>
    <t>ナルセショクサンチクジチカイ</t>
  </si>
  <si>
    <t>ナルセショウフウダイジチカイ</t>
  </si>
  <si>
    <t>クラカケダイジチカイ</t>
  </si>
  <si>
    <t>カシマジチカイ</t>
  </si>
  <si>
    <t>ダイニナルセカイ</t>
  </si>
  <si>
    <t>ナルセチョウナイカイ</t>
  </si>
  <si>
    <t>ナルセニシジチカイ</t>
  </si>
  <si>
    <t>ナルセチュウオウジチカイ</t>
  </si>
  <si>
    <t>エステスクエアナルセジチカイ</t>
  </si>
  <si>
    <t>カシノキヤマチョウナイカイ</t>
  </si>
  <si>
    <t>ナルセヤマジチカイ</t>
  </si>
  <si>
    <t>ミナミナルセヒガシチョウナイカイ</t>
  </si>
  <si>
    <t>ミナミナルセヒフミチョウナイカイ</t>
  </si>
  <si>
    <t>ミナミナルセチュウオウチョウナイカイ</t>
  </si>
  <si>
    <t>ハラマチダイッチョウメチョウナイカイ</t>
  </si>
  <si>
    <t>ハラマチダニチョウメチョウナイカイ</t>
  </si>
  <si>
    <t>ハラマチダニチョウメアサヒガオカジチカイ</t>
  </si>
  <si>
    <t>タカミダイチョウナイカイ</t>
  </si>
  <si>
    <t>ハラマチダニチョウメトエイジチカイ</t>
  </si>
  <si>
    <t>ハラマチダサンチョウメチョウナイカイ</t>
  </si>
  <si>
    <t>ハラマチダヨンチョウメダイイチチョウナイカイ</t>
  </si>
  <si>
    <t>ハラマチダヨンチョウメダイニチョウカイ</t>
  </si>
  <si>
    <t>ハラマチダゴチョウメチョウナイカイ</t>
  </si>
  <si>
    <t>ハラマチダロクチョウメチョウナイカイロクセイカイ</t>
  </si>
  <si>
    <t>ハラマチダロクチョウメワカバカイ</t>
  </si>
  <si>
    <t>マチダシナカマチチュウオウチョウナイカイ</t>
  </si>
  <si>
    <t>ナカマチサンチョウメチョウナイカイ</t>
  </si>
  <si>
    <t>ナカマチムツミカイ</t>
  </si>
  <si>
    <t>ウエノハラジチカイ</t>
  </si>
  <si>
    <t>シンナカマチチョウナイカイ</t>
  </si>
  <si>
    <t>モリノダンチジチカイ</t>
  </si>
  <si>
    <t>モリノイッチョウメチョウナイカイ</t>
  </si>
  <si>
    <t>モリノニチョウメサツキカイ</t>
  </si>
  <si>
    <t>モリノチュウオウチョウナイカイ</t>
  </si>
  <si>
    <t>モリノサンチョウメジチカイ</t>
  </si>
  <si>
    <t>モリノヨンチョウメミノリカイ</t>
  </si>
  <si>
    <t>モリヨンヘイセイジチカイ</t>
  </si>
  <si>
    <t>モリノヨンチョウメアユミチョウナイカイ</t>
  </si>
  <si>
    <t>コウヨウダイチョウナイカイ</t>
  </si>
  <si>
    <t>モリノヨンチョウメジチカイ</t>
  </si>
  <si>
    <t>モリノヤヨイジチカイ</t>
  </si>
  <si>
    <t>モリノシエイジュウタクカンリクミアイ</t>
  </si>
  <si>
    <t>モリノゴチョウメジチカイ</t>
  </si>
  <si>
    <t>ケヤキカイ</t>
  </si>
  <si>
    <t>モリノムツミジチカイ</t>
  </si>
  <si>
    <t>モリノゴチョウメユウリンジチカイ</t>
  </si>
  <si>
    <t>モリノヨンチョウメアパートジチカイ</t>
  </si>
  <si>
    <t>アサヒマチチュウオウチョウナイカイ</t>
  </si>
  <si>
    <t>アサヒマチニチョウメチョウナイカイ</t>
  </si>
  <si>
    <t>ヒガシガオカジュウタクジチカイ</t>
  </si>
  <si>
    <t>シュトコウソクドウロジチカイ</t>
  </si>
  <si>
    <t>イデノサワジチカイ</t>
  </si>
  <si>
    <t>アサヒマチアサヒガオカジチカイ</t>
  </si>
  <si>
    <t>アサヒマチスガワラジチカイ</t>
  </si>
  <si>
    <t>ハルミダイジチカイ</t>
  </si>
  <si>
    <t>ハニノオカジュウタクダンチカンリクミアイホウジン</t>
  </si>
  <si>
    <t>タマガワガクエンミナミダイジチカイ</t>
  </si>
  <si>
    <t>アサヒガオカジチカイ</t>
  </si>
  <si>
    <t>ガクエンハイツジチカイ</t>
  </si>
  <si>
    <t>ミナミオオヤダイジチカイ</t>
  </si>
  <si>
    <t>ミナミオオヤチョウナイカイ</t>
  </si>
  <si>
    <t>ミナミオオヤダンチジチカイ</t>
  </si>
  <si>
    <t>コウシャホンマチダジュウタクジチカイ</t>
  </si>
  <si>
    <t>サザナミジチカイ</t>
  </si>
  <si>
    <t>ヒナタダイジチカイ</t>
  </si>
  <si>
    <t>オダキュウホンマチダジュウタクジチカイ</t>
  </si>
  <si>
    <t>シンオダキュウジュウタクジチカイ</t>
  </si>
  <si>
    <t>ホンマチダトウキュウジュウタクジチカイ</t>
  </si>
  <si>
    <t>シンニットウジチカイ</t>
  </si>
  <si>
    <t>ニットウジュウタクジチカイ</t>
  </si>
  <si>
    <t>マチダシャタクジチカイ</t>
  </si>
  <si>
    <t>ミドリガオカジチカイ</t>
  </si>
  <si>
    <t>マチダキソジュウタクトゴウトウカンリクミアイ</t>
  </si>
  <si>
    <t>マチダキソダンチジチカイ</t>
  </si>
  <si>
    <t>ホンマチダチョウナイカイ</t>
  </si>
  <si>
    <t>チヨガオカジチカイ</t>
  </si>
  <si>
    <t>ノゾミガオカジチカイ</t>
  </si>
  <si>
    <t>マツガオカジチカイ</t>
  </si>
  <si>
    <t>フジノダイダンチジチカイ</t>
  </si>
  <si>
    <t>ホンマチダシュクジチカイ</t>
  </si>
  <si>
    <t>ヤヨイガオカジチカイ</t>
  </si>
  <si>
    <t>シキミジュウタクジチカイ</t>
  </si>
  <si>
    <t>ミハラシノオカジチカイ</t>
  </si>
  <si>
    <t>タマガワガクエンチョウナイカイ</t>
  </si>
  <si>
    <t>タマガワガクエンダイイチジュウタクジチカイ</t>
  </si>
  <si>
    <t>タマガワガクエンコウジンジチカイ</t>
  </si>
  <si>
    <t>タマガワガクエンショウフウダイジチカイ</t>
  </si>
  <si>
    <t>マチダシパンダコウエンチョウナイカイ</t>
  </si>
  <si>
    <t>サクラガオカジチカイ</t>
  </si>
  <si>
    <t>キソモリノジチカイ</t>
  </si>
  <si>
    <t>ジュウタクコウシャサカイガワダンチジチカイ</t>
  </si>
  <si>
    <t>キソモリノワカクサカイ</t>
  </si>
  <si>
    <t>タキノサワジチカイ</t>
  </si>
  <si>
    <t>キソマチナカハラジチカイ</t>
  </si>
  <si>
    <t>ジュウタクキョウキュウコウシャキソダンチジチカイ</t>
  </si>
  <si>
    <t>キソサカイガワジチカイ</t>
  </si>
  <si>
    <t>キソサンヤジチカイ</t>
  </si>
  <si>
    <t>ニシキソジチカイ</t>
  </si>
  <si>
    <t>キソウエヨコチョウチョウナイカイ</t>
  </si>
  <si>
    <t>キソチュウオウチョウナイカイ</t>
  </si>
  <si>
    <t>キソマチシタヨコチョウナイカイ</t>
  </si>
  <si>
    <t>ナカザトバシジチカイ</t>
  </si>
  <si>
    <t>キソミナミジチカイ</t>
  </si>
  <si>
    <t>キソカミジュクチョウナイカイ</t>
  </si>
  <si>
    <t>キソシエイジュウタクカンリクミアイ</t>
  </si>
  <si>
    <t>キソシンワカイ</t>
  </si>
  <si>
    <t>キソミツワジチカイ</t>
  </si>
  <si>
    <t>ネギシチョウナイカイ</t>
  </si>
  <si>
    <t>タダオサツキジチカイ</t>
  </si>
  <si>
    <t>ヤマサキシンコウジチカイ</t>
  </si>
  <si>
    <t>マチダビューハイツジチカイ</t>
  </si>
  <si>
    <t>タダオシゼンジチカイ</t>
  </si>
  <si>
    <t>マチダグリーンタウンジチカイ</t>
  </si>
  <si>
    <t>トエイタダオニチョウメアパートジチカイ</t>
  </si>
  <si>
    <t>トエイタダオサンチョウメジチカイ</t>
  </si>
  <si>
    <t>タダオチュウオウチョウナイカイ</t>
  </si>
  <si>
    <t>タダオチュウレイチクジチカイ</t>
  </si>
  <si>
    <t>タダオヨンチョウメチョウナイカイ</t>
  </si>
  <si>
    <t>アカツキカイ</t>
  </si>
  <si>
    <t>タダオシエイジュウタクカンリクミアイ</t>
  </si>
  <si>
    <t>トエイヤマザキジュウタクジチカイ</t>
  </si>
  <si>
    <t>トエイヤマザキダイニアパートジチカイ</t>
  </si>
  <si>
    <t>トエイカミヤマザキジチカイ</t>
  </si>
  <si>
    <t>ナナクニエンジチカイ</t>
  </si>
  <si>
    <t>シーアイハイツマチダジチカイ</t>
  </si>
  <si>
    <t>マチダヤマザキダイニジュウタクダンチカンリクミアイホウジン</t>
  </si>
  <si>
    <t>タケミジュウタクジチカイ</t>
  </si>
  <si>
    <t>マチダヤマザキダンチジチカイ</t>
  </si>
  <si>
    <t>マチダヤマサキジュウタクカンリクミアイゴジョカイ</t>
  </si>
  <si>
    <t>ヨコミネジチカイ</t>
  </si>
  <si>
    <t>ヤマサキヒマワリジチカイ</t>
  </si>
  <si>
    <t>ナナクニヤマジチカイ</t>
  </si>
  <si>
    <t>カミヤマサキチョウナイカイ</t>
  </si>
  <si>
    <t>シモヤマザキチョウナイカイ</t>
  </si>
  <si>
    <t>カミオヤマダチョウナイカイ</t>
  </si>
  <si>
    <t>シモオヤマダチョウナイカイ</t>
  </si>
  <si>
    <t>オウビリンダイジチカイ</t>
  </si>
  <si>
    <t>ズシチョウナイカイ</t>
  </si>
  <si>
    <t>マガケジチカイ</t>
  </si>
  <si>
    <t>ヒガシマガケジチカイ</t>
  </si>
  <si>
    <t>モミジダイチョウナイカイ</t>
  </si>
  <si>
    <t>オヤマダサクラダイジチカイ</t>
  </si>
  <si>
    <t>オヤマダサクラダイイチノニムツミカイ</t>
  </si>
  <si>
    <t>オヤマダサクラダイイチノジュウロクジチカイ</t>
  </si>
  <si>
    <t>オヤマダサクラダイニノジュウジチカイ</t>
  </si>
  <si>
    <t>オヤマダサクラダイニノジュウイチダンチジチカイ</t>
  </si>
  <si>
    <t>トキワチョウナイカイ</t>
  </si>
  <si>
    <t>ヤベマチチョウナイカイ</t>
  </si>
  <si>
    <t>シンコウジチョウナイカイ</t>
  </si>
  <si>
    <t>ツルカワキタチョウナイカイ</t>
  </si>
  <si>
    <t>シンコウジサンチョウメチョウナイカイ</t>
  </si>
  <si>
    <t>コウシャシンコウジジュウタクジチカイ</t>
  </si>
  <si>
    <t>ヒロハカマチョウナイカイ</t>
  </si>
  <si>
    <t>フレッシュタウンツルカワジチカイ</t>
  </si>
  <si>
    <t>ミナミイートピアジチカイ</t>
  </si>
  <si>
    <t>ツルカワヘイワダイジチカイ</t>
  </si>
  <si>
    <t>ニシイトーピアジチカイ</t>
  </si>
  <si>
    <t>ノウガヤチョウナイカイ</t>
  </si>
  <si>
    <t>ノウガヤヒガシジチカイ</t>
  </si>
  <si>
    <t>ミワマチダイイチジュウタクジチカイ</t>
  </si>
  <si>
    <t>ミワジュウタクジチカイ</t>
  </si>
  <si>
    <t>ミワチョウナイカイ</t>
  </si>
  <si>
    <t>ミワミドリヤマジチカイ</t>
  </si>
  <si>
    <t>ミワミドリヤマヤマノテサカジチカイ</t>
  </si>
  <si>
    <t>ツルカワイッチョウメワカクサカイ</t>
  </si>
  <si>
    <t>ツルカワイッチョウメムツミカイ</t>
  </si>
  <si>
    <t>ツルカワニチョウメチョウカイ</t>
  </si>
  <si>
    <t>ツルカワニチョウメジチカイ</t>
  </si>
  <si>
    <t>ツルカワサンチョウメチョウナイカイ</t>
  </si>
  <si>
    <t>ツルカワヨンチョウメイチナナカイ</t>
  </si>
  <si>
    <t>ツルカワヨンチョウメフジミカイ</t>
  </si>
  <si>
    <t>コウダンジュウタクツルカワダンチジチカイ</t>
  </si>
  <si>
    <t>ツルカワゴチョウメチョウナイカイ</t>
  </si>
  <si>
    <t>ツルカワロクチョウメダンチジチカイ</t>
  </si>
  <si>
    <t>ツルカワヨンチョウメサツキカイ</t>
  </si>
  <si>
    <t>オオクラマチチョウナイカイ</t>
  </si>
  <si>
    <t>ノヅタチョウナイカイ</t>
  </si>
  <si>
    <t>ヤクシガオカジチカイ</t>
  </si>
  <si>
    <t>オノジチョウナイカイ</t>
  </si>
  <si>
    <t>ソウヨウダイジチカイ</t>
  </si>
  <si>
    <t>ツルカワワコウダイジチカイ</t>
  </si>
  <si>
    <t>オダキュウタマガワガクエンダイジチカイ</t>
  </si>
  <si>
    <t>ユウラクタマガワガクエンジチカイ</t>
  </si>
  <si>
    <t>カナイチョウナイカイ</t>
  </si>
  <si>
    <t>ヒノデガオカチョウカイ</t>
  </si>
  <si>
    <t>モリノオカジチカイ</t>
  </si>
  <si>
    <t>ライフタウンダイカンヤマジチカイ</t>
  </si>
  <si>
    <t>エステアベニューツルカワダイカンヤマジチカイ</t>
  </si>
  <si>
    <t>ハルナザカジチカイ</t>
  </si>
  <si>
    <t>ヤクシダイイッチョウメジチカイ</t>
  </si>
  <si>
    <t>ヤクシダイジチカイ</t>
  </si>
  <si>
    <t>バンバチョウナイカイ</t>
  </si>
  <si>
    <t>ナカムラチョウナイカイ</t>
  </si>
  <si>
    <t>ヌマチョウナイカイ</t>
  </si>
  <si>
    <t>ヌマダンチチョウナイカイ</t>
  </si>
  <si>
    <t>オヤマチョウダイサンチョウナイカイ</t>
  </si>
  <si>
    <t>オヤママチミタケドウチョウナイカイ</t>
  </si>
  <si>
    <t>タマサカイチョウナイカイ</t>
  </si>
  <si>
    <t>タバタチョウナイカイ</t>
  </si>
  <si>
    <t>マチアリチョウナイカイ</t>
  </si>
  <si>
    <t>カタソチョウナイカイ</t>
  </si>
  <si>
    <t>ヒビキノオカチョウナイカイ</t>
  </si>
  <si>
    <t>アイハラマチサカイチョウカイ</t>
  </si>
  <si>
    <t>サカシタチョウカイ</t>
  </si>
  <si>
    <t>アイハラマチナカチョウカイ</t>
  </si>
  <si>
    <t>アイハラマチヨウダチョウカイ</t>
  </si>
  <si>
    <t>アイハラモトハシチョウカイ</t>
  </si>
  <si>
    <t>アイハラナカムラチョウナイカイ</t>
  </si>
  <si>
    <t>マルヤマチョウカイ</t>
  </si>
  <si>
    <t>マルヤマダンチジチカイ</t>
  </si>
  <si>
    <t>ナカアイハラチョウカイ</t>
  </si>
  <si>
    <t>トエイムサシオカジチカイ</t>
  </si>
  <si>
    <t>アイハラマチオオトチョウカイ</t>
  </si>
  <si>
    <t>アールヴェールマチダモリノジチカイ</t>
  </si>
  <si>
    <t>タマガワガクエンニシビダイジチカイ</t>
  </si>
  <si>
    <t>エーチクローズプラザジチカイ</t>
  </si>
  <si>
    <t>キヨスミダイジチカイ</t>
  </si>
  <si>
    <t>カガヤキノマチジチカイ</t>
  </si>
  <si>
    <t>セントノモリジチカイ</t>
  </si>
  <si>
    <t>ライオンズガーデンマチダノオカジチカイ</t>
  </si>
  <si>
    <t>エルエムマチダモリノジチカイ</t>
  </si>
  <si>
    <t>プロヴァンスヒルズノウガヤジチカイ</t>
  </si>
  <si>
    <t>ツルカワロクチョウメヒフミカイ</t>
  </si>
  <si>
    <t>コウガサカダイニアパートジチカイ</t>
  </si>
  <si>
    <t>カミバンバチョウナイカイ</t>
  </si>
  <si>
    <t>シモバンバチョウナイカイ</t>
  </si>
  <si>
    <t>ガーデンセシアジチカイ</t>
  </si>
  <si>
    <t>ナルセエキマエハイツジチカイ</t>
  </si>
  <si>
    <t>シンコウジシエイジュウタクカンリクミアイ</t>
  </si>
  <si>
    <t>オダキュウカナモリワサビダジチカイ</t>
  </si>
  <si>
    <t>カナイニチョウメシロヤマカイ</t>
  </si>
  <si>
    <t>シントキワジチカイ</t>
  </si>
  <si>
    <t>グランセリーナジチカイ</t>
  </si>
  <si>
    <t>サンクタスグロウヒルズジチカイ</t>
  </si>
  <si>
    <t>アパガーデンパレスタマサカイジチカイ</t>
  </si>
  <si>
    <t>カナイガオカイッチョウメニシジチカイ</t>
  </si>
  <si>
    <t>ズシマチヒルサイドチョウナイカイ</t>
  </si>
  <si>
    <t>ナルセヤマミナミジチカイ</t>
  </si>
  <si>
    <t>ゼロワンシティウエスタジチカイ</t>
  </si>
  <si>
    <t>ニシナルセタカダイチクジチカイ</t>
  </si>
  <si>
    <t>ユニヴェルシオールガクエンノオカジチカイ</t>
  </si>
  <si>
    <t>サンヒルズマチダヤマサキコミュニテイーイインカイ</t>
  </si>
  <si>
    <t>ヤマザキミハラシノオカジチカイ</t>
  </si>
  <si>
    <t>タケトンボジチカイ</t>
  </si>
  <si>
    <t>シンナナクニヤマジチカイ</t>
  </si>
  <si>
    <t>アイハラチョウトエイアパートジュウゴウトウジチカイ</t>
  </si>
  <si>
    <t>ソルグランデメイツタマサカイカンリクミアイジチイインカイ</t>
  </si>
  <si>
    <t>オヤマダプチタウンジチカイ</t>
  </si>
  <si>
    <t>リーフィアマチダオヤマガオカジチカイ</t>
  </si>
  <si>
    <t>テラスハウスカナモリジチカイ</t>
  </si>
  <si>
    <t>グロリアヒルズタマサカイカンリクミアイコミュニティークラブ</t>
  </si>
  <si>
    <t>グランリビオマチダガーデンコートジチカイ</t>
  </si>
  <si>
    <t>ルネグランディアジチカイ</t>
  </si>
  <si>
    <t>カミミワチョウナイカイ</t>
  </si>
  <si>
    <t>シモミワチョウナイカイ</t>
  </si>
  <si>
    <t>ゲートヒルズタマサカイパークフロントコミュニティクラブ</t>
  </si>
  <si>
    <t>オヤマダサクラダイニノジュウゴダンチジチカイ</t>
  </si>
  <si>
    <t>オヤマヒルズジチカイ</t>
  </si>
  <si>
    <t>ナミギチョウカイ</t>
  </si>
  <si>
    <t>ナゴミカイ</t>
  </si>
  <si>
    <t>オヤマダサクラダイイチゴジチカイ</t>
  </si>
  <si>
    <t>ヨミ</t>
  </si>
  <si>
    <t>代表者</t>
    <rPh sb="0" eb="3">
      <t>ダイヒョウシャ</t>
    </rPh>
    <phoneticPr fontId="1"/>
  </si>
  <si>
    <t>代表者以外の担当者　→　以下の記入欄に担当者の情報をご記入ください</t>
    <rPh sb="0" eb="3">
      <t>ダイヒョウシャ</t>
    </rPh>
    <rPh sb="3" eb="5">
      <t>イガイ</t>
    </rPh>
    <rPh sb="6" eb="9">
      <t>タントウシャ</t>
    </rPh>
    <rPh sb="12" eb="14">
      <t>イカ</t>
    </rPh>
    <rPh sb="15" eb="17">
      <t>キニュウ</t>
    </rPh>
    <rPh sb="17" eb="18">
      <t>ラン</t>
    </rPh>
    <rPh sb="19" eb="22">
      <t>タントウシャ</t>
    </rPh>
    <rPh sb="23" eb="25">
      <t>ジョウホウ</t>
    </rPh>
    <rPh sb="27" eb="29">
      <t>キニュウ</t>
    </rPh>
    <phoneticPr fontId="1"/>
  </si>
  <si>
    <t>掲示物等の送付物の内、代表者への通知も掲示物等担当者に送付する場合はチェック</t>
    <phoneticPr fontId="1"/>
  </si>
  <si>
    <t>希望しない　→　5へ進む</t>
    <rPh sb="0" eb="2">
      <t>キボウ</t>
    </rPh>
    <rPh sb="10" eb="11">
      <t>スス</t>
    </rPh>
    <phoneticPr fontId="1"/>
  </si>
  <si>
    <t>希望する　→　以下の申請書類をご提出ください</t>
    <rPh sb="0" eb="2">
      <t>キボウ</t>
    </rPh>
    <rPh sb="7" eb="9">
      <t>イカ</t>
    </rPh>
    <rPh sb="10" eb="12">
      <t>シンセイ</t>
    </rPh>
    <rPh sb="12" eb="14">
      <t>ショルイ</t>
    </rPh>
    <rPh sb="16" eb="18">
      <t>テイシュツ</t>
    </rPh>
    <phoneticPr fontId="1"/>
  </si>
  <si>
    <t>加盟していない</t>
    <rPh sb="0" eb="2">
      <t>カメイ</t>
    </rPh>
    <phoneticPr fontId="1"/>
  </si>
  <si>
    <t>加盟している</t>
    <rPh sb="0" eb="2">
      <t>カメイ</t>
    </rPh>
    <phoneticPr fontId="1"/>
  </si>
  <si>
    <t>町田市ホームページでの紹介を希望しない　→　7へ進む</t>
    <phoneticPr fontId="1"/>
  </si>
  <si>
    <t>町田市ホームページでの紹介を希望する</t>
    <phoneticPr fontId="1"/>
  </si>
  <si>
    <t>いちのいち</t>
    <phoneticPr fontId="1"/>
  </si>
  <si>
    <t>町内会HP</t>
    <rPh sb="0" eb="2">
      <t>チョウナイ</t>
    </rPh>
    <rPh sb="2" eb="3">
      <t>カイ</t>
    </rPh>
    <phoneticPr fontId="1"/>
  </si>
  <si>
    <t>LINE（公式LINEを含む）</t>
    <rPh sb="5" eb="7">
      <t>コウシキ</t>
    </rPh>
    <rPh sb="12" eb="13">
      <t>フク</t>
    </rPh>
    <phoneticPr fontId="1"/>
  </si>
  <si>
    <t>インスタグラム</t>
    <phoneticPr fontId="1"/>
  </si>
  <si>
    <t>X(旧Twitter)</t>
    <rPh sb="2" eb="3">
      <t>キュウ</t>
    </rPh>
    <phoneticPr fontId="1"/>
  </si>
  <si>
    <t>Yumicom</t>
    <phoneticPr fontId="1"/>
  </si>
  <si>
    <t>結ネット</t>
    <rPh sb="0" eb="1">
      <t>ユイ</t>
    </rPh>
    <phoneticPr fontId="1"/>
  </si>
  <si>
    <t>グーグルドライブ</t>
    <phoneticPr fontId="1"/>
  </si>
  <si>
    <t>その他（　　　　　　　　　　）</t>
    <rPh sb="2" eb="3">
      <t>タ</t>
    </rPh>
    <phoneticPr fontId="1"/>
  </si>
  <si>
    <t>利用していない</t>
    <rPh sb="0" eb="2">
      <t>リヨウ</t>
    </rPh>
    <phoneticPr fontId="1"/>
  </si>
  <si>
    <t>Paypay</t>
    <phoneticPr fontId="1"/>
  </si>
  <si>
    <t>会費ペイ</t>
    <rPh sb="0" eb="2">
      <t>カイヒ</t>
    </rPh>
    <phoneticPr fontId="1"/>
  </si>
  <si>
    <t>GMOレンシュ</t>
    <phoneticPr fontId="1"/>
  </si>
  <si>
    <t>選択してください</t>
  </si>
  <si>
    <t>（　　　　　　　　）</t>
    <phoneticPr fontId="1"/>
  </si>
  <si>
    <t>（　　　　　　　　　）</t>
    <phoneticPr fontId="1"/>
  </si>
  <si>
    <t>（　　　　）</t>
    <phoneticPr fontId="1"/>
  </si>
  <si>
    <t>役職</t>
    <rPh sb="0" eb="2">
      <t>ヤクショク</t>
    </rPh>
    <phoneticPr fontId="1"/>
  </si>
  <si>
    <t>(                )</t>
    <phoneticPr fontId="1"/>
  </si>
  <si>
    <t>設置に係る補助金を申請する　→　見積書を提出し、下表①に見積金額を記入する。</t>
    <rPh sb="0" eb="2">
      <t>セッチ</t>
    </rPh>
    <rPh sb="3" eb="4">
      <t>カカ</t>
    </rPh>
    <rPh sb="5" eb="8">
      <t>ホジョキン</t>
    </rPh>
    <rPh sb="9" eb="11">
      <t>シンセイ</t>
    </rPh>
    <rPh sb="16" eb="19">
      <t>ミツモリショ</t>
    </rPh>
    <rPh sb="20" eb="22">
      <t>テイシュツ</t>
    </rPh>
    <rPh sb="24" eb="25">
      <t>シタ</t>
    </rPh>
    <rPh sb="25" eb="26">
      <t>ヒョウ</t>
    </rPh>
    <rPh sb="28" eb="30">
      <t>ミツモリ</t>
    </rPh>
    <rPh sb="30" eb="32">
      <t>キンガク</t>
    </rPh>
    <rPh sb="33" eb="35">
      <t>キニュウ</t>
    </rPh>
    <phoneticPr fontId="1"/>
  </si>
  <si>
    <t>修繕に係る補助金を申請する　→　見積書を提出し、下表②に見積金額を記入する。</t>
    <rPh sb="0" eb="2">
      <t>シュウゼン</t>
    </rPh>
    <rPh sb="3" eb="4">
      <t>カカ</t>
    </rPh>
    <rPh sb="5" eb="7">
      <t>ホジョ</t>
    </rPh>
    <rPh sb="7" eb="8">
      <t>キン</t>
    </rPh>
    <rPh sb="9" eb="11">
      <t>シンセイ</t>
    </rPh>
    <phoneticPr fontId="1"/>
  </si>
  <si>
    <t>掲示板補助金を申請しない</t>
    <rPh sb="0" eb="3">
      <t>ケイジバン</t>
    </rPh>
    <rPh sb="3" eb="6">
      <t>ホジョキン</t>
    </rPh>
    <rPh sb="7" eb="9">
      <t>シンセイ</t>
    </rPh>
    <phoneticPr fontId="1"/>
  </si>
  <si>
    <t>□</t>
  </si>
  <si>
    <t>【町田市使用欄】</t>
    <rPh sb="1" eb="3">
      <t>マチダ</t>
    </rPh>
    <rPh sb="3" eb="4">
      <t>シ</t>
    </rPh>
    <rPh sb="4" eb="6">
      <t>シヨウ</t>
    </rPh>
    <rPh sb="6" eb="7">
      <t>ラン</t>
    </rPh>
    <phoneticPr fontId="1"/>
  </si>
  <si>
    <t>会ID</t>
    <rPh sb="0" eb="1">
      <t>カイ</t>
    </rPh>
    <phoneticPr fontId="1"/>
  </si>
  <si>
    <t>代表者（姓）</t>
    <rPh sb="0" eb="3">
      <t>ダイヒョウシャ</t>
    </rPh>
    <rPh sb="4" eb="5">
      <t>セイ</t>
    </rPh>
    <phoneticPr fontId="12"/>
  </si>
  <si>
    <t>代表者（名）</t>
    <rPh sb="0" eb="3">
      <t>ダイヒョウシャ</t>
    </rPh>
    <rPh sb="4" eb="5">
      <t>ナ</t>
    </rPh>
    <phoneticPr fontId="12"/>
  </si>
  <si>
    <t>フリガナ</t>
  </si>
  <si>
    <t>郵便番号</t>
  </si>
  <si>
    <t>住所</t>
  </si>
  <si>
    <t>通知文送付先</t>
    <rPh sb="0" eb="3">
      <t>ツウチブン</t>
    </rPh>
    <rPh sb="3" eb="5">
      <t>ソウフ</t>
    </rPh>
    <rPh sb="5" eb="6">
      <t>サキ</t>
    </rPh>
    <phoneticPr fontId="12"/>
  </si>
  <si>
    <t>掲示物送付先氏名（姓）</t>
    <rPh sb="0" eb="2">
      <t>ケイジ</t>
    </rPh>
    <rPh sb="9" eb="10">
      <t>セイ</t>
    </rPh>
    <phoneticPr fontId="12"/>
  </si>
  <si>
    <t>掲示物送付先氏名（名）</t>
    <rPh sb="9" eb="10">
      <t>メイ</t>
    </rPh>
    <phoneticPr fontId="12"/>
  </si>
  <si>
    <t>掲示物送付先フリガナ</t>
    <rPh sb="0" eb="3">
      <t>ケイジブツ</t>
    </rPh>
    <phoneticPr fontId="12"/>
  </si>
  <si>
    <t>掲示物送付先郵便番号</t>
    <rPh sb="0" eb="3">
      <t>ケイジブツ</t>
    </rPh>
    <phoneticPr fontId="12"/>
  </si>
  <si>
    <t>掲示物送付先住所</t>
    <rPh sb="0" eb="2">
      <t>ケイジ</t>
    </rPh>
    <phoneticPr fontId="12"/>
  </si>
  <si>
    <t>掲示物送付先電話番号(備考）</t>
    <rPh sb="11" eb="13">
      <t>ビコウ</t>
    </rPh>
    <phoneticPr fontId="12"/>
  </si>
  <si>
    <t>加入世帯数</t>
    <rPh sb="0" eb="2">
      <t>カニュウ</t>
    </rPh>
    <phoneticPr fontId="1"/>
  </si>
  <si>
    <t>総世帯数</t>
    <rPh sb="0" eb="1">
      <t>ソウ</t>
    </rPh>
    <rPh sb="1" eb="4">
      <t>セタイスウ</t>
    </rPh>
    <phoneticPr fontId="1"/>
  </si>
  <si>
    <t>掲示数</t>
    <rPh sb="0" eb="2">
      <t>ケイジ</t>
    </rPh>
    <rPh sb="2" eb="3">
      <t>スウ</t>
    </rPh>
    <phoneticPr fontId="1"/>
  </si>
  <si>
    <t>市連加盟</t>
    <rPh sb="0" eb="2">
      <t>シレン</t>
    </rPh>
    <rPh sb="2" eb="4">
      <t>カメイ</t>
    </rPh>
    <phoneticPr fontId="1"/>
  </si>
  <si>
    <t>メール</t>
    <phoneticPr fontId="1"/>
  </si>
  <si>
    <t>掲示物送付先電話番号</t>
    <phoneticPr fontId="12"/>
  </si>
  <si>
    <t>携帯</t>
  </si>
  <si>
    <t>自宅</t>
  </si>
  <si>
    <t>✅</t>
  </si>
  <si>
    <t>その他</t>
    <rPh sb="2" eb="3">
      <t>タ</t>
    </rPh>
    <phoneticPr fontId="1"/>
  </si>
  <si>
    <t>Paypay</t>
  </si>
  <si>
    <t>GMOレンシュ</t>
  </si>
  <si>
    <t>市連役職
(手入力)</t>
    <phoneticPr fontId="1"/>
  </si>
  <si>
    <t>加入率
(DB関数で算出)</t>
    <rPh sb="0" eb="2">
      <t>カニュウ</t>
    </rPh>
    <rPh sb="2" eb="3">
      <t>リツ</t>
    </rPh>
    <rPh sb="7" eb="9">
      <t>カンスウ</t>
    </rPh>
    <rPh sb="10" eb="12">
      <t>サンシュツ</t>
    </rPh>
    <phoneticPr fontId="1"/>
  </si>
  <si>
    <t>電話番号</t>
    <phoneticPr fontId="1"/>
  </si>
  <si>
    <t>電話番号
備考</t>
    <rPh sb="0" eb="2">
      <t>デンワ</t>
    </rPh>
    <rPh sb="2" eb="4">
      <t>バンゴウ</t>
    </rPh>
    <rPh sb="5" eb="7">
      <t>ビコウ</t>
    </rPh>
    <phoneticPr fontId="1"/>
  </si>
  <si>
    <t>データ</t>
    <phoneticPr fontId="1"/>
  </si>
  <si>
    <t>会費（年・月）</t>
    <rPh sb="0" eb="2">
      <t>カイヒ</t>
    </rPh>
    <rPh sb="3" eb="4">
      <t>ネン</t>
    </rPh>
    <rPh sb="5" eb="6">
      <t>ツキ</t>
    </rPh>
    <phoneticPr fontId="1"/>
  </si>
  <si>
    <t>活動補助</t>
    <rPh sb="0" eb="2">
      <t>カツドウ</t>
    </rPh>
    <rPh sb="2" eb="4">
      <t>ホジョ</t>
    </rPh>
    <phoneticPr fontId="1"/>
  </si>
  <si>
    <t>掲示板補助</t>
    <rPh sb="0" eb="3">
      <t>ケイジバン</t>
    </rPh>
    <rPh sb="3" eb="5">
      <t>ホジョ</t>
    </rPh>
    <phoneticPr fontId="1"/>
  </si>
  <si>
    <t>補助総額</t>
    <rPh sb="0" eb="2">
      <t>ホジョ</t>
    </rPh>
    <rPh sb="2" eb="4">
      <t>ソウガク</t>
    </rPh>
    <phoneticPr fontId="1"/>
  </si>
  <si>
    <t>提出方法</t>
    <rPh sb="0" eb="2">
      <t>テイシュツ</t>
    </rPh>
    <rPh sb="2" eb="4">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</si>
</sst>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quot;　円&quot;"/>
    <numFmt numFmtId="177" formatCode="0;&quot;△ &quot;0"/>
    <numFmt numFmtId="178" formatCode="#,000&quot;　円&quot;"/>
    <numFmt numFmtId="179" formatCode="####&quot; 年&quot;"/>
    <numFmt numFmtId="180" formatCode="#,###&quot; 月&quot;"/>
    <numFmt numFmtId="181" formatCode="#,###&quot; 日&quot;"/>
    <numFmt numFmtId="182" formatCode="[DBNum3]0"/>
    <numFmt numFmtId="183" formatCode="#,##0_ "/>
    <numFmt numFmtId="184" formatCode="#,##0_ &quot;円&quot;"/>
  </numFmts>
  <fonts count="59">
    <font>
      <sz val="11"/>
      <color theme="1"/>
      <name val="游ゴシック"/>
      <family val="2"/>
      <charset val="128"/>
      <scheme val="minor"/>
    </font>
    <font>
      <sz val="6"/>
      <name val="游ゴシック"/>
      <family val="2"/>
      <charset val="128"/>
      <scheme val="minor"/>
    </font>
    <font>
      <sz val="13"/>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3"/>
      <color theme="1"/>
      <name val="游ゴシック"/>
      <family val="3"/>
      <charset val="128"/>
      <scheme val="minor"/>
    </font>
    <font>
      <b/>
      <sz val="16"/>
      <color theme="1"/>
      <name val="游ゴシック"/>
      <family val="3"/>
      <charset val="128"/>
      <scheme val="minor"/>
    </font>
    <font>
      <b/>
      <sz val="13"/>
      <color theme="0"/>
      <name val="游ゴシック"/>
      <family val="3"/>
      <charset val="128"/>
      <scheme val="minor"/>
    </font>
    <font>
      <b/>
      <sz val="14"/>
      <color theme="0"/>
      <name val="游ゴシック"/>
      <family val="3"/>
      <charset val="128"/>
      <scheme val="minor"/>
    </font>
    <font>
      <b/>
      <sz val="14"/>
      <color theme="1"/>
      <name val="游ゴシック"/>
      <family val="3"/>
      <charset val="128"/>
      <scheme val="minor"/>
    </font>
    <font>
      <sz val="13"/>
      <color theme="1"/>
      <name val="游ゴシック"/>
      <family val="3"/>
      <charset val="128"/>
      <scheme val="minor"/>
    </font>
    <font>
      <sz val="12"/>
      <color theme="1"/>
      <name val="游ゴシック"/>
      <family val="2"/>
      <charset val="128"/>
      <scheme val="minor"/>
    </font>
    <font>
      <sz val="10"/>
      <color theme="0"/>
      <name val="游ゴシック"/>
      <family val="3"/>
      <charset val="128"/>
      <scheme val="minor"/>
    </font>
    <font>
      <b/>
      <sz val="14"/>
      <name val="游ゴシック"/>
      <family val="3"/>
      <charset val="128"/>
      <scheme val="minor"/>
    </font>
    <font>
      <b/>
      <sz val="12"/>
      <color theme="1"/>
      <name val="ＭＳ 明朝"/>
      <family val="1"/>
    </font>
    <font>
      <b/>
      <sz val="18"/>
      <color theme="1"/>
      <name val="游ゴシック"/>
      <family val="3"/>
      <charset val="128"/>
      <scheme val="minor"/>
    </font>
    <font>
      <sz val="13"/>
      <color theme="0"/>
      <name val="游ゴシック"/>
      <family val="3"/>
      <charset val="128"/>
      <scheme val="minor"/>
    </font>
    <font>
      <b/>
      <sz val="14"/>
      <color theme="0"/>
      <name val="游ゴシック"/>
      <family val="3"/>
      <charset val="128"/>
      <scheme val="minor"/>
    </font>
    <font>
      <sz val="13"/>
      <color theme="0"/>
      <name val="游ゴシック"/>
      <family val="3"/>
      <charset val="128"/>
      <scheme val="minor"/>
    </font>
    <font>
      <sz val="18"/>
      <color theme="1"/>
      <name val="游ゴシック"/>
      <family val="2"/>
      <charset val="128"/>
      <scheme val="minor"/>
    </font>
    <font>
      <b/>
      <sz val="13"/>
      <color theme="0"/>
      <name val="游ゴシック"/>
      <family val="2"/>
      <charset val="128"/>
      <scheme val="minor"/>
    </font>
    <font>
      <b/>
      <sz val="8"/>
      <color theme="1"/>
      <name val="游ゴシック"/>
      <family val="3"/>
      <charset val="128"/>
      <scheme val="minor"/>
    </font>
    <font>
      <sz val="14"/>
      <color theme="1"/>
      <name val="游ゴシック"/>
      <family val="3"/>
      <charset val="128"/>
      <scheme val="minor"/>
    </font>
    <font>
      <sz val="12"/>
      <color theme="1"/>
      <name val="游ゴシック"/>
      <family val="3"/>
      <charset val="128"/>
      <scheme val="minor"/>
    </font>
    <font>
      <b/>
      <sz val="14"/>
      <color theme="0"/>
      <name val="游ゴシック"/>
      <family val="2"/>
      <charset val="128"/>
      <scheme val="minor"/>
    </font>
    <font>
      <b/>
      <sz val="14"/>
      <color rgb="FFFFFFFF"/>
      <name val="游ゴシック"/>
      <family val="3"/>
      <charset val="128"/>
      <scheme val="minor"/>
    </font>
    <font>
      <b/>
      <u/>
      <sz val="14"/>
      <color rgb="FFFFFFFF"/>
      <name val="游ゴシック"/>
      <family val="3"/>
      <charset val="128"/>
      <scheme val="minor"/>
    </font>
    <font>
      <sz val="14"/>
      <color rgb="FFFFFFFF"/>
      <name val="游ゴシック"/>
      <family val="3"/>
      <charset val="128"/>
      <scheme val="minor"/>
    </font>
    <font>
      <b/>
      <sz val="15"/>
      <name val="游ゴシック"/>
      <family val="3"/>
      <charset val="128"/>
      <scheme val="minor"/>
    </font>
    <font>
      <sz val="16"/>
      <color theme="1"/>
      <name val="FGP丸ｺﾞｼｯｸ体Ca-U"/>
      <family val="3"/>
      <charset val="128"/>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3"/>
      <color theme="1"/>
      <name val="Segoe UI Symbol"/>
      <family val="2"/>
    </font>
    <font>
      <sz val="12"/>
      <color theme="1"/>
      <name val="ＭＳ ゴシック"/>
      <family val="3"/>
      <charset val="128"/>
    </font>
    <font>
      <sz val="8"/>
      <color theme="1"/>
      <name val="游ゴシック"/>
      <family val="3"/>
      <charset val="128"/>
      <scheme val="minor"/>
    </font>
    <font>
      <b/>
      <sz val="14"/>
      <color rgb="FFFF0000"/>
      <name val="游ゴシック"/>
      <family val="3"/>
      <charset val="128"/>
      <scheme val="minor"/>
    </font>
    <font>
      <sz val="16"/>
      <color theme="0"/>
      <name val="游ゴシック"/>
      <family val="3"/>
      <charset val="128"/>
      <scheme val="minor"/>
    </font>
    <font>
      <sz val="11"/>
      <color theme="1"/>
      <name val="游ゴシック"/>
      <family val="3"/>
      <charset val="128"/>
      <scheme val="minor"/>
    </font>
    <font>
      <u/>
      <sz val="11"/>
      <color theme="1"/>
      <name val="游ゴシック"/>
      <family val="3"/>
      <charset val="128"/>
      <scheme val="minor"/>
    </font>
    <font>
      <sz val="6"/>
      <color theme="1"/>
      <name val="游ゴシック"/>
      <family val="3"/>
      <charset val="128"/>
      <scheme val="minor"/>
    </font>
    <font>
      <sz val="12"/>
      <name val="游ゴシック"/>
      <family val="3"/>
      <charset val="128"/>
      <scheme val="minor"/>
    </font>
    <font>
      <sz val="11"/>
      <color theme="1"/>
      <name val="游ゴシック"/>
      <family val="2"/>
      <charset val="128"/>
      <scheme val="minor"/>
    </font>
    <font>
      <sz val="6"/>
      <name val="ＭＳ Ｐゴシック"/>
      <family val="3"/>
      <charset val="128"/>
    </font>
    <font>
      <sz val="12"/>
      <color theme="1"/>
      <name val="ＭＳ 明朝"/>
      <family val="1"/>
      <charset val="128"/>
    </font>
    <font>
      <sz val="12"/>
      <name val="ＭＳ 明朝"/>
      <family val="1"/>
      <charset val="128"/>
    </font>
    <font>
      <sz val="10"/>
      <color theme="1"/>
      <name val="ＭＳ 明朝"/>
      <family val="1"/>
      <charset val="128"/>
    </font>
    <font>
      <sz val="11"/>
      <color indexed="12"/>
      <name val="ＭＳ Ｐゴシック"/>
      <family val="3"/>
      <charset val="128"/>
    </font>
    <font>
      <sz val="11"/>
      <color indexed="81"/>
      <name val="MS P ゴシック"/>
      <family val="3"/>
      <charset val="128"/>
    </font>
    <font>
      <b/>
      <sz val="11"/>
      <color indexed="81"/>
      <name val="FGP丸ｺﾞｼｯｸ体Ca-L"/>
      <family val="3"/>
      <charset val="128"/>
    </font>
    <font>
      <sz val="12"/>
      <color indexed="81"/>
      <name val="FGP丸ｺﾞｼｯｸ体Ca-M"/>
      <family val="3"/>
      <charset val="128"/>
    </font>
    <font>
      <b/>
      <sz val="14"/>
      <color indexed="81"/>
      <name val="FGP丸ｺﾞｼｯｸ体Ca-L"/>
      <family val="3"/>
      <charset val="128"/>
    </font>
    <font>
      <u/>
      <sz val="11"/>
      <color theme="10"/>
      <name val="游ゴシック"/>
      <family val="2"/>
      <charset val="128"/>
      <scheme val="minor"/>
    </font>
    <font>
      <sz val="12"/>
      <color rgb="FFC00000"/>
      <name val="ＭＳ 明朝"/>
      <family val="1"/>
      <charset val="128"/>
    </font>
    <font>
      <sz val="11"/>
      <color rgb="FFC00000"/>
      <name val="ＭＳ 明朝"/>
      <family val="1"/>
      <charset val="128"/>
    </font>
    <font>
      <sz val="12"/>
      <color theme="1"/>
      <name val="ＭＳ Ｐ明朝"/>
      <family val="1"/>
      <charset val="128"/>
    </font>
    <font>
      <sz val="10"/>
      <color rgb="FFC00000"/>
      <name val="ＭＳ Ｐ明朝"/>
      <family val="1"/>
      <charset val="128"/>
    </font>
    <font>
      <sz val="10"/>
      <color theme="1"/>
      <name val="ＭＳ Ｐ明朝"/>
      <family val="1"/>
      <charset val="128"/>
    </font>
  </fonts>
  <fills count="9">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9" tint="0.79998168889431442"/>
        <bgColor indexed="64"/>
      </patternFill>
    </fill>
    <fill>
      <patternFill patternType="solid">
        <fgColor theme="3" tint="0.749992370372631"/>
        <bgColor indexed="64"/>
      </patternFill>
    </fill>
    <fill>
      <patternFill patternType="solid">
        <fgColor rgb="FFFFFFCC"/>
        <bgColor indexed="64"/>
      </patternFill>
    </fill>
    <fill>
      <patternFill patternType="solid">
        <fgColor indexed="41"/>
        <bgColor indexed="64"/>
      </patternFill>
    </fill>
    <fill>
      <patternFill patternType="solid">
        <fgColor theme="3" tint="0.89999084444715716"/>
        <bgColor indexed="64"/>
      </patternFill>
    </fill>
  </fills>
  <borders count="90">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medium">
        <color auto="1"/>
      </top>
      <bottom style="medium">
        <color indexed="64"/>
      </bottom>
      <diagonal/>
    </border>
    <border>
      <left/>
      <right style="thin">
        <color auto="1"/>
      </right>
      <top style="medium">
        <color indexed="64"/>
      </top>
      <bottom style="medium">
        <color indexed="64"/>
      </bottom>
      <diagonal/>
    </border>
    <border>
      <left/>
      <right/>
      <top/>
      <bottom style="thin">
        <color auto="1"/>
      </bottom>
      <diagonal/>
    </border>
    <border>
      <left style="thin">
        <color auto="1"/>
      </left>
      <right/>
      <top/>
      <bottom/>
      <diagonal/>
    </border>
    <border>
      <left style="thin">
        <color auto="1"/>
      </left>
      <right/>
      <top/>
      <bottom style="thin">
        <color indexed="64"/>
      </bottom>
      <diagonal/>
    </border>
    <border>
      <left style="thick">
        <color indexed="64"/>
      </left>
      <right style="thick">
        <color indexed="64"/>
      </right>
      <top style="thick">
        <color indexed="64"/>
      </top>
      <bottom/>
      <diagonal/>
    </border>
    <border>
      <left/>
      <right style="thin">
        <color indexed="64"/>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auto="1"/>
      </left>
      <right/>
      <top style="thin">
        <color rgb="FF000000"/>
      </top>
      <bottom/>
      <diagonal/>
    </border>
    <border>
      <left/>
      <right/>
      <top style="thin">
        <color rgb="FF000000"/>
      </top>
      <bottom/>
      <diagonal/>
    </border>
    <border>
      <left/>
      <right style="thin">
        <color auto="1"/>
      </right>
      <top style="thin">
        <color rgb="FF000000"/>
      </top>
      <bottom/>
      <diagonal/>
    </border>
    <border>
      <left style="thick">
        <color indexed="64"/>
      </left>
      <right style="thick">
        <color indexed="64"/>
      </right>
      <top style="thin">
        <color rgb="FF000000"/>
      </top>
      <bottom style="thick">
        <color indexed="64"/>
      </bottom>
      <diagonal/>
    </border>
    <border>
      <left/>
      <right/>
      <top style="thin">
        <color auto="1"/>
      </top>
      <bottom style="thin">
        <color rgb="FF000000"/>
      </bottom>
      <diagonal/>
    </border>
    <border>
      <left style="thin">
        <color auto="1"/>
      </left>
      <right/>
      <top style="thick">
        <color auto="1"/>
      </top>
      <bottom style="medium">
        <color auto="1"/>
      </bottom>
      <diagonal/>
    </border>
    <border>
      <left style="hair">
        <color auto="1"/>
      </left>
      <right/>
      <top style="thin">
        <color rgb="FF000000"/>
      </top>
      <bottom style="thin">
        <color auto="1"/>
      </bottom>
      <diagonal/>
    </border>
    <border>
      <left style="double">
        <color rgb="FF000000"/>
      </left>
      <right/>
      <top style="thin">
        <color rgb="FF000000"/>
      </top>
      <bottom style="thin">
        <color auto="1"/>
      </bottom>
      <diagonal/>
    </border>
    <border>
      <left style="double">
        <color rgb="FF000000"/>
      </left>
      <right style="thin">
        <color rgb="FF000000"/>
      </right>
      <top style="thin">
        <color auto="1"/>
      </top>
      <bottom/>
      <diagonal/>
    </border>
    <border>
      <left style="double">
        <color rgb="FF000000"/>
      </left>
      <right style="thin">
        <color rgb="FF000000"/>
      </right>
      <top/>
      <bottom/>
      <diagonal/>
    </border>
    <border>
      <left style="double">
        <color rgb="FF000000"/>
      </left>
      <right style="thin">
        <color rgb="FF000000"/>
      </right>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right style="thin">
        <color auto="1"/>
      </right>
      <top style="thick">
        <color auto="1"/>
      </top>
      <bottom style="medium">
        <color auto="1"/>
      </bottom>
      <diagonal/>
    </border>
    <border>
      <left style="thin">
        <color auto="1"/>
      </left>
      <right/>
      <top style="medium">
        <color auto="1"/>
      </top>
      <bottom style="thick">
        <color auto="1"/>
      </bottom>
      <diagonal/>
    </border>
    <border>
      <left/>
      <right style="thin">
        <color auto="1"/>
      </right>
      <top style="medium">
        <color auto="1"/>
      </top>
      <bottom style="thick">
        <color auto="1"/>
      </bottom>
      <diagonal/>
    </border>
    <border>
      <left/>
      <right style="thick">
        <color auto="1"/>
      </right>
      <top style="medium">
        <color auto="1"/>
      </top>
      <bottom style="medium">
        <color auto="1"/>
      </bottom>
      <diagonal/>
    </border>
    <border>
      <left/>
      <right style="thick">
        <color auto="1"/>
      </right>
      <top style="thick">
        <color auto="1"/>
      </top>
      <bottom style="medium">
        <color auto="1"/>
      </bottom>
      <diagonal/>
    </border>
    <border>
      <left style="thick">
        <color indexed="64"/>
      </left>
      <right/>
      <top style="medium">
        <color indexed="64"/>
      </top>
      <bottom style="thick">
        <color indexed="64"/>
      </bottom>
      <diagonal/>
    </border>
    <border>
      <left style="thin">
        <color auto="1"/>
      </left>
      <right/>
      <top style="thick">
        <color auto="1"/>
      </top>
      <bottom style="thin">
        <color auto="1"/>
      </bottom>
      <diagonal/>
    </border>
    <border>
      <left/>
      <right style="thick">
        <color indexed="64"/>
      </right>
      <top style="thick">
        <color auto="1"/>
      </top>
      <bottom style="thin">
        <color auto="1"/>
      </bottom>
      <diagonal/>
    </border>
    <border>
      <left style="thick">
        <color auto="1"/>
      </left>
      <right/>
      <top style="medium">
        <color auto="1"/>
      </top>
      <bottom style="medium">
        <color auto="1"/>
      </bottom>
      <diagonal/>
    </border>
    <border>
      <left style="thick">
        <color auto="1"/>
      </left>
      <right/>
      <top style="thick">
        <color auto="1"/>
      </top>
      <bottom style="medium">
        <color auto="1"/>
      </bottom>
      <diagonal/>
    </border>
    <border>
      <left style="thin">
        <color auto="1"/>
      </left>
      <right/>
      <top style="thick">
        <color auto="1"/>
      </top>
      <bottom/>
      <diagonal/>
    </border>
    <border>
      <left/>
      <right style="thick">
        <color auto="1"/>
      </right>
      <top style="thick">
        <color auto="1"/>
      </top>
      <bottom/>
      <diagonal/>
    </border>
    <border>
      <left/>
      <right style="thick">
        <color auto="1"/>
      </right>
      <top/>
      <bottom/>
      <diagonal/>
    </border>
    <border>
      <left style="thick">
        <color auto="1"/>
      </left>
      <right/>
      <top style="thick">
        <color auto="1"/>
      </top>
      <bottom/>
      <diagonal/>
    </border>
    <border>
      <left/>
      <right style="thin">
        <color auto="1"/>
      </right>
      <top style="thick">
        <color auto="1"/>
      </top>
      <bottom/>
      <diagonal/>
    </border>
    <border>
      <left style="thick">
        <color indexed="64"/>
      </left>
      <right/>
      <top/>
      <bottom style="thick">
        <color indexed="64"/>
      </bottom>
      <diagonal/>
    </border>
    <border>
      <left/>
      <right style="thin">
        <color auto="1"/>
      </right>
      <top/>
      <bottom style="thick">
        <color auto="1"/>
      </bottom>
      <diagonal/>
    </border>
    <border>
      <left style="thin">
        <color auto="1"/>
      </left>
      <right/>
      <top/>
      <bottom style="thick">
        <color auto="1"/>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theme="7" tint="0.59996337778862885"/>
      </left>
      <right/>
      <top style="thin">
        <color theme="7" tint="0.59996337778862885"/>
      </top>
      <bottom/>
      <diagonal/>
    </border>
    <border>
      <left/>
      <right/>
      <top style="thin">
        <color theme="7" tint="0.59996337778862885"/>
      </top>
      <bottom/>
      <diagonal/>
    </border>
    <border>
      <left/>
      <right style="thin">
        <color theme="7" tint="0.59996337778862885"/>
      </right>
      <top style="thin">
        <color theme="7" tint="0.59996337778862885"/>
      </top>
      <bottom/>
      <diagonal/>
    </border>
    <border>
      <left style="thin">
        <color theme="7" tint="0.59996337778862885"/>
      </left>
      <right/>
      <top/>
      <bottom/>
      <diagonal/>
    </border>
    <border>
      <left/>
      <right style="thin">
        <color theme="7" tint="0.59996337778862885"/>
      </right>
      <top/>
      <bottom/>
      <diagonal/>
    </border>
    <border>
      <left style="thin">
        <color theme="7" tint="0.59996337778862885"/>
      </left>
      <right/>
      <top/>
      <bottom style="thin">
        <color theme="7" tint="0.59996337778862885"/>
      </bottom>
      <diagonal/>
    </border>
    <border>
      <left/>
      <right/>
      <top/>
      <bottom style="thin">
        <color theme="7" tint="0.59996337778862885"/>
      </bottom>
      <diagonal/>
    </border>
    <border>
      <left/>
      <right style="thin">
        <color theme="7" tint="0.59996337778862885"/>
      </right>
      <top/>
      <bottom style="thin">
        <color theme="7" tint="0.59996337778862885"/>
      </bottom>
      <diagonal/>
    </border>
    <border>
      <left/>
      <right/>
      <top style="thick">
        <color auto="1"/>
      </top>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style="thin">
        <color indexed="64"/>
      </bottom>
      <diagonal/>
    </border>
    <border>
      <left/>
      <right style="thick">
        <color auto="1"/>
      </right>
      <top/>
      <bottom style="thin">
        <color auto="1"/>
      </bottom>
      <diagonal/>
    </border>
    <border>
      <left style="thick">
        <color auto="1"/>
      </left>
      <right/>
      <top/>
      <bottom/>
      <diagonal/>
    </border>
    <border>
      <left/>
      <right/>
      <top style="thin">
        <color auto="1"/>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thick">
        <color indexed="64"/>
      </bottom>
      <diagonal/>
    </border>
    <border>
      <left/>
      <right style="thin">
        <color auto="1"/>
      </right>
      <top style="thick">
        <color indexed="64"/>
      </top>
      <bottom style="thin">
        <color auto="1"/>
      </bottom>
      <diagonal/>
    </border>
    <border>
      <left style="thin">
        <color auto="1"/>
      </left>
      <right style="thin">
        <color auto="1"/>
      </right>
      <top/>
      <bottom style="thick">
        <color indexed="64"/>
      </bottom>
      <diagonal/>
    </border>
    <border>
      <left style="thick">
        <color auto="1"/>
      </left>
      <right style="thin">
        <color auto="1"/>
      </right>
      <top style="thin">
        <color auto="1"/>
      </top>
      <bottom style="thick">
        <color auto="1"/>
      </bottom>
      <diagonal/>
    </border>
    <border>
      <left style="thin">
        <color auto="1"/>
      </left>
      <right style="thin">
        <color auto="1"/>
      </right>
      <top/>
      <bottom/>
      <diagonal/>
    </border>
    <border>
      <left style="thin">
        <color indexed="64"/>
      </left>
      <right style="thin">
        <color auto="1"/>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ck">
        <color auto="1"/>
      </right>
      <top/>
      <bottom style="thin">
        <color indexed="64"/>
      </bottom>
      <diagonal/>
    </border>
    <border>
      <left/>
      <right/>
      <top style="medium">
        <color indexed="10"/>
      </top>
      <bottom style="medium">
        <color indexed="10"/>
      </bottom>
      <diagonal/>
    </border>
    <border>
      <left/>
      <right/>
      <top style="thick">
        <color auto="1"/>
      </top>
      <bottom style="thin">
        <color auto="1"/>
      </bottom>
      <diagonal/>
    </border>
  </borders>
  <cellStyleXfs count="4">
    <xf numFmtId="0" fontId="0" fillId="0" borderId="0">
      <alignment vertical="center"/>
    </xf>
    <xf numFmtId="6" fontId="43" fillId="0" borderId="0" applyFont="0" applyFill="0" applyBorder="0" applyAlignment="0" applyProtection="0">
      <alignment vertical="center"/>
    </xf>
    <xf numFmtId="0" fontId="53" fillId="0" borderId="0" applyNumberFormat="0" applyFill="0" applyBorder="0" applyAlignment="0" applyProtection="0">
      <alignment vertical="center"/>
    </xf>
    <xf numFmtId="9" fontId="43" fillId="0" borderId="0" applyFont="0" applyFill="0" applyBorder="0" applyAlignment="0" applyProtection="0">
      <alignment vertical="center"/>
    </xf>
  </cellStyleXfs>
  <cellXfs count="39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Continuous" vertical="center"/>
    </xf>
    <xf numFmtId="0" fontId="4" fillId="0" borderId="0" xfId="0" applyFont="1">
      <alignment vertical="center"/>
    </xf>
    <xf numFmtId="0" fontId="2" fillId="0" borderId="0" xfId="0" applyFont="1" applyAlignment="1">
      <alignment vertical="top"/>
    </xf>
    <xf numFmtId="0" fontId="11" fillId="0" borderId="0" xfId="0" applyFont="1">
      <alignment vertical="center"/>
    </xf>
    <xf numFmtId="0" fontId="14" fillId="0" borderId="0" xfId="0" applyFont="1" applyAlignment="1">
      <alignment horizontal="justify" vertical="center"/>
    </xf>
    <xf numFmtId="0" fontId="5" fillId="0" borderId="0" xfId="0" applyFont="1" applyAlignment="1">
      <alignment horizontal="right" vertical="center"/>
    </xf>
    <xf numFmtId="0" fontId="12" fillId="0" borderId="0" xfId="0" applyFont="1" applyAlignment="1">
      <alignment vertical="center" wrapText="1"/>
    </xf>
    <xf numFmtId="0" fontId="15" fillId="0" borderId="0" xfId="0" applyFont="1">
      <alignment vertical="center"/>
    </xf>
    <xf numFmtId="0" fontId="2" fillId="0" borderId="3" xfId="0" applyFont="1" applyBorder="1">
      <alignment vertical="center"/>
    </xf>
    <xf numFmtId="0" fontId="8" fillId="3" borderId="16" xfId="0" applyFont="1" applyFill="1" applyBorder="1">
      <alignment vertical="center"/>
    </xf>
    <xf numFmtId="0" fontId="8" fillId="3" borderId="17" xfId="0" applyFont="1" applyFill="1" applyBorder="1">
      <alignment vertical="center"/>
    </xf>
    <xf numFmtId="0" fontId="7" fillId="3" borderId="4" xfId="0" applyFont="1" applyFill="1" applyBorder="1">
      <alignment vertical="center"/>
    </xf>
    <xf numFmtId="0" fontId="17" fillId="0" borderId="0" xfId="0" applyFont="1" applyAlignment="1">
      <alignment horizontal="left" vertical="center"/>
    </xf>
    <xf numFmtId="176" fontId="18" fillId="0" borderId="0" xfId="0" applyNumberFormat="1" applyFont="1">
      <alignment vertical="center"/>
    </xf>
    <xf numFmtId="0" fontId="18" fillId="0" borderId="0" xfId="0" applyFont="1">
      <alignment vertical="center"/>
    </xf>
    <xf numFmtId="0" fontId="16"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9" xfId="0" applyFont="1" applyBorder="1" applyAlignment="1">
      <alignment horizontal="left" vertical="center"/>
    </xf>
    <xf numFmtId="176" fontId="16" fillId="0" borderId="0" xfId="0" applyNumberFormat="1" applyFont="1">
      <alignment vertical="center"/>
    </xf>
    <xf numFmtId="0" fontId="17" fillId="0" borderId="0" xfId="0" applyFont="1" applyAlignment="1">
      <alignment horizontal="center" vertical="center"/>
    </xf>
    <xf numFmtId="0" fontId="10" fillId="0" borderId="0" xfId="0" applyFont="1" applyAlignment="1">
      <alignment horizontal="centerContinuous" vertical="center"/>
    </xf>
    <xf numFmtId="0" fontId="2" fillId="0" borderId="0" xfId="0" applyFont="1" applyAlignment="1"/>
    <xf numFmtId="0" fontId="9" fillId="0" borderId="0" xfId="0" applyFont="1">
      <alignment vertical="center"/>
    </xf>
    <xf numFmtId="0" fontId="22" fillId="0" borderId="0" xfId="0" applyFont="1">
      <alignment vertical="center"/>
    </xf>
    <xf numFmtId="0" fontId="6" fillId="0" borderId="0" xfId="0" applyFont="1" applyAlignment="1"/>
    <xf numFmtId="0" fontId="6" fillId="0" borderId="0" xfId="0" applyFont="1" applyAlignment="1">
      <alignment horizontal="left" vertical="center"/>
    </xf>
    <xf numFmtId="0" fontId="23" fillId="0" borderId="0" xfId="0" applyFont="1" applyAlignment="1">
      <alignment vertical="top"/>
    </xf>
    <xf numFmtId="0" fontId="15" fillId="0" borderId="0" xfId="0" applyFont="1" applyAlignment="1">
      <alignment horizontal="centerContinuous" vertical="center"/>
    </xf>
    <xf numFmtId="0" fontId="9" fillId="0" borderId="0" xfId="0" applyFont="1" applyAlignment="1">
      <alignment horizontal="centerContinuous" vertical="center"/>
    </xf>
    <xf numFmtId="0" fontId="25" fillId="3" borderId="1" xfId="0" applyFont="1" applyFill="1" applyBorder="1">
      <alignment vertical="center"/>
    </xf>
    <xf numFmtId="176" fontId="8" fillId="3" borderId="21" xfId="0" applyNumberFormat="1" applyFont="1" applyFill="1" applyBorder="1" applyAlignment="1">
      <alignment horizontal="center" vertical="center" wrapText="1"/>
    </xf>
    <xf numFmtId="0" fontId="28" fillId="4" borderId="3" xfId="0" applyFont="1" applyFill="1" applyBorder="1" applyAlignment="1">
      <alignment horizontal="center" vertical="center"/>
    </xf>
    <xf numFmtId="176" fontId="3" fillId="5" borderId="9" xfId="0" quotePrefix="1" applyNumberFormat="1" applyFont="1" applyFill="1" applyBorder="1" applyAlignment="1">
      <alignment horizontal="center" vertical="center"/>
    </xf>
    <xf numFmtId="176" fontId="4" fillId="5" borderId="19" xfId="0" quotePrefix="1" applyNumberFormat="1" applyFont="1" applyFill="1" applyBorder="1" applyAlignment="1">
      <alignment horizontal="center" vertical="center"/>
    </xf>
    <xf numFmtId="0" fontId="13" fillId="0" borderId="0" xfId="0" applyFont="1" applyAlignment="1">
      <alignment horizontal="left" vertical="center"/>
    </xf>
    <xf numFmtId="177" fontId="2" fillId="0" borderId="9" xfId="0" applyNumberFormat="1" applyFont="1" applyBorder="1" applyAlignment="1" applyProtection="1">
      <alignment horizontal="right"/>
      <protection locked="0"/>
    </xf>
    <xf numFmtId="176" fontId="8" fillId="3" borderId="15" xfId="0" applyNumberFormat="1" applyFont="1" applyFill="1" applyBorder="1" applyAlignment="1">
      <alignment horizontal="center" vertical="center" wrapText="1"/>
    </xf>
    <xf numFmtId="0" fontId="30" fillId="0" borderId="5" xfId="0" applyFont="1" applyBorder="1">
      <alignment vertical="center"/>
    </xf>
    <xf numFmtId="0" fontId="31" fillId="0" borderId="6" xfId="0" applyFont="1" applyBorder="1">
      <alignment vertical="center"/>
    </xf>
    <xf numFmtId="0" fontId="31" fillId="0" borderId="5" xfId="0" applyFont="1" applyBorder="1">
      <alignment vertical="center"/>
    </xf>
    <xf numFmtId="0" fontId="31" fillId="0" borderId="5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50" xfId="0" applyFont="1" applyBorder="1">
      <alignment vertical="center"/>
    </xf>
    <xf numFmtId="0" fontId="30" fillId="0" borderId="5" xfId="0" applyFont="1" applyBorder="1" applyAlignment="1">
      <alignment vertical="top"/>
    </xf>
    <xf numFmtId="0" fontId="31" fillId="0" borderId="6" xfId="0" applyFont="1" applyBorder="1" applyAlignment="1">
      <alignment vertical="top"/>
    </xf>
    <xf numFmtId="0" fontId="31" fillId="0" borderId="5" xfId="0" applyFont="1" applyBorder="1" applyAlignment="1">
      <alignment vertical="top"/>
    </xf>
    <xf numFmtId="0" fontId="30" fillId="0" borderId="6" xfId="0" applyFont="1" applyBorder="1">
      <alignment vertical="center"/>
    </xf>
    <xf numFmtId="0" fontId="32" fillId="0" borderId="6" xfId="0" applyFont="1" applyBorder="1">
      <alignment vertical="center"/>
    </xf>
    <xf numFmtId="0" fontId="32" fillId="0" borderId="50" xfId="0" applyFont="1" applyBorder="1">
      <alignment vertical="center"/>
    </xf>
    <xf numFmtId="0" fontId="2" fillId="0" borderId="11" xfId="0" applyFont="1" applyBorder="1">
      <alignment vertical="center"/>
    </xf>
    <xf numFmtId="0" fontId="2" fillId="0" borderId="9" xfId="0" applyFont="1" applyBorder="1">
      <alignment vertical="center"/>
    </xf>
    <xf numFmtId="0" fontId="2" fillId="0" borderId="51" xfId="0" applyFont="1" applyBorder="1">
      <alignment vertical="center"/>
    </xf>
    <xf numFmtId="0" fontId="33" fillId="0" borderId="9" xfId="0" applyFont="1" applyBorder="1" applyAlignment="1"/>
    <xf numFmtId="0" fontId="30" fillId="0" borderId="9" xfId="0" applyFont="1" applyBorder="1" applyAlignment="1"/>
    <xf numFmtId="0" fontId="30" fillId="0" borderId="5" xfId="0" applyFont="1" applyBorder="1" applyAlignment="1"/>
    <xf numFmtId="0" fontId="30" fillId="0" borderId="6" xfId="0" applyFont="1" applyBorder="1" applyAlignment="1">
      <alignment vertical="top"/>
    </xf>
    <xf numFmtId="0" fontId="2" fillId="0" borderId="10" xfId="0" applyFont="1" applyBorder="1">
      <alignment vertical="center"/>
    </xf>
    <xf numFmtId="0" fontId="2" fillId="0" borderId="52"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2"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30" fillId="0" borderId="0" xfId="0" applyFont="1" applyAlignment="1">
      <alignment vertical="top"/>
    </xf>
    <xf numFmtId="0" fontId="2" fillId="0" borderId="53" xfId="0" applyFont="1" applyBorder="1">
      <alignment vertical="center"/>
    </xf>
    <xf numFmtId="0" fontId="0" fillId="0" borderId="53" xfId="0" applyBorder="1" applyAlignment="1">
      <alignment horizontal="center" vertical="center"/>
    </xf>
    <xf numFmtId="0" fontId="2" fillId="0" borderId="11" xfId="0" applyFont="1" applyBorder="1" applyAlignment="1">
      <alignment vertical="top"/>
    </xf>
    <xf numFmtId="0" fontId="30" fillId="0" borderId="9" xfId="0" applyFont="1" applyBorder="1" applyAlignment="1">
      <alignment vertical="top"/>
    </xf>
    <xf numFmtId="0" fontId="35" fillId="0" borderId="0" xfId="0" applyFont="1">
      <alignment vertical="center"/>
    </xf>
    <xf numFmtId="49" fontId="2" fillId="0" borderId="0" xfId="0" applyNumberFormat="1" applyFont="1">
      <alignment vertical="center"/>
    </xf>
    <xf numFmtId="0" fontId="33" fillId="0" borderId="0" xfId="0" applyFont="1" applyAlignment="1">
      <alignment vertical="top"/>
    </xf>
    <xf numFmtId="0" fontId="2" fillId="0" borderId="54" xfId="0" applyFont="1" applyBorder="1">
      <alignment vertical="center"/>
    </xf>
    <xf numFmtId="0" fontId="2" fillId="0" borderId="55" xfId="0" applyFont="1" applyBorder="1">
      <alignment vertical="center"/>
    </xf>
    <xf numFmtId="0" fontId="36" fillId="0" borderId="0" xfId="0" applyFont="1">
      <alignment vertical="center"/>
    </xf>
    <xf numFmtId="0" fontId="33" fillId="0" borderId="5" xfId="0" applyFont="1" applyBorder="1">
      <alignment vertical="center"/>
    </xf>
    <xf numFmtId="0" fontId="11" fillId="0" borderId="3" xfId="0" applyFont="1" applyBorder="1" applyAlignment="1">
      <alignment horizontal="center" vertical="center"/>
    </xf>
    <xf numFmtId="0" fontId="23" fillId="0" borderId="3" xfId="0" applyFont="1" applyBorder="1" applyAlignment="1">
      <alignment horizontal="center" vertical="center"/>
    </xf>
    <xf numFmtId="0" fontId="2" fillId="0" borderId="56" xfId="0" applyFont="1" applyBorder="1">
      <alignment vertical="center"/>
    </xf>
    <xf numFmtId="0" fontId="2" fillId="0" borderId="57" xfId="0" applyFont="1" applyBorder="1">
      <alignment vertical="center"/>
    </xf>
    <xf numFmtId="0" fontId="9" fillId="0" borderId="57" xfId="0" applyFont="1" applyBorder="1">
      <alignment vertical="center"/>
    </xf>
    <xf numFmtId="0" fontId="2" fillId="0" borderId="58"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59" xfId="0" applyFont="1" applyBorder="1" applyAlignment="1">
      <alignment horizontal="center" vertical="center"/>
    </xf>
    <xf numFmtId="49" fontId="2" fillId="0" borderId="59" xfId="0" applyNumberFormat="1" applyFont="1" applyBorder="1">
      <alignment vertical="center"/>
    </xf>
    <xf numFmtId="0" fontId="2" fillId="0" borderId="61" xfId="0" applyFont="1" applyBorder="1">
      <alignment vertical="center"/>
    </xf>
    <xf numFmtId="0" fontId="2" fillId="0" borderId="62" xfId="0" applyFont="1" applyBorder="1">
      <alignment vertical="center"/>
    </xf>
    <xf numFmtId="0" fontId="2" fillId="0" borderId="63" xfId="0" applyFont="1" applyBorder="1">
      <alignment vertical="center"/>
    </xf>
    <xf numFmtId="0" fontId="30" fillId="0" borderId="41" xfId="0" applyFont="1" applyBorder="1">
      <alignment vertical="center"/>
    </xf>
    <xf numFmtId="0" fontId="31" fillId="0" borderId="64" xfId="0" applyFont="1" applyBorder="1">
      <alignment vertical="center"/>
    </xf>
    <xf numFmtId="0" fontId="31" fillId="0" borderId="38" xfId="0" applyFont="1" applyBorder="1">
      <alignment vertical="center"/>
    </xf>
    <xf numFmtId="0" fontId="31" fillId="0" borderId="42" xfId="0" applyFont="1" applyBorder="1">
      <alignment vertical="center"/>
    </xf>
    <xf numFmtId="0" fontId="2" fillId="0" borderId="38" xfId="0" applyFont="1" applyBorder="1">
      <alignment vertical="center"/>
    </xf>
    <xf numFmtId="0" fontId="2" fillId="0" borderId="64" xfId="0" applyFont="1" applyBorder="1">
      <alignment vertical="center"/>
    </xf>
    <xf numFmtId="0" fontId="2" fillId="0" borderId="39" xfId="0" applyFont="1" applyBorder="1">
      <alignment vertical="center"/>
    </xf>
    <xf numFmtId="0" fontId="2" fillId="0" borderId="65" xfId="0" applyFont="1" applyBorder="1">
      <alignment vertical="center"/>
    </xf>
    <xf numFmtId="0" fontId="3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6" xfId="0" applyFont="1" applyBorder="1">
      <alignment vertical="center"/>
    </xf>
    <xf numFmtId="0" fontId="2" fillId="0" borderId="69" xfId="0" applyFont="1" applyBorder="1">
      <alignment vertical="center"/>
    </xf>
    <xf numFmtId="0" fontId="2" fillId="0" borderId="40" xfId="0" applyFont="1" applyBorder="1">
      <alignment vertical="center"/>
    </xf>
    <xf numFmtId="0" fontId="2" fillId="0" borderId="48" xfId="0" applyFont="1" applyBorder="1">
      <alignment vertical="center"/>
    </xf>
    <xf numFmtId="0" fontId="2" fillId="0" borderId="70" xfId="0" applyFont="1" applyBorder="1">
      <alignment vertical="center"/>
    </xf>
    <xf numFmtId="0" fontId="30" fillId="0" borderId="26" xfId="0" applyFont="1" applyBorder="1" applyAlignment="1">
      <alignment horizontal="center" vertical="top"/>
    </xf>
    <xf numFmtId="179" fontId="2" fillId="0" borderId="70" xfId="0" applyNumberFormat="1" applyFont="1" applyBorder="1" applyAlignment="1">
      <alignment horizontal="right" vertical="center"/>
    </xf>
    <xf numFmtId="180" fontId="2" fillId="0" borderId="70" xfId="0" applyNumberFormat="1" applyFont="1" applyBorder="1" applyAlignment="1">
      <alignment horizontal="right" vertical="center"/>
    </xf>
    <xf numFmtId="181" fontId="2" fillId="0" borderId="70" xfId="0" applyNumberFormat="1" applyFont="1" applyBorder="1" applyAlignment="1">
      <alignment horizontal="right" vertical="center"/>
    </xf>
    <xf numFmtId="0" fontId="2" fillId="0" borderId="26" xfId="0" applyFont="1" applyBorder="1">
      <alignment vertical="center"/>
    </xf>
    <xf numFmtId="0" fontId="2" fillId="0" borderId="49" xfId="0" applyFont="1" applyBorder="1">
      <alignment vertical="center"/>
    </xf>
    <xf numFmtId="0" fontId="2" fillId="0" borderId="72" xfId="0" applyFont="1" applyBorder="1">
      <alignment vertical="center"/>
    </xf>
    <xf numFmtId="0" fontId="2" fillId="0" borderId="73" xfId="0" applyFont="1" applyBorder="1">
      <alignment vertical="center"/>
    </xf>
    <xf numFmtId="0" fontId="2" fillId="0" borderId="75" xfId="0" applyFont="1" applyBorder="1">
      <alignment vertical="center"/>
    </xf>
    <xf numFmtId="0" fontId="2" fillId="0" borderId="76" xfId="0" applyFont="1" applyBorder="1">
      <alignment vertical="center"/>
    </xf>
    <xf numFmtId="0" fontId="2" fillId="0" borderId="71" xfId="0" applyFont="1" applyBorder="1">
      <alignment vertical="center"/>
    </xf>
    <xf numFmtId="0" fontId="2" fillId="0" borderId="64" xfId="0" applyFont="1" applyBorder="1" applyAlignment="1">
      <alignment horizontal="right" vertical="center"/>
    </xf>
    <xf numFmtId="176" fontId="2" fillId="0" borderId="39" xfId="0" applyNumberFormat="1" applyFont="1" applyBorder="1" applyAlignment="1">
      <alignment horizontal="right" vertical="center"/>
    </xf>
    <xf numFmtId="0" fontId="2" fillId="0" borderId="48" xfId="0" applyFont="1" applyBorder="1" applyAlignment="1">
      <alignment vertical="center" wrapText="1"/>
    </xf>
    <xf numFmtId="0" fontId="30" fillId="0" borderId="70" xfId="0" applyFont="1" applyBorder="1" applyAlignment="1">
      <alignment vertical="center" wrapText="1"/>
    </xf>
    <xf numFmtId="0" fontId="37" fillId="0" borderId="0" xfId="0" applyFont="1" applyAlignment="1">
      <alignment horizontal="center" vertical="center"/>
    </xf>
    <xf numFmtId="178" fontId="38" fillId="5" borderId="14" xfId="0" applyNumberFormat="1" applyFont="1" applyFill="1" applyBorder="1" applyAlignment="1"/>
    <xf numFmtId="178" fontId="38" fillId="5" borderId="14" xfId="0" applyNumberFormat="1" applyFont="1" applyFill="1" applyBorder="1">
      <alignment vertical="center"/>
    </xf>
    <xf numFmtId="0" fontId="2" fillId="0" borderId="41" xfId="0" applyFont="1" applyBorder="1" applyAlignment="1">
      <alignment vertical="center" wrapText="1"/>
    </xf>
    <xf numFmtId="0" fontId="2" fillId="0" borderId="34" xfId="0" applyFont="1" applyBorder="1" applyAlignment="1">
      <alignment horizontal="center" vertical="center"/>
    </xf>
    <xf numFmtId="0" fontId="2" fillId="0" borderId="70" xfId="0" applyFont="1" applyBorder="1" applyAlignment="1">
      <alignment horizontal="right" vertical="center"/>
    </xf>
    <xf numFmtId="0" fontId="2" fillId="0" borderId="10" xfId="0" applyFont="1" applyBorder="1" applyAlignment="1">
      <alignment horizontal="center" vertical="center"/>
    </xf>
    <xf numFmtId="0" fontId="23" fillId="0" borderId="0" xfId="0" applyFont="1">
      <alignment vertical="center"/>
    </xf>
    <xf numFmtId="0" fontId="2" fillId="0" borderId="79" xfId="0" applyFont="1" applyBorder="1">
      <alignment vertical="center"/>
    </xf>
    <xf numFmtId="0" fontId="2" fillId="0" borderId="80" xfId="0" applyFont="1" applyBorder="1" applyAlignment="1">
      <alignment vertical="center" wrapText="1"/>
    </xf>
    <xf numFmtId="0" fontId="2" fillId="0" borderId="45" xfId="0" applyFont="1" applyBorder="1">
      <alignment vertical="center"/>
    </xf>
    <xf numFmtId="0" fontId="2" fillId="0" borderId="44" xfId="0" applyFont="1" applyBorder="1" applyAlignment="1">
      <alignment horizontal="right" vertical="center"/>
    </xf>
    <xf numFmtId="0" fontId="0" fillId="0" borderId="81" xfId="0" applyBorder="1" applyAlignment="1">
      <alignment vertical="center" wrapText="1"/>
    </xf>
    <xf numFmtId="0" fontId="2" fillId="0" borderId="49" xfId="0" applyFont="1" applyBorder="1" applyAlignment="1">
      <alignment horizontal="right" vertical="center" wrapText="1"/>
    </xf>
    <xf numFmtId="176" fontId="15" fillId="0" borderId="18" xfId="0" applyNumberFormat="1" applyFont="1" applyBorder="1" applyAlignment="1" applyProtection="1">
      <alignment horizontal="right" vertical="center"/>
      <protection locked="0"/>
    </xf>
    <xf numFmtId="176" fontId="15" fillId="0" borderId="12" xfId="0" applyNumberFormat="1" applyFont="1" applyBorder="1" applyAlignment="1" applyProtection="1">
      <alignment horizontal="right" vertical="center"/>
      <protection locked="0"/>
    </xf>
    <xf numFmtId="0" fontId="10" fillId="0" borderId="0" xfId="0" applyFont="1">
      <alignment vertical="center"/>
    </xf>
    <xf numFmtId="0" fontId="9" fillId="0" borderId="0" xfId="0" applyFont="1" applyAlignment="1">
      <alignment vertical="top"/>
    </xf>
    <xf numFmtId="0" fontId="6" fillId="0" borderId="0" xfId="0" applyFont="1" applyAlignment="1">
      <alignment vertical="top"/>
    </xf>
    <xf numFmtId="0" fontId="30"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50" xfId="0" applyFont="1" applyBorder="1" applyAlignment="1">
      <alignment horizontal="centerContinuous" vertical="center"/>
    </xf>
    <xf numFmtId="0" fontId="30" fillId="0" borderId="41" xfId="0" applyFont="1" applyBorder="1" applyAlignment="1">
      <alignment horizontal="centerContinuous" vertical="center"/>
    </xf>
    <xf numFmtId="0" fontId="31" fillId="0" borderId="64" xfId="0" applyFont="1" applyBorder="1" applyAlignment="1">
      <alignment horizontal="centerContinuous" vertical="center"/>
    </xf>
    <xf numFmtId="0" fontId="2" fillId="0" borderId="38" xfId="0" applyFont="1" applyBorder="1" applyAlignment="1">
      <alignment horizontal="centerContinuous" vertical="center"/>
    </xf>
    <xf numFmtId="0" fontId="2" fillId="0" borderId="64" xfId="0" applyFont="1" applyBorder="1" applyAlignment="1">
      <alignment horizontal="centerContinuous" vertical="center"/>
    </xf>
    <xf numFmtId="0" fontId="2" fillId="0" borderId="39" xfId="0" applyFont="1" applyBorder="1" applyAlignment="1">
      <alignment horizontal="centerContinuous" vertical="center"/>
    </xf>
    <xf numFmtId="0" fontId="2" fillId="0" borderId="26" xfId="0" applyFont="1" applyBorder="1" applyAlignment="1">
      <alignment horizontal="center" vertical="center"/>
    </xf>
    <xf numFmtId="0" fontId="2" fillId="0" borderId="5" xfId="0" applyFont="1" applyBorder="1" applyAlignment="1">
      <alignment horizontal="centerContinuous" vertical="center"/>
    </xf>
    <xf numFmtId="0" fontId="31" fillId="0" borderId="6" xfId="0" applyFont="1" applyBorder="1" applyAlignment="1">
      <alignment horizontal="centerContinuous" vertical="center"/>
    </xf>
    <xf numFmtId="0" fontId="2" fillId="0" borderId="4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79" xfId="0" applyFont="1" applyBorder="1" applyAlignment="1">
      <alignment horizontal="center" vertical="center"/>
    </xf>
    <xf numFmtId="0" fontId="30" fillId="0" borderId="70" xfId="0" applyFont="1" applyBorder="1" applyAlignment="1">
      <alignment horizontal="center" vertical="center" wrapText="1"/>
    </xf>
    <xf numFmtId="0" fontId="2" fillId="0" borderId="1" xfId="0" applyFont="1" applyBorder="1" applyAlignment="1">
      <alignment horizontal="centerContinuous" vertical="center"/>
    </xf>
    <xf numFmtId="0" fontId="2" fillId="0" borderId="4" xfId="0" applyFont="1" applyBorder="1" applyAlignment="1">
      <alignment horizontal="centerContinuous" vertical="center"/>
    </xf>
    <xf numFmtId="0" fontId="2" fillId="0" borderId="2" xfId="0" applyFont="1" applyBorder="1" applyAlignment="1">
      <alignment horizontal="centerContinuous" vertical="center"/>
    </xf>
    <xf numFmtId="0" fontId="42" fillId="0" borderId="0" xfId="0" applyFont="1">
      <alignment vertical="center"/>
    </xf>
    <xf numFmtId="0" fontId="2" fillId="0" borderId="3" xfId="0" applyFont="1" applyBorder="1" applyAlignment="1">
      <alignment horizontal="center" vertical="center"/>
    </xf>
    <xf numFmtId="20" fontId="2" fillId="0" borderId="0" xfId="0" applyNumberFormat="1" applyFont="1" applyAlignment="1">
      <alignment horizontal="center" vertical="center"/>
    </xf>
    <xf numFmtId="20" fontId="8" fillId="0" borderId="0" xfId="0" applyNumberFormat="1" applyFont="1">
      <alignment vertical="center"/>
    </xf>
    <xf numFmtId="0" fontId="45" fillId="0" borderId="0" xfId="0" applyFont="1">
      <alignment vertical="center"/>
    </xf>
    <xf numFmtId="0" fontId="45" fillId="0" borderId="0" xfId="0" applyFont="1" applyAlignment="1">
      <alignment horizontal="left" vertical="center"/>
    </xf>
    <xf numFmtId="0" fontId="46" fillId="0" borderId="0" xfId="0" applyFont="1" applyAlignment="1">
      <alignment horizontal="right" vertical="center"/>
    </xf>
    <xf numFmtId="0" fontId="46" fillId="0" borderId="0" xfId="0" applyFont="1" applyAlignment="1">
      <alignment horizontal="centerContinuous" vertical="center"/>
    </xf>
    <xf numFmtId="0" fontId="46" fillId="0" borderId="0" xfId="0" applyFont="1">
      <alignment vertical="center"/>
    </xf>
    <xf numFmtId="0" fontId="46" fillId="0" borderId="0" xfId="0" applyFont="1" applyAlignment="1">
      <alignment horizontal="left" vertical="center"/>
    </xf>
    <xf numFmtId="0" fontId="46" fillId="0" borderId="0" xfId="0" applyFont="1" applyAlignment="1">
      <alignment vertical="center" shrinkToFit="1"/>
    </xf>
    <xf numFmtId="0" fontId="46" fillId="0" borderId="53" xfId="0" applyFont="1" applyBorder="1" applyAlignment="1">
      <alignment horizontal="center" vertical="center"/>
    </xf>
    <xf numFmtId="0" fontId="46" fillId="0" borderId="82" xfId="0" applyFont="1" applyBorder="1" applyAlignment="1">
      <alignment horizontal="center" vertical="center"/>
    </xf>
    <xf numFmtId="0" fontId="46" fillId="0" borderId="3" xfId="0" applyFont="1" applyBorder="1" applyAlignment="1">
      <alignment horizontal="center" vertical="center"/>
    </xf>
    <xf numFmtId="0" fontId="46" fillId="0" borderId="3" xfId="0" applyFont="1" applyBorder="1" applyAlignment="1">
      <alignment vertical="center" wrapText="1"/>
    </xf>
    <xf numFmtId="0" fontId="46" fillId="0" borderId="4" xfId="0" applyFont="1" applyBorder="1" applyAlignment="1">
      <alignment vertical="center" wrapText="1"/>
    </xf>
    <xf numFmtId="0" fontId="46" fillId="0" borderId="53" xfId="0" applyFont="1" applyBorder="1" applyAlignment="1">
      <alignment horizontal="left" vertical="center" wrapText="1"/>
    </xf>
    <xf numFmtId="0" fontId="45" fillId="0" borderId="6" xfId="0" applyFont="1" applyBorder="1">
      <alignment vertical="center"/>
    </xf>
    <xf numFmtId="0" fontId="46" fillId="0" borderId="83" xfId="0" applyFont="1" applyBorder="1" applyAlignment="1">
      <alignment horizontal="center" vertical="center"/>
    </xf>
    <xf numFmtId="0" fontId="46" fillId="0" borderId="83" xfId="0" applyFont="1" applyBorder="1" applyAlignment="1">
      <alignment horizontal="left" vertical="center" wrapText="1"/>
    </xf>
    <xf numFmtId="0" fontId="45" fillId="0" borderId="84" xfId="0" applyFont="1" applyBorder="1">
      <alignment vertical="center"/>
    </xf>
    <xf numFmtId="0" fontId="46" fillId="0" borderId="3" xfId="0" applyFont="1" applyBorder="1" applyAlignment="1">
      <alignment horizontal="left" vertical="center" wrapText="1"/>
    </xf>
    <xf numFmtId="0" fontId="45" fillId="0" borderId="4" xfId="0" applyFont="1" applyBorder="1">
      <alignment vertical="center"/>
    </xf>
    <xf numFmtId="0" fontId="46" fillId="0" borderId="6" xfId="0" applyFont="1" applyBorder="1" applyAlignment="1">
      <alignment horizontal="right" vertical="center"/>
    </xf>
    <xf numFmtId="183" fontId="46" fillId="0" borderId="6" xfId="0" applyNumberFormat="1" applyFont="1" applyBorder="1" applyAlignment="1">
      <alignment vertical="center" shrinkToFit="1"/>
    </xf>
    <xf numFmtId="0" fontId="46" fillId="0" borderId="6" xfId="0" applyFont="1" applyBorder="1">
      <alignment vertical="center"/>
    </xf>
    <xf numFmtId="0" fontId="46" fillId="0" borderId="50" xfId="0" applyFont="1" applyBorder="1">
      <alignment vertical="center"/>
    </xf>
    <xf numFmtId="0" fontId="46" fillId="0" borderId="86" xfId="0" applyFont="1" applyBorder="1">
      <alignment vertical="center"/>
    </xf>
    <xf numFmtId="0" fontId="46" fillId="0" borderId="84" xfId="0" applyFont="1" applyBorder="1">
      <alignment vertical="center"/>
    </xf>
    <xf numFmtId="0" fontId="46" fillId="0" borderId="85" xfId="0" applyFont="1" applyBorder="1">
      <alignment vertical="center"/>
    </xf>
    <xf numFmtId="0" fontId="47" fillId="0" borderId="6" xfId="0" applyFont="1" applyBorder="1">
      <alignment vertical="center"/>
    </xf>
    <xf numFmtId="0" fontId="45" fillId="0" borderId="0" xfId="0" applyFont="1" applyAlignment="1" applyProtection="1">
      <alignment vertical="center" shrinkToFit="1"/>
      <protection locked="0"/>
    </xf>
    <xf numFmtId="0" fontId="46" fillId="0" borderId="0" xfId="0" applyFont="1" applyAlignment="1" applyProtection="1">
      <alignment vertical="center" shrinkToFit="1"/>
      <protection locked="0"/>
    </xf>
    <xf numFmtId="0" fontId="2" fillId="0" borderId="55" xfId="0" applyFont="1" applyBorder="1" applyAlignment="1">
      <alignment horizontal="center" vertical="center"/>
    </xf>
    <xf numFmtId="183" fontId="13" fillId="0" borderId="6" xfId="0" applyNumberFormat="1" applyFont="1" applyBorder="1" applyAlignment="1">
      <alignment vertical="center" shrinkToFit="1"/>
    </xf>
    <xf numFmtId="0" fontId="13" fillId="0" borderId="0" xfId="0" applyFont="1" applyAlignment="1">
      <alignment vertical="center" shrinkToFit="1"/>
    </xf>
    <xf numFmtId="0" fontId="46" fillId="0" borderId="0" xfId="0" applyFont="1" applyAlignment="1">
      <alignment horizontal="center" vertical="center"/>
    </xf>
    <xf numFmtId="0" fontId="48" fillId="7" borderId="88" xfId="0" applyFont="1" applyFill="1" applyBorder="1" applyAlignment="1">
      <alignment horizontal="center" vertical="center" shrinkToFit="1"/>
    </xf>
    <xf numFmtId="179" fontId="2" fillId="6" borderId="70" xfId="0" applyNumberFormat="1" applyFont="1" applyFill="1" applyBorder="1" applyAlignment="1" applyProtection="1">
      <alignment horizontal="right" vertical="center"/>
      <protection locked="0"/>
    </xf>
    <xf numFmtId="180" fontId="2" fillId="6" borderId="70" xfId="0" applyNumberFormat="1" applyFont="1" applyFill="1" applyBorder="1" applyAlignment="1" applyProtection="1">
      <alignment horizontal="right" vertical="center"/>
      <protection locked="0"/>
    </xf>
    <xf numFmtId="181" fontId="2" fillId="6" borderId="70" xfId="0" applyNumberFormat="1" applyFont="1" applyFill="1" applyBorder="1" applyAlignment="1" applyProtection="1">
      <alignment horizontal="right" vertical="center"/>
      <protection locked="0"/>
    </xf>
    <xf numFmtId="0" fontId="2" fillId="6" borderId="34" xfId="0" applyFont="1" applyFill="1" applyBorder="1" applyAlignment="1" applyProtection="1">
      <alignment horizontal="center" vertical="center"/>
      <protection locked="0"/>
    </xf>
    <xf numFmtId="0" fontId="2" fillId="6" borderId="26" xfId="0" applyFont="1" applyFill="1" applyBorder="1" applyProtection="1">
      <alignment vertical="center"/>
      <protection locked="0"/>
    </xf>
    <xf numFmtId="0" fontId="2" fillId="6" borderId="45" xfId="0" applyFont="1" applyFill="1" applyBorder="1" applyProtection="1">
      <alignment vertical="center"/>
      <protection locked="0"/>
    </xf>
    <xf numFmtId="0" fontId="2" fillId="8" borderId="70" xfId="0" applyFont="1" applyFill="1" applyBorder="1" applyProtection="1">
      <alignment vertical="center"/>
      <protection locked="0"/>
    </xf>
    <xf numFmtId="176" fontId="2" fillId="6" borderId="39" xfId="0" applyNumberFormat="1" applyFont="1" applyFill="1" applyBorder="1" applyAlignment="1" applyProtection="1">
      <alignment horizontal="right" vertical="center"/>
      <protection locked="0"/>
    </xf>
    <xf numFmtId="0" fontId="30" fillId="0" borderId="6" xfId="0" applyFont="1" applyBorder="1" applyAlignment="1" applyProtection="1">
      <alignment vertical="top"/>
      <protection locked="0"/>
    </xf>
    <xf numFmtId="0" fontId="2" fillId="6" borderId="0" xfId="0" applyFont="1" applyFill="1" applyAlignment="1" applyProtection="1">
      <alignment horizontal="right" vertical="center"/>
      <protection locked="0"/>
      <extLst>
        <ext xmlns:xfpb="http://schemas.microsoft.com/office/spreadsheetml/2022/featurepropertybag" uri="{C7286773-470A-42A8-94C5-96B5CB345126}">
          <xfpb:xfComplement i="0"/>
        </ext>
      </extLst>
    </xf>
    <xf numFmtId="0" fontId="30" fillId="8" borderId="5" xfId="0" applyFont="1" applyFill="1" applyBorder="1" applyProtection="1">
      <alignment vertical="center"/>
      <protection locked="0"/>
    </xf>
    <xf numFmtId="0" fontId="30" fillId="8" borderId="50" xfId="0" applyFont="1" applyFill="1" applyBorder="1" applyAlignment="1" applyProtection="1">
      <alignment horizontal="center" vertical="center"/>
      <protection locked="0"/>
    </xf>
    <xf numFmtId="0" fontId="30" fillId="8" borderId="0" xfId="0" applyFont="1" applyFill="1" applyAlignment="1" applyProtection="1">
      <alignment vertical="top"/>
      <protection locked="0"/>
    </xf>
    <xf numFmtId="0" fontId="30" fillId="8" borderId="6" xfId="0" applyFont="1" applyFill="1" applyBorder="1" applyProtection="1">
      <alignment vertical="center"/>
      <protection locked="0"/>
    </xf>
    <xf numFmtId="0" fontId="30" fillId="6" borderId="6" xfId="0" applyFont="1" applyFill="1" applyBorder="1" applyProtection="1">
      <alignment vertical="center"/>
      <protection locked="0"/>
    </xf>
    <xf numFmtId="0" fontId="2" fillId="6" borderId="3" xfId="0" applyFont="1" applyFill="1" applyBorder="1" applyAlignment="1" applyProtection="1">
      <alignment horizontal="center" vertical="center"/>
      <protection locked="0"/>
    </xf>
    <xf numFmtId="176" fontId="19" fillId="6" borderId="12" xfId="0" applyNumberFormat="1" applyFont="1" applyFill="1" applyBorder="1" applyAlignment="1" applyProtection="1">
      <alignment horizontal="right" vertical="center"/>
      <protection locked="0"/>
    </xf>
    <xf numFmtId="176" fontId="19" fillId="6" borderId="18" xfId="0" applyNumberFormat="1" applyFont="1" applyFill="1" applyBorder="1" applyAlignment="1" applyProtection="1">
      <alignment horizontal="right" vertical="center"/>
      <protection locked="0"/>
    </xf>
    <xf numFmtId="176" fontId="11" fillId="0" borderId="0" xfId="0" applyNumberFormat="1" applyFont="1">
      <alignment vertical="center"/>
    </xf>
    <xf numFmtId="176" fontId="2" fillId="0" borderId="0" xfId="0" applyNumberFormat="1" applyFont="1">
      <alignment vertical="center"/>
    </xf>
    <xf numFmtId="0" fontId="45" fillId="6" borderId="0" xfId="0" applyFont="1" applyFill="1" applyAlignment="1" applyProtection="1">
      <alignment vertical="center" shrinkToFit="1"/>
      <protection locked="0"/>
    </xf>
    <xf numFmtId="0" fontId="46" fillId="6" borderId="0" xfId="0" applyFont="1" applyFill="1" applyAlignment="1" applyProtection="1">
      <alignment vertical="center" shrinkToFit="1"/>
      <protection locked="0"/>
    </xf>
    <xf numFmtId="177" fontId="2" fillId="0" borderId="9" xfId="0" applyNumberFormat="1" applyFont="1" applyBorder="1" applyAlignment="1">
      <alignment horizontal="right"/>
    </xf>
    <xf numFmtId="0" fontId="2" fillId="6" borderId="0" xfId="0"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2" fillId="8" borderId="0" xfId="0" applyFont="1" applyFill="1" applyAlignment="1" applyProtection="1">
      <alignment horizontal="center" vertical="center"/>
      <protection locked="0"/>
      <extLst>
        <ext xmlns:xfpb="http://schemas.microsoft.com/office/spreadsheetml/2022/featurepropertybag" uri="{C7286773-470A-42A8-94C5-96B5CB345126}">
          <xfpb:xfComplement i="0"/>
        </ext>
      </extLst>
    </xf>
    <xf numFmtId="0" fontId="2" fillId="8" borderId="1"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0" xfId="0" applyFont="1" applyAlignment="1" applyProtection="1">
      <alignment horizontal="right" vertical="center"/>
      <protection locked="0"/>
      <extLst>
        <ext xmlns:xfpb="http://schemas.microsoft.com/office/spreadsheetml/2022/featurepropertybag" uri="{C7286773-470A-42A8-94C5-96B5CB345126}">
          <xfpb:xfComplement i="0"/>
        </ext>
      </extLst>
    </xf>
    <xf numFmtId="0" fontId="45" fillId="0" borderId="3" xfId="0" applyFont="1" applyBorder="1">
      <alignment vertical="center"/>
    </xf>
    <xf numFmtId="0" fontId="2" fillId="6" borderId="0" xfId="0" applyFont="1" applyFill="1" applyProtection="1">
      <alignment vertical="center"/>
      <protection locked="0"/>
    </xf>
    <xf numFmtId="0" fontId="2" fillId="6" borderId="3" xfId="0" applyFont="1" applyFill="1" applyBorder="1" applyProtection="1">
      <alignment vertical="center"/>
      <protection locked="0"/>
    </xf>
    <xf numFmtId="0" fontId="45" fillId="0" borderId="3" xfId="0" applyFont="1" applyBorder="1" applyAlignment="1">
      <alignment horizontal="left" vertical="center"/>
    </xf>
    <xf numFmtId="0" fontId="54" fillId="0" borderId="0" xfId="0" applyFont="1" applyAlignment="1"/>
    <xf numFmtId="0" fontId="55" fillId="0" borderId="3" xfId="0" applyFont="1" applyBorder="1" applyAlignment="1">
      <alignment vertical="center" wrapText="1"/>
    </xf>
    <xf numFmtId="0" fontId="56" fillId="0" borderId="0" xfId="0" applyFont="1">
      <alignment vertical="center"/>
    </xf>
    <xf numFmtId="0" fontId="57" fillId="0" borderId="3" xfId="0" applyFont="1" applyBorder="1" applyAlignment="1">
      <alignment vertical="center" wrapText="1"/>
    </xf>
    <xf numFmtId="0" fontId="58" fillId="0" borderId="3" xfId="0" applyFont="1" applyBorder="1" applyAlignment="1">
      <alignment vertical="center" wrapText="1"/>
    </xf>
    <xf numFmtId="0" fontId="45" fillId="0" borderId="3" xfId="0" applyFont="1" applyBorder="1" applyAlignment="1">
      <alignment vertical="center" wrapText="1"/>
    </xf>
    <xf numFmtId="176" fontId="45" fillId="0" borderId="3" xfId="0" applyNumberFormat="1" applyFont="1" applyBorder="1">
      <alignment vertical="center"/>
    </xf>
    <xf numFmtId="9" fontId="45" fillId="0" borderId="3" xfId="3" applyFont="1" applyBorder="1">
      <alignment vertical="center"/>
    </xf>
    <xf numFmtId="0" fontId="2" fillId="0" borderId="0" xfId="0" applyFont="1" applyAlignment="1">
      <alignment horizontal="center" vertical="center"/>
    </xf>
    <xf numFmtId="0" fontId="31" fillId="8" borderId="1" xfId="0" applyFont="1" applyFill="1" applyBorder="1" applyAlignment="1" applyProtection="1">
      <alignment horizontal="center" vertical="center"/>
      <protection locked="0"/>
    </xf>
    <xf numFmtId="0" fontId="31" fillId="8" borderId="2" xfId="0" applyFont="1" applyFill="1" applyBorder="1" applyAlignment="1" applyProtection="1">
      <alignment horizontal="center" vertical="center"/>
      <protection locked="0"/>
    </xf>
    <xf numFmtId="0" fontId="39" fillId="0" borderId="0" xfId="0" applyFont="1" applyAlignment="1">
      <alignment horizontal="left" vertical="center"/>
    </xf>
    <xf numFmtId="0" fontId="2" fillId="0" borderId="65" xfId="0" applyFont="1" applyBorder="1" applyAlignment="1">
      <alignment horizontal="center" vertical="center"/>
    </xf>
    <xf numFmtId="0" fontId="2" fillId="0" borderId="50" xfId="0" applyFont="1" applyBorder="1" applyAlignment="1">
      <alignment horizontal="center" vertical="center"/>
    </xf>
    <xf numFmtId="0" fontId="2" fillId="0" borderId="67" xfId="0" applyFont="1" applyBorder="1" applyAlignment="1">
      <alignment horizontal="center" vertical="center"/>
    </xf>
    <xf numFmtId="0" fontId="2" fillId="0" borderId="51" xfId="0" applyFont="1" applyBorder="1" applyAlignment="1">
      <alignment horizontal="center" vertical="center"/>
    </xf>
    <xf numFmtId="0" fontId="22" fillId="8" borderId="11" xfId="0" applyFont="1" applyFill="1" applyBorder="1" applyAlignment="1" applyProtection="1">
      <alignment horizontal="center"/>
      <protection locked="0"/>
    </xf>
    <xf numFmtId="0" fontId="22" fillId="8" borderId="84" xfId="0" applyFont="1" applyFill="1" applyBorder="1" applyAlignment="1" applyProtection="1">
      <alignment horizontal="center"/>
      <protection locked="0"/>
    </xf>
    <xf numFmtId="0" fontId="22" fillId="8" borderId="87" xfId="0" applyFont="1" applyFill="1" applyBorder="1" applyAlignment="1" applyProtection="1">
      <alignment horizontal="center"/>
      <protection locked="0"/>
    </xf>
    <xf numFmtId="0" fontId="2" fillId="8" borderId="11" xfId="0" applyFont="1" applyFill="1" applyBorder="1" applyAlignment="1" applyProtection="1">
      <alignment horizontal="center" vertical="center"/>
      <protection locked="0"/>
    </xf>
    <xf numFmtId="0" fontId="2" fillId="8" borderId="85" xfId="0" applyFont="1" applyFill="1" applyBorder="1" applyAlignment="1" applyProtection="1">
      <alignment horizontal="center" vertical="center"/>
      <protection locked="0"/>
    </xf>
    <xf numFmtId="0" fontId="2" fillId="0" borderId="48"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2" fillId="6" borderId="11" xfId="0" applyFont="1" applyFill="1" applyBorder="1" applyAlignment="1" applyProtection="1">
      <alignment horizontal="center"/>
      <protection locked="0"/>
    </xf>
    <xf numFmtId="0" fontId="22" fillId="6" borderId="84" xfId="0" applyFont="1" applyFill="1" applyBorder="1" applyAlignment="1" applyProtection="1">
      <alignment horizontal="center"/>
      <protection locked="0"/>
    </xf>
    <xf numFmtId="0" fontId="22" fillId="6" borderId="87" xfId="0" applyFont="1" applyFill="1" applyBorder="1" applyAlignment="1" applyProtection="1">
      <alignment horizontal="center"/>
      <protection locked="0"/>
    </xf>
    <xf numFmtId="0" fontId="30" fillId="6" borderId="5" xfId="0" applyFont="1" applyFill="1" applyBorder="1" applyAlignment="1" applyProtection="1">
      <alignment horizontal="left"/>
      <protection locked="0"/>
    </xf>
    <xf numFmtId="0" fontId="30" fillId="6" borderId="6" xfId="0" applyFont="1" applyFill="1" applyBorder="1" applyAlignment="1" applyProtection="1">
      <alignment horizontal="left"/>
      <protection locked="0"/>
    </xf>
    <xf numFmtId="0" fontId="32" fillId="6" borderId="6" xfId="0" applyFont="1" applyFill="1" applyBorder="1" applyAlignment="1" applyProtection="1">
      <alignment horizontal="center" vertical="center"/>
      <protection locked="0"/>
    </xf>
    <xf numFmtId="0" fontId="32" fillId="6" borderId="66" xfId="0" applyFont="1" applyFill="1" applyBorder="1" applyAlignment="1" applyProtection="1">
      <alignment horizontal="center" vertical="center"/>
      <protection locked="0"/>
    </xf>
    <xf numFmtId="0" fontId="53" fillId="6" borderId="26" xfId="2" applyFill="1" applyBorder="1" applyAlignment="1" applyProtection="1">
      <alignment horizontal="center" vertical="center"/>
      <protection locked="0"/>
    </xf>
    <xf numFmtId="0" fontId="2" fillId="6" borderId="70" xfId="0" applyFont="1" applyFill="1" applyBorder="1" applyAlignment="1" applyProtection="1">
      <alignment horizontal="center" vertical="center"/>
      <protection locked="0"/>
    </xf>
    <xf numFmtId="0" fontId="2" fillId="6" borderId="49" xfId="0" applyFont="1" applyFill="1" applyBorder="1" applyAlignment="1" applyProtection="1">
      <alignment horizontal="center" vertical="center"/>
      <protection locked="0"/>
    </xf>
    <xf numFmtId="0" fontId="2" fillId="6" borderId="11" xfId="0" applyFont="1" applyFill="1" applyBorder="1" applyAlignment="1" applyProtection="1">
      <alignment horizontal="center" vertical="center"/>
      <protection locked="0"/>
    </xf>
    <xf numFmtId="0" fontId="2" fillId="6" borderId="85" xfId="0" applyFont="1" applyFill="1" applyBorder="1" applyAlignment="1" applyProtection="1">
      <alignment horizontal="center" vertical="center"/>
      <protection locked="0"/>
    </xf>
    <xf numFmtId="0" fontId="2" fillId="6" borderId="11" xfId="0" applyFont="1" applyFill="1" applyBorder="1" applyAlignment="1" applyProtection="1">
      <alignment horizontal="left" vertical="center"/>
      <protection locked="0"/>
    </xf>
    <xf numFmtId="0" fontId="2" fillId="6" borderId="84" xfId="0" applyFont="1" applyFill="1" applyBorder="1" applyAlignment="1" applyProtection="1">
      <alignment horizontal="left" vertical="center"/>
      <protection locked="0"/>
    </xf>
    <xf numFmtId="0" fontId="2" fillId="6" borderId="87" xfId="0" applyFont="1" applyFill="1" applyBorder="1" applyAlignment="1" applyProtection="1">
      <alignment horizontal="left" vertical="center"/>
      <protection locked="0"/>
    </xf>
    <xf numFmtId="0" fontId="31" fillId="6" borderId="34" xfId="0" applyFont="1" applyFill="1" applyBorder="1" applyAlignment="1" applyProtection="1">
      <alignment horizontal="center" vertical="center"/>
      <protection locked="0"/>
    </xf>
    <xf numFmtId="0" fontId="31" fillId="6" borderId="79" xfId="0" applyFont="1" applyFill="1" applyBorder="1" applyAlignment="1" applyProtection="1">
      <alignment horizontal="center" vertical="center"/>
      <protection locked="0"/>
    </xf>
    <xf numFmtId="0" fontId="2" fillId="6" borderId="0" xfId="0" applyFont="1" applyFill="1" applyAlignment="1" applyProtection="1">
      <alignment horizontal="left" vertical="center"/>
      <protection locked="0"/>
    </xf>
    <xf numFmtId="0" fontId="32" fillId="8" borderId="6" xfId="0" applyFont="1" applyFill="1" applyBorder="1" applyAlignment="1" applyProtection="1">
      <alignment horizontal="center" vertical="center"/>
      <protection locked="0"/>
    </xf>
    <xf numFmtId="0" fontId="32" fillId="8" borderId="66" xfId="0" applyFont="1" applyFill="1" applyBorder="1" applyAlignment="1" applyProtection="1">
      <alignment horizontal="center" vertical="center"/>
      <protection locked="0"/>
    </xf>
    <xf numFmtId="0" fontId="2" fillId="8" borderId="1" xfId="0" applyFont="1" applyFill="1" applyBorder="1" applyAlignment="1" applyProtection="1">
      <alignment horizontal="left" vertical="center"/>
      <protection locked="0"/>
    </xf>
    <xf numFmtId="0" fontId="2" fillId="8" borderId="4" xfId="0" applyFont="1" applyFill="1" applyBorder="1" applyAlignment="1" applyProtection="1">
      <alignment horizontal="left" vertical="center"/>
      <protection locked="0"/>
    </xf>
    <xf numFmtId="0" fontId="2" fillId="8" borderId="2" xfId="0" applyFont="1" applyFill="1" applyBorder="1" applyAlignment="1" applyProtection="1">
      <alignment horizontal="left" vertical="center"/>
      <protection locked="0"/>
    </xf>
    <xf numFmtId="0" fontId="31" fillId="8" borderId="6" xfId="0" applyFont="1" applyFill="1" applyBorder="1" applyAlignment="1" applyProtection="1">
      <alignment horizontal="center" vertical="center"/>
      <protection locked="0"/>
    </xf>
    <xf numFmtId="0" fontId="31" fillId="8" borderId="50" xfId="0" applyFont="1" applyFill="1" applyBorder="1" applyAlignment="1" applyProtection="1">
      <alignment horizontal="center" vertical="center"/>
      <protection locked="0"/>
    </xf>
    <xf numFmtId="0" fontId="2" fillId="8" borderId="26" xfId="0" applyFont="1" applyFill="1" applyBorder="1" applyAlignment="1" applyProtection="1">
      <alignment horizontal="center" vertical="center"/>
      <protection locked="0"/>
    </xf>
    <xf numFmtId="0" fontId="2" fillId="8" borderId="70" xfId="0" applyFont="1" applyFill="1" applyBorder="1" applyAlignment="1" applyProtection="1">
      <alignment horizontal="center" vertical="center"/>
      <protection locked="0"/>
    </xf>
    <xf numFmtId="0" fontId="2" fillId="8" borderId="49" xfId="0" applyFont="1"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8" borderId="11" xfId="0" applyFont="1" applyFill="1" applyBorder="1" applyAlignment="1" applyProtection="1">
      <alignment horizontal="left" vertical="center"/>
      <protection locked="0"/>
    </xf>
    <xf numFmtId="0" fontId="2" fillId="8" borderId="84" xfId="0" applyFont="1" applyFill="1" applyBorder="1" applyAlignment="1" applyProtection="1">
      <alignment horizontal="left" vertical="center"/>
      <protection locked="0"/>
    </xf>
    <xf numFmtId="0" fontId="2" fillId="8" borderId="87" xfId="0" applyFont="1" applyFill="1" applyBorder="1" applyAlignment="1" applyProtection="1">
      <alignment horizontal="left" vertical="center"/>
      <protection locked="0"/>
    </xf>
    <xf numFmtId="0" fontId="30" fillId="8" borderId="5" xfId="0" applyFont="1" applyFill="1" applyBorder="1" applyAlignment="1" applyProtection="1">
      <alignment horizontal="left"/>
      <protection locked="0"/>
    </xf>
    <xf numFmtId="0" fontId="30" fillId="8" borderId="6" xfId="0" applyFont="1" applyFill="1" applyBorder="1" applyAlignment="1" applyProtection="1">
      <alignment horizontal="left"/>
      <protection locked="0"/>
    </xf>
    <xf numFmtId="0" fontId="2" fillId="0" borderId="4" xfId="0" applyFont="1" applyBorder="1" applyAlignment="1">
      <alignment horizontal="left" vertical="center" shrinkToFit="1"/>
    </xf>
    <xf numFmtId="0" fontId="2" fillId="0" borderId="2" xfId="0" applyFont="1" applyBorder="1" applyAlignment="1">
      <alignment horizontal="left" vertical="center" shrinkToFit="1"/>
    </xf>
    <xf numFmtId="0" fontId="23" fillId="6" borderId="34" xfId="0" applyFont="1" applyFill="1" applyBorder="1" applyAlignment="1" applyProtection="1">
      <alignment horizontal="center" vertical="center" wrapText="1"/>
      <protection locked="0"/>
    </xf>
    <xf numFmtId="0" fontId="23" fillId="6" borderId="89" xfId="0" applyFont="1" applyFill="1" applyBorder="1" applyAlignment="1" applyProtection="1">
      <alignment horizontal="center" vertical="center" wrapText="1"/>
      <protection locked="0"/>
    </xf>
    <xf numFmtId="0" fontId="2" fillId="8" borderId="84" xfId="0" applyFont="1" applyFill="1" applyBorder="1" applyAlignment="1" applyProtection="1">
      <alignment horizontal="center" vertical="center"/>
      <protection locked="0"/>
    </xf>
    <xf numFmtId="0" fontId="2" fillId="8" borderId="1"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0" fontId="2" fillId="8" borderId="2" xfId="0" applyFont="1" applyFill="1" applyBorder="1" applyAlignment="1" applyProtection="1">
      <alignment horizontal="center" vertical="center"/>
      <protection locked="0"/>
    </xf>
    <xf numFmtId="0" fontId="2" fillId="0" borderId="73" xfId="0" applyFont="1" applyBorder="1" applyAlignment="1">
      <alignment horizontal="left" vertical="center"/>
    </xf>
    <xf numFmtId="0" fontId="2" fillId="0" borderId="74"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176" fontId="15" fillId="0" borderId="43" xfId="0" applyNumberFormat="1" applyFont="1" applyBorder="1" applyAlignment="1">
      <alignment horizontal="right" vertical="center"/>
    </xf>
    <xf numFmtId="176" fontId="15" fillId="0" borderId="78" xfId="0" applyNumberFormat="1" applyFont="1" applyBorder="1" applyAlignment="1">
      <alignment horizontal="right" vertical="center"/>
    </xf>
    <xf numFmtId="0" fontId="24"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2" fillId="6" borderId="29" xfId="0" applyFont="1" applyFill="1" applyBorder="1" applyAlignment="1" applyProtection="1">
      <alignment horizontal="left" vertical="center" wrapText="1"/>
      <protection locked="0"/>
    </xf>
    <xf numFmtId="0" fontId="2" fillId="6" borderId="30" xfId="0" applyFont="1" applyFill="1" applyBorder="1" applyAlignment="1" applyProtection="1">
      <alignment horizontal="left" vertical="center" wrapText="1"/>
      <protection locked="0"/>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176" fontId="15" fillId="4" borderId="1" xfId="0" applyNumberFormat="1" applyFont="1" applyFill="1" applyBorder="1" applyAlignment="1">
      <alignment horizontal="right" vertical="center"/>
    </xf>
    <xf numFmtId="176" fontId="15" fillId="4" borderId="2" xfId="0" applyNumberFormat="1" applyFont="1" applyFill="1" applyBorder="1" applyAlignment="1">
      <alignment horizontal="right" vertical="center"/>
    </xf>
    <xf numFmtId="0" fontId="3"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176" fontId="21" fillId="5" borderId="23" xfId="0" applyNumberFormat="1" applyFont="1" applyFill="1" applyBorder="1" applyAlignment="1">
      <alignment horizontal="center" vertical="center" textRotation="255"/>
    </xf>
    <xf numFmtId="176" fontId="21" fillId="5" borderId="24" xfId="0" applyNumberFormat="1" applyFont="1" applyFill="1" applyBorder="1" applyAlignment="1">
      <alignment horizontal="center" vertical="center" textRotation="255"/>
    </xf>
    <xf numFmtId="176" fontId="21" fillId="5" borderId="25" xfId="0" applyNumberFormat="1" applyFont="1" applyFill="1" applyBorder="1" applyAlignment="1">
      <alignment horizontal="center" vertical="center" textRotation="255"/>
    </xf>
    <xf numFmtId="176" fontId="25" fillId="3" borderId="22" xfId="0" applyNumberFormat="1" applyFont="1" applyFill="1" applyBorder="1" applyAlignment="1">
      <alignment horizontal="center" vertical="center" wrapText="1"/>
    </xf>
    <xf numFmtId="176" fontId="27" fillId="3" borderId="13" xfId="0" applyNumberFormat="1" applyFont="1" applyFill="1" applyBorder="1" applyAlignment="1">
      <alignment horizontal="center" vertical="center" wrapText="1"/>
    </xf>
    <xf numFmtId="176" fontId="20" fillId="3" borderId="11" xfId="0" applyNumberFormat="1" applyFont="1" applyFill="1" applyBorder="1" applyAlignment="1">
      <alignment horizontal="center" vertical="center"/>
    </xf>
    <xf numFmtId="176" fontId="7" fillId="3" borderId="9" xfId="0" applyNumberFormat="1" applyFont="1" applyFill="1" applyBorder="1" applyAlignment="1">
      <alignment horizontal="center" vertical="center"/>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6" xfId="0" applyFont="1" applyBorder="1" applyAlignment="1">
      <alignment horizontal="left" vertical="top"/>
    </xf>
    <xf numFmtId="0" fontId="28" fillId="4" borderId="1" xfId="0" applyFont="1" applyFill="1" applyBorder="1" applyAlignment="1">
      <alignment horizontal="left" vertical="center" wrapText="1"/>
    </xf>
    <xf numFmtId="0" fontId="28" fillId="4" borderId="4" xfId="0" applyFont="1" applyFill="1" applyBorder="1" applyAlignment="1">
      <alignment horizontal="left" vertical="center"/>
    </xf>
    <xf numFmtId="0" fontId="28" fillId="4" borderId="2" xfId="0" applyFont="1" applyFill="1" applyBorder="1" applyAlignment="1">
      <alignment horizontal="left" vertical="center"/>
    </xf>
    <xf numFmtId="0" fontId="2" fillId="6" borderId="7" xfId="0" applyFont="1" applyFill="1" applyBorder="1" applyAlignment="1" applyProtection="1">
      <alignment horizontal="left" vertical="center" wrapText="1"/>
      <protection locked="0"/>
    </xf>
    <xf numFmtId="0" fontId="2" fillId="6" borderId="8" xfId="0" applyFont="1" applyFill="1" applyBorder="1" applyAlignment="1" applyProtection="1">
      <alignment horizontal="left" vertical="center" wrapText="1"/>
      <protection locked="0"/>
    </xf>
    <xf numFmtId="0" fontId="13" fillId="4" borderId="1" xfId="0" applyFont="1" applyFill="1" applyBorder="1" applyAlignment="1">
      <alignment horizontal="left" vertical="center" wrapText="1" indent="3"/>
    </xf>
    <xf numFmtId="0" fontId="13" fillId="4" borderId="4" xfId="0" applyFont="1" applyFill="1" applyBorder="1" applyAlignment="1">
      <alignment horizontal="left" vertical="center" indent="3"/>
    </xf>
    <xf numFmtId="0" fontId="13" fillId="4" borderId="2" xfId="0" applyFont="1" applyFill="1" applyBorder="1" applyAlignment="1">
      <alignment horizontal="left" vertical="center" indent="3"/>
    </xf>
    <xf numFmtId="0" fontId="4" fillId="0" borderId="1" xfId="0" applyFont="1" applyBorder="1" applyAlignment="1">
      <alignment horizontal="left" vertical="top"/>
    </xf>
    <xf numFmtId="0" fontId="4" fillId="0" borderId="4" xfId="0" applyFont="1" applyBorder="1" applyAlignment="1">
      <alignment horizontal="left" vertical="top"/>
    </xf>
    <xf numFmtId="0" fontId="4" fillId="0" borderId="2" xfId="0" applyFont="1" applyBorder="1" applyAlignment="1">
      <alignment horizontal="left" vertical="top"/>
    </xf>
    <xf numFmtId="176" fontId="19" fillId="4" borderId="1" xfId="0" applyNumberFormat="1" applyFont="1" applyFill="1" applyBorder="1" applyAlignment="1">
      <alignment horizontal="right" vertical="center"/>
    </xf>
    <xf numFmtId="176" fontId="19" fillId="4" borderId="2" xfId="0" applyNumberFormat="1" applyFont="1" applyFill="1" applyBorder="1" applyAlignment="1">
      <alignment horizontal="right" vertical="center"/>
    </xf>
    <xf numFmtId="0" fontId="8" fillId="3" borderId="5"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2" fillId="6" borderId="37" xfId="0" applyFont="1" applyFill="1" applyBorder="1" applyAlignment="1" applyProtection="1">
      <alignment horizontal="left" vertical="center" wrapText="1"/>
      <protection locked="0"/>
    </xf>
    <xf numFmtId="0" fontId="2" fillId="6" borderId="28" xfId="0" applyFont="1" applyFill="1" applyBorder="1" applyAlignment="1" applyProtection="1">
      <alignment horizontal="left" vertical="center" wrapText="1"/>
      <protection locked="0"/>
    </xf>
    <xf numFmtId="0" fontId="2" fillId="6" borderId="36" xfId="0" applyFont="1" applyFill="1" applyBorder="1" applyAlignment="1" applyProtection="1">
      <alignment horizontal="left" vertical="center" wrapText="1"/>
      <protection locked="0"/>
    </xf>
    <xf numFmtId="176" fontId="19" fillId="6" borderId="7" xfId="0" applyNumberFormat="1" applyFont="1" applyFill="1" applyBorder="1" applyAlignment="1" applyProtection="1">
      <alignment horizontal="right" vertical="center"/>
      <protection locked="0"/>
    </xf>
    <xf numFmtId="176" fontId="19" fillId="6" borderId="31" xfId="0" applyNumberFormat="1" applyFont="1" applyFill="1" applyBorder="1" applyAlignment="1" applyProtection="1">
      <alignment horizontal="right" vertical="center"/>
      <protection locked="0"/>
    </xf>
    <xf numFmtId="0" fontId="3" fillId="0" borderId="9" xfId="0" applyFont="1" applyBorder="1" applyAlignment="1">
      <alignment horizontal="left" indent="2"/>
    </xf>
    <xf numFmtId="0" fontId="8" fillId="3" borderId="15" xfId="0" applyFont="1" applyFill="1" applyBorder="1" applyAlignment="1">
      <alignment horizontal="center" vertical="center" wrapText="1"/>
    </xf>
    <xf numFmtId="0" fontId="2" fillId="6" borderId="33" xfId="0" applyFont="1" applyFill="1" applyBorder="1" applyAlignment="1" applyProtection="1">
      <alignment horizontal="left" vertical="center" wrapText="1"/>
      <protection locked="0"/>
    </xf>
    <xf numFmtId="176" fontId="19" fillId="6" borderId="20" xfId="0" applyNumberFormat="1" applyFont="1" applyFill="1" applyBorder="1" applyAlignment="1" applyProtection="1">
      <alignment horizontal="right" vertical="center"/>
      <protection locked="0"/>
    </xf>
    <xf numFmtId="176" fontId="19" fillId="6" borderId="32" xfId="0" applyNumberFormat="1" applyFont="1" applyFill="1" applyBorder="1" applyAlignment="1" applyProtection="1">
      <alignment horizontal="right" vertical="center"/>
      <protection locked="0"/>
    </xf>
    <xf numFmtId="0" fontId="2" fillId="6" borderId="20" xfId="0" applyFont="1" applyFill="1" applyBorder="1" applyAlignment="1" applyProtection="1">
      <alignment horizontal="left" vertical="center" wrapText="1"/>
      <protection locked="0"/>
    </xf>
    <xf numFmtId="0" fontId="24" fillId="3" borderId="11" xfId="0" applyFont="1" applyFill="1" applyBorder="1" applyAlignment="1">
      <alignment horizontal="center" vertical="center"/>
    </xf>
    <xf numFmtId="0" fontId="8" fillId="3" borderId="68" xfId="0" applyFont="1" applyFill="1" applyBorder="1" applyAlignment="1">
      <alignment horizontal="center" vertical="center"/>
    </xf>
    <xf numFmtId="176" fontId="15" fillId="4" borderId="1" xfId="0" applyNumberFormat="1" applyFont="1" applyFill="1" applyBorder="1" applyAlignment="1" applyProtection="1">
      <alignment horizontal="right" vertical="center"/>
      <protection locked="0"/>
    </xf>
    <xf numFmtId="176" fontId="15" fillId="4" borderId="2" xfId="0" applyNumberFormat="1" applyFont="1" applyFill="1" applyBorder="1" applyAlignment="1" applyProtection="1">
      <alignment horizontal="right" vertical="center"/>
      <protection locked="0"/>
    </xf>
    <xf numFmtId="0" fontId="29" fillId="0" borderId="46" xfId="0" applyFont="1" applyBorder="1" applyAlignment="1">
      <alignment horizontal="left" vertical="center" wrapText="1"/>
    </xf>
    <xf numFmtId="0" fontId="29" fillId="0" borderId="2" xfId="0" applyFont="1" applyBorder="1" applyAlignment="1">
      <alignment horizontal="left" vertical="center" wrapText="1"/>
    </xf>
    <xf numFmtId="0" fontId="29" fillId="0" borderId="1" xfId="0" applyFont="1" applyBorder="1" applyAlignment="1">
      <alignment horizontal="left" vertical="center" wrapText="1"/>
    </xf>
    <xf numFmtId="176" fontId="15" fillId="0" borderId="1" xfId="0" applyNumberFormat="1" applyFont="1" applyBorder="1" applyAlignment="1" applyProtection="1">
      <alignment horizontal="right" vertical="center"/>
      <protection locked="0"/>
    </xf>
    <xf numFmtId="176" fontId="15" fillId="0" borderId="47" xfId="0" applyNumberFormat="1" applyFont="1" applyBorder="1" applyAlignment="1" applyProtection="1">
      <alignment horizontal="right" vertical="center"/>
      <protection locked="0"/>
    </xf>
    <xf numFmtId="176" fontId="15" fillId="0" borderId="45" xfId="0" applyNumberFormat="1" applyFont="1" applyBorder="1" applyAlignment="1" applyProtection="1">
      <alignment horizontal="right" vertical="center"/>
      <protection locked="0"/>
    </xf>
    <xf numFmtId="176" fontId="15" fillId="0" borderId="78" xfId="0" applyNumberFormat="1" applyFont="1" applyBorder="1" applyAlignment="1" applyProtection="1">
      <alignment horizontal="right" vertical="center"/>
      <protection locked="0"/>
    </xf>
    <xf numFmtId="0" fontId="3" fillId="0" borderId="9" xfId="0" applyFont="1" applyBorder="1" applyAlignment="1" applyProtection="1">
      <alignment horizontal="left" indent="2"/>
      <protection locked="0"/>
    </xf>
    <xf numFmtId="0" fontId="29" fillId="0" borderId="41" xfId="0" applyFont="1" applyBorder="1" applyAlignment="1">
      <alignment horizontal="left" vertical="center" wrapText="1"/>
    </xf>
    <xf numFmtId="0" fontId="29" fillId="0" borderId="42" xfId="0" applyFont="1" applyBorder="1" applyAlignment="1">
      <alignment horizontal="left" vertical="center" wrapText="1"/>
    </xf>
    <xf numFmtId="0" fontId="29" fillId="0" borderId="38" xfId="0" applyFont="1" applyBorder="1" applyAlignment="1">
      <alignment horizontal="left" vertical="center" wrapText="1"/>
    </xf>
    <xf numFmtId="176" fontId="15" fillId="0" borderId="38" xfId="0" applyNumberFormat="1" applyFont="1" applyBorder="1" applyAlignment="1" applyProtection="1">
      <alignment horizontal="right" vertical="center"/>
      <protection locked="0"/>
    </xf>
    <xf numFmtId="176" fontId="15" fillId="0" borderId="39" xfId="0" applyNumberFormat="1" applyFont="1" applyBorder="1" applyAlignment="1" applyProtection="1">
      <alignment horizontal="right" vertical="center"/>
      <protection locked="0"/>
    </xf>
    <xf numFmtId="0" fontId="45" fillId="0" borderId="84" xfId="0" applyFont="1" applyBorder="1" applyAlignment="1">
      <alignment horizontal="left" vertical="center"/>
    </xf>
    <xf numFmtId="0" fontId="46" fillId="0" borderId="4" xfId="0" applyFont="1" applyBorder="1" applyAlignment="1">
      <alignment horizontal="left" vertical="center"/>
    </xf>
    <xf numFmtId="0" fontId="46" fillId="0" borderId="2" xfId="0" applyFont="1" applyBorder="1" applyAlignment="1">
      <alignment horizontal="left" vertical="center"/>
    </xf>
    <xf numFmtId="182" fontId="46" fillId="0" borderId="0" xfId="0" applyNumberFormat="1" applyFont="1" applyAlignment="1">
      <alignment horizontal="right" vertical="center"/>
    </xf>
    <xf numFmtId="0" fontId="46" fillId="0" borderId="0" xfId="0" applyFont="1" applyAlignment="1">
      <alignment horizontal="center" vertical="center"/>
    </xf>
    <xf numFmtId="0" fontId="46" fillId="0" borderId="84" xfId="1" applyNumberFormat="1" applyFont="1" applyBorder="1" applyAlignment="1">
      <alignment horizontal="left" vertical="center" shrinkToFit="1"/>
    </xf>
    <xf numFmtId="0" fontId="46" fillId="0" borderId="85" xfId="1" applyNumberFormat="1" applyFont="1" applyBorder="1" applyAlignment="1">
      <alignment horizontal="left" vertical="center" shrinkToFit="1"/>
    </xf>
    <xf numFmtId="0" fontId="46" fillId="0" borderId="53" xfId="0" applyFont="1" applyBorder="1" applyAlignment="1">
      <alignment horizontal="left" vertical="top" wrapText="1"/>
    </xf>
    <xf numFmtId="0" fontId="46" fillId="0" borderId="82" xfId="0" applyFont="1" applyBorder="1" applyAlignment="1">
      <alignment horizontal="left" vertical="top" wrapText="1"/>
    </xf>
    <xf numFmtId="0" fontId="46" fillId="0" borderId="83" xfId="0" applyFont="1" applyBorder="1" applyAlignment="1">
      <alignment horizontal="left" vertical="top" wrapText="1"/>
    </xf>
    <xf numFmtId="0" fontId="46" fillId="0" borderId="0" xfId="0" applyFont="1" applyAlignment="1">
      <alignment horizontal="left" vertical="center" wrapText="1"/>
    </xf>
    <xf numFmtId="0" fontId="45" fillId="6" borderId="4" xfId="0" applyFont="1" applyFill="1" applyBorder="1" applyAlignment="1" applyProtection="1">
      <alignment horizontal="left" vertical="center"/>
      <protection locked="0"/>
    </xf>
    <xf numFmtId="0" fontId="45" fillId="6" borderId="84" xfId="0" applyFont="1" applyFill="1" applyBorder="1" applyAlignment="1" applyProtection="1">
      <alignment horizontal="left" vertical="center" wrapText="1"/>
      <protection locked="0"/>
    </xf>
    <xf numFmtId="0" fontId="46" fillId="0" borderId="4" xfId="0" applyFont="1" applyBorder="1" applyAlignment="1">
      <alignment horizontal="left" vertical="center" wrapText="1"/>
    </xf>
    <xf numFmtId="0" fontId="46" fillId="0" borderId="2" xfId="0" applyFont="1" applyBorder="1" applyAlignment="1">
      <alignment horizontal="left" vertical="center" wrapText="1"/>
    </xf>
    <xf numFmtId="6" fontId="46" fillId="0" borderId="6" xfId="1" applyFont="1" applyBorder="1" applyAlignment="1">
      <alignment horizontal="left" vertical="center" wrapText="1"/>
    </xf>
    <xf numFmtId="6" fontId="46" fillId="0" borderId="50" xfId="1" applyFont="1" applyBorder="1" applyAlignment="1">
      <alignment horizontal="left" vertical="center" wrapText="1"/>
    </xf>
    <xf numFmtId="0" fontId="46" fillId="0" borderId="0" xfId="0" applyFont="1" applyAlignment="1">
      <alignment horizontal="left" vertical="center"/>
    </xf>
    <xf numFmtId="184" fontId="9" fillId="0" borderId="0" xfId="0" applyNumberFormat="1" applyFont="1" applyAlignment="1">
      <alignment horizontal="left" vertical="center"/>
    </xf>
    <xf numFmtId="0" fontId="9" fillId="0" borderId="84" xfId="0" applyFont="1" applyBorder="1" applyAlignment="1" applyProtection="1">
      <alignment horizontal="left" vertical="center" wrapText="1"/>
      <protection locked="0"/>
    </xf>
    <xf numFmtId="0" fontId="9" fillId="0" borderId="4" xfId="0" applyFont="1" applyBorder="1" applyAlignment="1">
      <alignment horizontal="left" vertical="center"/>
    </xf>
  </cellXfs>
  <cellStyles count="4">
    <cellStyle name="パーセント" xfId="3" builtinId="5"/>
    <cellStyle name="ハイパーリンク" xfId="2" builtinId="8"/>
    <cellStyle name="通貨" xfId="1" builtinId="7"/>
    <cellStyle name="標準" xfId="0" builtinId="0"/>
  </cellStyles>
  <dxfs count="0"/>
  <tableStyles count="0" defaultTableStyle="TableStyleMedium2" defaultPivotStyle="PivotStyleLight16"/>
  <colors>
    <mruColors>
      <color rgb="FFFFFFCC"/>
      <color rgb="FFFFFFFF"/>
      <color rgb="FFFF0000"/>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1/relationships/FeaturePropertyBag" Target="featurePropertyBag/featurePropertyBag.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148762</xdr:colOff>
      <xdr:row>67</xdr:row>
      <xdr:rowOff>714</xdr:rowOff>
    </xdr:from>
    <xdr:to>
      <xdr:col>10</xdr:col>
      <xdr:colOff>936625</xdr:colOff>
      <xdr:row>76</xdr:row>
      <xdr:rowOff>0</xdr:rowOff>
    </xdr:to>
    <xdr:sp macro="" textlink="">
      <xdr:nvSpPr>
        <xdr:cNvPr id="7" name="正方形/長方形 6">
          <a:extLst>
            <a:ext uri="{FF2B5EF4-FFF2-40B4-BE49-F238E27FC236}">
              <a16:creationId xmlns:a16="http://schemas.microsoft.com/office/drawing/2014/main" id="{59C53486-6B15-4F44-A147-42D98764949A}"/>
            </a:ext>
          </a:extLst>
        </xdr:cNvPr>
        <xdr:cNvSpPr>
          <a:spLocks noChangeArrowheads="1"/>
        </xdr:cNvSpPr>
      </xdr:nvSpPr>
      <xdr:spPr bwMode="auto">
        <a:xfrm>
          <a:off x="148762" y="17240964"/>
          <a:ext cx="6709238" cy="2285286"/>
        </a:xfrm>
        <a:prstGeom prst="rect">
          <a:avLst/>
        </a:prstGeom>
        <a:solidFill>
          <a:srgbClr val="FFFFFF"/>
        </a:solidFill>
        <a:ln w="50800" cmpd="thickThin">
          <a:solidFill>
            <a:srgbClr val="000000"/>
          </a:solidFill>
          <a:miter lim="800000"/>
          <a:headEnd/>
          <a:tailEnd/>
        </a:ln>
      </xdr:spPr>
      <xdr:txBody>
        <a:bodyPr rot="0" vert="horz" wrap="square" lIns="74295" tIns="8890" rIns="74295" bIns="8890" anchor="ctr" anchorCtr="0" upright="1">
          <a:noAutofit/>
        </a:bodyPr>
        <a:lstStyle/>
        <a:p>
          <a:pPr algn="just" fontAlgn="base">
            <a:lnSpc>
              <a:spcPts val="1400"/>
            </a:lnSpc>
            <a:spcBef>
              <a:spcPts val="600"/>
            </a:spcBef>
          </a:pPr>
          <a:r>
            <a:rPr lang="en-US" alt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個人情報の利用目的について</a:t>
          </a:r>
          <a:r>
            <a:rPr lang="en-US" alt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a:t>
          </a:r>
          <a:endParaRPr lang="en-US" altLang="ja-JP" sz="1200" b="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fontAlgn="base">
            <a:lnSpc>
              <a:spcPts val="1400"/>
            </a:lnSpc>
            <a:spcBef>
              <a:spcPts val="600"/>
            </a:spcBef>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代表者の個人情報（氏名・住所・電話番号）は、以下の目的のために第三者に提供させていただきます。</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町内会・自治会加入（不動産業者を含む）や町内会・自治会活動全般に関する問い合わせ</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町内会・自治会区域内で行われる不動産取引や工事、事業計画等の説明・案内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町内会・自治会の集会施設利用に関する問い合わせ</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91440" indent="69850" algn="just">
            <a:lnSpc>
              <a:spcPts val="16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町田市社会福祉協議会、町田市シルバー人材センター、</a:t>
          </a: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一財</a:t>
          </a: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町田市文化・国際交流財団、</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91440" indent="279400" algn="just">
            <a:lnSpc>
              <a:spcPts val="1600"/>
            </a:lnSpc>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町田市体育協会における町内会・自治会と協力・連携が必要な事業の周知等</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デジタル町内会「いちのいち」を活用している団体については、運営会社である小田急電株式会</a:t>
          </a:r>
          <a:endPar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pPr>
          <a:r>
            <a:rPr lang="ja-JP" altLang="en-US" sz="11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社への情報提供</a:t>
          </a:r>
          <a:endPar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※生年月日とメールアドレスは外部に提供いたしません。生年月日は感謝状等表彰の際にのみ利用し、</a:t>
          </a:r>
          <a:endPar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ja-JP" altLang="en-US" sz="11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メールアドレスは市との連絡調整のみに利用します。</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11</xdr:col>
      <xdr:colOff>47623</xdr:colOff>
      <xdr:row>0</xdr:row>
      <xdr:rowOff>9524</xdr:rowOff>
    </xdr:from>
    <xdr:to>
      <xdr:col>15</xdr:col>
      <xdr:colOff>161925</xdr:colOff>
      <xdr:row>2</xdr:row>
      <xdr:rowOff>0</xdr:rowOff>
    </xdr:to>
    <xdr:sp macro="" textlink="">
      <xdr:nvSpPr>
        <xdr:cNvPr id="2" name="正方形/長方形 1">
          <a:extLst>
            <a:ext uri="{FF2B5EF4-FFF2-40B4-BE49-F238E27FC236}">
              <a16:creationId xmlns:a16="http://schemas.microsoft.com/office/drawing/2014/main" id="{7F1232FE-2428-EDBF-A61E-21EA554A0345}"/>
            </a:ext>
          </a:extLst>
        </xdr:cNvPr>
        <xdr:cNvSpPr/>
      </xdr:nvSpPr>
      <xdr:spPr>
        <a:xfrm>
          <a:off x="6915148" y="9524"/>
          <a:ext cx="2752727" cy="571501"/>
        </a:xfrm>
        <a:prstGeom prst="rect">
          <a:avLst/>
        </a:prstGeom>
        <a:solidFill>
          <a:srgbClr val="FFFFCC"/>
        </a:solid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黄色のセルは全員必ず入力し、青色の</a:t>
          </a:r>
          <a:endParaRPr kumimoji="1" lang="en-US" altLang="ja-JP" sz="1100">
            <a:solidFill>
              <a:sysClr val="windowText" lastClr="000000"/>
            </a:solidFill>
          </a:endParaRPr>
        </a:p>
        <a:p>
          <a:pPr algn="l"/>
          <a:r>
            <a:rPr kumimoji="1" lang="ja-JP" altLang="en-US" sz="1100">
              <a:solidFill>
                <a:sysClr val="windowText" lastClr="000000"/>
              </a:solidFill>
            </a:rPr>
            <a:t>セルは該当する場合に入力してください。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654347</xdr:colOff>
      <xdr:row>15</xdr:row>
      <xdr:rowOff>163549</xdr:rowOff>
    </xdr:from>
    <xdr:to>
      <xdr:col>10</xdr:col>
      <xdr:colOff>834776</xdr:colOff>
      <xdr:row>16</xdr:row>
      <xdr:rowOff>56225</xdr:rowOff>
    </xdr:to>
    <xdr:sp macro="" textlink="">
      <xdr:nvSpPr>
        <xdr:cNvPr id="2" name="テキスト ボックス 1">
          <a:extLst>
            <a:ext uri="{FF2B5EF4-FFF2-40B4-BE49-F238E27FC236}">
              <a16:creationId xmlns:a16="http://schemas.microsoft.com/office/drawing/2014/main" id="{6A5C8E7E-D722-41E7-8E6B-A0BE2EC40D37}"/>
            </a:ext>
          </a:extLst>
        </xdr:cNvPr>
        <xdr:cNvSpPr txBox="1"/>
      </xdr:nvSpPr>
      <xdr:spPr>
        <a:xfrm>
          <a:off x="4064297" y="2135224"/>
          <a:ext cx="2609304" cy="273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日中つながる番号をご記入ください</a:t>
          </a:r>
        </a:p>
      </xdr:txBody>
    </xdr:sp>
    <xdr:clientData/>
  </xdr:twoCellAnchor>
  <xdr:twoCellAnchor>
    <xdr:from>
      <xdr:col>7</xdr:col>
      <xdr:colOff>862497</xdr:colOff>
      <xdr:row>18</xdr:row>
      <xdr:rowOff>367608</xdr:rowOff>
    </xdr:from>
    <xdr:to>
      <xdr:col>11</xdr:col>
      <xdr:colOff>0</xdr:colOff>
      <xdr:row>19</xdr:row>
      <xdr:rowOff>42941</xdr:rowOff>
    </xdr:to>
    <xdr:grpSp>
      <xdr:nvGrpSpPr>
        <xdr:cNvPr id="3" name="グループ化 2">
          <a:extLst>
            <a:ext uri="{FF2B5EF4-FFF2-40B4-BE49-F238E27FC236}">
              <a16:creationId xmlns:a16="http://schemas.microsoft.com/office/drawing/2014/main" id="{EF89C352-D62F-4D68-8267-FF6B09BE704F}"/>
            </a:ext>
          </a:extLst>
        </xdr:cNvPr>
        <xdr:cNvGrpSpPr/>
      </xdr:nvGrpSpPr>
      <xdr:grpSpPr>
        <a:xfrm>
          <a:off x="4958247" y="5044383"/>
          <a:ext cx="1842603" cy="323033"/>
          <a:chOff x="4711534" y="3685743"/>
          <a:chExt cx="1920833" cy="323346"/>
        </a:xfrm>
      </xdr:grpSpPr>
      <xdr:sp macro="" textlink="">
        <xdr:nvSpPr>
          <xdr:cNvPr id="4" name="テキスト ボックス 3">
            <a:extLst>
              <a:ext uri="{FF2B5EF4-FFF2-40B4-BE49-F238E27FC236}">
                <a16:creationId xmlns:a16="http://schemas.microsoft.com/office/drawing/2014/main" id="{2D5D2745-1DC7-C668-BFD0-258278BEBD1F}"/>
              </a:ext>
            </a:extLst>
          </xdr:cNvPr>
          <xdr:cNvSpPr txBox="1"/>
        </xdr:nvSpPr>
        <xdr:spPr>
          <a:xfrm>
            <a:off x="4711534" y="3685743"/>
            <a:ext cx="1823241" cy="2491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大文字、小文字、</a:t>
            </a:r>
            <a:r>
              <a:rPr kumimoji="1" lang="en-US" altLang="ja-JP" sz="800"/>
              <a:t>‐</a:t>
            </a:r>
            <a:r>
              <a:rPr kumimoji="1" lang="ja-JP" altLang="en-US" sz="800"/>
              <a:t>、</a:t>
            </a:r>
            <a:r>
              <a:rPr kumimoji="1" lang="en-US" altLang="ja-JP" sz="800"/>
              <a:t>_</a:t>
            </a:r>
            <a:r>
              <a:rPr kumimoji="1" lang="ja-JP" altLang="en-US" sz="800"/>
              <a:t>、</a:t>
            </a:r>
            <a:r>
              <a:rPr kumimoji="1" lang="en-US" altLang="ja-JP" sz="800"/>
              <a:t>0</a:t>
            </a:r>
            <a:r>
              <a:rPr kumimoji="1" lang="ja-JP" altLang="en-US" sz="800"/>
              <a:t>、</a:t>
            </a:r>
            <a:r>
              <a:rPr kumimoji="1" lang="en-US" altLang="ja-JP" sz="800"/>
              <a:t>o</a:t>
            </a:r>
            <a:r>
              <a:rPr kumimoji="1" lang="ja-JP" altLang="en-US" sz="800"/>
              <a:t>が</a:t>
            </a:r>
          </a:p>
        </xdr:txBody>
      </xdr:sp>
      <xdr:sp macro="" textlink="">
        <xdr:nvSpPr>
          <xdr:cNvPr id="5" name="テキスト ボックス 4">
            <a:extLst>
              <a:ext uri="{FF2B5EF4-FFF2-40B4-BE49-F238E27FC236}">
                <a16:creationId xmlns:a16="http://schemas.microsoft.com/office/drawing/2014/main" id="{95357D04-5F3D-B611-3858-220E6994087B}"/>
              </a:ext>
            </a:extLst>
          </xdr:cNvPr>
          <xdr:cNvSpPr txBox="1"/>
        </xdr:nvSpPr>
        <xdr:spPr>
          <a:xfrm>
            <a:off x="4809126" y="3783335"/>
            <a:ext cx="1823241" cy="225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分かるように記載してください</a:t>
            </a:r>
          </a:p>
        </xdr:txBody>
      </xdr:sp>
    </xdr:grpSp>
    <xdr:clientData/>
  </xdr:twoCellAnchor>
  <xdr:twoCellAnchor>
    <xdr:from>
      <xdr:col>6</xdr:col>
      <xdr:colOff>675752</xdr:colOff>
      <xdr:row>25</xdr:row>
      <xdr:rowOff>163549</xdr:rowOff>
    </xdr:from>
    <xdr:to>
      <xdr:col>10</xdr:col>
      <xdr:colOff>695647</xdr:colOff>
      <xdr:row>26</xdr:row>
      <xdr:rowOff>56225</xdr:rowOff>
    </xdr:to>
    <xdr:sp macro="" textlink="">
      <xdr:nvSpPr>
        <xdr:cNvPr id="6" name="テキスト ボックス 5">
          <a:extLst>
            <a:ext uri="{FF2B5EF4-FFF2-40B4-BE49-F238E27FC236}">
              <a16:creationId xmlns:a16="http://schemas.microsoft.com/office/drawing/2014/main" id="{F1748C2C-EAF5-4505-BD78-F442C4656092}"/>
            </a:ext>
          </a:extLst>
        </xdr:cNvPr>
        <xdr:cNvSpPr txBox="1"/>
      </xdr:nvSpPr>
      <xdr:spPr>
        <a:xfrm>
          <a:off x="4085702" y="5021299"/>
          <a:ext cx="2448770" cy="273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日中つながる番号をご記入ください</a:t>
          </a:r>
        </a:p>
      </xdr:txBody>
    </xdr:sp>
    <xdr:clientData/>
  </xdr:twoCellAnchor>
  <xdr:twoCellAnchor>
    <xdr:from>
      <xdr:col>0</xdr:col>
      <xdr:colOff>53511</xdr:colOff>
      <xdr:row>76</xdr:row>
      <xdr:rowOff>64214</xdr:rowOff>
    </xdr:from>
    <xdr:to>
      <xdr:col>10</xdr:col>
      <xdr:colOff>920393</xdr:colOff>
      <xdr:row>85</xdr:row>
      <xdr:rowOff>1</xdr:rowOff>
    </xdr:to>
    <xdr:sp macro="" textlink="">
      <xdr:nvSpPr>
        <xdr:cNvPr id="7" name="正方形/長方形 6">
          <a:extLst>
            <a:ext uri="{FF2B5EF4-FFF2-40B4-BE49-F238E27FC236}">
              <a16:creationId xmlns:a16="http://schemas.microsoft.com/office/drawing/2014/main" id="{89BBC51F-BD28-4628-B931-78106918653C}"/>
            </a:ext>
          </a:extLst>
        </xdr:cNvPr>
        <xdr:cNvSpPr>
          <a:spLocks noChangeArrowheads="1"/>
        </xdr:cNvSpPr>
      </xdr:nvSpPr>
      <xdr:spPr bwMode="auto">
        <a:xfrm>
          <a:off x="53511" y="16932989"/>
          <a:ext cx="6705707" cy="2250362"/>
        </a:xfrm>
        <a:prstGeom prst="rect">
          <a:avLst/>
        </a:prstGeom>
        <a:solidFill>
          <a:srgbClr val="FFFFFF"/>
        </a:solidFill>
        <a:ln w="28575">
          <a:solidFill>
            <a:srgbClr val="000000"/>
          </a:solidFill>
          <a:miter lim="800000"/>
          <a:headEnd/>
          <a:tailEnd/>
        </a:ln>
      </xdr:spPr>
      <xdr:txBody>
        <a:bodyPr rot="0" vert="horz" wrap="square" lIns="74295" tIns="8890" rIns="74295" bIns="8890" anchor="t" anchorCtr="0" upright="1">
          <a:noAutofit/>
        </a:bodyPr>
        <a:lstStyle/>
        <a:p>
          <a:pPr algn="just" fontAlgn="base">
            <a:lnSpc>
              <a:spcPts val="1400"/>
            </a:lnSpc>
            <a:spcBef>
              <a:spcPts val="600"/>
            </a:spcBef>
          </a:pPr>
          <a:r>
            <a:rPr lang="en-US" alt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個人情報の利用目的について</a:t>
          </a:r>
          <a:r>
            <a:rPr lang="en-US" alt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b="1" kern="100">
              <a:effectLst/>
              <a:latin typeface="ＭＳ 明朝" panose="02020609040205080304" pitchFamily="17" charset="-128"/>
              <a:ea typeface="ＭＳ 明朝" panose="02020609040205080304" pitchFamily="17" charset="-128"/>
              <a:cs typeface="Times New Roman" panose="02020603050405020304" pitchFamily="18" charset="0"/>
            </a:rPr>
            <a:t>》</a:t>
          </a:r>
          <a:endParaRPr lang="en-US" altLang="ja-JP" sz="1200" b="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fontAlgn="base">
            <a:lnSpc>
              <a:spcPts val="1400"/>
            </a:lnSpc>
            <a:spcBef>
              <a:spcPts val="600"/>
            </a:spcBef>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代表者の個人情報（氏名・住所・電話番号）は、以下の目的のために第三者に提供させていただきます。</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(1)</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町内会・自治会加入（不動産業者を含む）や町内会・自治会活動全般に関する問い合わせ</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(2)</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町内会・自治会区域内で行われる不動産取引や工事、事業計画等の説明・案内</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(3)</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町内会・自治会の集会施設利用に関する問い合わせ</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91440" indent="69850" algn="just">
            <a:lnSpc>
              <a:spcPts val="1600"/>
            </a:lnSpc>
          </a:pP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(4)</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町田市社会福祉協議会、町田市シルバー人材センター、</a:t>
          </a: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一財</a:t>
          </a: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町田市文化・国際交流財団、</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91440" indent="279400" algn="just">
            <a:lnSpc>
              <a:spcPts val="1600"/>
            </a:lnSpc>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町田市体育協会における町内会・自治会と協力・連携が必要な事業の周知等</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en-US" sz="1100" kern="100">
              <a:effectLst/>
              <a:latin typeface="ＭＳ 明朝" panose="02020609040205080304" pitchFamily="17" charset="-128"/>
              <a:ea typeface="ＭＳ 明朝" panose="02020609040205080304" pitchFamily="17" charset="-128"/>
              <a:cs typeface="Times New Roman" panose="02020603050405020304" pitchFamily="18" charset="0"/>
            </a:rPr>
            <a:t>(5)</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デジタル町内会「いちのいち」を活用している団体については、運営会社である小田急電株式会</a:t>
          </a:r>
          <a:endPar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600"/>
            </a:lnSpc>
          </a:pPr>
          <a:r>
            <a:rPr lang="ja-JP" altLang="en-US" sz="11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社への情報提供</a:t>
          </a:r>
          <a:endPar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※生年月日とメールアドレスは外部に提供いたしません。生年月日は感謝状等表彰の際にのみ利用し、</a:t>
          </a:r>
          <a:endParaRPr lang="en-US" alt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indent="139700" algn="just" fontAlgn="base">
            <a:lnSpc>
              <a:spcPts val="1400"/>
            </a:lnSpc>
          </a:pPr>
          <a:r>
            <a:rPr lang="ja-JP" altLang="en-US" sz="11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1100" kern="100">
              <a:effectLst/>
              <a:latin typeface="ＭＳ 明朝" panose="02020609040205080304" pitchFamily="17" charset="-128"/>
              <a:ea typeface="ＭＳ 明朝" panose="02020609040205080304" pitchFamily="17" charset="-128"/>
              <a:cs typeface="Times New Roman" panose="02020603050405020304" pitchFamily="18" charset="0"/>
            </a:rPr>
            <a:t>メールアドレスは市との連絡調整のみに利用します。</a:t>
          </a:r>
          <a:endParaRPr lang="ja-JP" sz="12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95247</xdr:colOff>
      <xdr:row>0</xdr:row>
      <xdr:rowOff>38100</xdr:rowOff>
    </xdr:from>
    <xdr:to>
      <xdr:col>11</xdr:col>
      <xdr:colOff>184355</xdr:colOff>
      <xdr:row>5</xdr:row>
      <xdr:rowOff>152401</xdr:rowOff>
    </xdr:to>
    <xdr:sp macro="" textlink="">
      <xdr:nvSpPr>
        <xdr:cNvPr id="9" name="吹き出し: 線 (枠なし) 8">
          <a:extLst>
            <a:ext uri="{FF2B5EF4-FFF2-40B4-BE49-F238E27FC236}">
              <a16:creationId xmlns:a16="http://schemas.microsoft.com/office/drawing/2014/main" id="{F51F6F94-7B84-4197-896E-10EB9B6F8277}"/>
            </a:ext>
          </a:extLst>
        </xdr:cNvPr>
        <xdr:cNvSpPr/>
      </xdr:nvSpPr>
      <xdr:spPr>
        <a:xfrm flipH="1">
          <a:off x="95247" y="38100"/>
          <a:ext cx="6899483" cy="1384301"/>
        </a:xfrm>
        <a:prstGeom prst="callout1">
          <a:avLst>
            <a:gd name="adj1" fmla="val 103855"/>
            <a:gd name="adj2" fmla="val 88005"/>
            <a:gd name="adj3" fmla="val 119882"/>
            <a:gd name="adj4" fmla="val 75867"/>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38100</xdr:colOff>
      <xdr:row>0</xdr:row>
      <xdr:rowOff>133350</xdr:rowOff>
    </xdr:from>
    <xdr:to>
      <xdr:col>12</xdr:col>
      <xdr:colOff>114300</xdr:colOff>
      <xdr:row>5</xdr:row>
      <xdr:rowOff>171450</xdr:rowOff>
    </xdr:to>
    <xdr:sp macro="" textlink="">
      <xdr:nvSpPr>
        <xdr:cNvPr id="8" name="テキスト ボックス 7">
          <a:extLst>
            <a:ext uri="{FF2B5EF4-FFF2-40B4-BE49-F238E27FC236}">
              <a16:creationId xmlns:a16="http://schemas.microsoft.com/office/drawing/2014/main" id="{729EEFE7-22A4-40C3-9592-27AF46A4FBD3}"/>
            </a:ext>
          </a:extLst>
        </xdr:cNvPr>
        <xdr:cNvSpPr txBox="1"/>
      </xdr:nvSpPr>
      <xdr:spPr>
        <a:xfrm>
          <a:off x="38100" y="133350"/>
          <a:ext cx="7115175"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a:t>
          </a:r>
          <a:r>
            <a:rPr kumimoji="1" lang="en-US" altLang="ja-JP" sz="1100" b="1" kern="1200">
              <a:solidFill>
                <a:schemeClr val="bg1"/>
              </a:solidFill>
            </a:rPr>
            <a:t>2025</a:t>
          </a:r>
          <a:r>
            <a:rPr kumimoji="1" lang="ja-JP" altLang="en-US" sz="1100" b="1" kern="1200">
              <a:solidFill>
                <a:schemeClr val="bg1"/>
              </a:solidFill>
            </a:rPr>
            <a:t>年度　町内会・自治会等活動届」ご記入についての留意事項</a:t>
          </a:r>
          <a:endParaRPr kumimoji="1" lang="en-US" altLang="ja-JP" sz="1100" b="1" kern="1200">
            <a:solidFill>
              <a:schemeClr val="bg1"/>
            </a:solidFill>
          </a:endParaRPr>
        </a:p>
        <a:p>
          <a:r>
            <a:rPr kumimoji="1" lang="ja-JP" altLang="en-US" sz="1100" b="1" kern="1200">
              <a:solidFill>
                <a:schemeClr val="bg1"/>
              </a:solidFill>
            </a:rPr>
            <a:t>　⇒　</a:t>
          </a:r>
          <a:r>
            <a:rPr kumimoji="1" lang="ja-JP" altLang="en-US" sz="2000" b="1" kern="1200">
              <a:solidFill>
                <a:schemeClr val="bg1"/>
              </a:solidFill>
            </a:rPr>
            <a:t>★太枠内　ご記入をお願いするもの（必須）</a:t>
          </a:r>
          <a:endParaRPr kumimoji="1" lang="en-US" altLang="ja-JP" sz="2000" b="1" kern="1200">
            <a:solidFill>
              <a:schemeClr val="bg1"/>
            </a:solidFill>
          </a:endParaRPr>
        </a:p>
        <a:p>
          <a:r>
            <a:rPr kumimoji="1" lang="ja-JP" altLang="en-US" sz="2000" b="1" kern="1200">
              <a:solidFill>
                <a:schemeClr val="bg1"/>
              </a:solidFill>
            </a:rPr>
            <a:t>   　☆☑選択した項目によって、ご記入をお願いするもの</a:t>
          </a:r>
          <a:endParaRPr kumimoji="1" lang="en-US" altLang="ja-JP" sz="2000" b="1" kern="1200">
            <a:solidFill>
              <a:schemeClr val="bg1"/>
            </a:solidFill>
          </a:endParaRPr>
        </a:p>
      </xdr:txBody>
    </xdr:sp>
    <xdr:clientData/>
  </xdr:twoCellAnchor>
  <xdr:twoCellAnchor>
    <xdr:from>
      <xdr:col>12</xdr:col>
      <xdr:colOff>72154</xdr:colOff>
      <xdr:row>19</xdr:row>
      <xdr:rowOff>1</xdr:rowOff>
    </xdr:from>
    <xdr:to>
      <xdr:col>14</xdr:col>
      <xdr:colOff>675967</xdr:colOff>
      <xdr:row>22</xdr:row>
      <xdr:rowOff>164217</xdr:rowOff>
    </xdr:to>
    <xdr:sp macro="" textlink="">
      <xdr:nvSpPr>
        <xdr:cNvPr id="10" name="吹き出し: 線 (枠なし) 9">
          <a:extLst>
            <a:ext uri="{FF2B5EF4-FFF2-40B4-BE49-F238E27FC236}">
              <a16:creationId xmlns:a16="http://schemas.microsoft.com/office/drawing/2014/main" id="{88554FC1-A221-4EAE-8BEE-08ED681F6AD8}"/>
            </a:ext>
          </a:extLst>
        </xdr:cNvPr>
        <xdr:cNvSpPr/>
      </xdr:nvSpPr>
      <xdr:spPr>
        <a:xfrm>
          <a:off x="7154452" y="5346291"/>
          <a:ext cx="1986475" cy="870910"/>
        </a:xfrm>
        <a:prstGeom prst="callout1">
          <a:avLst>
            <a:gd name="adj1" fmla="val 23141"/>
            <a:gd name="adj2" fmla="val -727"/>
            <a:gd name="adj3" fmla="val 67264"/>
            <a:gd name="adj4" fmla="val -311553"/>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107541</xdr:colOff>
      <xdr:row>18</xdr:row>
      <xdr:rowOff>643858</xdr:rowOff>
    </xdr:from>
    <xdr:to>
      <xdr:col>15</xdr:col>
      <xdr:colOff>92179</xdr:colOff>
      <xdr:row>23</xdr:row>
      <xdr:rowOff>96627</xdr:rowOff>
    </xdr:to>
    <xdr:sp macro="" textlink="">
      <xdr:nvSpPr>
        <xdr:cNvPr id="11" name="テキスト ボックス 10">
          <a:extLst>
            <a:ext uri="{FF2B5EF4-FFF2-40B4-BE49-F238E27FC236}">
              <a16:creationId xmlns:a16="http://schemas.microsoft.com/office/drawing/2014/main" id="{384FBA5C-5C5C-462C-A2B0-070EDF4B89AB}"/>
            </a:ext>
          </a:extLst>
        </xdr:cNvPr>
        <xdr:cNvSpPr txBox="1"/>
      </xdr:nvSpPr>
      <xdr:spPr>
        <a:xfrm>
          <a:off x="7142903" y="5314392"/>
          <a:ext cx="2034155" cy="1055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rgbClr val="FFFFFF"/>
              </a:solidFill>
            </a:rPr>
            <a:t>代表者に</a:t>
          </a:r>
          <a:r>
            <a:rPr kumimoji="1" lang="ja-JP" altLang="en-US" sz="1800" b="1" kern="1200">
              <a:solidFill>
                <a:srgbClr val="FFFFFF"/>
              </a:solidFill>
            </a:rPr>
            <a:t>☑</a:t>
          </a:r>
          <a:r>
            <a:rPr kumimoji="1" lang="ja-JP" altLang="en-US" sz="1100" b="1" kern="1200">
              <a:solidFill>
                <a:srgbClr val="FFFFFF"/>
              </a:solidFill>
            </a:rPr>
            <a:t>チェックを</a:t>
          </a:r>
          <a:endParaRPr kumimoji="1" lang="en-US" altLang="ja-JP" sz="1100" b="1" kern="1200">
            <a:solidFill>
              <a:srgbClr val="FFFFFF"/>
            </a:solidFill>
          </a:endParaRPr>
        </a:p>
        <a:p>
          <a:r>
            <a:rPr kumimoji="1" lang="ja-JP" altLang="en-US" sz="1100" b="1" kern="1200">
              <a:solidFill>
                <a:srgbClr val="FFFFFF"/>
              </a:solidFill>
            </a:rPr>
            <a:t>入れた場合は</a:t>
          </a:r>
          <a:r>
            <a:rPr kumimoji="1" lang="ja-JP" altLang="en-US" sz="2400" b="1" kern="1200">
              <a:solidFill>
                <a:srgbClr val="FFFFFF"/>
              </a:solidFill>
            </a:rPr>
            <a:t>３へ</a:t>
          </a:r>
        </a:p>
      </xdr:txBody>
    </xdr:sp>
    <xdr:clientData/>
  </xdr:twoCellAnchor>
  <xdr:twoCellAnchor>
    <xdr:from>
      <xdr:col>5</xdr:col>
      <xdr:colOff>30725</xdr:colOff>
      <xdr:row>15</xdr:row>
      <xdr:rowOff>81258</xdr:rowOff>
    </xdr:from>
    <xdr:to>
      <xdr:col>6</xdr:col>
      <xdr:colOff>599154</xdr:colOff>
      <xdr:row>18</xdr:row>
      <xdr:rowOff>368710</xdr:rowOff>
    </xdr:to>
    <xdr:sp macro="" textlink="">
      <xdr:nvSpPr>
        <xdr:cNvPr id="12" name="テキスト ボックス 11">
          <a:extLst>
            <a:ext uri="{FF2B5EF4-FFF2-40B4-BE49-F238E27FC236}">
              <a16:creationId xmlns:a16="http://schemas.microsoft.com/office/drawing/2014/main" id="{6B2D84B9-9DB9-523B-B976-829B116F8124}"/>
            </a:ext>
          </a:extLst>
        </xdr:cNvPr>
        <xdr:cNvSpPr txBox="1"/>
      </xdr:nvSpPr>
      <xdr:spPr>
        <a:xfrm>
          <a:off x="2765322" y="3875895"/>
          <a:ext cx="1259759" cy="1193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0" b="1" kern="1200">
              <a:solidFill>
                <a:schemeClr val="bg1">
                  <a:lumMod val="65000"/>
                </a:schemeClr>
              </a:solidFill>
            </a:rPr>
            <a:t>★</a:t>
          </a:r>
        </a:p>
      </xdr:txBody>
    </xdr:sp>
    <xdr:clientData/>
  </xdr:twoCellAnchor>
  <xdr:twoCellAnchor>
    <xdr:from>
      <xdr:col>0</xdr:col>
      <xdr:colOff>168992</xdr:colOff>
      <xdr:row>22</xdr:row>
      <xdr:rowOff>1</xdr:rowOff>
    </xdr:from>
    <xdr:to>
      <xdr:col>11</xdr:col>
      <xdr:colOff>76814</xdr:colOff>
      <xdr:row>29</xdr:row>
      <xdr:rowOff>46089</xdr:rowOff>
    </xdr:to>
    <xdr:sp macro="" textlink="">
      <xdr:nvSpPr>
        <xdr:cNvPr id="14" name="四角形: 角を丸くする 13">
          <a:extLst>
            <a:ext uri="{FF2B5EF4-FFF2-40B4-BE49-F238E27FC236}">
              <a16:creationId xmlns:a16="http://schemas.microsoft.com/office/drawing/2014/main" id="{B359299F-24DB-4276-0616-A172BE2CD2C2}"/>
            </a:ext>
          </a:extLst>
        </xdr:cNvPr>
        <xdr:cNvSpPr/>
      </xdr:nvSpPr>
      <xdr:spPr>
        <a:xfrm>
          <a:off x="168992" y="6052985"/>
          <a:ext cx="6744314" cy="1858910"/>
        </a:xfrm>
        <a:custGeom>
          <a:avLst/>
          <a:gdLst>
            <a:gd name="connsiteX0" fmla="*/ 0 w 6744314"/>
            <a:gd name="connsiteY0" fmla="*/ 86068 h 1858910"/>
            <a:gd name="connsiteX1" fmla="*/ 86068 w 6744314"/>
            <a:gd name="connsiteY1" fmla="*/ 0 h 1858910"/>
            <a:gd name="connsiteX2" fmla="*/ 749261 w 6744314"/>
            <a:gd name="connsiteY2" fmla="*/ 0 h 1858910"/>
            <a:gd name="connsiteX3" fmla="*/ 1215288 w 6744314"/>
            <a:gd name="connsiteY3" fmla="*/ 0 h 1858910"/>
            <a:gd name="connsiteX4" fmla="*/ 1615593 w 6744314"/>
            <a:gd name="connsiteY4" fmla="*/ 0 h 1858910"/>
            <a:gd name="connsiteX5" fmla="*/ 2213064 w 6744314"/>
            <a:gd name="connsiteY5" fmla="*/ 0 h 1858910"/>
            <a:gd name="connsiteX6" fmla="*/ 2744813 w 6744314"/>
            <a:gd name="connsiteY6" fmla="*/ 0 h 1858910"/>
            <a:gd name="connsiteX7" fmla="*/ 3210840 w 6744314"/>
            <a:gd name="connsiteY7" fmla="*/ 0 h 1858910"/>
            <a:gd name="connsiteX8" fmla="*/ 3676867 w 6744314"/>
            <a:gd name="connsiteY8" fmla="*/ 0 h 1858910"/>
            <a:gd name="connsiteX9" fmla="*/ 4274338 w 6744314"/>
            <a:gd name="connsiteY9" fmla="*/ 0 h 1858910"/>
            <a:gd name="connsiteX10" fmla="*/ 4740365 w 6744314"/>
            <a:gd name="connsiteY10" fmla="*/ 0 h 1858910"/>
            <a:gd name="connsiteX11" fmla="*/ 5469279 w 6744314"/>
            <a:gd name="connsiteY11" fmla="*/ 0 h 1858910"/>
            <a:gd name="connsiteX12" fmla="*/ 5935306 w 6744314"/>
            <a:gd name="connsiteY12" fmla="*/ 0 h 1858910"/>
            <a:gd name="connsiteX13" fmla="*/ 6658246 w 6744314"/>
            <a:gd name="connsiteY13" fmla="*/ 0 h 1858910"/>
            <a:gd name="connsiteX14" fmla="*/ 6744314 w 6744314"/>
            <a:gd name="connsiteY14" fmla="*/ 86068 h 1858910"/>
            <a:gd name="connsiteX15" fmla="*/ 6744314 w 6744314"/>
            <a:gd name="connsiteY15" fmla="*/ 614591 h 1858910"/>
            <a:gd name="connsiteX16" fmla="*/ 6744314 w 6744314"/>
            <a:gd name="connsiteY16" fmla="*/ 1176849 h 1858910"/>
            <a:gd name="connsiteX17" fmla="*/ 6744314 w 6744314"/>
            <a:gd name="connsiteY17" fmla="*/ 1772842 h 1858910"/>
            <a:gd name="connsiteX18" fmla="*/ 6658246 w 6744314"/>
            <a:gd name="connsiteY18" fmla="*/ 1858910 h 1858910"/>
            <a:gd name="connsiteX19" fmla="*/ 6257941 w 6744314"/>
            <a:gd name="connsiteY19" fmla="*/ 1858910 h 1858910"/>
            <a:gd name="connsiteX20" fmla="*/ 5594748 w 6744314"/>
            <a:gd name="connsiteY20" fmla="*/ 1858910 h 1858910"/>
            <a:gd name="connsiteX21" fmla="*/ 4865834 w 6744314"/>
            <a:gd name="connsiteY21" fmla="*/ 1858910 h 1858910"/>
            <a:gd name="connsiteX22" fmla="*/ 4202641 w 6744314"/>
            <a:gd name="connsiteY22" fmla="*/ 1858910 h 1858910"/>
            <a:gd name="connsiteX23" fmla="*/ 3670892 w 6744314"/>
            <a:gd name="connsiteY23" fmla="*/ 1858910 h 1858910"/>
            <a:gd name="connsiteX24" fmla="*/ 3204865 w 6744314"/>
            <a:gd name="connsiteY24" fmla="*/ 1858910 h 1858910"/>
            <a:gd name="connsiteX25" fmla="*/ 2673116 w 6744314"/>
            <a:gd name="connsiteY25" fmla="*/ 1858910 h 1858910"/>
            <a:gd name="connsiteX26" fmla="*/ 1944202 w 6744314"/>
            <a:gd name="connsiteY26" fmla="*/ 1858910 h 1858910"/>
            <a:gd name="connsiteX27" fmla="*/ 1478175 w 6744314"/>
            <a:gd name="connsiteY27" fmla="*/ 1858910 h 1858910"/>
            <a:gd name="connsiteX28" fmla="*/ 749261 w 6744314"/>
            <a:gd name="connsiteY28" fmla="*/ 1858910 h 1858910"/>
            <a:gd name="connsiteX29" fmla="*/ 86068 w 6744314"/>
            <a:gd name="connsiteY29" fmla="*/ 1858910 h 1858910"/>
            <a:gd name="connsiteX30" fmla="*/ 0 w 6744314"/>
            <a:gd name="connsiteY30" fmla="*/ 1772842 h 1858910"/>
            <a:gd name="connsiteX31" fmla="*/ 0 w 6744314"/>
            <a:gd name="connsiteY31" fmla="*/ 1210584 h 1858910"/>
            <a:gd name="connsiteX32" fmla="*/ 0 w 6744314"/>
            <a:gd name="connsiteY32" fmla="*/ 648326 h 1858910"/>
            <a:gd name="connsiteX33" fmla="*/ 0 w 6744314"/>
            <a:gd name="connsiteY33" fmla="*/ 86068 h 18589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744314" h="1858910" extrusionOk="0">
              <a:moveTo>
                <a:pt x="0" y="86068"/>
              </a:moveTo>
              <a:cubicBezTo>
                <a:pt x="8277" y="38652"/>
                <a:pt x="30654" y="6904"/>
                <a:pt x="86068" y="0"/>
              </a:cubicBezTo>
              <a:cubicBezTo>
                <a:pt x="255305" y="-6936"/>
                <a:pt x="607236" y="57332"/>
                <a:pt x="749261" y="0"/>
              </a:cubicBezTo>
              <a:cubicBezTo>
                <a:pt x="891286" y="-57332"/>
                <a:pt x="1031254" y="17194"/>
                <a:pt x="1215288" y="0"/>
              </a:cubicBezTo>
              <a:cubicBezTo>
                <a:pt x="1399322" y="-17194"/>
                <a:pt x="1499291" y="39705"/>
                <a:pt x="1615593" y="0"/>
              </a:cubicBezTo>
              <a:cubicBezTo>
                <a:pt x="1731896" y="-39705"/>
                <a:pt x="1952669" y="13581"/>
                <a:pt x="2213064" y="0"/>
              </a:cubicBezTo>
              <a:cubicBezTo>
                <a:pt x="2473459" y="-13581"/>
                <a:pt x="2596971" y="39296"/>
                <a:pt x="2744813" y="0"/>
              </a:cubicBezTo>
              <a:cubicBezTo>
                <a:pt x="2892655" y="-39296"/>
                <a:pt x="3028496" y="49556"/>
                <a:pt x="3210840" y="0"/>
              </a:cubicBezTo>
              <a:cubicBezTo>
                <a:pt x="3393184" y="-49556"/>
                <a:pt x="3505494" y="20460"/>
                <a:pt x="3676867" y="0"/>
              </a:cubicBezTo>
              <a:cubicBezTo>
                <a:pt x="3848240" y="-20460"/>
                <a:pt x="4026936" y="62427"/>
                <a:pt x="4274338" y="0"/>
              </a:cubicBezTo>
              <a:cubicBezTo>
                <a:pt x="4521740" y="-62427"/>
                <a:pt x="4591923" y="30"/>
                <a:pt x="4740365" y="0"/>
              </a:cubicBezTo>
              <a:cubicBezTo>
                <a:pt x="4888807" y="-30"/>
                <a:pt x="5233096" y="54827"/>
                <a:pt x="5469279" y="0"/>
              </a:cubicBezTo>
              <a:cubicBezTo>
                <a:pt x="5705462" y="-54827"/>
                <a:pt x="5716995" y="15503"/>
                <a:pt x="5935306" y="0"/>
              </a:cubicBezTo>
              <a:cubicBezTo>
                <a:pt x="6153617" y="-15503"/>
                <a:pt x="6413042" y="73127"/>
                <a:pt x="6658246" y="0"/>
              </a:cubicBezTo>
              <a:cubicBezTo>
                <a:pt x="6697251" y="-6050"/>
                <a:pt x="6740105" y="30453"/>
                <a:pt x="6744314" y="86068"/>
              </a:cubicBezTo>
              <a:cubicBezTo>
                <a:pt x="6791204" y="263393"/>
                <a:pt x="6722809" y="404320"/>
                <a:pt x="6744314" y="614591"/>
              </a:cubicBezTo>
              <a:cubicBezTo>
                <a:pt x="6765819" y="824862"/>
                <a:pt x="6686345" y="976279"/>
                <a:pt x="6744314" y="1176849"/>
              </a:cubicBezTo>
              <a:cubicBezTo>
                <a:pt x="6802283" y="1377419"/>
                <a:pt x="6701423" y="1572833"/>
                <a:pt x="6744314" y="1772842"/>
              </a:cubicBezTo>
              <a:cubicBezTo>
                <a:pt x="6736030" y="1812742"/>
                <a:pt x="6717271" y="1864562"/>
                <a:pt x="6658246" y="1858910"/>
              </a:cubicBezTo>
              <a:cubicBezTo>
                <a:pt x="6509254" y="1867918"/>
                <a:pt x="6448861" y="1840566"/>
                <a:pt x="6257941" y="1858910"/>
              </a:cubicBezTo>
              <a:cubicBezTo>
                <a:pt x="6067021" y="1877254"/>
                <a:pt x="5901779" y="1798148"/>
                <a:pt x="5594748" y="1858910"/>
              </a:cubicBezTo>
              <a:cubicBezTo>
                <a:pt x="5287717" y="1919672"/>
                <a:pt x="5200720" y="1823828"/>
                <a:pt x="4865834" y="1858910"/>
              </a:cubicBezTo>
              <a:cubicBezTo>
                <a:pt x="4530948" y="1893992"/>
                <a:pt x="4405215" y="1799088"/>
                <a:pt x="4202641" y="1858910"/>
              </a:cubicBezTo>
              <a:cubicBezTo>
                <a:pt x="4000067" y="1918732"/>
                <a:pt x="3887442" y="1812315"/>
                <a:pt x="3670892" y="1858910"/>
              </a:cubicBezTo>
              <a:cubicBezTo>
                <a:pt x="3454342" y="1905505"/>
                <a:pt x="3398952" y="1806094"/>
                <a:pt x="3204865" y="1858910"/>
              </a:cubicBezTo>
              <a:cubicBezTo>
                <a:pt x="3010778" y="1911726"/>
                <a:pt x="2852016" y="1858743"/>
                <a:pt x="2673116" y="1858910"/>
              </a:cubicBezTo>
              <a:cubicBezTo>
                <a:pt x="2494216" y="1859077"/>
                <a:pt x="2223795" y="1812314"/>
                <a:pt x="1944202" y="1858910"/>
              </a:cubicBezTo>
              <a:cubicBezTo>
                <a:pt x="1664609" y="1905506"/>
                <a:pt x="1659089" y="1810267"/>
                <a:pt x="1478175" y="1858910"/>
              </a:cubicBezTo>
              <a:cubicBezTo>
                <a:pt x="1297261" y="1907553"/>
                <a:pt x="1041166" y="1825142"/>
                <a:pt x="749261" y="1858910"/>
              </a:cubicBezTo>
              <a:cubicBezTo>
                <a:pt x="457356" y="1892678"/>
                <a:pt x="290754" y="1792272"/>
                <a:pt x="86068" y="1858910"/>
              </a:cubicBezTo>
              <a:cubicBezTo>
                <a:pt x="35482" y="1867301"/>
                <a:pt x="-1120" y="1820240"/>
                <a:pt x="0" y="1772842"/>
              </a:cubicBezTo>
              <a:cubicBezTo>
                <a:pt x="-17935" y="1525298"/>
                <a:pt x="50859" y="1363875"/>
                <a:pt x="0" y="1210584"/>
              </a:cubicBezTo>
              <a:cubicBezTo>
                <a:pt x="-50859" y="1057293"/>
                <a:pt x="46575" y="906685"/>
                <a:pt x="0" y="648326"/>
              </a:cubicBezTo>
              <a:cubicBezTo>
                <a:pt x="-46575" y="389967"/>
                <a:pt x="58852" y="345840"/>
                <a:pt x="0" y="86068"/>
              </a:cubicBezTo>
              <a:close/>
            </a:path>
          </a:pathLst>
        </a:custGeom>
        <a:noFill/>
        <a:ln w="38100" cmpd="dbl">
          <a:solidFill>
            <a:schemeClr val="tx2">
              <a:lumMod val="50000"/>
              <a:lumOff val="50000"/>
            </a:schemeClr>
          </a:solidFill>
          <a:extLst>
            <a:ext uri="{C807C97D-BFC1-408E-A445-0C87EB9F89A2}">
              <ask:lineSketchStyleProps xmlns:ask="http://schemas.microsoft.com/office/drawing/2018/sketchyshapes" sd="1220306403">
                <a:prstGeom prst="roundRect">
                  <a:avLst>
                    <a:gd name="adj" fmla="val 4630"/>
                  </a:avLst>
                </a:prstGeom>
                <ask:type>
                  <ask:lineSketchScribbl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61451</xdr:colOff>
      <xdr:row>21</xdr:row>
      <xdr:rowOff>81257</xdr:rowOff>
    </xdr:from>
    <xdr:to>
      <xdr:col>1</xdr:col>
      <xdr:colOff>460888</xdr:colOff>
      <xdr:row>23</xdr:row>
      <xdr:rowOff>138266</xdr:rowOff>
    </xdr:to>
    <xdr:sp macro="" textlink="">
      <xdr:nvSpPr>
        <xdr:cNvPr id="15" name="テキスト ボックス 14">
          <a:extLst>
            <a:ext uri="{FF2B5EF4-FFF2-40B4-BE49-F238E27FC236}">
              <a16:creationId xmlns:a16="http://schemas.microsoft.com/office/drawing/2014/main" id="{A58DC6CF-1E6D-8300-1251-1AA67A20565A}"/>
            </a:ext>
          </a:extLst>
        </xdr:cNvPr>
        <xdr:cNvSpPr txBox="1"/>
      </xdr:nvSpPr>
      <xdr:spPr>
        <a:xfrm>
          <a:off x="61451" y="5873072"/>
          <a:ext cx="645243" cy="579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kern="1200">
              <a:solidFill>
                <a:schemeClr val="tx2">
                  <a:lumMod val="50000"/>
                  <a:lumOff val="50000"/>
                </a:schemeClr>
              </a:solidFill>
            </a:rPr>
            <a:t>✔</a:t>
          </a:r>
        </a:p>
      </xdr:txBody>
    </xdr:sp>
    <xdr:clientData/>
  </xdr:twoCellAnchor>
  <xdr:twoCellAnchor>
    <xdr:from>
      <xdr:col>5</xdr:col>
      <xdr:colOff>122902</xdr:colOff>
      <xdr:row>23</xdr:row>
      <xdr:rowOff>158072</xdr:rowOff>
    </xdr:from>
    <xdr:to>
      <xdr:col>7</xdr:col>
      <xdr:colOff>0</xdr:colOff>
      <xdr:row>28</xdr:row>
      <xdr:rowOff>61451</xdr:rowOff>
    </xdr:to>
    <xdr:sp macro="" textlink="">
      <xdr:nvSpPr>
        <xdr:cNvPr id="17" name="テキスト ボックス 16">
          <a:extLst>
            <a:ext uri="{FF2B5EF4-FFF2-40B4-BE49-F238E27FC236}">
              <a16:creationId xmlns:a16="http://schemas.microsoft.com/office/drawing/2014/main" id="{AF918C5D-0D97-CCD8-EA89-78E978D0F797}"/>
            </a:ext>
          </a:extLst>
        </xdr:cNvPr>
        <xdr:cNvSpPr txBox="1"/>
      </xdr:nvSpPr>
      <xdr:spPr>
        <a:xfrm>
          <a:off x="2857499" y="6472225"/>
          <a:ext cx="1259759" cy="1193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0" b="1" kern="1200">
              <a:solidFill>
                <a:schemeClr val="tx2">
                  <a:lumMod val="25000"/>
                  <a:lumOff val="75000"/>
                </a:schemeClr>
              </a:solidFill>
            </a:rPr>
            <a:t>☆</a:t>
          </a:r>
        </a:p>
      </xdr:txBody>
    </xdr:sp>
    <xdr:clientData/>
  </xdr:twoCellAnchor>
  <xdr:twoCellAnchor>
    <xdr:from>
      <xdr:col>0</xdr:col>
      <xdr:colOff>138266</xdr:colOff>
      <xdr:row>49</xdr:row>
      <xdr:rowOff>1</xdr:rowOff>
    </xdr:from>
    <xdr:to>
      <xdr:col>11</xdr:col>
      <xdr:colOff>46088</xdr:colOff>
      <xdr:row>52</xdr:row>
      <xdr:rowOff>107540</xdr:rowOff>
    </xdr:to>
    <xdr:sp macro="" textlink="">
      <xdr:nvSpPr>
        <xdr:cNvPr id="18" name="四角形: 角を丸くする 17">
          <a:extLst>
            <a:ext uri="{FF2B5EF4-FFF2-40B4-BE49-F238E27FC236}">
              <a16:creationId xmlns:a16="http://schemas.microsoft.com/office/drawing/2014/main" id="{75A1904C-A391-B34C-1ECD-106FE2F0836D}"/>
            </a:ext>
          </a:extLst>
        </xdr:cNvPr>
        <xdr:cNvSpPr/>
      </xdr:nvSpPr>
      <xdr:spPr>
        <a:xfrm>
          <a:off x="138266" y="12228872"/>
          <a:ext cx="6744314" cy="891047"/>
        </a:xfrm>
        <a:custGeom>
          <a:avLst/>
          <a:gdLst>
            <a:gd name="connsiteX0" fmla="*/ 0 w 6744314"/>
            <a:gd name="connsiteY0" fmla="*/ 41255 h 891047"/>
            <a:gd name="connsiteX1" fmla="*/ 41255 w 6744314"/>
            <a:gd name="connsiteY1" fmla="*/ 0 h 891047"/>
            <a:gd name="connsiteX2" fmla="*/ 663023 w 6744314"/>
            <a:gd name="connsiteY2" fmla="*/ 0 h 891047"/>
            <a:gd name="connsiteX3" fmla="*/ 1084938 w 6744314"/>
            <a:gd name="connsiteY3" fmla="*/ 0 h 891047"/>
            <a:gd name="connsiteX4" fmla="*/ 1440234 w 6744314"/>
            <a:gd name="connsiteY4" fmla="*/ 0 h 891047"/>
            <a:gd name="connsiteX5" fmla="*/ 1995384 w 6744314"/>
            <a:gd name="connsiteY5" fmla="*/ 0 h 891047"/>
            <a:gd name="connsiteX6" fmla="*/ 2483916 w 6744314"/>
            <a:gd name="connsiteY6" fmla="*/ 0 h 891047"/>
            <a:gd name="connsiteX7" fmla="*/ 2905831 w 6744314"/>
            <a:gd name="connsiteY7" fmla="*/ 0 h 891047"/>
            <a:gd name="connsiteX8" fmla="*/ 3327745 w 6744314"/>
            <a:gd name="connsiteY8" fmla="*/ 0 h 891047"/>
            <a:gd name="connsiteX9" fmla="*/ 3882895 w 6744314"/>
            <a:gd name="connsiteY9" fmla="*/ 0 h 891047"/>
            <a:gd name="connsiteX10" fmla="*/ 4304810 w 6744314"/>
            <a:gd name="connsiteY10" fmla="*/ 0 h 891047"/>
            <a:gd name="connsiteX11" fmla="*/ 4993196 w 6744314"/>
            <a:gd name="connsiteY11" fmla="*/ 0 h 891047"/>
            <a:gd name="connsiteX12" fmla="*/ 5415110 w 6744314"/>
            <a:gd name="connsiteY12" fmla="*/ 0 h 891047"/>
            <a:gd name="connsiteX13" fmla="*/ 6036879 w 6744314"/>
            <a:gd name="connsiteY13" fmla="*/ 0 h 891047"/>
            <a:gd name="connsiteX14" fmla="*/ 6703059 w 6744314"/>
            <a:gd name="connsiteY14" fmla="*/ 0 h 891047"/>
            <a:gd name="connsiteX15" fmla="*/ 6744314 w 6744314"/>
            <a:gd name="connsiteY15" fmla="*/ 41255 h 891047"/>
            <a:gd name="connsiteX16" fmla="*/ 6744314 w 6744314"/>
            <a:gd name="connsiteY16" fmla="*/ 421267 h 891047"/>
            <a:gd name="connsiteX17" fmla="*/ 6744314 w 6744314"/>
            <a:gd name="connsiteY17" fmla="*/ 849792 h 891047"/>
            <a:gd name="connsiteX18" fmla="*/ 6703059 w 6744314"/>
            <a:gd name="connsiteY18" fmla="*/ 891047 h 891047"/>
            <a:gd name="connsiteX19" fmla="*/ 6347763 w 6744314"/>
            <a:gd name="connsiteY19" fmla="*/ 891047 h 891047"/>
            <a:gd name="connsiteX20" fmla="*/ 5725994 w 6744314"/>
            <a:gd name="connsiteY20" fmla="*/ 891047 h 891047"/>
            <a:gd name="connsiteX21" fmla="*/ 5037608 w 6744314"/>
            <a:gd name="connsiteY21" fmla="*/ 891047 h 891047"/>
            <a:gd name="connsiteX22" fmla="*/ 4415840 w 6744314"/>
            <a:gd name="connsiteY22" fmla="*/ 891047 h 891047"/>
            <a:gd name="connsiteX23" fmla="*/ 3927307 w 6744314"/>
            <a:gd name="connsiteY23" fmla="*/ 891047 h 891047"/>
            <a:gd name="connsiteX24" fmla="*/ 3505393 w 6744314"/>
            <a:gd name="connsiteY24" fmla="*/ 891047 h 891047"/>
            <a:gd name="connsiteX25" fmla="*/ 3016861 w 6744314"/>
            <a:gd name="connsiteY25" fmla="*/ 891047 h 891047"/>
            <a:gd name="connsiteX26" fmla="*/ 2328474 w 6744314"/>
            <a:gd name="connsiteY26" fmla="*/ 891047 h 891047"/>
            <a:gd name="connsiteX27" fmla="*/ 1906560 w 6744314"/>
            <a:gd name="connsiteY27" fmla="*/ 891047 h 891047"/>
            <a:gd name="connsiteX28" fmla="*/ 1218174 w 6744314"/>
            <a:gd name="connsiteY28" fmla="*/ 891047 h 891047"/>
            <a:gd name="connsiteX29" fmla="*/ 729641 w 6744314"/>
            <a:gd name="connsiteY29" fmla="*/ 891047 h 891047"/>
            <a:gd name="connsiteX30" fmla="*/ 41255 w 6744314"/>
            <a:gd name="connsiteY30" fmla="*/ 891047 h 891047"/>
            <a:gd name="connsiteX31" fmla="*/ 0 w 6744314"/>
            <a:gd name="connsiteY31" fmla="*/ 849792 h 891047"/>
            <a:gd name="connsiteX32" fmla="*/ 0 w 6744314"/>
            <a:gd name="connsiteY32" fmla="*/ 469780 h 891047"/>
            <a:gd name="connsiteX33" fmla="*/ 0 w 6744314"/>
            <a:gd name="connsiteY33" fmla="*/ 41255 h 8910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Lst>
          <a:rect l="l" t="t" r="r" b="b"/>
          <a:pathLst>
            <a:path w="6744314" h="891047" extrusionOk="0">
              <a:moveTo>
                <a:pt x="0" y="41255"/>
              </a:moveTo>
              <a:cubicBezTo>
                <a:pt x="3090" y="18514"/>
                <a:pt x="14378" y="3585"/>
                <a:pt x="41255" y="0"/>
              </a:cubicBezTo>
              <a:cubicBezTo>
                <a:pt x="339927" y="-64257"/>
                <a:pt x="414534" y="19987"/>
                <a:pt x="663023" y="0"/>
              </a:cubicBezTo>
              <a:cubicBezTo>
                <a:pt x="911512" y="-19987"/>
                <a:pt x="966082" y="18569"/>
                <a:pt x="1084938" y="0"/>
              </a:cubicBezTo>
              <a:cubicBezTo>
                <a:pt x="1203794" y="-18569"/>
                <a:pt x="1334095" y="40093"/>
                <a:pt x="1440234" y="0"/>
              </a:cubicBezTo>
              <a:cubicBezTo>
                <a:pt x="1546373" y="-40093"/>
                <a:pt x="1760099" y="18296"/>
                <a:pt x="1995384" y="0"/>
              </a:cubicBezTo>
              <a:cubicBezTo>
                <a:pt x="2230669" y="-18296"/>
                <a:pt x="2302328" y="41496"/>
                <a:pt x="2483916" y="0"/>
              </a:cubicBezTo>
              <a:cubicBezTo>
                <a:pt x="2665504" y="-41496"/>
                <a:pt x="2803902" y="21105"/>
                <a:pt x="2905831" y="0"/>
              </a:cubicBezTo>
              <a:cubicBezTo>
                <a:pt x="3007760" y="-21105"/>
                <a:pt x="3218721" y="35956"/>
                <a:pt x="3327745" y="0"/>
              </a:cubicBezTo>
              <a:cubicBezTo>
                <a:pt x="3436769" y="-35956"/>
                <a:pt x="3660504" y="35268"/>
                <a:pt x="3882895" y="0"/>
              </a:cubicBezTo>
              <a:cubicBezTo>
                <a:pt x="4105286" y="-35268"/>
                <a:pt x="4106320" y="21904"/>
                <a:pt x="4304810" y="0"/>
              </a:cubicBezTo>
              <a:cubicBezTo>
                <a:pt x="4503300" y="-21904"/>
                <a:pt x="4649167" y="10018"/>
                <a:pt x="4993196" y="0"/>
              </a:cubicBezTo>
              <a:cubicBezTo>
                <a:pt x="5337225" y="-10018"/>
                <a:pt x="5236993" y="18106"/>
                <a:pt x="5415110" y="0"/>
              </a:cubicBezTo>
              <a:cubicBezTo>
                <a:pt x="5593227" y="-18106"/>
                <a:pt x="5779984" y="23228"/>
                <a:pt x="6036879" y="0"/>
              </a:cubicBezTo>
              <a:cubicBezTo>
                <a:pt x="6293774" y="-23228"/>
                <a:pt x="6461232" y="67208"/>
                <a:pt x="6703059" y="0"/>
              </a:cubicBezTo>
              <a:cubicBezTo>
                <a:pt x="6721560" y="2262"/>
                <a:pt x="6742045" y="21681"/>
                <a:pt x="6744314" y="41255"/>
              </a:cubicBezTo>
              <a:cubicBezTo>
                <a:pt x="6778597" y="138675"/>
                <a:pt x="6710441" y="248099"/>
                <a:pt x="6744314" y="421267"/>
              </a:cubicBezTo>
              <a:cubicBezTo>
                <a:pt x="6778187" y="594435"/>
                <a:pt x="6702646" y="704367"/>
                <a:pt x="6744314" y="849792"/>
              </a:cubicBezTo>
              <a:cubicBezTo>
                <a:pt x="6740823" y="869360"/>
                <a:pt x="6729409" y="892800"/>
                <a:pt x="6703059" y="891047"/>
              </a:cubicBezTo>
              <a:cubicBezTo>
                <a:pt x="6554482" y="933394"/>
                <a:pt x="6514213" y="870305"/>
                <a:pt x="6347763" y="891047"/>
              </a:cubicBezTo>
              <a:cubicBezTo>
                <a:pt x="6181313" y="911789"/>
                <a:pt x="5878363" y="871851"/>
                <a:pt x="5725994" y="891047"/>
              </a:cubicBezTo>
              <a:cubicBezTo>
                <a:pt x="5573625" y="910243"/>
                <a:pt x="5227198" y="877129"/>
                <a:pt x="5037608" y="891047"/>
              </a:cubicBezTo>
              <a:cubicBezTo>
                <a:pt x="4848018" y="904965"/>
                <a:pt x="4712697" y="878198"/>
                <a:pt x="4415840" y="891047"/>
              </a:cubicBezTo>
              <a:cubicBezTo>
                <a:pt x="4118983" y="903896"/>
                <a:pt x="4164378" y="880811"/>
                <a:pt x="3927307" y="891047"/>
              </a:cubicBezTo>
              <a:cubicBezTo>
                <a:pt x="3690236" y="901283"/>
                <a:pt x="3711106" y="885193"/>
                <a:pt x="3505393" y="891047"/>
              </a:cubicBezTo>
              <a:cubicBezTo>
                <a:pt x="3299680" y="896901"/>
                <a:pt x="3226443" y="878538"/>
                <a:pt x="3016861" y="891047"/>
              </a:cubicBezTo>
              <a:cubicBezTo>
                <a:pt x="2807279" y="903556"/>
                <a:pt x="2623516" y="823770"/>
                <a:pt x="2328474" y="891047"/>
              </a:cubicBezTo>
              <a:cubicBezTo>
                <a:pt x="2033432" y="958324"/>
                <a:pt x="2036975" y="862691"/>
                <a:pt x="1906560" y="891047"/>
              </a:cubicBezTo>
              <a:cubicBezTo>
                <a:pt x="1776145" y="919403"/>
                <a:pt x="1497233" y="889449"/>
                <a:pt x="1218174" y="891047"/>
              </a:cubicBezTo>
              <a:cubicBezTo>
                <a:pt x="939115" y="892645"/>
                <a:pt x="887438" y="843908"/>
                <a:pt x="729641" y="891047"/>
              </a:cubicBezTo>
              <a:cubicBezTo>
                <a:pt x="571844" y="938186"/>
                <a:pt x="234755" y="861931"/>
                <a:pt x="41255" y="891047"/>
              </a:cubicBezTo>
              <a:cubicBezTo>
                <a:pt x="13661" y="893121"/>
                <a:pt x="-426" y="867054"/>
                <a:pt x="0" y="849792"/>
              </a:cubicBezTo>
              <a:cubicBezTo>
                <a:pt x="-11798" y="709499"/>
                <a:pt x="29107" y="546937"/>
                <a:pt x="0" y="469780"/>
              </a:cubicBezTo>
              <a:cubicBezTo>
                <a:pt x="-29107" y="392623"/>
                <a:pt x="13161" y="202456"/>
                <a:pt x="0" y="41255"/>
              </a:cubicBezTo>
              <a:close/>
            </a:path>
          </a:pathLst>
        </a:custGeom>
        <a:noFill/>
        <a:ln w="38100" cmpd="dbl">
          <a:solidFill>
            <a:schemeClr val="tx2">
              <a:lumMod val="50000"/>
              <a:lumOff val="50000"/>
            </a:schemeClr>
          </a:solidFill>
          <a:extLst>
            <a:ext uri="{C807C97D-BFC1-408E-A445-0C87EB9F89A2}">
              <ask:lineSketchStyleProps xmlns:ask="http://schemas.microsoft.com/office/drawing/2018/sketchyshapes" sd="1220306403">
                <a:prstGeom prst="roundRect">
                  <a:avLst>
                    <a:gd name="adj" fmla="val 4630"/>
                  </a:avLst>
                </a:prstGeom>
                <ask:type>
                  <ask:lineSketchScribbl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48</xdr:row>
      <xdr:rowOff>127346</xdr:rowOff>
    </xdr:from>
    <xdr:to>
      <xdr:col>10</xdr:col>
      <xdr:colOff>829597</xdr:colOff>
      <xdr:row>53</xdr:row>
      <xdr:rowOff>92177</xdr:rowOff>
    </xdr:to>
    <xdr:sp macro="" textlink="">
      <xdr:nvSpPr>
        <xdr:cNvPr id="19" name="テキスト ボックス 18">
          <a:extLst>
            <a:ext uri="{FF2B5EF4-FFF2-40B4-BE49-F238E27FC236}">
              <a16:creationId xmlns:a16="http://schemas.microsoft.com/office/drawing/2014/main" id="{ABA50CF3-880F-4C53-3CAC-495E0F19ED43}"/>
            </a:ext>
          </a:extLst>
        </xdr:cNvPr>
        <xdr:cNvSpPr txBox="1"/>
      </xdr:nvSpPr>
      <xdr:spPr>
        <a:xfrm>
          <a:off x="5438467" y="12095048"/>
          <a:ext cx="1259759" cy="1193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0" b="1" kern="1200">
              <a:solidFill>
                <a:schemeClr val="tx2">
                  <a:lumMod val="25000"/>
                  <a:lumOff val="75000"/>
                </a:schemeClr>
              </a:solidFill>
            </a:rPr>
            <a:t>☆</a:t>
          </a:r>
        </a:p>
      </xdr:txBody>
    </xdr:sp>
    <xdr:clientData/>
  </xdr:twoCellAnchor>
  <xdr:twoCellAnchor>
    <xdr:from>
      <xdr:col>0</xdr:col>
      <xdr:colOff>61451</xdr:colOff>
      <xdr:row>48</xdr:row>
      <xdr:rowOff>50531</xdr:rowOff>
    </xdr:from>
    <xdr:to>
      <xdr:col>1</xdr:col>
      <xdr:colOff>460888</xdr:colOff>
      <xdr:row>50</xdr:row>
      <xdr:rowOff>107540</xdr:rowOff>
    </xdr:to>
    <xdr:sp macro="" textlink="">
      <xdr:nvSpPr>
        <xdr:cNvPr id="20" name="テキスト ボックス 19">
          <a:extLst>
            <a:ext uri="{FF2B5EF4-FFF2-40B4-BE49-F238E27FC236}">
              <a16:creationId xmlns:a16="http://schemas.microsoft.com/office/drawing/2014/main" id="{3FE62C76-C71F-678F-F76E-591E5C74A807}"/>
            </a:ext>
          </a:extLst>
        </xdr:cNvPr>
        <xdr:cNvSpPr txBox="1"/>
      </xdr:nvSpPr>
      <xdr:spPr>
        <a:xfrm>
          <a:off x="61451" y="12018233"/>
          <a:ext cx="645243" cy="579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kern="1200">
              <a:solidFill>
                <a:schemeClr val="tx2">
                  <a:lumMod val="50000"/>
                  <a:lumOff val="50000"/>
                </a:schemeClr>
              </a:solidFill>
            </a:rPr>
            <a:t>✔</a:t>
          </a:r>
        </a:p>
      </xdr:txBody>
    </xdr:sp>
    <xdr:clientData/>
  </xdr:twoCellAnchor>
  <xdr:twoCellAnchor>
    <xdr:from>
      <xdr:col>5</xdr:col>
      <xdr:colOff>80091</xdr:colOff>
      <xdr:row>30</xdr:row>
      <xdr:rowOff>239031</xdr:rowOff>
    </xdr:from>
    <xdr:to>
      <xdr:col>6</xdr:col>
      <xdr:colOff>642133</xdr:colOff>
      <xdr:row>33</xdr:row>
      <xdr:rowOff>152249</xdr:rowOff>
    </xdr:to>
    <xdr:sp macro="" textlink="">
      <xdr:nvSpPr>
        <xdr:cNvPr id="22" name="テキスト ボックス 21">
          <a:extLst>
            <a:ext uri="{FF2B5EF4-FFF2-40B4-BE49-F238E27FC236}">
              <a16:creationId xmlns:a16="http://schemas.microsoft.com/office/drawing/2014/main" id="{6FDD1A6F-619B-8853-F9FE-BC74168F3155}"/>
            </a:ext>
          </a:extLst>
        </xdr:cNvPr>
        <xdr:cNvSpPr txBox="1"/>
      </xdr:nvSpPr>
      <xdr:spPr>
        <a:xfrm>
          <a:off x="2809164" y="8255014"/>
          <a:ext cx="1246986" cy="1208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0" b="1" kern="1200">
              <a:solidFill>
                <a:schemeClr val="bg1">
                  <a:lumMod val="65000"/>
                </a:schemeClr>
              </a:solidFill>
            </a:rPr>
            <a:t>★</a:t>
          </a:r>
        </a:p>
      </xdr:txBody>
    </xdr:sp>
    <xdr:clientData/>
  </xdr:twoCellAnchor>
  <xdr:twoCellAnchor>
    <xdr:from>
      <xdr:col>12</xdr:col>
      <xdr:colOff>87516</xdr:colOff>
      <xdr:row>47</xdr:row>
      <xdr:rowOff>76815</xdr:rowOff>
    </xdr:from>
    <xdr:to>
      <xdr:col>14</xdr:col>
      <xdr:colOff>681804</xdr:colOff>
      <xdr:row>50</xdr:row>
      <xdr:rowOff>164217</xdr:rowOff>
    </xdr:to>
    <xdr:sp macro="" textlink="">
      <xdr:nvSpPr>
        <xdr:cNvPr id="23" name="吹き出し: 線 (枠なし) 22">
          <a:extLst>
            <a:ext uri="{FF2B5EF4-FFF2-40B4-BE49-F238E27FC236}">
              <a16:creationId xmlns:a16="http://schemas.microsoft.com/office/drawing/2014/main" id="{1E04EE78-2219-B9BC-DDEF-454096E78BE0}"/>
            </a:ext>
          </a:extLst>
        </xdr:cNvPr>
        <xdr:cNvSpPr/>
      </xdr:nvSpPr>
      <xdr:spPr>
        <a:xfrm>
          <a:off x="7169814" y="11798710"/>
          <a:ext cx="1976950" cy="870910"/>
        </a:xfrm>
        <a:prstGeom prst="callout1">
          <a:avLst>
            <a:gd name="adj1" fmla="val 23141"/>
            <a:gd name="adj2" fmla="val -727"/>
            <a:gd name="adj3" fmla="val 37276"/>
            <a:gd name="adj4" fmla="val -293888"/>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122903</xdr:colOff>
      <xdr:row>47</xdr:row>
      <xdr:rowOff>57206</xdr:rowOff>
    </xdr:from>
    <xdr:to>
      <xdr:col>15</xdr:col>
      <xdr:colOff>107541</xdr:colOff>
      <xdr:row>51</xdr:row>
      <xdr:rowOff>83488</xdr:rowOff>
    </xdr:to>
    <xdr:sp macro="" textlink="">
      <xdr:nvSpPr>
        <xdr:cNvPr id="24" name="テキスト ボックス 23">
          <a:extLst>
            <a:ext uri="{FF2B5EF4-FFF2-40B4-BE49-F238E27FC236}">
              <a16:creationId xmlns:a16="http://schemas.microsoft.com/office/drawing/2014/main" id="{0D861819-9B58-4D50-3DAE-847130DD23C8}"/>
            </a:ext>
          </a:extLst>
        </xdr:cNvPr>
        <xdr:cNvSpPr txBox="1"/>
      </xdr:nvSpPr>
      <xdr:spPr>
        <a:xfrm>
          <a:off x="7158265" y="12971792"/>
          <a:ext cx="2034155" cy="1051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rgbClr val="FFFFFF"/>
              </a:solidFill>
            </a:rPr>
            <a:t>希望しないに</a:t>
          </a:r>
          <a:r>
            <a:rPr kumimoji="1" lang="ja-JP" altLang="en-US" sz="1800" b="1" kern="1200">
              <a:solidFill>
                <a:srgbClr val="FFFFFF"/>
              </a:solidFill>
            </a:rPr>
            <a:t>☑</a:t>
          </a:r>
          <a:r>
            <a:rPr kumimoji="1" lang="ja-JP" altLang="en-US" sz="1100" b="1" kern="1200">
              <a:solidFill>
                <a:srgbClr val="FFFFFF"/>
              </a:solidFill>
            </a:rPr>
            <a:t>チェックを</a:t>
          </a:r>
          <a:endParaRPr kumimoji="1" lang="en-US" altLang="ja-JP" sz="1100" b="1" kern="1200">
            <a:solidFill>
              <a:srgbClr val="FFFFFF"/>
            </a:solidFill>
          </a:endParaRPr>
        </a:p>
        <a:p>
          <a:r>
            <a:rPr kumimoji="1" lang="ja-JP" altLang="en-US" sz="1100" b="1" kern="1200">
              <a:solidFill>
                <a:srgbClr val="FFFFFF"/>
              </a:solidFill>
            </a:rPr>
            <a:t>入れた場合は</a:t>
          </a:r>
          <a:r>
            <a:rPr kumimoji="1" lang="ja-JP" altLang="en-US" sz="2400" b="1" kern="1200">
              <a:solidFill>
                <a:srgbClr val="FFFFFF"/>
              </a:solidFill>
            </a:rPr>
            <a:t>５へ</a:t>
          </a:r>
        </a:p>
      </xdr:txBody>
    </xdr:sp>
    <xdr:clientData/>
  </xdr:twoCellAnchor>
  <xdr:twoCellAnchor>
    <xdr:from>
      <xdr:col>5</xdr:col>
      <xdr:colOff>322621</xdr:colOff>
      <xdr:row>53</xdr:row>
      <xdr:rowOff>127348</xdr:rowOff>
    </xdr:from>
    <xdr:to>
      <xdr:col>6</xdr:col>
      <xdr:colOff>614517</xdr:colOff>
      <xdr:row>57</xdr:row>
      <xdr:rowOff>15363</xdr:rowOff>
    </xdr:to>
    <xdr:sp macro="" textlink="">
      <xdr:nvSpPr>
        <xdr:cNvPr id="25" name="テキスト ボックス 24">
          <a:extLst>
            <a:ext uri="{FF2B5EF4-FFF2-40B4-BE49-F238E27FC236}">
              <a16:creationId xmlns:a16="http://schemas.microsoft.com/office/drawing/2014/main" id="{51A5028B-0EF2-02FE-A6B6-68464D1D943C}"/>
            </a:ext>
          </a:extLst>
        </xdr:cNvPr>
        <xdr:cNvSpPr txBox="1"/>
      </xdr:nvSpPr>
      <xdr:spPr>
        <a:xfrm>
          <a:off x="3057218" y="13339445"/>
          <a:ext cx="983226" cy="855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b="1" kern="1200">
              <a:solidFill>
                <a:schemeClr val="bg1">
                  <a:lumMod val="65000"/>
                </a:schemeClr>
              </a:solidFill>
            </a:rPr>
            <a:t>★</a:t>
          </a:r>
        </a:p>
      </xdr:txBody>
    </xdr:sp>
    <xdr:clientData/>
  </xdr:twoCellAnchor>
  <xdr:twoCellAnchor>
    <xdr:from>
      <xdr:col>0</xdr:col>
      <xdr:colOff>30724</xdr:colOff>
      <xdr:row>59</xdr:row>
      <xdr:rowOff>2</xdr:rowOff>
    </xdr:from>
    <xdr:to>
      <xdr:col>11</xdr:col>
      <xdr:colOff>76813</xdr:colOff>
      <xdr:row>65</xdr:row>
      <xdr:rowOff>63499</xdr:rowOff>
    </xdr:to>
    <xdr:sp macro="" textlink="">
      <xdr:nvSpPr>
        <xdr:cNvPr id="26" name="四角形: 角を丸くする 25">
          <a:extLst>
            <a:ext uri="{FF2B5EF4-FFF2-40B4-BE49-F238E27FC236}">
              <a16:creationId xmlns:a16="http://schemas.microsoft.com/office/drawing/2014/main" id="{5CB12AD8-0ED4-DC8C-EF64-CF15D1E13D84}"/>
            </a:ext>
          </a:extLst>
        </xdr:cNvPr>
        <xdr:cNvSpPr/>
      </xdr:nvSpPr>
      <xdr:spPr>
        <a:xfrm>
          <a:off x="30724" y="15017752"/>
          <a:ext cx="6856464" cy="1746247"/>
        </a:xfrm>
        <a:custGeom>
          <a:avLst/>
          <a:gdLst>
            <a:gd name="connsiteX0" fmla="*/ 0 w 6856464"/>
            <a:gd name="connsiteY0" fmla="*/ 80851 h 1746247"/>
            <a:gd name="connsiteX1" fmla="*/ 80851 w 6856464"/>
            <a:gd name="connsiteY1" fmla="*/ 0 h 1746247"/>
            <a:gd name="connsiteX2" fmla="*/ 705695 w 6856464"/>
            <a:gd name="connsiteY2" fmla="*/ 0 h 1746247"/>
            <a:gd name="connsiteX3" fmla="*/ 1129697 w 6856464"/>
            <a:gd name="connsiteY3" fmla="*/ 0 h 1746247"/>
            <a:gd name="connsiteX4" fmla="*/ 1486751 w 6856464"/>
            <a:gd name="connsiteY4" fmla="*/ 0 h 1746247"/>
            <a:gd name="connsiteX5" fmla="*/ 2044648 w 6856464"/>
            <a:gd name="connsiteY5" fmla="*/ 0 h 1746247"/>
            <a:gd name="connsiteX6" fmla="*/ 2535597 w 6856464"/>
            <a:gd name="connsiteY6" fmla="*/ 0 h 1746247"/>
            <a:gd name="connsiteX7" fmla="*/ 2959599 w 6856464"/>
            <a:gd name="connsiteY7" fmla="*/ 0 h 1746247"/>
            <a:gd name="connsiteX8" fmla="*/ 3383600 w 6856464"/>
            <a:gd name="connsiteY8" fmla="*/ 0 h 1746247"/>
            <a:gd name="connsiteX9" fmla="*/ 3941497 w 6856464"/>
            <a:gd name="connsiteY9" fmla="*/ 0 h 1746247"/>
            <a:gd name="connsiteX10" fmla="*/ 4365499 w 6856464"/>
            <a:gd name="connsiteY10" fmla="*/ 0 h 1746247"/>
            <a:gd name="connsiteX11" fmla="*/ 5057291 w 6856464"/>
            <a:gd name="connsiteY11" fmla="*/ 0 h 1746247"/>
            <a:gd name="connsiteX12" fmla="*/ 5481292 w 6856464"/>
            <a:gd name="connsiteY12" fmla="*/ 0 h 1746247"/>
            <a:gd name="connsiteX13" fmla="*/ 6106137 w 6856464"/>
            <a:gd name="connsiteY13" fmla="*/ 0 h 1746247"/>
            <a:gd name="connsiteX14" fmla="*/ 6775613 w 6856464"/>
            <a:gd name="connsiteY14" fmla="*/ 0 h 1746247"/>
            <a:gd name="connsiteX15" fmla="*/ 6856464 w 6856464"/>
            <a:gd name="connsiteY15" fmla="*/ 80851 h 1746247"/>
            <a:gd name="connsiteX16" fmla="*/ 6856464 w 6856464"/>
            <a:gd name="connsiteY16" fmla="*/ 561496 h 1746247"/>
            <a:gd name="connsiteX17" fmla="*/ 6856464 w 6856464"/>
            <a:gd name="connsiteY17" fmla="*/ 1121369 h 1746247"/>
            <a:gd name="connsiteX18" fmla="*/ 6856464 w 6856464"/>
            <a:gd name="connsiteY18" fmla="*/ 1665396 h 1746247"/>
            <a:gd name="connsiteX19" fmla="*/ 6775613 w 6856464"/>
            <a:gd name="connsiteY19" fmla="*/ 1746247 h 1746247"/>
            <a:gd name="connsiteX20" fmla="*/ 6351611 w 6856464"/>
            <a:gd name="connsiteY20" fmla="*/ 1746247 h 1746247"/>
            <a:gd name="connsiteX21" fmla="*/ 5659819 w 6856464"/>
            <a:gd name="connsiteY21" fmla="*/ 1746247 h 1746247"/>
            <a:gd name="connsiteX22" fmla="*/ 5034975 w 6856464"/>
            <a:gd name="connsiteY22" fmla="*/ 1746247 h 1746247"/>
            <a:gd name="connsiteX23" fmla="*/ 4544026 w 6856464"/>
            <a:gd name="connsiteY23" fmla="*/ 1746247 h 1746247"/>
            <a:gd name="connsiteX24" fmla="*/ 4120024 w 6856464"/>
            <a:gd name="connsiteY24" fmla="*/ 1746247 h 1746247"/>
            <a:gd name="connsiteX25" fmla="*/ 3629075 w 6856464"/>
            <a:gd name="connsiteY25" fmla="*/ 1746247 h 1746247"/>
            <a:gd name="connsiteX26" fmla="*/ 2937283 w 6856464"/>
            <a:gd name="connsiteY26" fmla="*/ 1746247 h 1746247"/>
            <a:gd name="connsiteX27" fmla="*/ 2513281 w 6856464"/>
            <a:gd name="connsiteY27" fmla="*/ 1746247 h 1746247"/>
            <a:gd name="connsiteX28" fmla="*/ 1821489 w 6856464"/>
            <a:gd name="connsiteY28" fmla="*/ 1746247 h 1746247"/>
            <a:gd name="connsiteX29" fmla="*/ 1330540 w 6856464"/>
            <a:gd name="connsiteY29" fmla="*/ 1746247 h 1746247"/>
            <a:gd name="connsiteX30" fmla="*/ 973486 w 6856464"/>
            <a:gd name="connsiteY30" fmla="*/ 1746247 h 1746247"/>
            <a:gd name="connsiteX31" fmla="*/ 616432 w 6856464"/>
            <a:gd name="connsiteY31" fmla="*/ 1746247 h 1746247"/>
            <a:gd name="connsiteX32" fmla="*/ 80851 w 6856464"/>
            <a:gd name="connsiteY32" fmla="*/ 1746247 h 1746247"/>
            <a:gd name="connsiteX33" fmla="*/ 0 w 6856464"/>
            <a:gd name="connsiteY33" fmla="*/ 1665396 h 1746247"/>
            <a:gd name="connsiteX34" fmla="*/ 0 w 6856464"/>
            <a:gd name="connsiteY34" fmla="*/ 1105523 h 1746247"/>
            <a:gd name="connsiteX35" fmla="*/ 0 w 6856464"/>
            <a:gd name="connsiteY35" fmla="*/ 577342 h 1746247"/>
            <a:gd name="connsiteX36" fmla="*/ 0 w 6856464"/>
            <a:gd name="connsiteY36" fmla="*/ 80851 h 17462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Lst>
          <a:rect l="l" t="t" r="r" b="b"/>
          <a:pathLst>
            <a:path w="6856464" h="1746247" extrusionOk="0">
              <a:moveTo>
                <a:pt x="0" y="80851"/>
              </a:moveTo>
              <a:cubicBezTo>
                <a:pt x="12890" y="36381"/>
                <a:pt x="31013" y="4543"/>
                <a:pt x="80851" y="0"/>
              </a:cubicBezTo>
              <a:cubicBezTo>
                <a:pt x="362856" y="-3481"/>
                <a:pt x="444467" y="21201"/>
                <a:pt x="705695" y="0"/>
              </a:cubicBezTo>
              <a:cubicBezTo>
                <a:pt x="966923" y="-21201"/>
                <a:pt x="1021462" y="43410"/>
                <a:pt x="1129697" y="0"/>
              </a:cubicBezTo>
              <a:cubicBezTo>
                <a:pt x="1237932" y="-43410"/>
                <a:pt x="1321333" y="13630"/>
                <a:pt x="1486751" y="0"/>
              </a:cubicBezTo>
              <a:cubicBezTo>
                <a:pt x="1652169" y="-13630"/>
                <a:pt x="1904741" y="14939"/>
                <a:pt x="2044648" y="0"/>
              </a:cubicBezTo>
              <a:cubicBezTo>
                <a:pt x="2184555" y="-14939"/>
                <a:pt x="2419867" y="12647"/>
                <a:pt x="2535597" y="0"/>
              </a:cubicBezTo>
              <a:cubicBezTo>
                <a:pt x="2651327" y="-12647"/>
                <a:pt x="2807840" y="36446"/>
                <a:pt x="2959599" y="0"/>
              </a:cubicBezTo>
              <a:cubicBezTo>
                <a:pt x="3111358" y="-36446"/>
                <a:pt x="3188831" y="42575"/>
                <a:pt x="3383600" y="0"/>
              </a:cubicBezTo>
              <a:cubicBezTo>
                <a:pt x="3578369" y="-42575"/>
                <a:pt x="3723429" y="32838"/>
                <a:pt x="3941497" y="0"/>
              </a:cubicBezTo>
              <a:cubicBezTo>
                <a:pt x="4159565" y="-32838"/>
                <a:pt x="4177832" y="36698"/>
                <a:pt x="4365499" y="0"/>
              </a:cubicBezTo>
              <a:cubicBezTo>
                <a:pt x="4553166" y="-36698"/>
                <a:pt x="4756858" y="19377"/>
                <a:pt x="5057291" y="0"/>
              </a:cubicBezTo>
              <a:cubicBezTo>
                <a:pt x="5357724" y="-19377"/>
                <a:pt x="5319154" y="27980"/>
                <a:pt x="5481292" y="0"/>
              </a:cubicBezTo>
              <a:cubicBezTo>
                <a:pt x="5643430" y="-27980"/>
                <a:pt x="5882799" y="12211"/>
                <a:pt x="6106137" y="0"/>
              </a:cubicBezTo>
              <a:cubicBezTo>
                <a:pt x="6329475" y="-12211"/>
                <a:pt x="6544794" y="37294"/>
                <a:pt x="6775613" y="0"/>
              </a:cubicBezTo>
              <a:cubicBezTo>
                <a:pt x="6812672" y="4009"/>
                <a:pt x="6853830" y="39926"/>
                <a:pt x="6856464" y="80851"/>
              </a:cubicBezTo>
              <a:cubicBezTo>
                <a:pt x="6874018" y="302773"/>
                <a:pt x="6831639" y="335002"/>
                <a:pt x="6856464" y="561496"/>
              </a:cubicBezTo>
              <a:cubicBezTo>
                <a:pt x="6881289" y="787990"/>
                <a:pt x="6800592" y="877779"/>
                <a:pt x="6856464" y="1121369"/>
              </a:cubicBezTo>
              <a:cubicBezTo>
                <a:pt x="6912336" y="1364959"/>
                <a:pt x="6795317" y="1435417"/>
                <a:pt x="6856464" y="1665396"/>
              </a:cubicBezTo>
              <a:cubicBezTo>
                <a:pt x="6862283" y="1713319"/>
                <a:pt x="6813498" y="1744705"/>
                <a:pt x="6775613" y="1746247"/>
              </a:cubicBezTo>
              <a:cubicBezTo>
                <a:pt x="6611163" y="1786106"/>
                <a:pt x="6508562" y="1736225"/>
                <a:pt x="6351611" y="1746247"/>
              </a:cubicBezTo>
              <a:cubicBezTo>
                <a:pt x="6194660" y="1756269"/>
                <a:pt x="5928212" y="1677216"/>
                <a:pt x="5659819" y="1746247"/>
              </a:cubicBezTo>
              <a:cubicBezTo>
                <a:pt x="5391426" y="1815278"/>
                <a:pt x="5198180" y="1674548"/>
                <a:pt x="5034975" y="1746247"/>
              </a:cubicBezTo>
              <a:cubicBezTo>
                <a:pt x="4871770" y="1817946"/>
                <a:pt x="4752184" y="1739143"/>
                <a:pt x="4544026" y="1746247"/>
              </a:cubicBezTo>
              <a:cubicBezTo>
                <a:pt x="4335868" y="1753351"/>
                <a:pt x="4300457" y="1704440"/>
                <a:pt x="4120024" y="1746247"/>
              </a:cubicBezTo>
              <a:cubicBezTo>
                <a:pt x="3939591" y="1788054"/>
                <a:pt x="3739827" y="1703761"/>
                <a:pt x="3629075" y="1746247"/>
              </a:cubicBezTo>
              <a:cubicBezTo>
                <a:pt x="3518323" y="1788733"/>
                <a:pt x="3233807" y="1698742"/>
                <a:pt x="2937283" y="1746247"/>
              </a:cubicBezTo>
              <a:cubicBezTo>
                <a:pt x="2640759" y="1793752"/>
                <a:pt x="2652448" y="1727060"/>
                <a:pt x="2513281" y="1746247"/>
              </a:cubicBezTo>
              <a:cubicBezTo>
                <a:pt x="2374114" y="1765434"/>
                <a:pt x="2082750" y="1742360"/>
                <a:pt x="1821489" y="1746247"/>
              </a:cubicBezTo>
              <a:cubicBezTo>
                <a:pt x="1560228" y="1750134"/>
                <a:pt x="1492496" y="1729496"/>
                <a:pt x="1330540" y="1746247"/>
              </a:cubicBezTo>
              <a:cubicBezTo>
                <a:pt x="1168584" y="1762998"/>
                <a:pt x="1149388" y="1733419"/>
                <a:pt x="973486" y="1746247"/>
              </a:cubicBezTo>
              <a:cubicBezTo>
                <a:pt x="797584" y="1759075"/>
                <a:pt x="765299" y="1711023"/>
                <a:pt x="616432" y="1746247"/>
              </a:cubicBezTo>
              <a:cubicBezTo>
                <a:pt x="467565" y="1781471"/>
                <a:pt x="205158" y="1703687"/>
                <a:pt x="80851" y="1746247"/>
              </a:cubicBezTo>
              <a:cubicBezTo>
                <a:pt x="39375" y="1752061"/>
                <a:pt x="2915" y="1706390"/>
                <a:pt x="0" y="1665396"/>
              </a:cubicBezTo>
              <a:cubicBezTo>
                <a:pt x="-29611" y="1439719"/>
                <a:pt x="15301" y="1221395"/>
                <a:pt x="0" y="1105523"/>
              </a:cubicBezTo>
              <a:cubicBezTo>
                <a:pt x="-15301" y="989651"/>
                <a:pt x="42273" y="821267"/>
                <a:pt x="0" y="577342"/>
              </a:cubicBezTo>
              <a:cubicBezTo>
                <a:pt x="-42273" y="333417"/>
                <a:pt x="33140" y="295098"/>
                <a:pt x="0" y="80851"/>
              </a:cubicBezTo>
              <a:close/>
            </a:path>
          </a:pathLst>
        </a:custGeom>
        <a:noFill/>
        <a:ln w="38100" cmpd="dbl">
          <a:solidFill>
            <a:schemeClr val="tx2">
              <a:lumMod val="50000"/>
              <a:lumOff val="50000"/>
            </a:schemeClr>
          </a:solidFill>
          <a:extLst>
            <a:ext uri="{C807C97D-BFC1-408E-A445-0C87EB9F89A2}">
              <ask:lineSketchStyleProps xmlns:ask="http://schemas.microsoft.com/office/drawing/2018/sketchyshapes" sd="1220306403">
                <a:prstGeom prst="roundRect">
                  <a:avLst>
                    <a:gd name="adj" fmla="val 4630"/>
                  </a:avLst>
                </a:prstGeom>
                <ask:type>
                  <ask:lineSketchScribble/>
                </ask:type>
              </ask:lineSketchStyleProps>
            </a:ext>
          </a:extLs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61451</xdr:colOff>
      <xdr:row>58</xdr:row>
      <xdr:rowOff>111983</xdr:rowOff>
    </xdr:from>
    <xdr:to>
      <xdr:col>1</xdr:col>
      <xdr:colOff>460888</xdr:colOff>
      <xdr:row>60</xdr:row>
      <xdr:rowOff>168991</xdr:rowOff>
    </xdr:to>
    <xdr:sp macro="" textlink="">
      <xdr:nvSpPr>
        <xdr:cNvPr id="27" name="テキスト ボックス 26">
          <a:extLst>
            <a:ext uri="{FF2B5EF4-FFF2-40B4-BE49-F238E27FC236}">
              <a16:creationId xmlns:a16="http://schemas.microsoft.com/office/drawing/2014/main" id="{0AAC0D01-4942-0AB6-B4C7-F890C9D46FE0}"/>
            </a:ext>
          </a:extLst>
        </xdr:cNvPr>
        <xdr:cNvSpPr txBox="1"/>
      </xdr:nvSpPr>
      <xdr:spPr>
        <a:xfrm>
          <a:off x="61451" y="14553112"/>
          <a:ext cx="645243" cy="579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kern="1200">
              <a:solidFill>
                <a:schemeClr val="tx2">
                  <a:lumMod val="50000"/>
                  <a:lumOff val="50000"/>
                </a:schemeClr>
              </a:solidFill>
            </a:rPr>
            <a:t>✔</a:t>
          </a:r>
        </a:p>
      </xdr:txBody>
    </xdr:sp>
    <xdr:clientData/>
  </xdr:twoCellAnchor>
  <xdr:twoCellAnchor>
    <xdr:from>
      <xdr:col>12</xdr:col>
      <xdr:colOff>72153</xdr:colOff>
      <xdr:row>57</xdr:row>
      <xdr:rowOff>168992</xdr:rowOff>
    </xdr:from>
    <xdr:to>
      <xdr:col>14</xdr:col>
      <xdr:colOff>676603</xdr:colOff>
      <xdr:row>61</xdr:row>
      <xdr:rowOff>2394</xdr:rowOff>
    </xdr:to>
    <xdr:sp macro="" textlink="">
      <xdr:nvSpPr>
        <xdr:cNvPr id="28" name="吹き出し: 線 (枠なし) 27">
          <a:extLst>
            <a:ext uri="{FF2B5EF4-FFF2-40B4-BE49-F238E27FC236}">
              <a16:creationId xmlns:a16="http://schemas.microsoft.com/office/drawing/2014/main" id="{A61B9630-13FD-EBCD-E880-D077969093D6}"/>
            </a:ext>
          </a:extLst>
        </xdr:cNvPr>
        <xdr:cNvSpPr/>
      </xdr:nvSpPr>
      <xdr:spPr>
        <a:xfrm>
          <a:off x="7107515" y="15527233"/>
          <a:ext cx="1970795" cy="858161"/>
        </a:xfrm>
        <a:prstGeom prst="callout1">
          <a:avLst>
            <a:gd name="adj1" fmla="val 23141"/>
            <a:gd name="adj2" fmla="val -727"/>
            <a:gd name="adj3" fmla="val 23164"/>
            <a:gd name="adj4" fmla="val -179654"/>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107540</xdr:colOff>
      <xdr:row>57</xdr:row>
      <xdr:rowOff>149383</xdr:rowOff>
    </xdr:from>
    <xdr:to>
      <xdr:col>15</xdr:col>
      <xdr:colOff>92178</xdr:colOff>
      <xdr:row>61</xdr:row>
      <xdr:rowOff>175666</xdr:rowOff>
    </xdr:to>
    <xdr:sp macro="" textlink="">
      <xdr:nvSpPr>
        <xdr:cNvPr id="29" name="テキスト ボックス 28">
          <a:extLst>
            <a:ext uri="{FF2B5EF4-FFF2-40B4-BE49-F238E27FC236}">
              <a16:creationId xmlns:a16="http://schemas.microsoft.com/office/drawing/2014/main" id="{DD173A36-598D-F0CD-63B6-EC524FC7EA2C}"/>
            </a:ext>
          </a:extLst>
        </xdr:cNvPr>
        <xdr:cNvSpPr txBox="1"/>
      </xdr:nvSpPr>
      <xdr:spPr>
        <a:xfrm>
          <a:off x="7142902" y="15507624"/>
          <a:ext cx="2034155" cy="1051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rgbClr val="FFFFFF"/>
              </a:solidFill>
            </a:rPr>
            <a:t>希望しないに</a:t>
          </a:r>
          <a:r>
            <a:rPr kumimoji="1" lang="ja-JP" altLang="en-US" sz="1800" b="1" kern="1200">
              <a:solidFill>
                <a:srgbClr val="FFFFFF"/>
              </a:solidFill>
            </a:rPr>
            <a:t>☑</a:t>
          </a:r>
          <a:r>
            <a:rPr kumimoji="1" lang="ja-JP" altLang="en-US" sz="1100" b="1" kern="1200">
              <a:solidFill>
                <a:srgbClr val="FFFFFF"/>
              </a:solidFill>
            </a:rPr>
            <a:t>チェックを</a:t>
          </a:r>
          <a:endParaRPr kumimoji="1" lang="en-US" altLang="ja-JP" sz="1100" b="1" kern="1200">
            <a:solidFill>
              <a:srgbClr val="FFFFFF"/>
            </a:solidFill>
          </a:endParaRPr>
        </a:p>
        <a:p>
          <a:r>
            <a:rPr kumimoji="1" lang="ja-JP" altLang="en-US" sz="1100" b="1" kern="1200">
              <a:solidFill>
                <a:srgbClr val="FFFFFF"/>
              </a:solidFill>
            </a:rPr>
            <a:t>入れた場合は</a:t>
          </a:r>
          <a:r>
            <a:rPr kumimoji="1" lang="ja-JP" altLang="en-US" sz="2400" b="1" kern="1200">
              <a:solidFill>
                <a:srgbClr val="FFFFFF"/>
              </a:solidFill>
            </a:rPr>
            <a:t>７へ</a:t>
          </a:r>
        </a:p>
      </xdr:txBody>
    </xdr:sp>
    <xdr:clientData/>
  </xdr:twoCellAnchor>
  <xdr:twoCellAnchor>
    <xdr:from>
      <xdr:col>5</xdr:col>
      <xdr:colOff>445523</xdr:colOff>
      <xdr:row>60</xdr:row>
      <xdr:rowOff>158072</xdr:rowOff>
    </xdr:from>
    <xdr:to>
      <xdr:col>7</xdr:col>
      <xdr:colOff>322621</xdr:colOff>
      <xdr:row>64</xdr:row>
      <xdr:rowOff>76814</xdr:rowOff>
    </xdr:to>
    <xdr:sp macro="" textlink="">
      <xdr:nvSpPr>
        <xdr:cNvPr id="30" name="テキスト ボックス 29">
          <a:extLst>
            <a:ext uri="{FF2B5EF4-FFF2-40B4-BE49-F238E27FC236}">
              <a16:creationId xmlns:a16="http://schemas.microsoft.com/office/drawing/2014/main" id="{F9FDB5E4-AFC9-EEB4-0DD8-01432832D91D}"/>
            </a:ext>
          </a:extLst>
        </xdr:cNvPr>
        <xdr:cNvSpPr txBox="1"/>
      </xdr:nvSpPr>
      <xdr:spPr>
        <a:xfrm>
          <a:off x="3180120" y="15121540"/>
          <a:ext cx="1259759" cy="1193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0" b="1" kern="1200">
              <a:solidFill>
                <a:schemeClr val="tx2">
                  <a:lumMod val="25000"/>
                  <a:lumOff val="75000"/>
                </a:schemeClr>
              </a:solidFill>
            </a:rPr>
            <a:t>☆</a:t>
          </a:r>
        </a:p>
      </xdr:txBody>
    </xdr:sp>
    <xdr:clientData/>
  </xdr:twoCellAnchor>
  <xdr:twoCellAnchor>
    <xdr:from>
      <xdr:col>12</xdr:col>
      <xdr:colOff>74202</xdr:colOff>
      <xdr:row>7</xdr:row>
      <xdr:rowOff>63500</xdr:rowOff>
    </xdr:from>
    <xdr:to>
      <xdr:col>15</xdr:col>
      <xdr:colOff>115629</xdr:colOff>
      <xdr:row>12</xdr:row>
      <xdr:rowOff>246910</xdr:rowOff>
    </xdr:to>
    <xdr:sp macro="" textlink="">
      <xdr:nvSpPr>
        <xdr:cNvPr id="31" name="吹き出し: 線 (枠なし) 30">
          <a:extLst>
            <a:ext uri="{FF2B5EF4-FFF2-40B4-BE49-F238E27FC236}">
              <a16:creationId xmlns:a16="http://schemas.microsoft.com/office/drawing/2014/main" id="{407F1FD5-4FDC-43BF-8595-39A4F782870F}"/>
            </a:ext>
          </a:extLst>
        </xdr:cNvPr>
        <xdr:cNvSpPr/>
      </xdr:nvSpPr>
      <xdr:spPr>
        <a:xfrm>
          <a:off x="7116281" y="1861478"/>
          <a:ext cx="2096258" cy="1478381"/>
        </a:xfrm>
        <a:prstGeom prst="callout1">
          <a:avLst>
            <a:gd name="adj1" fmla="val 23141"/>
            <a:gd name="adj2" fmla="val -727"/>
            <a:gd name="adj3" fmla="val 50838"/>
            <a:gd name="adj4" fmla="val -79129"/>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63500</xdr:colOff>
      <xdr:row>7</xdr:row>
      <xdr:rowOff>144755</xdr:rowOff>
    </xdr:from>
    <xdr:to>
      <xdr:col>15</xdr:col>
      <xdr:colOff>95250</xdr:colOff>
      <xdr:row>12</xdr:row>
      <xdr:rowOff>254000</xdr:rowOff>
    </xdr:to>
    <xdr:sp macro="" textlink="">
      <xdr:nvSpPr>
        <xdr:cNvPr id="32" name="テキスト ボックス 31">
          <a:extLst>
            <a:ext uri="{FF2B5EF4-FFF2-40B4-BE49-F238E27FC236}">
              <a16:creationId xmlns:a16="http://schemas.microsoft.com/office/drawing/2014/main" id="{3F72FC4A-4514-4F62-8864-06ADF8E078AD}"/>
            </a:ext>
          </a:extLst>
        </xdr:cNvPr>
        <xdr:cNvSpPr txBox="1"/>
      </xdr:nvSpPr>
      <xdr:spPr>
        <a:xfrm>
          <a:off x="7112000" y="1922755"/>
          <a:ext cx="2079625" cy="1379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貴町内会・貴自治会名が印字されています。</a:t>
          </a:r>
          <a:endParaRPr kumimoji="1" lang="en-US" altLang="ja-JP" sz="1100" b="1" kern="1200">
            <a:solidFill>
              <a:srgbClr val="0070C0"/>
            </a:solidFill>
          </a:endParaRPr>
        </a:p>
        <a:p>
          <a:r>
            <a:rPr kumimoji="1" lang="ja-JP" altLang="en-US" sz="1100" b="1" kern="1200">
              <a:solidFill>
                <a:schemeClr val="bg1"/>
              </a:solidFill>
            </a:rPr>
            <a:t>ご確認ください。</a:t>
          </a:r>
          <a:endParaRPr kumimoji="1" lang="en-US" altLang="ja-JP" sz="1100" b="1" kern="1200">
            <a:solidFill>
              <a:srgbClr val="0070C0"/>
            </a:solidFill>
          </a:endParaRPr>
        </a:p>
        <a:p>
          <a:r>
            <a:rPr kumimoji="1" lang="en-US" altLang="ja-JP" sz="1100" b="1" kern="1200">
              <a:solidFill>
                <a:schemeClr val="bg1"/>
              </a:solidFill>
            </a:rPr>
            <a:t>※</a:t>
          </a:r>
          <a:r>
            <a:rPr kumimoji="1" lang="ja-JP" altLang="en-US" sz="1100" b="1" kern="1200">
              <a:solidFill>
                <a:schemeClr val="bg1"/>
              </a:solidFill>
            </a:rPr>
            <a:t>誤りがある場合は修正を</a:t>
          </a:r>
          <a:endParaRPr kumimoji="1" lang="en-US" altLang="ja-JP" sz="1100" b="1" kern="1200">
            <a:solidFill>
              <a:schemeClr val="bg1"/>
            </a:solidFill>
          </a:endParaRPr>
        </a:p>
        <a:p>
          <a:r>
            <a:rPr kumimoji="1" lang="ja-JP" altLang="en-US" sz="1100" b="1" kern="1200">
              <a:solidFill>
                <a:schemeClr val="bg1"/>
              </a:solidFill>
            </a:rPr>
            <a:t>　お願いいたします。</a:t>
          </a:r>
          <a:endParaRPr kumimoji="1" lang="ja-JP" altLang="en-US" sz="1100" b="1" kern="1200">
            <a:solidFill>
              <a:srgbClr val="0070C0"/>
            </a:solidFill>
          </a:endParaRPr>
        </a:p>
      </xdr:txBody>
    </xdr:sp>
    <xdr:clientData/>
  </xdr:twoCellAnchor>
  <xdr:twoCellAnchor>
    <xdr:from>
      <xdr:col>12</xdr:col>
      <xdr:colOff>148404</xdr:colOff>
      <xdr:row>38</xdr:row>
      <xdr:rowOff>58327</xdr:rowOff>
    </xdr:from>
    <xdr:to>
      <xdr:col>12</xdr:col>
      <xdr:colOff>353173</xdr:colOff>
      <xdr:row>41</xdr:row>
      <xdr:rowOff>203342</xdr:rowOff>
    </xdr:to>
    <xdr:sp macro="" textlink="">
      <xdr:nvSpPr>
        <xdr:cNvPr id="33" name="右中かっこ 32">
          <a:extLst>
            <a:ext uri="{FF2B5EF4-FFF2-40B4-BE49-F238E27FC236}">
              <a16:creationId xmlns:a16="http://schemas.microsoft.com/office/drawing/2014/main" id="{381E7625-A56B-BC92-DDA0-5D0BB6F28412}"/>
            </a:ext>
          </a:extLst>
        </xdr:cNvPr>
        <xdr:cNvSpPr/>
      </xdr:nvSpPr>
      <xdr:spPr>
        <a:xfrm>
          <a:off x="7190483" y="10664254"/>
          <a:ext cx="204769" cy="926279"/>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12</xdr:col>
      <xdr:colOff>456791</xdr:colOff>
      <xdr:row>39</xdr:row>
      <xdr:rowOff>54945</xdr:rowOff>
    </xdr:from>
    <xdr:to>
      <xdr:col>14</xdr:col>
      <xdr:colOff>587374</xdr:colOff>
      <xdr:row>42</xdr:row>
      <xdr:rowOff>90791</xdr:rowOff>
    </xdr:to>
    <xdr:sp macro="" textlink="">
      <xdr:nvSpPr>
        <xdr:cNvPr id="34" name="テキスト ボックス 33">
          <a:extLst>
            <a:ext uri="{FF2B5EF4-FFF2-40B4-BE49-F238E27FC236}">
              <a16:creationId xmlns:a16="http://schemas.microsoft.com/office/drawing/2014/main" id="{971D7EA0-4E69-8819-F2AE-FE84D14EACC0}"/>
            </a:ext>
          </a:extLst>
        </xdr:cNvPr>
        <xdr:cNvSpPr txBox="1"/>
      </xdr:nvSpPr>
      <xdr:spPr>
        <a:xfrm>
          <a:off x="7498870" y="10917726"/>
          <a:ext cx="1500470" cy="827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kern="1200">
              <a:solidFill>
                <a:sysClr val="windowText" lastClr="000000"/>
              </a:solidFill>
            </a:rPr>
            <a:t>町田市使用欄</a:t>
          </a:r>
          <a:endParaRPr kumimoji="1" lang="en-US" altLang="ja-JP" sz="1600" b="1" kern="1200">
            <a:solidFill>
              <a:sysClr val="windowText" lastClr="000000"/>
            </a:solidFill>
          </a:endParaRPr>
        </a:p>
        <a:p>
          <a:endParaRPr kumimoji="1" lang="ja-JP" altLang="en-US" sz="2400" b="1" kern="1200">
            <a:solidFill>
              <a:sysClr val="windowText" lastClr="000000"/>
            </a:solidFill>
          </a:endParaRPr>
        </a:p>
      </xdr:txBody>
    </xdr:sp>
    <xdr:clientData/>
  </xdr:twoCellAnchor>
  <xdr:twoCellAnchor>
    <xdr:from>
      <xdr:col>12</xdr:col>
      <xdr:colOff>111125</xdr:colOff>
      <xdr:row>66</xdr:row>
      <xdr:rowOff>126999</xdr:rowOff>
    </xdr:from>
    <xdr:to>
      <xdr:col>12</xdr:col>
      <xdr:colOff>349250</xdr:colOff>
      <xdr:row>75</xdr:row>
      <xdr:rowOff>111124</xdr:rowOff>
    </xdr:to>
    <xdr:sp macro="" textlink="">
      <xdr:nvSpPr>
        <xdr:cNvPr id="35" name="右中かっこ 34">
          <a:extLst>
            <a:ext uri="{FF2B5EF4-FFF2-40B4-BE49-F238E27FC236}">
              <a16:creationId xmlns:a16="http://schemas.microsoft.com/office/drawing/2014/main" id="{602087BD-184A-4646-9FC1-E803BEE5C073}"/>
            </a:ext>
          </a:extLst>
        </xdr:cNvPr>
        <xdr:cNvSpPr/>
      </xdr:nvSpPr>
      <xdr:spPr>
        <a:xfrm>
          <a:off x="7159625" y="16827499"/>
          <a:ext cx="238125" cy="2111375"/>
        </a:xfrm>
        <a:prstGeom prst="rightBrace">
          <a:avLst/>
        </a:prstGeom>
      </xdr:spPr>
      <xdr:style>
        <a:lnRef idx="2">
          <a:schemeClr val="accent1"/>
        </a:lnRef>
        <a:fillRef idx="0">
          <a:schemeClr val="accent1"/>
        </a:fillRef>
        <a:effectRef idx="1">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12</xdr:col>
      <xdr:colOff>319161</xdr:colOff>
      <xdr:row>64</xdr:row>
      <xdr:rowOff>163973</xdr:rowOff>
    </xdr:from>
    <xdr:to>
      <xdr:col>15</xdr:col>
      <xdr:colOff>210436</xdr:colOff>
      <xdr:row>82</xdr:row>
      <xdr:rowOff>77530</xdr:rowOff>
    </xdr:to>
    <xdr:sp macro="" textlink="">
      <xdr:nvSpPr>
        <xdr:cNvPr id="36" name="テキスト ボックス 35">
          <a:extLst>
            <a:ext uri="{FF2B5EF4-FFF2-40B4-BE49-F238E27FC236}">
              <a16:creationId xmlns:a16="http://schemas.microsoft.com/office/drawing/2014/main" id="{DA8B1CBA-6D1A-067B-EDB2-AE7644974DA9}"/>
            </a:ext>
          </a:extLst>
        </xdr:cNvPr>
        <xdr:cNvSpPr txBox="1"/>
      </xdr:nvSpPr>
      <xdr:spPr>
        <a:xfrm>
          <a:off x="7374306" y="16699816"/>
          <a:ext cx="1951333" cy="4188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kern="1200">
              <a:solidFill>
                <a:sysClr val="windowText" lastClr="000000"/>
              </a:solidFill>
            </a:rPr>
            <a:t>複数回答可</a:t>
          </a:r>
          <a:endParaRPr kumimoji="1" lang="en-US" altLang="ja-JP" sz="1600" b="1" kern="1200">
            <a:solidFill>
              <a:sysClr val="windowText" lastClr="000000"/>
            </a:solidFill>
          </a:endParaRPr>
        </a:p>
        <a:p>
          <a:r>
            <a:rPr kumimoji="1" lang="ja-JP" altLang="en-US" sz="1600" b="1" kern="1200">
              <a:solidFill>
                <a:sysClr val="windowText" lastClr="000000"/>
              </a:solidFill>
            </a:rPr>
            <a:t>・該当全てに☑　</a:t>
          </a:r>
          <a:endParaRPr kumimoji="1" lang="en-US" altLang="ja-JP" sz="1600" b="1" kern="1200">
            <a:solidFill>
              <a:sysClr val="windowText" lastClr="000000"/>
            </a:solidFill>
          </a:endParaRPr>
        </a:p>
        <a:p>
          <a:r>
            <a:rPr kumimoji="1" lang="ja-JP" altLang="en-US" sz="1600" b="1" kern="1200">
              <a:solidFill>
                <a:sysClr val="windowText" lastClr="000000"/>
              </a:solidFill>
            </a:rPr>
            <a:t>　チェックをお願</a:t>
          </a:r>
          <a:endParaRPr kumimoji="1" lang="en-US" altLang="ja-JP" sz="1600" b="1" kern="1200">
            <a:solidFill>
              <a:sysClr val="windowText" lastClr="000000"/>
            </a:solidFill>
          </a:endParaRPr>
        </a:p>
        <a:p>
          <a:r>
            <a:rPr kumimoji="1" lang="ja-JP" altLang="en-US" sz="1600" b="1" kern="1200">
              <a:solidFill>
                <a:sysClr val="windowText" lastClr="000000"/>
              </a:solidFill>
            </a:rPr>
            <a:t>　いします。</a:t>
          </a:r>
          <a:endParaRPr kumimoji="1" lang="en-US" altLang="ja-JP" sz="1600" b="1" kern="1200">
            <a:solidFill>
              <a:sysClr val="windowText" lastClr="000000"/>
            </a:solidFill>
          </a:endParaRPr>
        </a:p>
        <a:p>
          <a:endParaRPr kumimoji="1" lang="en-US" altLang="ja-JP" sz="1600" b="1" kern="1200">
            <a:solidFill>
              <a:sysClr val="windowText" lastClr="000000"/>
            </a:solidFill>
          </a:endParaRPr>
        </a:p>
        <a:p>
          <a:r>
            <a:rPr kumimoji="1" lang="ja-JP" altLang="en-US" sz="1600" b="1" kern="1200">
              <a:solidFill>
                <a:sysClr val="windowText" lastClr="000000"/>
              </a:solidFill>
            </a:rPr>
            <a:t>・利用しているが</a:t>
          </a:r>
          <a:endParaRPr kumimoji="1" lang="en-US" altLang="ja-JP" sz="1600" b="1" kern="1200">
            <a:solidFill>
              <a:sysClr val="windowText" lastClr="000000"/>
            </a:solidFill>
          </a:endParaRPr>
        </a:p>
        <a:p>
          <a:r>
            <a:rPr kumimoji="1" lang="ja-JP" altLang="en-US" sz="1600" b="1" kern="1200">
              <a:solidFill>
                <a:sysClr val="windowText" lastClr="000000"/>
              </a:solidFill>
            </a:rPr>
            <a:t>　項目に該当が</a:t>
          </a:r>
          <a:endParaRPr kumimoji="1" lang="en-US" altLang="ja-JP" sz="1600" b="1" kern="1200">
            <a:solidFill>
              <a:sysClr val="windowText" lastClr="000000"/>
            </a:solidFill>
          </a:endParaRPr>
        </a:p>
        <a:p>
          <a:r>
            <a:rPr kumimoji="1" lang="ja-JP" altLang="en-US" sz="1600" b="1" kern="1200">
              <a:solidFill>
                <a:sysClr val="windowText" lastClr="000000"/>
              </a:solidFill>
            </a:rPr>
            <a:t>　ない場合は、  </a:t>
          </a:r>
          <a:endParaRPr kumimoji="1" lang="en-US" altLang="ja-JP" sz="1600" b="1" kern="1200">
            <a:solidFill>
              <a:sysClr val="windowText" lastClr="000000"/>
            </a:solidFill>
          </a:endParaRPr>
        </a:p>
        <a:p>
          <a:r>
            <a:rPr kumimoji="1" lang="ja-JP" altLang="en-US" sz="1600" b="1" kern="1200">
              <a:solidFill>
                <a:sysClr val="windowText" lastClr="000000"/>
              </a:solidFill>
            </a:rPr>
            <a:t>　</a:t>
          </a:r>
          <a:r>
            <a:rPr kumimoji="1" lang="en-US" altLang="ja-JP" sz="1600" b="1" kern="1200">
              <a:solidFill>
                <a:sysClr val="windowText" lastClr="000000"/>
              </a:solidFill>
            </a:rPr>
            <a:t>[</a:t>
          </a:r>
          <a:r>
            <a:rPr kumimoji="1" lang="ja-JP" altLang="en-US" sz="1600" b="1" kern="1200">
              <a:solidFill>
                <a:sysClr val="windowText" lastClr="000000"/>
              </a:solidFill>
            </a:rPr>
            <a:t>その他</a:t>
          </a:r>
          <a:r>
            <a:rPr kumimoji="1" lang="en-US" altLang="ja-JP" sz="1600" b="1" kern="1200">
              <a:solidFill>
                <a:sysClr val="windowText" lastClr="000000"/>
              </a:solidFill>
            </a:rPr>
            <a:t>]</a:t>
          </a:r>
          <a:r>
            <a:rPr kumimoji="1" lang="ja-JP" altLang="en-US" sz="1600" b="1" kern="1200">
              <a:solidFill>
                <a:sysClr val="windowText" lastClr="000000"/>
              </a:solidFill>
            </a:rPr>
            <a:t>に記述</a:t>
          </a:r>
          <a:endParaRPr kumimoji="1" lang="en-US" altLang="ja-JP" sz="1600" b="1" kern="1200">
            <a:solidFill>
              <a:sysClr val="windowText" lastClr="000000"/>
            </a:solidFill>
          </a:endParaRPr>
        </a:p>
        <a:p>
          <a:r>
            <a:rPr kumimoji="1" lang="ja-JP" altLang="en-US" sz="1600" b="1" kern="1200">
              <a:solidFill>
                <a:sysClr val="windowText" lastClr="000000"/>
              </a:solidFill>
            </a:rPr>
            <a:t>　をお願いします。</a:t>
          </a:r>
          <a:endParaRPr kumimoji="1" lang="en-US" altLang="ja-JP" sz="1600" b="1" kern="1200">
            <a:solidFill>
              <a:sysClr val="windowText" lastClr="000000"/>
            </a:solidFill>
          </a:endParaRPr>
        </a:p>
      </xdr:txBody>
    </xdr:sp>
    <xdr:clientData/>
  </xdr:twoCellAnchor>
  <xdr:twoCellAnchor editAs="oneCell">
    <xdr:from>
      <xdr:col>22</xdr:col>
      <xdr:colOff>126187</xdr:colOff>
      <xdr:row>56</xdr:row>
      <xdr:rowOff>7126</xdr:rowOff>
    </xdr:from>
    <xdr:to>
      <xdr:col>22</xdr:col>
      <xdr:colOff>583387</xdr:colOff>
      <xdr:row>58</xdr:row>
      <xdr:rowOff>11889</xdr:rowOff>
    </xdr:to>
    <xdr:pic>
      <xdr:nvPicPr>
        <xdr:cNvPr id="40" name="グラフィックス 39" descr="警告 枠線">
          <a:extLst>
            <a:ext uri="{FF2B5EF4-FFF2-40B4-BE49-F238E27FC236}">
              <a16:creationId xmlns:a16="http://schemas.microsoft.com/office/drawing/2014/main" id="{21147993-57EA-CC61-E5A9-D8440236213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604062" y="14604189"/>
          <a:ext cx="457200" cy="457200"/>
        </a:xfrm>
        <a:prstGeom prst="rect">
          <a:avLst/>
        </a:prstGeom>
      </xdr:spPr>
    </xdr:pic>
    <xdr:clientData/>
  </xdr:twoCellAnchor>
  <xdr:twoCellAnchor>
    <xdr:from>
      <xdr:col>12</xdr:col>
      <xdr:colOff>96320</xdr:colOff>
      <xdr:row>30</xdr:row>
      <xdr:rowOff>10702</xdr:rowOff>
    </xdr:from>
    <xdr:to>
      <xdr:col>15</xdr:col>
      <xdr:colOff>15189</xdr:colOff>
      <xdr:row>32</xdr:row>
      <xdr:rowOff>503006</xdr:rowOff>
    </xdr:to>
    <xdr:sp macro="" textlink="">
      <xdr:nvSpPr>
        <xdr:cNvPr id="13" name="吹き出し: 線 (枠なし) 12">
          <a:extLst>
            <a:ext uri="{FF2B5EF4-FFF2-40B4-BE49-F238E27FC236}">
              <a16:creationId xmlns:a16="http://schemas.microsoft.com/office/drawing/2014/main" id="{50B7E432-1185-4405-9BC6-577988EC6B67}"/>
            </a:ext>
          </a:extLst>
        </xdr:cNvPr>
        <xdr:cNvSpPr/>
      </xdr:nvSpPr>
      <xdr:spPr>
        <a:xfrm>
          <a:off x="7138399" y="8026685"/>
          <a:ext cx="1973700" cy="1273568"/>
        </a:xfrm>
        <a:prstGeom prst="callout1">
          <a:avLst>
            <a:gd name="adj1" fmla="val 23141"/>
            <a:gd name="adj2" fmla="val -727"/>
            <a:gd name="adj3" fmla="val 38685"/>
            <a:gd name="adj4" fmla="val -177619"/>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t>区域内の総世帯数</a:t>
          </a:r>
          <a:r>
            <a:rPr kumimoji="1" lang="en-US" altLang="ja-JP" sz="800" b="1" kern="1200"/>
            <a:t>※</a:t>
          </a:r>
          <a:r>
            <a:rPr kumimoji="1" lang="ja-JP" altLang="en-US" sz="1100" b="1" kern="1200"/>
            <a:t>が</a:t>
          </a:r>
          <a:r>
            <a:rPr kumimoji="1" lang="ja-JP" altLang="en-US" sz="1100" b="1" u="sng" kern="1200"/>
            <a:t>分かる場合のみ</a:t>
          </a:r>
          <a:r>
            <a:rPr kumimoji="1" lang="ja-JP" altLang="en-US" sz="1100" b="1" kern="1200"/>
            <a:t>ご記入ください。</a:t>
          </a:r>
          <a:endParaRPr kumimoji="1" lang="en-US" altLang="ja-JP" sz="1100" b="1" kern="1200"/>
        </a:p>
        <a:p>
          <a:pPr algn="l"/>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加入</a:t>
          </a:r>
          <a:r>
            <a:rPr kumimoji="1" lang="ja-JP" altLang="en-US" sz="1100" b="1">
              <a:solidFill>
                <a:schemeClr val="lt1"/>
              </a:solidFill>
              <a:effectLst/>
              <a:latin typeface="+mn-lt"/>
              <a:ea typeface="+mn-ea"/>
              <a:cs typeface="+mn-cs"/>
            </a:rPr>
            <a:t>世帯</a:t>
          </a:r>
          <a:r>
            <a:rPr kumimoji="1" lang="ja-JP" altLang="ja-JP" sz="1100" b="1">
              <a:solidFill>
                <a:schemeClr val="lt1"/>
              </a:solidFill>
              <a:effectLst/>
              <a:latin typeface="+mn-lt"/>
              <a:ea typeface="+mn-ea"/>
              <a:cs typeface="+mn-cs"/>
            </a:rPr>
            <a:t>、未加入</a:t>
          </a:r>
          <a:r>
            <a:rPr kumimoji="1" lang="ja-JP" altLang="en-US" sz="1100" b="1">
              <a:solidFill>
                <a:schemeClr val="lt1"/>
              </a:solidFill>
              <a:effectLst/>
              <a:latin typeface="+mn-lt"/>
              <a:ea typeface="+mn-ea"/>
              <a:cs typeface="+mn-cs"/>
            </a:rPr>
            <a:t>世帯を　合わせた町内会</a:t>
          </a:r>
          <a:r>
            <a:rPr kumimoji="1" lang="ja-JP" altLang="ja-JP" sz="1100" b="1">
              <a:solidFill>
                <a:schemeClr val="lt1"/>
              </a:solidFill>
              <a:effectLst/>
              <a:latin typeface="+mn-lt"/>
              <a:ea typeface="+mn-ea"/>
              <a:cs typeface="+mn-cs"/>
            </a:rPr>
            <a:t>区域の総世帯数</a:t>
          </a:r>
          <a:endParaRPr kumimoji="1" lang="ja-JP" altLang="en-US" sz="1100" b="1" kern="1200"/>
        </a:p>
      </xdr:txBody>
    </xdr:sp>
    <xdr:clientData/>
  </xdr:twoCellAnchor>
  <xdr:twoCellAnchor>
    <xdr:from>
      <xdr:col>12</xdr:col>
      <xdr:colOff>85617</xdr:colOff>
      <xdr:row>23</xdr:row>
      <xdr:rowOff>53511</xdr:rowOff>
    </xdr:from>
    <xdr:to>
      <xdr:col>14</xdr:col>
      <xdr:colOff>672859</xdr:colOff>
      <xdr:row>28</xdr:row>
      <xdr:rowOff>246152</xdr:rowOff>
    </xdr:to>
    <xdr:sp macro="" textlink="">
      <xdr:nvSpPr>
        <xdr:cNvPr id="16" name="吹き出し: 線 (枠なし) 15">
          <a:extLst>
            <a:ext uri="{FF2B5EF4-FFF2-40B4-BE49-F238E27FC236}">
              <a16:creationId xmlns:a16="http://schemas.microsoft.com/office/drawing/2014/main" id="{AF073A1B-747D-46F1-B507-479B089842BD}"/>
            </a:ext>
          </a:extLst>
        </xdr:cNvPr>
        <xdr:cNvSpPr/>
      </xdr:nvSpPr>
      <xdr:spPr>
        <a:xfrm>
          <a:off x="7127696" y="6335730"/>
          <a:ext cx="1957129" cy="1487613"/>
        </a:xfrm>
        <a:prstGeom prst="callout1">
          <a:avLst>
            <a:gd name="adj1" fmla="val 23141"/>
            <a:gd name="adj2" fmla="val -727"/>
            <a:gd name="adj3" fmla="val 92445"/>
            <a:gd name="adj4" fmla="val -341610"/>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128427</xdr:colOff>
      <xdr:row>22</xdr:row>
      <xdr:rowOff>242314</xdr:rowOff>
    </xdr:from>
    <xdr:to>
      <xdr:col>15</xdr:col>
      <xdr:colOff>42810</xdr:colOff>
      <xdr:row>28</xdr:row>
      <xdr:rowOff>178764</xdr:rowOff>
    </xdr:to>
    <xdr:sp macro="" textlink="">
      <xdr:nvSpPr>
        <xdr:cNvPr id="21" name="テキスト ボックス 20">
          <a:extLst>
            <a:ext uri="{FF2B5EF4-FFF2-40B4-BE49-F238E27FC236}">
              <a16:creationId xmlns:a16="http://schemas.microsoft.com/office/drawing/2014/main" id="{FC20EA20-65D5-4B4F-81C8-866E72C4BFF7}"/>
            </a:ext>
          </a:extLst>
        </xdr:cNvPr>
        <xdr:cNvSpPr txBox="1"/>
      </xdr:nvSpPr>
      <xdr:spPr>
        <a:xfrm>
          <a:off x="7163789" y="6259486"/>
          <a:ext cx="1963900" cy="1473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b="1" kern="1200">
            <a:solidFill>
              <a:srgbClr val="0070C0"/>
            </a:solidFill>
          </a:endParaRPr>
        </a:p>
        <a:p>
          <a:r>
            <a:rPr kumimoji="1" lang="ja-JP" altLang="en-US" sz="1100" b="1" kern="1200">
              <a:solidFill>
                <a:schemeClr val="bg1"/>
              </a:solidFill>
            </a:rPr>
            <a:t>回覧・掲示物の他、代表者宛に通知を送付する場合があります。代表者通知を代表者以外に送付する場合はチェックを入れてください。</a:t>
          </a:r>
          <a:endParaRPr kumimoji="1" lang="en-US" altLang="ja-JP" sz="1100" b="1" kern="1200">
            <a:solidFill>
              <a:srgbClr val="0070C0"/>
            </a:solidFill>
          </a:endParaRPr>
        </a:p>
      </xdr:txBody>
    </xdr:sp>
    <xdr:clientData/>
  </xdr:twoCellAnchor>
  <xdr:twoCellAnchor>
    <xdr:from>
      <xdr:col>12</xdr:col>
      <xdr:colOff>78829</xdr:colOff>
      <xdr:row>61</xdr:row>
      <xdr:rowOff>115344</xdr:rowOff>
    </xdr:from>
    <xdr:to>
      <xdr:col>14</xdr:col>
      <xdr:colOff>679580</xdr:colOff>
      <xdr:row>64</xdr:row>
      <xdr:rowOff>144517</xdr:rowOff>
    </xdr:to>
    <xdr:sp macro="" textlink="">
      <xdr:nvSpPr>
        <xdr:cNvPr id="42" name="吹き出し: 線 (枠なし) 41">
          <a:extLst>
            <a:ext uri="{FF2B5EF4-FFF2-40B4-BE49-F238E27FC236}">
              <a16:creationId xmlns:a16="http://schemas.microsoft.com/office/drawing/2014/main" id="{E35D01E5-F767-4256-AD11-77F43D0DEC3B}"/>
            </a:ext>
          </a:extLst>
        </xdr:cNvPr>
        <xdr:cNvSpPr/>
      </xdr:nvSpPr>
      <xdr:spPr>
        <a:xfrm>
          <a:off x="7114191" y="16498344"/>
          <a:ext cx="1967096" cy="1047363"/>
        </a:xfrm>
        <a:prstGeom prst="callout1">
          <a:avLst>
            <a:gd name="adj1" fmla="val 23141"/>
            <a:gd name="adj2" fmla="val -727"/>
            <a:gd name="adj3" fmla="val 23164"/>
            <a:gd name="adj4" fmla="val -27880"/>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12</xdr:col>
      <xdr:colOff>45984</xdr:colOff>
      <xdr:row>61</xdr:row>
      <xdr:rowOff>105103</xdr:rowOff>
    </xdr:from>
    <xdr:to>
      <xdr:col>15</xdr:col>
      <xdr:colOff>30622</xdr:colOff>
      <xdr:row>64</xdr:row>
      <xdr:rowOff>137955</xdr:rowOff>
    </xdr:to>
    <xdr:sp macro="" textlink="">
      <xdr:nvSpPr>
        <xdr:cNvPr id="43" name="テキスト ボックス 42">
          <a:extLst>
            <a:ext uri="{FF2B5EF4-FFF2-40B4-BE49-F238E27FC236}">
              <a16:creationId xmlns:a16="http://schemas.microsoft.com/office/drawing/2014/main" id="{6A4AB6F4-B70E-42E2-81A7-58FB0DBACE41}"/>
            </a:ext>
          </a:extLst>
        </xdr:cNvPr>
        <xdr:cNvSpPr txBox="1"/>
      </xdr:nvSpPr>
      <xdr:spPr>
        <a:xfrm>
          <a:off x="7081346" y="16488103"/>
          <a:ext cx="2034155" cy="10510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kern="1200">
              <a:solidFill>
                <a:srgbClr val="FFFFFF"/>
              </a:solidFill>
            </a:rPr>
            <a:t>中規模集会施設については</a:t>
          </a:r>
          <a:endParaRPr kumimoji="1" lang="en-US" altLang="ja-JP" sz="1100" b="1" u="sng" kern="1200">
            <a:solidFill>
              <a:srgbClr val="FFFFFF"/>
            </a:solidFill>
          </a:endParaRPr>
        </a:p>
        <a:p>
          <a:r>
            <a:rPr kumimoji="1" lang="ja-JP" altLang="en-US" sz="1100" b="1" kern="1200">
              <a:solidFill>
                <a:srgbClr val="FFFFFF"/>
              </a:solidFill>
            </a:rPr>
            <a:t>別途、最新の情報をお伺し、町田市</a:t>
          </a:r>
          <a:r>
            <a:rPr kumimoji="1" lang="en-US" altLang="ja-JP" sz="1100" b="1" kern="1200">
              <a:solidFill>
                <a:srgbClr val="FFFFFF"/>
              </a:solidFill>
            </a:rPr>
            <a:t>HP</a:t>
          </a:r>
          <a:r>
            <a:rPr kumimoji="1" lang="ja-JP" altLang="en-US" sz="1100" b="1" kern="1200">
              <a:solidFill>
                <a:srgbClr val="FFFFFF"/>
              </a:solidFill>
            </a:rPr>
            <a:t>にて公開しますので、</a:t>
          </a:r>
          <a:r>
            <a:rPr kumimoji="1" lang="ja-JP" altLang="en-US" sz="1100" b="1" u="sng" kern="1200">
              <a:solidFill>
                <a:srgbClr val="FFFFFF"/>
              </a:solidFill>
            </a:rPr>
            <a:t>回答不要です。</a:t>
          </a:r>
          <a:endParaRPr kumimoji="1" lang="ja-JP" altLang="en-US" sz="2400" b="1" u="sng" kern="1200">
            <a:solidFill>
              <a:srgbClr val="FFFFFF"/>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89647</xdr:colOff>
      <xdr:row>27</xdr:row>
      <xdr:rowOff>145056</xdr:rowOff>
    </xdr:from>
    <xdr:to>
      <xdr:col>7</xdr:col>
      <xdr:colOff>336176</xdr:colOff>
      <xdr:row>31</xdr:row>
      <xdr:rowOff>67236</xdr:rowOff>
    </xdr:to>
    <xdr:sp macro="" textlink="">
      <xdr:nvSpPr>
        <xdr:cNvPr id="70" name="テキスト ボックス 3">
          <a:extLst>
            <a:ext uri="{FF2B5EF4-FFF2-40B4-BE49-F238E27FC236}">
              <a16:creationId xmlns:a16="http://schemas.microsoft.com/office/drawing/2014/main" id="{5AEFECF7-1E02-FAAB-91E1-DF59DC552AB4}"/>
            </a:ext>
          </a:extLst>
        </xdr:cNvPr>
        <xdr:cNvSpPr txBox="1"/>
      </xdr:nvSpPr>
      <xdr:spPr>
        <a:xfrm>
          <a:off x="89647" y="9950203"/>
          <a:ext cx="8763000" cy="1065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450" b="1" i="0" u="sng">
              <a:solidFill>
                <a:schemeClr val="dk1"/>
              </a:solidFill>
              <a:effectLst/>
              <a:latin typeface="+mn-lt"/>
              <a:ea typeface="+mn-ea"/>
              <a:cs typeface="+mn-cs"/>
            </a:rPr>
            <a:t>以下の費用は補助の対象外ですのでご注意ください。</a:t>
          </a:r>
          <a:r>
            <a:rPr lang="ja-JP" altLang="ja-JP" sz="1450" b="1" i="0">
              <a:solidFill>
                <a:schemeClr val="dk1"/>
              </a:solidFill>
              <a:effectLst/>
              <a:latin typeface="+mn-lt"/>
              <a:ea typeface="+mn-ea"/>
              <a:cs typeface="+mn-cs"/>
            </a:rPr>
            <a:t> </a:t>
          </a:r>
          <a:endParaRPr lang="ja-JP" altLang="ja-JP" sz="1450" b="1">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ja-JP" altLang="ja-JP" sz="1450" b="0" i="0">
              <a:solidFill>
                <a:schemeClr val="dk1"/>
              </a:solidFill>
              <a:effectLst/>
              <a:latin typeface="+mn-lt"/>
              <a:ea typeface="+mn-ea"/>
              <a:cs typeface="+mn-cs"/>
            </a:rPr>
            <a:t>宴会費、金券、寄付金（賛助金、募金）、団体等の会費、政治・宗教活動費、草刈や汚水管清掃等の委託費、翌年度への繰越金、積立金 </a:t>
          </a:r>
          <a:r>
            <a:rPr lang="ja-JP" altLang="en-US" sz="1450" b="0" i="0">
              <a:solidFill>
                <a:schemeClr val="dk1"/>
              </a:solidFill>
              <a:effectLst/>
              <a:latin typeface="+mn-lt"/>
              <a:ea typeface="+mn-ea"/>
              <a:cs typeface="+mn-cs"/>
            </a:rPr>
            <a:t>　　</a:t>
          </a:r>
          <a:r>
            <a:rPr lang="en-US" altLang="ja-JP" sz="1400" b="1">
              <a:solidFill>
                <a:schemeClr val="dk1"/>
              </a:solidFill>
              <a:effectLst/>
              <a:latin typeface="+mn-lt"/>
              <a:ea typeface="+mn-ea"/>
              <a:cs typeface="+mn-cs"/>
            </a:rPr>
            <a:t>※</a:t>
          </a:r>
          <a:r>
            <a:rPr lang="ja-JP" altLang="ja-JP" sz="1400" b="1">
              <a:solidFill>
                <a:schemeClr val="dk1"/>
              </a:solidFill>
              <a:effectLst/>
              <a:latin typeface="+mn-lt"/>
              <a:ea typeface="+mn-ea"/>
              <a:cs typeface="+mn-cs"/>
            </a:rPr>
            <a:t>裏面に「よくある質問」の記載をしていますので、ご覧ください。</a:t>
          </a:r>
          <a:endParaRPr lang="ja-JP" altLang="ja-JP" sz="1400" b="1">
            <a:effectLst/>
          </a:endParaRPr>
        </a:p>
        <a:p>
          <a:pPr rtl="0" fontAlgn="base"/>
          <a:endParaRPr lang="ja-JP" altLang="ja-JP" sz="1450" b="0">
            <a:effectLst/>
          </a:endParaRPr>
        </a:p>
      </xdr:txBody>
    </xdr:sp>
    <xdr:clientData/>
  </xdr:twoCellAnchor>
  <xdr:twoCellAnchor>
    <xdr:from>
      <xdr:col>0</xdr:col>
      <xdr:colOff>148076</xdr:colOff>
      <xdr:row>14</xdr:row>
      <xdr:rowOff>88756</xdr:rowOff>
    </xdr:from>
    <xdr:to>
      <xdr:col>7</xdr:col>
      <xdr:colOff>224117</xdr:colOff>
      <xdr:row>27</xdr:row>
      <xdr:rowOff>201706</xdr:rowOff>
    </xdr:to>
    <xdr:sp macro="" textlink="">
      <xdr:nvSpPr>
        <xdr:cNvPr id="76" name="正方形/長方形 25">
          <a:extLst>
            <a:ext uri="{FF2B5EF4-FFF2-40B4-BE49-F238E27FC236}">
              <a16:creationId xmlns:a16="http://schemas.microsoft.com/office/drawing/2014/main" id="{ADC3692B-2A9A-2561-1136-93A63C59321A}"/>
            </a:ext>
          </a:extLst>
        </xdr:cNvPr>
        <xdr:cNvSpPr/>
      </xdr:nvSpPr>
      <xdr:spPr>
        <a:xfrm>
          <a:off x="148076" y="6487315"/>
          <a:ext cx="8592512" cy="3519538"/>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0</xdr:colOff>
      <xdr:row>40</xdr:row>
      <xdr:rowOff>161019</xdr:rowOff>
    </xdr:from>
    <xdr:to>
      <xdr:col>3</xdr:col>
      <xdr:colOff>201083</xdr:colOff>
      <xdr:row>40</xdr:row>
      <xdr:rowOff>392954</xdr:rowOff>
    </xdr:to>
    <xdr:sp macro="" textlink="">
      <xdr:nvSpPr>
        <xdr:cNvPr id="5" name="テキスト ボックス 4">
          <a:extLst>
            <a:ext uri="{FF2B5EF4-FFF2-40B4-BE49-F238E27FC236}">
              <a16:creationId xmlns:a16="http://schemas.microsoft.com/office/drawing/2014/main" id="{84361692-70F1-C046-7BFC-D8592F03F04D}"/>
            </a:ext>
          </a:extLst>
        </xdr:cNvPr>
        <xdr:cNvSpPr txBox="1"/>
      </xdr:nvSpPr>
      <xdr:spPr>
        <a:xfrm>
          <a:off x="0" y="13720137"/>
          <a:ext cx="3349936" cy="23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設置、修繕の各補助額は</a:t>
          </a:r>
          <a:r>
            <a:rPr kumimoji="1" lang="en-US" altLang="ja-JP" sz="1200" kern="1200"/>
            <a:t>100</a:t>
          </a:r>
          <a:r>
            <a:rPr kumimoji="1" lang="ja-JP" altLang="en-US" sz="1200" kern="1200"/>
            <a:t>円未満切捨て</a:t>
          </a:r>
        </a:p>
      </xdr:txBody>
    </xdr:sp>
    <xdr:clientData/>
  </xdr:twoCellAnchor>
  <xdr:twoCellAnchor>
    <xdr:from>
      <xdr:col>0</xdr:col>
      <xdr:colOff>0</xdr:colOff>
      <xdr:row>11</xdr:row>
      <xdr:rowOff>0</xdr:rowOff>
    </xdr:from>
    <xdr:to>
      <xdr:col>2</xdr:col>
      <xdr:colOff>1199030</xdr:colOff>
      <xdr:row>13</xdr:row>
      <xdr:rowOff>119063</xdr:rowOff>
    </xdr:to>
    <xdr:sp macro="" textlink="">
      <xdr:nvSpPr>
        <xdr:cNvPr id="2" name="テキスト ボックス 1">
          <a:extLst>
            <a:ext uri="{FF2B5EF4-FFF2-40B4-BE49-F238E27FC236}">
              <a16:creationId xmlns:a16="http://schemas.microsoft.com/office/drawing/2014/main" id="{E684F3B9-6EA3-46C4-A9A7-1B448221AE91}"/>
            </a:ext>
          </a:extLst>
        </xdr:cNvPr>
        <xdr:cNvSpPr txBox="1"/>
      </xdr:nvSpPr>
      <xdr:spPr>
        <a:xfrm>
          <a:off x="0" y="5300382"/>
          <a:ext cx="3092824" cy="88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en-US" altLang="ja-JP" sz="1200" b="1" kern="1200"/>
            <a:t>1</a:t>
          </a:r>
          <a:r>
            <a:rPr kumimoji="1" lang="ja-JP" altLang="en-US" sz="1200" b="1" kern="1200"/>
            <a:t>件</a:t>
          </a:r>
          <a:r>
            <a:rPr kumimoji="1" lang="en-US" altLang="ja-JP" sz="1200" b="1" kern="1200"/>
            <a:t>10</a:t>
          </a:r>
          <a:r>
            <a:rPr kumimoji="1" lang="ja-JP" altLang="en-US" sz="1200" b="1" kern="1200"/>
            <a:t>万円を超える支払いは、</a:t>
          </a:r>
          <a:r>
            <a:rPr kumimoji="1" lang="en-US" altLang="ja-JP" sz="1200" b="1" kern="1200"/>
            <a:t>2</a:t>
          </a:r>
          <a:r>
            <a:rPr kumimoji="1" lang="ja-JP" altLang="en-US" sz="1200" b="1" kern="1200"/>
            <a:t>月頃に提出を依頼する実績報告書に領収書等を添付していただきます。</a:t>
          </a:r>
          <a:endParaRPr kumimoji="1" lang="en-US" altLang="ja-JP" sz="1200" b="1" kern="1200"/>
        </a:p>
      </xdr:txBody>
    </xdr:sp>
    <xdr:clientData/>
  </xdr:twoCellAnchor>
  <xdr:twoCellAnchor>
    <xdr:from>
      <xdr:col>0</xdr:col>
      <xdr:colOff>0</xdr:colOff>
      <xdr:row>40</xdr:row>
      <xdr:rowOff>464325</xdr:rowOff>
    </xdr:from>
    <xdr:to>
      <xdr:col>4</xdr:col>
      <xdr:colOff>526675</xdr:colOff>
      <xdr:row>42</xdr:row>
      <xdr:rowOff>10460</xdr:rowOff>
    </xdr:to>
    <xdr:sp macro="" textlink="">
      <xdr:nvSpPr>
        <xdr:cNvPr id="3" name="テキスト ボックス 2">
          <a:extLst>
            <a:ext uri="{FF2B5EF4-FFF2-40B4-BE49-F238E27FC236}">
              <a16:creationId xmlns:a16="http://schemas.microsoft.com/office/drawing/2014/main" id="{52CF5607-AB53-0AFF-5D15-0632366787AE}"/>
            </a:ext>
          </a:extLst>
        </xdr:cNvPr>
        <xdr:cNvSpPr txBox="1"/>
      </xdr:nvSpPr>
      <xdr:spPr>
        <a:xfrm>
          <a:off x="0" y="14023443"/>
          <a:ext cx="5614146" cy="319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掲示板の「設置」については、基礎工事を伴うもののみが対象</a:t>
          </a:r>
        </a:p>
      </xdr:txBody>
    </xdr:sp>
    <xdr:clientData/>
  </xdr:twoCellAnchor>
  <xdr:twoCellAnchor>
    <xdr:from>
      <xdr:col>0</xdr:col>
      <xdr:colOff>100854</xdr:colOff>
      <xdr:row>14</xdr:row>
      <xdr:rowOff>77819</xdr:rowOff>
    </xdr:from>
    <xdr:to>
      <xdr:col>7</xdr:col>
      <xdr:colOff>261373</xdr:colOff>
      <xdr:row>29</xdr:row>
      <xdr:rowOff>11206</xdr:rowOff>
    </xdr:to>
    <xdr:sp macro="" textlink="">
      <xdr:nvSpPr>
        <xdr:cNvPr id="7" name="テキスト ボックス 3">
          <a:extLst>
            <a:ext uri="{FF2B5EF4-FFF2-40B4-BE49-F238E27FC236}">
              <a16:creationId xmlns:a16="http://schemas.microsoft.com/office/drawing/2014/main" id="{30FB810D-C304-2B0F-00E8-A49B75663F9F}"/>
            </a:ext>
          </a:extLst>
        </xdr:cNvPr>
        <xdr:cNvSpPr txBox="1"/>
      </xdr:nvSpPr>
      <xdr:spPr>
        <a:xfrm>
          <a:off x="100854" y="6476378"/>
          <a:ext cx="8676990" cy="3877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kern="1200"/>
            <a:t>● 補助対象事業（活動補助金）</a:t>
          </a:r>
        </a:p>
        <a:p>
          <a:r>
            <a:rPr lang="ja-JP" altLang="en-US" sz="1450" b="0">
              <a:solidFill>
                <a:schemeClr val="tx1"/>
              </a:solidFill>
              <a:effectLst/>
              <a:latin typeface="+mn-lt"/>
              <a:ea typeface="+mn-ea"/>
              <a:cs typeface="+mn-cs"/>
            </a:rPr>
            <a:t>活動補助金は、</a:t>
          </a:r>
          <a:r>
            <a:rPr lang="ja-JP" altLang="ja-JP" sz="1450" b="0">
              <a:solidFill>
                <a:schemeClr val="dk1"/>
              </a:solidFill>
              <a:effectLst/>
              <a:latin typeface="+mn-lt"/>
              <a:ea typeface="+mn-ea"/>
              <a:cs typeface="+mn-cs"/>
            </a:rPr>
            <a:t>地域住民の協働活動を育成し、住民相互の親ぼくと相互扶助の向上を図ることを目的として交付する</a:t>
          </a:r>
          <a:r>
            <a:rPr lang="ja-JP" altLang="en-US" sz="1450" b="0">
              <a:solidFill>
                <a:schemeClr val="dk1"/>
              </a:solidFill>
              <a:effectLst/>
              <a:latin typeface="+mn-lt"/>
              <a:ea typeface="+mn-ea"/>
              <a:cs typeface="+mn-cs"/>
            </a:rPr>
            <a:t>補助金</a:t>
          </a:r>
          <a:r>
            <a:rPr lang="ja-JP" altLang="ja-JP" sz="1450" b="0">
              <a:solidFill>
                <a:schemeClr val="dk1"/>
              </a:solidFill>
              <a:effectLst/>
              <a:latin typeface="+mn-lt"/>
              <a:ea typeface="+mn-ea"/>
              <a:cs typeface="+mn-cs"/>
            </a:rPr>
            <a:t>です。対象</a:t>
          </a:r>
          <a:r>
            <a:rPr lang="ja-JP" altLang="en-US" sz="1450" b="0">
              <a:solidFill>
                <a:schemeClr val="dk1"/>
              </a:solidFill>
              <a:effectLst/>
              <a:latin typeface="+mn-lt"/>
              <a:ea typeface="+mn-ea"/>
              <a:cs typeface="+mn-cs"/>
            </a:rPr>
            <a:t>は</a:t>
          </a:r>
          <a:r>
            <a:rPr lang="ja-JP" altLang="ja-JP" sz="1450" b="0">
              <a:solidFill>
                <a:schemeClr val="dk1"/>
              </a:solidFill>
              <a:effectLst/>
              <a:latin typeface="+mn-lt"/>
              <a:ea typeface="+mn-ea"/>
              <a:cs typeface="+mn-cs"/>
            </a:rPr>
            <a:t>以下の「事業区分」に該当する活動です。</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① </a:t>
          </a:r>
          <a:r>
            <a:rPr lang="ja-JP" altLang="ja-JP" sz="1450" b="0">
              <a:solidFill>
                <a:schemeClr val="dk1"/>
              </a:solidFill>
              <a:effectLst/>
              <a:latin typeface="+mn-lt"/>
              <a:ea typeface="+mn-ea"/>
              <a:cs typeface="+mn-cs"/>
            </a:rPr>
            <a:t>環境美化に関する活動（例：掃除用具の購入）</a:t>
          </a:r>
        </a:p>
        <a:p>
          <a:pPr fontAlgn="base"/>
          <a:r>
            <a:rPr lang="ja-JP" altLang="en-US" sz="1450" b="0">
              <a:solidFill>
                <a:schemeClr val="dk1"/>
              </a:solidFill>
              <a:effectLst/>
              <a:latin typeface="+mn-lt"/>
              <a:ea typeface="+mn-ea"/>
              <a:cs typeface="+mn-cs"/>
            </a:rPr>
            <a:t>　② </a:t>
          </a:r>
          <a:r>
            <a:rPr lang="ja-JP" altLang="ja-JP" sz="1450" b="0">
              <a:solidFill>
                <a:schemeClr val="dk1"/>
              </a:solidFill>
              <a:effectLst/>
              <a:latin typeface="+mn-lt"/>
              <a:ea typeface="+mn-ea"/>
              <a:cs typeface="+mn-cs"/>
            </a:rPr>
            <a:t>交通安全、防犯、防火又は防災に関する活動（例：防犯べスト、横断旗の購入）</a:t>
          </a:r>
        </a:p>
        <a:p>
          <a:pPr fontAlgn="base"/>
          <a:r>
            <a:rPr lang="ja-JP" altLang="en-US" sz="1450" b="0">
              <a:solidFill>
                <a:schemeClr val="dk1"/>
              </a:solidFill>
              <a:effectLst/>
              <a:latin typeface="+mn-lt"/>
              <a:ea typeface="+mn-ea"/>
              <a:cs typeface="+mn-cs"/>
            </a:rPr>
            <a:t>　③ </a:t>
          </a:r>
          <a:r>
            <a:rPr lang="ja-JP" altLang="ja-JP" sz="1450" b="0">
              <a:solidFill>
                <a:schemeClr val="dk1"/>
              </a:solidFill>
              <a:effectLst/>
              <a:latin typeface="+mn-lt"/>
              <a:ea typeface="+mn-ea"/>
              <a:cs typeface="+mn-cs"/>
            </a:rPr>
            <a:t>健康の増進に関する活動（例：ウォーキング大会開催）</a:t>
          </a:r>
        </a:p>
        <a:p>
          <a:r>
            <a:rPr lang="ja-JP" altLang="en-US" sz="1450" b="0">
              <a:solidFill>
                <a:schemeClr val="dk1"/>
              </a:solidFill>
              <a:effectLst/>
              <a:latin typeface="+mn-lt"/>
              <a:ea typeface="+mn-ea"/>
              <a:cs typeface="+mn-cs"/>
            </a:rPr>
            <a:t>　④ </a:t>
          </a:r>
          <a:r>
            <a:rPr lang="ja-JP" altLang="ja-JP" sz="1450" b="0">
              <a:solidFill>
                <a:schemeClr val="dk1"/>
              </a:solidFill>
              <a:effectLst/>
              <a:latin typeface="+mn-lt"/>
              <a:ea typeface="+mn-ea"/>
              <a:cs typeface="+mn-cs"/>
            </a:rPr>
            <a:t>文化、スポーツ又は教養に関する活動（例：文化祭開催、運動会開催、祭開催）</a:t>
          </a:r>
        </a:p>
        <a:p>
          <a:pPr fontAlgn="base"/>
          <a:r>
            <a:rPr lang="ja-JP" altLang="en-US" sz="1450" b="0">
              <a:solidFill>
                <a:schemeClr val="dk1"/>
              </a:solidFill>
              <a:effectLst/>
              <a:latin typeface="+mn-lt"/>
              <a:ea typeface="+mn-ea"/>
              <a:cs typeface="+mn-cs"/>
            </a:rPr>
            <a:t>　⑤ </a:t>
          </a:r>
          <a:r>
            <a:rPr lang="ja-JP" altLang="ja-JP" sz="1450" b="0">
              <a:solidFill>
                <a:schemeClr val="dk1"/>
              </a:solidFill>
              <a:effectLst/>
              <a:latin typeface="+mn-lt"/>
              <a:ea typeface="+mn-ea"/>
              <a:cs typeface="+mn-cs"/>
            </a:rPr>
            <a:t>広報又は広聴に関する活動（例：広報紙の作成）</a:t>
          </a:r>
        </a:p>
        <a:p>
          <a:pPr fontAlgn="base"/>
          <a:r>
            <a:rPr lang="ja-JP" altLang="en-US" sz="1450" b="0">
              <a:solidFill>
                <a:schemeClr val="dk1"/>
              </a:solidFill>
              <a:effectLst/>
              <a:latin typeface="+mn-lt"/>
              <a:ea typeface="+mn-ea"/>
              <a:cs typeface="+mn-cs"/>
            </a:rPr>
            <a:t>　⑥ </a:t>
          </a:r>
          <a:r>
            <a:rPr lang="ja-JP" altLang="ja-JP" sz="1450" b="0">
              <a:solidFill>
                <a:schemeClr val="dk1"/>
              </a:solidFill>
              <a:effectLst/>
              <a:latin typeface="+mn-lt"/>
              <a:ea typeface="+mn-ea"/>
              <a:cs typeface="+mn-cs"/>
            </a:rPr>
            <a:t>関係機関等との協働に関する活動（例：近隣町内会・自治会との合同イベント開催）</a:t>
          </a:r>
          <a:r>
            <a:rPr lang="ja-JP" altLang="ja-JP" sz="1450" b="0">
              <a:effectLst/>
            </a:rPr>
            <a:t> </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⑦ </a:t>
          </a:r>
          <a:r>
            <a:rPr lang="ja-JP" altLang="ja-JP" sz="1450" b="0">
              <a:solidFill>
                <a:schemeClr val="dk1"/>
              </a:solidFill>
              <a:effectLst/>
              <a:latin typeface="+mn-lt"/>
              <a:ea typeface="+mn-ea"/>
              <a:cs typeface="+mn-cs"/>
            </a:rPr>
            <a:t>前各号に掲げるもののほか、地域住民相互の親ぼく、相互扶助等に関する活動</a:t>
          </a:r>
        </a:p>
        <a:p>
          <a:r>
            <a:rPr lang="ja-JP" altLang="en-US" sz="1450" b="0">
              <a:solidFill>
                <a:schemeClr val="dk1"/>
              </a:solidFill>
              <a:effectLst/>
              <a:latin typeface="+mn-lt"/>
              <a:ea typeface="+mn-ea"/>
              <a:cs typeface="+mn-cs"/>
            </a:rPr>
            <a:t>　   </a:t>
          </a:r>
          <a:r>
            <a:rPr lang="ja-JP" altLang="ja-JP" sz="1450" b="0">
              <a:solidFill>
                <a:schemeClr val="dk1"/>
              </a:solidFill>
              <a:effectLst/>
              <a:latin typeface="+mn-lt"/>
              <a:ea typeface="+mn-ea"/>
              <a:cs typeface="+mn-cs"/>
            </a:rPr>
            <a:t>（例：会議室の借受、会議等に必要な消耗品の購入、その他イベント開催）</a:t>
          </a:r>
          <a:endParaRPr lang="en-US" altLang="ja-JP" sz="1450" b="0">
            <a:solidFill>
              <a:schemeClr val="dk1"/>
            </a:solidFill>
            <a:effectLst/>
            <a:latin typeface="+mn-lt"/>
            <a:ea typeface="+mn-ea"/>
            <a:cs typeface="+mn-cs"/>
          </a:endParaRPr>
        </a:p>
        <a:p>
          <a:pPr rtl="0" fontAlgn="base"/>
          <a:endParaRPr lang="ja-JP" altLang="ja-JP" sz="1450" b="0">
            <a:effectLst/>
          </a:endParaRPr>
        </a:p>
      </xdr:txBody>
    </xdr:sp>
    <xdr:clientData/>
  </xdr:twoCellAnchor>
  <xdr:twoCellAnchor>
    <xdr:from>
      <xdr:col>5</xdr:col>
      <xdr:colOff>156883</xdr:colOff>
      <xdr:row>37</xdr:row>
      <xdr:rowOff>455926</xdr:rowOff>
    </xdr:from>
    <xdr:to>
      <xdr:col>7</xdr:col>
      <xdr:colOff>302559</xdr:colOff>
      <xdr:row>38</xdr:row>
      <xdr:rowOff>190500</xdr:rowOff>
    </xdr:to>
    <xdr:sp macro="" textlink="">
      <xdr:nvSpPr>
        <xdr:cNvPr id="8" name="テキスト ボックス 7">
          <a:extLst>
            <a:ext uri="{FF2B5EF4-FFF2-40B4-BE49-F238E27FC236}">
              <a16:creationId xmlns:a16="http://schemas.microsoft.com/office/drawing/2014/main" id="{270AEE6F-8975-E76E-2BE0-18C16470230D}"/>
            </a:ext>
          </a:extLst>
        </xdr:cNvPr>
        <xdr:cNvSpPr txBox="1"/>
      </xdr:nvSpPr>
      <xdr:spPr>
        <a:xfrm>
          <a:off x="6891618" y="12726367"/>
          <a:ext cx="1927412" cy="238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kern="1200"/>
            <a:t>※</a:t>
          </a:r>
          <a:r>
            <a:rPr kumimoji="1" lang="ja-JP" altLang="en-US" sz="900" kern="1200"/>
            <a:t>設置補助額 上限</a:t>
          </a:r>
          <a:r>
            <a:rPr kumimoji="1" lang="en-US" altLang="ja-JP" sz="900" kern="1200"/>
            <a:t>5</a:t>
          </a:r>
          <a:r>
            <a:rPr kumimoji="1" lang="ja-JP" altLang="en-US" sz="900" kern="1200"/>
            <a:t>万円</a:t>
          </a:r>
          <a:endParaRPr kumimoji="1" lang="en-US" altLang="ja-JP" sz="900" kern="1200"/>
        </a:p>
      </xdr:txBody>
    </xdr:sp>
    <xdr:clientData/>
  </xdr:twoCellAnchor>
  <xdr:twoCellAnchor>
    <xdr:from>
      <xdr:col>5</xdr:col>
      <xdr:colOff>156883</xdr:colOff>
      <xdr:row>38</xdr:row>
      <xdr:rowOff>399897</xdr:rowOff>
    </xdr:from>
    <xdr:to>
      <xdr:col>7</xdr:col>
      <xdr:colOff>302558</xdr:colOff>
      <xdr:row>39</xdr:row>
      <xdr:rowOff>369795</xdr:rowOff>
    </xdr:to>
    <xdr:sp macro="" textlink="">
      <xdr:nvSpPr>
        <xdr:cNvPr id="9" name="テキスト ボックス 8">
          <a:extLst>
            <a:ext uri="{FF2B5EF4-FFF2-40B4-BE49-F238E27FC236}">
              <a16:creationId xmlns:a16="http://schemas.microsoft.com/office/drawing/2014/main" id="{550A64F2-AABE-5140-DD06-64A02E05B5AA}"/>
            </a:ext>
          </a:extLst>
        </xdr:cNvPr>
        <xdr:cNvSpPr txBox="1"/>
      </xdr:nvSpPr>
      <xdr:spPr>
        <a:xfrm>
          <a:off x="6891618" y="13174603"/>
          <a:ext cx="1927411" cy="418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kern="1200"/>
            <a:t>※</a:t>
          </a:r>
          <a:r>
            <a:rPr kumimoji="1" lang="ja-JP" altLang="en-US" sz="900" kern="1200"/>
            <a:t>修繕補助額 上限２万円</a:t>
          </a:r>
          <a:endParaRPr kumimoji="1" lang="en-US" altLang="ja-JP" sz="900" kern="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89647</xdr:colOff>
      <xdr:row>28</xdr:row>
      <xdr:rowOff>145056</xdr:rowOff>
    </xdr:from>
    <xdr:to>
      <xdr:col>8</xdr:col>
      <xdr:colOff>336176</xdr:colOff>
      <xdr:row>32</xdr:row>
      <xdr:rowOff>67236</xdr:rowOff>
    </xdr:to>
    <xdr:sp macro="" textlink="">
      <xdr:nvSpPr>
        <xdr:cNvPr id="2" name="テキスト ボックス 3">
          <a:extLst>
            <a:ext uri="{FF2B5EF4-FFF2-40B4-BE49-F238E27FC236}">
              <a16:creationId xmlns:a16="http://schemas.microsoft.com/office/drawing/2014/main" id="{B5A79018-FF77-433A-A66E-B1C08390605B}"/>
            </a:ext>
          </a:extLst>
        </xdr:cNvPr>
        <xdr:cNvSpPr txBox="1"/>
      </xdr:nvSpPr>
      <xdr:spPr>
        <a:xfrm>
          <a:off x="89647" y="9755781"/>
          <a:ext cx="8771404" cy="1065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r>
            <a:rPr lang="ja-JP" altLang="ja-JP" sz="1450" b="1" i="0" u="sng">
              <a:solidFill>
                <a:schemeClr val="dk1"/>
              </a:solidFill>
              <a:effectLst/>
              <a:latin typeface="+mn-lt"/>
              <a:ea typeface="+mn-ea"/>
              <a:cs typeface="+mn-cs"/>
            </a:rPr>
            <a:t>以下の費用は補助の対象外ですのでご注意ください。</a:t>
          </a:r>
          <a:r>
            <a:rPr lang="ja-JP" altLang="ja-JP" sz="1450" b="1" i="0">
              <a:solidFill>
                <a:schemeClr val="dk1"/>
              </a:solidFill>
              <a:effectLst/>
              <a:latin typeface="+mn-lt"/>
              <a:ea typeface="+mn-ea"/>
              <a:cs typeface="+mn-cs"/>
            </a:rPr>
            <a:t> </a:t>
          </a:r>
          <a:endParaRPr lang="ja-JP" altLang="ja-JP" sz="1450" b="1">
            <a:effectLst/>
          </a:endParaRPr>
        </a:p>
        <a:p>
          <a:pPr marL="0" marR="0" lvl="0" indent="0" defTabSz="914400" rtl="0" eaLnBrk="1" fontAlgn="base" latinLnBrk="0" hangingPunct="1">
            <a:lnSpc>
              <a:spcPct val="100000"/>
            </a:lnSpc>
            <a:spcBef>
              <a:spcPts val="0"/>
            </a:spcBef>
            <a:spcAft>
              <a:spcPts val="0"/>
            </a:spcAft>
            <a:buClrTx/>
            <a:buSzTx/>
            <a:buFontTx/>
            <a:buNone/>
            <a:tabLst/>
            <a:defRPr/>
          </a:pPr>
          <a:r>
            <a:rPr lang="ja-JP" altLang="ja-JP" sz="1450" b="0" i="0">
              <a:solidFill>
                <a:schemeClr val="dk1"/>
              </a:solidFill>
              <a:effectLst/>
              <a:latin typeface="+mn-lt"/>
              <a:ea typeface="+mn-ea"/>
              <a:cs typeface="+mn-cs"/>
            </a:rPr>
            <a:t>宴会費、金券、寄付金（賛助金、募金）、団体等の会費、政治・宗教活動費、草刈や汚水管清掃等の委託費、翌年度への繰越金、積立金 </a:t>
          </a:r>
          <a:r>
            <a:rPr lang="ja-JP" altLang="en-US" sz="1450" b="0" i="0">
              <a:solidFill>
                <a:schemeClr val="dk1"/>
              </a:solidFill>
              <a:effectLst/>
              <a:latin typeface="+mn-lt"/>
              <a:ea typeface="+mn-ea"/>
              <a:cs typeface="+mn-cs"/>
            </a:rPr>
            <a:t>　　</a:t>
          </a:r>
          <a:r>
            <a:rPr lang="en-US" altLang="ja-JP" sz="1400" b="1">
              <a:solidFill>
                <a:schemeClr val="dk1"/>
              </a:solidFill>
              <a:effectLst/>
              <a:latin typeface="+mn-lt"/>
              <a:ea typeface="+mn-ea"/>
              <a:cs typeface="+mn-cs"/>
            </a:rPr>
            <a:t>※</a:t>
          </a:r>
          <a:r>
            <a:rPr lang="ja-JP" altLang="ja-JP" sz="1400" b="1">
              <a:solidFill>
                <a:schemeClr val="dk1"/>
              </a:solidFill>
              <a:effectLst/>
              <a:latin typeface="+mn-lt"/>
              <a:ea typeface="+mn-ea"/>
              <a:cs typeface="+mn-cs"/>
            </a:rPr>
            <a:t>裏面に「よくある質問」の記載をしていますので、ご覧ください。</a:t>
          </a:r>
          <a:endParaRPr lang="ja-JP" altLang="ja-JP" sz="1400" b="1">
            <a:effectLst/>
          </a:endParaRPr>
        </a:p>
        <a:p>
          <a:pPr rtl="0" fontAlgn="base"/>
          <a:endParaRPr lang="ja-JP" altLang="ja-JP" sz="1450" b="0">
            <a:effectLst/>
          </a:endParaRPr>
        </a:p>
      </xdr:txBody>
    </xdr:sp>
    <xdr:clientData/>
  </xdr:twoCellAnchor>
  <xdr:twoCellAnchor>
    <xdr:from>
      <xdr:col>1</xdr:col>
      <xdr:colOff>148076</xdr:colOff>
      <xdr:row>15</xdr:row>
      <xdr:rowOff>88756</xdr:rowOff>
    </xdr:from>
    <xdr:to>
      <xdr:col>8</xdr:col>
      <xdr:colOff>224117</xdr:colOff>
      <xdr:row>28</xdr:row>
      <xdr:rowOff>201706</xdr:rowOff>
    </xdr:to>
    <xdr:sp macro="" textlink="">
      <xdr:nvSpPr>
        <xdr:cNvPr id="3" name="正方形/長方形 25">
          <a:extLst>
            <a:ext uri="{FF2B5EF4-FFF2-40B4-BE49-F238E27FC236}">
              <a16:creationId xmlns:a16="http://schemas.microsoft.com/office/drawing/2014/main" id="{D35535C8-2CBA-4486-807E-4B1C4BE828C6}"/>
            </a:ext>
          </a:extLst>
        </xdr:cNvPr>
        <xdr:cNvSpPr/>
      </xdr:nvSpPr>
      <xdr:spPr>
        <a:xfrm>
          <a:off x="148076" y="6318106"/>
          <a:ext cx="8600916" cy="3494325"/>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0</xdr:colOff>
      <xdr:row>41</xdr:row>
      <xdr:rowOff>161019</xdr:rowOff>
    </xdr:from>
    <xdr:to>
      <xdr:col>4</xdr:col>
      <xdr:colOff>201083</xdr:colOff>
      <xdr:row>41</xdr:row>
      <xdr:rowOff>392954</xdr:rowOff>
    </xdr:to>
    <xdr:sp macro="" textlink="">
      <xdr:nvSpPr>
        <xdr:cNvPr id="4" name="テキスト ボックス 3">
          <a:extLst>
            <a:ext uri="{FF2B5EF4-FFF2-40B4-BE49-F238E27FC236}">
              <a16:creationId xmlns:a16="http://schemas.microsoft.com/office/drawing/2014/main" id="{57C7F656-DAFC-4B6B-AC69-283D46B534A8}"/>
            </a:ext>
          </a:extLst>
        </xdr:cNvPr>
        <xdr:cNvSpPr txBox="1"/>
      </xdr:nvSpPr>
      <xdr:spPr>
        <a:xfrm>
          <a:off x="0" y="13819869"/>
          <a:ext cx="3353858" cy="23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設置、修繕の各補助額は</a:t>
          </a:r>
          <a:r>
            <a:rPr kumimoji="1" lang="en-US" altLang="ja-JP" sz="1200" kern="1200"/>
            <a:t>100</a:t>
          </a:r>
          <a:r>
            <a:rPr kumimoji="1" lang="ja-JP" altLang="en-US" sz="1200" kern="1200"/>
            <a:t>円未満切捨て</a:t>
          </a:r>
        </a:p>
      </xdr:txBody>
    </xdr:sp>
    <xdr:clientData/>
  </xdr:twoCellAnchor>
  <xdr:twoCellAnchor>
    <xdr:from>
      <xdr:col>1</xdr:col>
      <xdr:colOff>0</xdr:colOff>
      <xdr:row>12</xdr:row>
      <xdr:rowOff>0</xdr:rowOff>
    </xdr:from>
    <xdr:to>
      <xdr:col>3</xdr:col>
      <xdr:colOff>1199030</xdr:colOff>
      <xdr:row>14</xdr:row>
      <xdr:rowOff>119063</xdr:rowOff>
    </xdr:to>
    <xdr:sp macro="" textlink="">
      <xdr:nvSpPr>
        <xdr:cNvPr id="5" name="テキスト ボックス 4">
          <a:extLst>
            <a:ext uri="{FF2B5EF4-FFF2-40B4-BE49-F238E27FC236}">
              <a16:creationId xmlns:a16="http://schemas.microsoft.com/office/drawing/2014/main" id="{4DC2F2F1-E6C0-4861-B076-0AF5C1BD0A4C}"/>
            </a:ext>
          </a:extLst>
        </xdr:cNvPr>
        <xdr:cNvSpPr txBox="1"/>
      </xdr:nvSpPr>
      <xdr:spPr>
        <a:xfrm>
          <a:off x="0" y="5086350"/>
          <a:ext cx="3094505" cy="881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en-US" altLang="ja-JP" sz="1200" b="1" kern="1200"/>
            <a:t>1</a:t>
          </a:r>
          <a:r>
            <a:rPr kumimoji="1" lang="ja-JP" altLang="en-US" sz="1200" b="1" kern="1200"/>
            <a:t>件</a:t>
          </a:r>
          <a:r>
            <a:rPr kumimoji="1" lang="en-US" altLang="ja-JP" sz="1200" b="1" kern="1200"/>
            <a:t>10</a:t>
          </a:r>
          <a:r>
            <a:rPr kumimoji="1" lang="ja-JP" altLang="en-US" sz="1200" b="1" kern="1200"/>
            <a:t>万円を超える支払いは、</a:t>
          </a:r>
          <a:r>
            <a:rPr kumimoji="1" lang="en-US" altLang="ja-JP" sz="1200" b="1" kern="1200"/>
            <a:t>2</a:t>
          </a:r>
          <a:r>
            <a:rPr kumimoji="1" lang="ja-JP" altLang="en-US" sz="1200" b="1" kern="1200"/>
            <a:t>月頃に提出を依頼する実績報告書に領収書等を添付していただきます</a:t>
          </a:r>
          <a:r>
            <a:rPr kumimoji="1" lang="ja-JP" altLang="en-US" sz="1200" kern="1200"/>
            <a:t>。</a:t>
          </a:r>
          <a:endParaRPr kumimoji="1" lang="en-US" altLang="ja-JP" sz="1200" kern="1200"/>
        </a:p>
      </xdr:txBody>
    </xdr:sp>
    <xdr:clientData/>
  </xdr:twoCellAnchor>
  <xdr:twoCellAnchor>
    <xdr:from>
      <xdr:col>1</xdr:col>
      <xdr:colOff>0</xdr:colOff>
      <xdr:row>41</xdr:row>
      <xdr:rowOff>464325</xdr:rowOff>
    </xdr:from>
    <xdr:to>
      <xdr:col>5</xdr:col>
      <xdr:colOff>526675</xdr:colOff>
      <xdr:row>43</xdr:row>
      <xdr:rowOff>10460</xdr:rowOff>
    </xdr:to>
    <xdr:sp macro="" textlink="">
      <xdr:nvSpPr>
        <xdr:cNvPr id="6" name="テキスト ボックス 5">
          <a:extLst>
            <a:ext uri="{FF2B5EF4-FFF2-40B4-BE49-F238E27FC236}">
              <a16:creationId xmlns:a16="http://schemas.microsoft.com/office/drawing/2014/main" id="{5DEA1DAF-AD24-4B8D-9FC3-C71DE25E7C1A}"/>
            </a:ext>
          </a:extLst>
        </xdr:cNvPr>
        <xdr:cNvSpPr txBox="1"/>
      </xdr:nvSpPr>
      <xdr:spPr>
        <a:xfrm>
          <a:off x="0" y="14123175"/>
          <a:ext cx="5622550" cy="317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kern="1200"/>
            <a:t>※</a:t>
          </a:r>
          <a:r>
            <a:rPr kumimoji="1" lang="ja-JP" altLang="en-US" sz="1200" kern="1200"/>
            <a:t>掲示板の「設置」については、基礎工事を伴うもののみが対象</a:t>
          </a:r>
        </a:p>
      </xdr:txBody>
    </xdr:sp>
    <xdr:clientData/>
  </xdr:twoCellAnchor>
  <xdr:twoCellAnchor>
    <xdr:from>
      <xdr:col>1</xdr:col>
      <xdr:colOff>100854</xdr:colOff>
      <xdr:row>15</xdr:row>
      <xdr:rowOff>77819</xdr:rowOff>
    </xdr:from>
    <xdr:to>
      <xdr:col>8</xdr:col>
      <xdr:colOff>261373</xdr:colOff>
      <xdr:row>30</xdr:row>
      <xdr:rowOff>11206</xdr:rowOff>
    </xdr:to>
    <xdr:sp macro="" textlink="">
      <xdr:nvSpPr>
        <xdr:cNvPr id="7" name="テキスト ボックス 3">
          <a:extLst>
            <a:ext uri="{FF2B5EF4-FFF2-40B4-BE49-F238E27FC236}">
              <a16:creationId xmlns:a16="http://schemas.microsoft.com/office/drawing/2014/main" id="{20EA32C3-7397-4FD3-BD84-3EE3F24A6464}"/>
            </a:ext>
          </a:extLst>
        </xdr:cNvPr>
        <xdr:cNvSpPr txBox="1"/>
      </xdr:nvSpPr>
      <xdr:spPr>
        <a:xfrm>
          <a:off x="100854" y="6307169"/>
          <a:ext cx="8685394" cy="38481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kern="1200"/>
            <a:t>● 補助対象事業（活動補助金）</a:t>
          </a:r>
        </a:p>
        <a:p>
          <a:r>
            <a:rPr lang="ja-JP" altLang="en-US" sz="1450" b="0">
              <a:solidFill>
                <a:schemeClr val="tx1"/>
              </a:solidFill>
              <a:effectLst/>
              <a:latin typeface="+mn-lt"/>
              <a:ea typeface="+mn-ea"/>
              <a:cs typeface="+mn-cs"/>
            </a:rPr>
            <a:t>活動補助金は、</a:t>
          </a:r>
          <a:r>
            <a:rPr lang="ja-JP" altLang="ja-JP" sz="1450" b="0">
              <a:solidFill>
                <a:schemeClr val="dk1"/>
              </a:solidFill>
              <a:effectLst/>
              <a:latin typeface="+mn-lt"/>
              <a:ea typeface="+mn-ea"/>
              <a:cs typeface="+mn-cs"/>
            </a:rPr>
            <a:t>地域住民の協働活動を育成し、住民相互の親ぼくと相互扶助の向上を図ることを目的として交付する</a:t>
          </a:r>
          <a:r>
            <a:rPr lang="ja-JP" altLang="en-US" sz="1450" b="0">
              <a:solidFill>
                <a:schemeClr val="dk1"/>
              </a:solidFill>
              <a:effectLst/>
              <a:latin typeface="+mn-lt"/>
              <a:ea typeface="+mn-ea"/>
              <a:cs typeface="+mn-cs"/>
            </a:rPr>
            <a:t>補助金</a:t>
          </a:r>
          <a:r>
            <a:rPr lang="ja-JP" altLang="ja-JP" sz="1450" b="0">
              <a:solidFill>
                <a:schemeClr val="dk1"/>
              </a:solidFill>
              <a:effectLst/>
              <a:latin typeface="+mn-lt"/>
              <a:ea typeface="+mn-ea"/>
              <a:cs typeface="+mn-cs"/>
            </a:rPr>
            <a:t>です。対象</a:t>
          </a:r>
          <a:r>
            <a:rPr lang="ja-JP" altLang="en-US" sz="1450" b="0">
              <a:solidFill>
                <a:schemeClr val="dk1"/>
              </a:solidFill>
              <a:effectLst/>
              <a:latin typeface="+mn-lt"/>
              <a:ea typeface="+mn-ea"/>
              <a:cs typeface="+mn-cs"/>
            </a:rPr>
            <a:t>は</a:t>
          </a:r>
          <a:r>
            <a:rPr lang="ja-JP" altLang="ja-JP" sz="1450" b="0">
              <a:solidFill>
                <a:schemeClr val="dk1"/>
              </a:solidFill>
              <a:effectLst/>
              <a:latin typeface="+mn-lt"/>
              <a:ea typeface="+mn-ea"/>
              <a:cs typeface="+mn-cs"/>
            </a:rPr>
            <a:t>以下の「事業区分」に該当する活動です。</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① </a:t>
          </a:r>
          <a:r>
            <a:rPr lang="ja-JP" altLang="ja-JP" sz="1450" b="0">
              <a:solidFill>
                <a:schemeClr val="dk1"/>
              </a:solidFill>
              <a:effectLst/>
              <a:latin typeface="+mn-lt"/>
              <a:ea typeface="+mn-ea"/>
              <a:cs typeface="+mn-cs"/>
            </a:rPr>
            <a:t>環境美化に関する活動（例：掃除用具の購入）</a:t>
          </a:r>
        </a:p>
        <a:p>
          <a:pPr fontAlgn="base"/>
          <a:r>
            <a:rPr lang="ja-JP" altLang="en-US" sz="1450" b="0">
              <a:solidFill>
                <a:schemeClr val="dk1"/>
              </a:solidFill>
              <a:effectLst/>
              <a:latin typeface="+mn-lt"/>
              <a:ea typeface="+mn-ea"/>
              <a:cs typeface="+mn-cs"/>
            </a:rPr>
            <a:t>　② </a:t>
          </a:r>
          <a:r>
            <a:rPr lang="ja-JP" altLang="ja-JP" sz="1450" b="0">
              <a:solidFill>
                <a:schemeClr val="dk1"/>
              </a:solidFill>
              <a:effectLst/>
              <a:latin typeface="+mn-lt"/>
              <a:ea typeface="+mn-ea"/>
              <a:cs typeface="+mn-cs"/>
            </a:rPr>
            <a:t>交通安全、防犯、防火又は防災に関する活動（例：防犯べスト、横断旗の購入）</a:t>
          </a:r>
        </a:p>
        <a:p>
          <a:pPr fontAlgn="base"/>
          <a:r>
            <a:rPr lang="ja-JP" altLang="en-US" sz="1450" b="0">
              <a:solidFill>
                <a:schemeClr val="dk1"/>
              </a:solidFill>
              <a:effectLst/>
              <a:latin typeface="+mn-lt"/>
              <a:ea typeface="+mn-ea"/>
              <a:cs typeface="+mn-cs"/>
            </a:rPr>
            <a:t>　③ </a:t>
          </a:r>
          <a:r>
            <a:rPr lang="ja-JP" altLang="ja-JP" sz="1450" b="0">
              <a:solidFill>
                <a:schemeClr val="dk1"/>
              </a:solidFill>
              <a:effectLst/>
              <a:latin typeface="+mn-lt"/>
              <a:ea typeface="+mn-ea"/>
              <a:cs typeface="+mn-cs"/>
            </a:rPr>
            <a:t>健康の増進に関する活動（例：ウォーキング大会開催）</a:t>
          </a:r>
        </a:p>
        <a:p>
          <a:r>
            <a:rPr lang="ja-JP" altLang="en-US" sz="1450" b="0">
              <a:solidFill>
                <a:schemeClr val="dk1"/>
              </a:solidFill>
              <a:effectLst/>
              <a:latin typeface="+mn-lt"/>
              <a:ea typeface="+mn-ea"/>
              <a:cs typeface="+mn-cs"/>
            </a:rPr>
            <a:t>　④ </a:t>
          </a:r>
          <a:r>
            <a:rPr lang="ja-JP" altLang="ja-JP" sz="1450" b="0">
              <a:solidFill>
                <a:schemeClr val="dk1"/>
              </a:solidFill>
              <a:effectLst/>
              <a:latin typeface="+mn-lt"/>
              <a:ea typeface="+mn-ea"/>
              <a:cs typeface="+mn-cs"/>
            </a:rPr>
            <a:t>文化、スポーツ又は教養に関する活動（例：文化祭開催、運動会開催、祭開催）</a:t>
          </a:r>
        </a:p>
        <a:p>
          <a:pPr fontAlgn="base"/>
          <a:r>
            <a:rPr lang="ja-JP" altLang="en-US" sz="1450" b="0">
              <a:solidFill>
                <a:schemeClr val="dk1"/>
              </a:solidFill>
              <a:effectLst/>
              <a:latin typeface="+mn-lt"/>
              <a:ea typeface="+mn-ea"/>
              <a:cs typeface="+mn-cs"/>
            </a:rPr>
            <a:t>　⑤ </a:t>
          </a:r>
          <a:r>
            <a:rPr lang="ja-JP" altLang="ja-JP" sz="1450" b="0">
              <a:solidFill>
                <a:schemeClr val="dk1"/>
              </a:solidFill>
              <a:effectLst/>
              <a:latin typeface="+mn-lt"/>
              <a:ea typeface="+mn-ea"/>
              <a:cs typeface="+mn-cs"/>
            </a:rPr>
            <a:t>広報又は広聴に関する活動（例：広報紙の作成）</a:t>
          </a:r>
        </a:p>
        <a:p>
          <a:pPr fontAlgn="base"/>
          <a:r>
            <a:rPr lang="ja-JP" altLang="en-US" sz="1450" b="0">
              <a:solidFill>
                <a:schemeClr val="dk1"/>
              </a:solidFill>
              <a:effectLst/>
              <a:latin typeface="+mn-lt"/>
              <a:ea typeface="+mn-ea"/>
              <a:cs typeface="+mn-cs"/>
            </a:rPr>
            <a:t>　⑥ </a:t>
          </a:r>
          <a:r>
            <a:rPr lang="ja-JP" altLang="ja-JP" sz="1450" b="0">
              <a:solidFill>
                <a:schemeClr val="dk1"/>
              </a:solidFill>
              <a:effectLst/>
              <a:latin typeface="+mn-lt"/>
              <a:ea typeface="+mn-ea"/>
              <a:cs typeface="+mn-cs"/>
            </a:rPr>
            <a:t>関係機関等との協働に関する活動（例：近隣町内会・自治会との合同イベント開催）</a:t>
          </a:r>
          <a:r>
            <a:rPr lang="ja-JP" altLang="ja-JP" sz="1450" b="0">
              <a:effectLst/>
            </a:rPr>
            <a:t> </a:t>
          </a:r>
          <a:endParaRPr lang="en-US" altLang="ja-JP" sz="1450" b="0">
            <a:solidFill>
              <a:schemeClr val="dk1"/>
            </a:solidFill>
            <a:effectLst/>
            <a:latin typeface="+mn-lt"/>
            <a:ea typeface="+mn-ea"/>
            <a:cs typeface="+mn-cs"/>
          </a:endParaRPr>
        </a:p>
        <a:p>
          <a:pPr fontAlgn="base"/>
          <a:r>
            <a:rPr lang="ja-JP" altLang="en-US" sz="1450" b="0">
              <a:solidFill>
                <a:schemeClr val="dk1"/>
              </a:solidFill>
              <a:effectLst/>
              <a:latin typeface="+mn-lt"/>
              <a:ea typeface="+mn-ea"/>
              <a:cs typeface="+mn-cs"/>
            </a:rPr>
            <a:t>　⑦ </a:t>
          </a:r>
          <a:r>
            <a:rPr lang="ja-JP" altLang="ja-JP" sz="1450" b="0">
              <a:solidFill>
                <a:schemeClr val="dk1"/>
              </a:solidFill>
              <a:effectLst/>
              <a:latin typeface="+mn-lt"/>
              <a:ea typeface="+mn-ea"/>
              <a:cs typeface="+mn-cs"/>
            </a:rPr>
            <a:t>前各号に掲げるもののほか、地域住民相互の親ぼく、相互扶助等に関する活動</a:t>
          </a:r>
        </a:p>
        <a:p>
          <a:r>
            <a:rPr lang="ja-JP" altLang="en-US" sz="1450" b="0">
              <a:solidFill>
                <a:schemeClr val="dk1"/>
              </a:solidFill>
              <a:effectLst/>
              <a:latin typeface="+mn-lt"/>
              <a:ea typeface="+mn-ea"/>
              <a:cs typeface="+mn-cs"/>
            </a:rPr>
            <a:t>　   </a:t>
          </a:r>
          <a:r>
            <a:rPr lang="ja-JP" altLang="ja-JP" sz="1450" b="0">
              <a:solidFill>
                <a:schemeClr val="dk1"/>
              </a:solidFill>
              <a:effectLst/>
              <a:latin typeface="+mn-lt"/>
              <a:ea typeface="+mn-ea"/>
              <a:cs typeface="+mn-cs"/>
            </a:rPr>
            <a:t>（例：会議室の借受、会議等に必要な消耗品の購入、その他イベント開催）</a:t>
          </a:r>
          <a:endParaRPr lang="en-US" altLang="ja-JP" sz="1450" b="0">
            <a:solidFill>
              <a:schemeClr val="dk1"/>
            </a:solidFill>
            <a:effectLst/>
            <a:latin typeface="+mn-lt"/>
            <a:ea typeface="+mn-ea"/>
            <a:cs typeface="+mn-cs"/>
          </a:endParaRPr>
        </a:p>
        <a:p>
          <a:pPr rtl="0" fontAlgn="base"/>
          <a:endParaRPr lang="ja-JP" altLang="ja-JP" sz="1450" b="0">
            <a:effectLst/>
          </a:endParaRPr>
        </a:p>
      </xdr:txBody>
    </xdr:sp>
    <xdr:clientData/>
  </xdr:twoCellAnchor>
  <xdr:twoCellAnchor>
    <xdr:from>
      <xdr:col>6</xdr:col>
      <xdr:colOff>156883</xdr:colOff>
      <xdr:row>38</xdr:row>
      <xdr:rowOff>455926</xdr:rowOff>
    </xdr:from>
    <xdr:to>
      <xdr:col>8</xdr:col>
      <xdr:colOff>302559</xdr:colOff>
      <xdr:row>39</xdr:row>
      <xdr:rowOff>190500</xdr:rowOff>
    </xdr:to>
    <xdr:sp macro="" textlink="">
      <xdr:nvSpPr>
        <xdr:cNvPr id="8" name="テキスト ボックス 7">
          <a:extLst>
            <a:ext uri="{FF2B5EF4-FFF2-40B4-BE49-F238E27FC236}">
              <a16:creationId xmlns:a16="http://schemas.microsoft.com/office/drawing/2014/main" id="{3072DBCB-D633-40B6-A25A-4A6A533AD8FC}"/>
            </a:ext>
          </a:extLst>
        </xdr:cNvPr>
        <xdr:cNvSpPr txBox="1"/>
      </xdr:nvSpPr>
      <xdr:spPr>
        <a:xfrm>
          <a:off x="6900583" y="12714601"/>
          <a:ext cx="1926851" cy="239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kern="1200"/>
            <a:t>※</a:t>
          </a:r>
          <a:r>
            <a:rPr kumimoji="1" lang="ja-JP" altLang="en-US" sz="900" kern="1200"/>
            <a:t>設置補助額 上限</a:t>
          </a:r>
          <a:r>
            <a:rPr kumimoji="1" lang="en-US" altLang="ja-JP" sz="900" kern="1200"/>
            <a:t>5</a:t>
          </a:r>
          <a:r>
            <a:rPr kumimoji="1" lang="ja-JP" altLang="en-US" sz="900" kern="1200"/>
            <a:t>万円</a:t>
          </a:r>
          <a:endParaRPr kumimoji="1" lang="en-US" altLang="ja-JP" sz="900" kern="1200"/>
        </a:p>
      </xdr:txBody>
    </xdr:sp>
    <xdr:clientData/>
  </xdr:twoCellAnchor>
  <xdr:twoCellAnchor>
    <xdr:from>
      <xdr:col>6</xdr:col>
      <xdr:colOff>156883</xdr:colOff>
      <xdr:row>39</xdr:row>
      <xdr:rowOff>399897</xdr:rowOff>
    </xdr:from>
    <xdr:to>
      <xdr:col>8</xdr:col>
      <xdr:colOff>302558</xdr:colOff>
      <xdr:row>40</xdr:row>
      <xdr:rowOff>369795</xdr:rowOff>
    </xdr:to>
    <xdr:sp macro="" textlink="">
      <xdr:nvSpPr>
        <xdr:cNvPr id="9" name="テキスト ボックス 8">
          <a:extLst>
            <a:ext uri="{FF2B5EF4-FFF2-40B4-BE49-F238E27FC236}">
              <a16:creationId xmlns:a16="http://schemas.microsoft.com/office/drawing/2014/main" id="{D0869FF9-C90C-4C84-A811-A71FB23DC494}"/>
            </a:ext>
          </a:extLst>
        </xdr:cNvPr>
        <xdr:cNvSpPr txBox="1"/>
      </xdr:nvSpPr>
      <xdr:spPr>
        <a:xfrm>
          <a:off x="6900583" y="13163397"/>
          <a:ext cx="1926850" cy="417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kern="1200"/>
            <a:t>※</a:t>
          </a:r>
          <a:r>
            <a:rPr kumimoji="1" lang="ja-JP" altLang="en-US" sz="900" kern="1200"/>
            <a:t>修繕補助額 上限２万円</a:t>
          </a:r>
          <a:endParaRPr kumimoji="1" lang="en-US" altLang="ja-JP" sz="900" kern="1200"/>
        </a:p>
      </xdr:txBody>
    </xdr:sp>
    <xdr:clientData/>
  </xdr:twoCellAnchor>
  <xdr:twoCellAnchor>
    <xdr:from>
      <xdr:col>0</xdr:col>
      <xdr:colOff>123265</xdr:colOff>
      <xdr:row>0</xdr:row>
      <xdr:rowOff>145676</xdr:rowOff>
    </xdr:from>
    <xdr:to>
      <xdr:col>8</xdr:col>
      <xdr:colOff>369794</xdr:colOff>
      <xdr:row>43</xdr:row>
      <xdr:rowOff>11205</xdr:rowOff>
    </xdr:to>
    <xdr:sp macro="" textlink="">
      <xdr:nvSpPr>
        <xdr:cNvPr id="10" name="正方形/長方形 9">
          <a:extLst>
            <a:ext uri="{FF2B5EF4-FFF2-40B4-BE49-F238E27FC236}">
              <a16:creationId xmlns:a16="http://schemas.microsoft.com/office/drawing/2014/main" id="{18184AC5-C297-4B1A-B596-5F58C3DECB2A}"/>
            </a:ext>
          </a:extLst>
        </xdr:cNvPr>
        <xdr:cNvSpPr/>
      </xdr:nvSpPr>
      <xdr:spPr>
        <a:xfrm>
          <a:off x="123265" y="145676"/>
          <a:ext cx="9028579" cy="14562604"/>
        </a:xfrm>
        <a:prstGeom prst="rect">
          <a:avLst/>
        </a:prstGeom>
        <a:noFill/>
        <a:ln>
          <a:solidFill>
            <a:schemeClr val="accent1">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97293</xdr:colOff>
      <xdr:row>0</xdr:row>
      <xdr:rowOff>86591</xdr:rowOff>
    </xdr:from>
    <xdr:to>
      <xdr:col>12</xdr:col>
      <xdr:colOff>647285</xdr:colOff>
      <xdr:row>4</xdr:row>
      <xdr:rowOff>142407</xdr:rowOff>
    </xdr:to>
    <xdr:sp macro="" textlink="">
      <xdr:nvSpPr>
        <xdr:cNvPr id="11" name="吹き出し: 線 (枠なし) 10">
          <a:extLst>
            <a:ext uri="{FF2B5EF4-FFF2-40B4-BE49-F238E27FC236}">
              <a16:creationId xmlns:a16="http://schemas.microsoft.com/office/drawing/2014/main" id="{E92D320B-76FE-4C29-9C97-4B872229120F}"/>
            </a:ext>
          </a:extLst>
        </xdr:cNvPr>
        <xdr:cNvSpPr/>
      </xdr:nvSpPr>
      <xdr:spPr>
        <a:xfrm>
          <a:off x="9307968" y="86591"/>
          <a:ext cx="2112092" cy="1465516"/>
        </a:xfrm>
        <a:prstGeom prst="callout1">
          <a:avLst>
            <a:gd name="adj1" fmla="val 23141"/>
            <a:gd name="adj2" fmla="val -727"/>
            <a:gd name="adj3" fmla="val 45818"/>
            <a:gd name="adj4" fmla="val -194200"/>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98961</xdr:colOff>
      <xdr:row>0</xdr:row>
      <xdr:rowOff>155476</xdr:rowOff>
    </xdr:from>
    <xdr:to>
      <xdr:col>12</xdr:col>
      <xdr:colOff>639276</xdr:colOff>
      <xdr:row>4</xdr:row>
      <xdr:rowOff>137127</xdr:rowOff>
    </xdr:to>
    <xdr:sp macro="" textlink="">
      <xdr:nvSpPr>
        <xdr:cNvPr id="12" name="テキスト ボックス 11">
          <a:extLst>
            <a:ext uri="{FF2B5EF4-FFF2-40B4-BE49-F238E27FC236}">
              <a16:creationId xmlns:a16="http://schemas.microsoft.com/office/drawing/2014/main" id="{20EFD587-75F5-40DA-8EBD-1B6A2673D5A1}"/>
            </a:ext>
          </a:extLst>
        </xdr:cNvPr>
        <xdr:cNvSpPr txBox="1"/>
      </xdr:nvSpPr>
      <xdr:spPr>
        <a:xfrm>
          <a:off x="9327078" y="155476"/>
          <a:ext cx="2086581" cy="14042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貴町内会・自治会名（以下、町内会と表記）が印字されています。ご確認ください。</a:t>
          </a:r>
          <a:endParaRPr kumimoji="1" lang="en-US" altLang="ja-JP" sz="1100" b="1" kern="1200">
            <a:solidFill>
              <a:srgbClr val="0070C0"/>
            </a:solidFill>
          </a:endParaRPr>
        </a:p>
        <a:p>
          <a:r>
            <a:rPr kumimoji="1" lang="en-US" altLang="ja-JP" sz="1100" b="1" kern="1200">
              <a:solidFill>
                <a:schemeClr val="bg1"/>
              </a:solidFill>
            </a:rPr>
            <a:t>※</a:t>
          </a:r>
          <a:r>
            <a:rPr kumimoji="1" lang="ja-JP" altLang="en-US" sz="1100" b="1" kern="1200">
              <a:solidFill>
                <a:schemeClr val="bg1"/>
              </a:solidFill>
            </a:rPr>
            <a:t>誤りがある場合は修正を</a:t>
          </a:r>
          <a:endParaRPr kumimoji="1" lang="en-US" altLang="ja-JP" sz="1100" b="1" kern="1200">
            <a:solidFill>
              <a:schemeClr val="bg1"/>
            </a:solidFill>
          </a:endParaRPr>
        </a:p>
        <a:p>
          <a:r>
            <a:rPr kumimoji="1" lang="ja-JP" altLang="en-US" sz="1100" b="1" kern="1200">
              <a:solidFill>
                <a:schemeClr val="bg1"/>
              </a:solidFill>
            </a:rPr>
            <a:t>　お願いいたします。</a:t>
          </a:r>
          <a:endParaRPr kumimoji="1" lang="ja-JP" altLang="en-US" sz="1100" b="1" kern="1200">
            <a:solidFill>
              <a:srgbClr val="0070C0"/>
            </a:solidFill>
          </a:endParaRPr>
        </a:p>
      </xdr:txBody>
    </xdr:sp>
    <xdr:clientData/>
  </xdr:twoCellAnchor>
  <xdr:twoCellAnchor>
    <xdr:from>
      <xdr:col>9</xdr:col>
      <xdr:colOff>97293</xdr:colOff>
      <xdr:row>4</xdr:row>
      <xdr:rowOff>276894</xdr:rowOff>
    </xdr:from>
    <xdr:to>
      <xdr:col>12</xdr:col>
      <xdr:colOff>647285</xdr:colOff>
      <xdr:row>8</xdr:row>
      <xdr:rowOff>544961</xdr:rowOff>
    </xdr:to>
    <xdr:sp macro="" textlink="">
      <xdr:nvSpPr>
        <xdr:cNvPr id="13" name="吹き出し: 線 (枠なし) 12">
          <a:extLst>
            <a:ext uri="{FF2B5EF4-FFF2-40B4-BE49-F238E27FC236}">
              <a16:creationId xmlns:a16="http://schemas.microsoft.com/office/drawing/2014/main" id="{960258A2-3AED-66E0-3B36-366CBC0EFB9A}"/>
            </a:ext>
          </a:extLst>
        </xdr:cNvPr>
        <xdr:cNvSpPr/>
      </xdr:nvSpPr>
      <xdr:spPr>
        <a:xfrm>
          <a:off x="9307968" y="1686594"/>
          <a:ext cx="2112092" cy="1734917"/>
        </a:xfrm>
        <a:prstGeom prst="callout1">
          <a:avLst>
            <a:gd name="adj1" fmla="val 23141"/>
            <a:gd name="adj2" fmla="val -727"/>
            <a:gd name="adj3" fmla="val 3981"/>
            <a:gd name="adj4" fmla="val -42542"/>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86591</xdr:colOff>
      <xdr:row>4</xdr:row>
      <xdr:rowOff>289337</xdr:rowOff>
    </xdr:from>
    <xdr:to>
      <xdr:col>12</xdr:col>
      <xdr:colOff>626906</xdr:colOff>
      <xdr:row>9</xdr:row>
      <xdr:rowOff>66675</xdr:rowOff>
    </xdr:to>
    <xdr:sp macro="" textlink="">
      <xdr:nvSpPr>
        <xdr:cNvPr id="14" name="テキスト ボックス 13">
          <a:extLst>
            <a:ext uri="{FF2B5EF4-FFF2-40B4-BE49-F238E27FC236}">
              <a16:creationId xmlns:a16="http://schemas.microsoft.com/office/drawing/2014/main" id="{9D71F7F5-5162-A053-9AA2-FDC3C4D436D7}"/>
            </a:ext>
          </a:extLst>
        </xdr:cNvPr>
        <xdr:cNvSpPr txBox="1"/>
      </xdr:nvSpPr>
      <xdr:spPr>
        <a:xfrm>
          <a:off x="9297266" y="1699037"/>
          <a:ext cx="2102415" cy="18633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上限額は交付額計算式より算出ください。</a:t>
          </a:r>
          <a:endParaRPr kumimoji="1" lang="en-US" altLang="ja-JP" sz="1100" b="1" kern="1200">
            <a:solidFill>
              <a:schemeClr val="bg1"/>
            </a:solidFill>
          </a:endParaRPr>
        </a:p>
        <a:p>
          <a:r>
            <a:rPr kumimoji="1" lang="ja-JP" altLang="en-US" sz="1100" b="1" kern="1200">
              <a:solidFill>
                <a:schemeClr val="bg1"/>
              </a:solidFill>
            </a:rPr>
            <a:t>例）世帯数</a:t>
          </a:r>
          <a:r>
            <a:rPr kumimoji="1" lang="en-US" altLang="ja-JP" sz="1100" b="1" kern="1200">
              <a:solidFill>
                <a:schemeClr val="bg1"/>
              </a:solidFill>
            </a:rPr>
            <a:t>95</a:t>
          </a:r>
          <a:r>
            <a:rPr kumimoji="1" lang="ja-JP" altLang="en-US" sz="1100" b="1" kern="1200" baseline="0">
              <a:solidFill>
                <a:schemeClr val="bg1"/>
              </a:solidFill>
            </a:rPr>
            <a:t> </a:t>
          </a:r>
          <a:r>
            <a:rPr kumimoji="1" lang="ja-JP" altLang="en-US" sz="1100" b="1" kern="1200">
              <a:solidFill>
                <a:schemeClr val="bg1"/>
              </a:solidFill>
            </a:rPr>
            <a:t>の場合</a:t>
          </a:r>
          <a:endParaRPr kumimoji="1" lang="en-US" altLang="ja-JP" sz="1100" b="1" kern="1200">
            <a:solidFill>
              <a:schemeClr val="bg1"/>
            </a:solidFill>
          </a:endParaRPr>
        </a:p>
        <a:p>
          <a:r>
            <a:rPr kumimoji="1" lang="ja-JP" altLang="en-US" sz="1100" b="1" kern="1200">
              <a:solidFill>
                <a:schemeClr val="bg1"/>
              </a:solidFill>
            </a:rPr>
            <a:t>　</a:t>
          </a:r>
          <a:r>
            <a:rPr kumimoji="1" lang="en-US" altLang="ja-JP" sz="1100" b="1" kern="1200">
              <a:solidFill>
                <a:schemeClr val="bg1"/>
              </a:solidFill>
            </a:rPr>
            <a:t>12000</a:t>
          </a:r>
          <a:r>
            <a:rPr kumimoji="1" lang="ja-JP" altLang="en-US" sz="1100" b="1" kern="1200">
              <a:solidFill>
                <a:schemeClr val="bg1"/>
              </a:solidFill>
            </a:rPr>
            <a:t>円</a:t>
          </a:r>
          <a:r>
            <a:rPr kumimoji="1" lang="en-US" altLang="ja-JP" sz="1100" b="1" kern="1200">
              <a:solidFill>
                <a:schemeClr val="bg1"/>
              </a:solidFill>
            </a:rPr>
            <a:t>×200</a:t>
          </a:r>
          <a:r>
            <a:rPr kumimoji="1" lang="ja-JP" altLang="en-US" sz="1100" b="1" kern="1200">
              <a:solidFill>
                <a:schemeClr val="bg1"/>
              </a:solidFill>
            </a:rPr>
            <a:t>円</a:t>
          </a:r>
          <a:r>
            <a:rPr kumimoji="1" lang="en-US" altLang="ja-JP" sz="1100" b="1" kern="1200">
              <a:solidFill>
                <a:schemeClr val="bg1"/>
              </a:solidFill>
            </a:rPr>
            <a:t>×95</a:t>
          </a:r>
          <a:r>
            <a:rPr kumimoji="1" lang="ja-JP" altLang="en-US" sz="1100" b="1" kern="1200">
              <a:solidFill>
                <a:schemeClr val="bg1"/>
              </a:solidFill>
            </a:rPr>
            <a:t>世帯</a:t>
          </a:r>
          <a:endParaRPr kumimoji="1" lang="en-US" altLang="ja-JP" sz="1100" b="1" kern="1200">
            <a:solidFill>
              <a:schemeClr val="bg1"/>
            </a:solidFill>
          </a:endParaRPr>
        </a:p>
        <a:p>
          <a:r>
            <a:rPr kumimoji="1" lang="ja-JP" altLang="en-US" sz="1100" b="1" kern="1200">
              <a:solidFill>
                <a:schemeClr val="bg1"/>
              </a:solidFill>
            </a:rPr>
            <a:t>　　　　　　＝３１</a:t>
          </a:r>
          <a:r>
            <a:rPr kumimoji="1" lang="en-US" altLang="ja-JP" sz="1100" b="1" kern="1200">
              <a:solidFill>
                <a:schemeClr val="bg1"/>
              </a:solidFill>
            </a:rPr>
            <a:t>,</a:t>
          </a:r>
          <a:r>
            <a:rPr kumimoji="1" lang="ja-JP" altLang="en-US" sz="1100" b="1" kern="1200">
              <a:solidFill>
                <a:schemeClr val="bg1"/>
              </a:solidFill>
            </a:rPr>
            <a:t>０００円</a:t>
          </a:r>
          <a:endParaRPr kumimoji="1" lang="en-US" altLang="ja-JP" sz="1100" b="1" kern="1200">
            <a:solidFill>
              <a:schemeClr val="bg1"/>
            </a:solidFill>
          </a:endParaRPr>
        </a:p>
        <a:p>
          <a:r>
            <a:rPr kumimoji="1" lang="en-US" altLang="ja-JP" sz="1100" b="1" kern="1200">
              <a:solidFill>
                <a:schemeClr val="bg1"/>
              </a:solidFill>
            </a:rPr>
            <a:t>※</a:t>
          </a:r>
          <a:r>
            <a:rPr kumimoji="1" lang="ja-JP" altLang="en-US" sz="1100" b="1" kern="1200">
              <a:solidFill>
                <a:schemeClr val="bg1"/>
              </a:solidFill>
            </a:rPr>
            <a:t>上限額（</a:t>
          </a:r>
          <a:r>
            <a:rPr kumimoji="1" lang="en-US" altLang="ja-JP" sz="1100" b="1" kern="1200">
              <a:solidFill>
                <a:schemeClr val="bg1"/>
              </a:solidFill>
            </a:rPr>
            <a:t>A</a:t>
          </a:r>
          <a:r>
            <a:rPr kumimoji="1" lang="ja-JP" altLang="en-US" sz="1100" b="1" kern="1200">
              <a:solidFill>
                <a:schemeClr val="bg1"/>
              </a:solidFill>
            </a:rPr>
            <a:t>）は</a:t>
          </a:r>
          <a:endParaRPr kumimoji="1" lang="en-US" altLang="ja-JP" sz="1100" b="1" kern="1200">
            <a:solidFill>
              <a:schemeClr val="bg1"/>
            </a:solidFill>
          </a:endParaRPr>
        </a:p>
        <a:p>
          <a:r>
            <a:rPr kumimoji="1" lang="ja-JP" altLang="en-US" sz="1100" b="1">
              <a:solidFill>
                <a:schemeClr val="bg1"/>
              </a:solidFill>
              <a:effectLst/>
              <a:latin typeface="+mn-lt"/>
              <a:ea typeface="+mn-ea"/>
              <a:cs typeface="+mn-cs"/>
            </a:rPr>
            <a:t>　　　　　</a:t>
          </a:r>
          <a:r>
            <a:rPr kumimoji="1" lang="ja-JP" altLang="ja-JP" sz="1100" b="1">
              <a:solidFill>
                <a:schemeClr val="bg1"/>
              </a:solidFill>
              <a:effectLst/>
              <a:latin typeface="+mn-lt"/>
              <a:ea typeface="+mn-ea"/>
              <a:cs typeface="+mn-cs"/>
            </a:rPr>
            <a:t>３１</a:t>
          </a:r>
          <a:r>
            <a:rPr kumimoji="1" lang="en-US" altLang="ja-JP" sz="1100" b="1">
              <a:solidFill>
                <a:schemeClr val="bg1"/>
              </a:solidFill>
              <a:effectLst/>
              <a:latin typeface="+mn-lt"/>
              <a:ea typeface="+mn-ea"/>
              <a:cs typeface="+mn-cs"/>
            </a:rPr>
            <a:t>,</a:t>
          </a:r>
          <a:r>
            <a:rPr kumimoji="1" lang="ja-JP" altLang="ja-JP" sz="1100" b="1">
              <a:solidFill>
                <a:schemeClr val="bg1"/>
              </a:solidFill>
              <a:effectLst/>
              <a:latin typeface="+mn-lt"/>
              <a:ea typeface="+mn-ea"/>
              <a:cs typeface="+mn-cs"/>
            </a:rPr>
            <a:t>０００円</a:t>
          </a:r>
          <a:r>
            <a:rPr kumimoji="1" lang="ja-JP" altLang="en-US" sz="1100" b="1">
              <a:solidFill>
                <a:schemeClr val="bg1"/>
              </a:solidFill>
              <a:effectLst/>
              <a:latin typeface="+mn-lt"/>
              <a:ea typeface="+mn-ea"/>
              <a:cs typeface="+mn-cs"/>
            </a:rPr>
            <a:t>です</a:t>
          </a:r>
          <a:endParaRPr kumimoji="1" lang="ja-JP" altLang="en-US" sz="1100" b="1" kern="1200">
            <a:solidFill>
              <a:schemeClr val="bg1"/>
            </a:solidFill>
          </a:endParaRPr>
        </a:p>
      </xdr:txBody>
    </xdr:sp>
    <xdr:clientData/>
  </xdr:twoCellAnchor>
  <xdr:twoCellAnchor>
    <xdr:from>
      <xdr:col>9</xdr:col>
      <xdr:colOff>96129</xdr:colOff>
      <xdr:row>9</xdr:row>
      <xdr:rowOff>60323</xdr:rowOff>
    </xdr:from>
    <xdr:to>
      <xdr:col>12</xdr:col>
      <xdr:colOff>646121</xdr:colOff>
      <xdr:row>11</xdr:row>
      <xdr:rowOff>275710</xdr:rowOff>
    </xdr:to>
    <xdr:sp macro="" textlink="">
      <xdr:nvSpPr>
        <xdr:cNvPr id="15" name="吹き出し: 線 (枠なし) 14">
          <a:extLst>
            <a:ext uri="{FF2B5EF4-FFF2-40B4-BE49-F238E27FC236}">
              <a16:creationId xmlns:a16="http://schemas.microsoft.com/office/drawing/2014/main" id="{1204F5B7-9081-0258-8DB8-33FA86DE9227}"/>
            </a:ext>
          </a:extLst>
        </xdr:cNvPr>
        <xdr:cNvSpPr/>
      </xdr:nvSpPr>
      <xdr:spPr>
        <a:xfrm>
          <a:off x="9306804" y="3555998"/>
          <a:ext cx="2112092" cy="1453637"/>
        </a:xfrm>
        <a:prstGeom prst="callout1">
          <a:avLst>
            <a:gd name="adj1" fmla="val 23141"/>
            <a:gd name="adj2" fmla="val -727"/>
            <a:gd name="adj3" fmla="val 6733"/>
            <a:gd name="adj4" fmla="val -25563"/>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85427</xdr:colOff>
      <xdr:row>9</xdr:row>
      <xdr:rowOff>87803</xdr:rowOff>
    </xdr:from>
    <xdr:to>
      <xdr:col>12</xdr:col>
      <xdr:colOff>625742</xdr:colOff>
      <xdr:row>11</xdr:row>
      <xdr:rowOff>145677</xdr:rowOff>
    </xdr:to>
    <xdr:sp macro="" textlink="">
      <xdr:nvSpPr>
        <xdr:cNvPr id="16" name="テキスト ボックス 15">
          <a:extLst>
            <a:ext uri="{FF2B5EF4-FFF2-40B4-BE49-F238E27FC236}">
              <a16:creationId xmlns:a16="http://schemas.microsoft.com/office/drawing/2014/main" id="{8D76A26F-B9A7-F0E3-8949-05258977C967}"/>
            </a:ext>
          </a:extLst>
        </xdr:cNvPr>
        <xdr:cNvSpPr txBox="1"/>
      </xdr:nvSpPr>
      <xdr:spPr>
        <a:xfrm>
          <a:off x="9285456" y="3584038"/>
          <a:ext cx="2097933" cy="12905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●補助対象事業（活動補助金）をご確認いただき、今年度、町内会で活動を予定している事業と概算金額等をご記入ください。</a:t>
          </a:r>
          <a:endParaRPr kumimoji="1" lang="ja-JP" altLang="en-US" sz="1100" b="1" kern="1200">
            <a:solidFill>
              <a:srgbClr val="0070C0"/>
            </a:solidFill>
          </a:endParaRPr>
        </a:p>
      </xdr:txBody>
    </xdr:sp>
    <xdr:clientData/>
  </xdr:twoCellAnchor>
  <xdr:twoCellAnchor>
    <xdr:from>
      <xdr:col>9</xdr:col>
      <xdr:colOff>50084</xdr:colOff>
      <xdr:row>39</xdr:row>
      <xdr:rowOff>268941</xdr:rowOff>
    </xdr:from>
    <xdr:to>
      <xdr:col>12</xdr:col>
      <xdr:colOff>627529</xdr:colOff>
      <xdr:row>42</xdr:row>
      <xdr:rowOff>22411</xdr:rowOff>
    </xdr:to>
    <xdr:sp macro="" textlink="">
      <xdr:nvSpPr>
        <xdr:cNvPr id="17" name="吹き出し: 線 (枠なし) 16">
          <a:extLst>
            <a:ext uri="{FF2B5EF4-FFF2-40B4-BE49-F238E27FC236}">
              <a16:creationId xmlns:a16="http://schemas.microsoft.com/office/drawing/2014/main" id="{E9E6D0F7-7BD3-4147-8BC9-CD66DA3C0475}"/>
            </a:ext>
          </a:extLst>
        </xdr:cNvPr>
        <xdr:cNvSpPr/>
      </xdr:nvSpPr>
      <xdr:spPr>
        <a:xfrm>
          <a:off x="9250113" y="13312588"/>
          <a:ext cx="2135063" cy="1131794"/>
        </a:xfrm>
        <a:prstGeom prst="callout1">
          <a:avLst>
            <a:gd name="adj1" fmla="val 38489"/>
            <a:gd name="adj2" fmla="val -1572"/>
            <a:gd name="adj3" fmla="val -273"/>
            <a:gd name="adj4" fmla="val -36318"/>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403411</xdr:colOff>
      <xdr:row>39</xdr:row>
      <xdr:rowOff>270476</xdr:rowOff>
    </xdr:from>
    <xdr:to>
      <xdr:col>13</xdr:col>
      <xdr:colOff>28424</xdr:colOff>
      <xdr:row>40</xdr:row>
      <xdr:rowOff>268941</xdr:rowOff>
    </xdr:to>
    <xdr:sp macro="" textlink="">
      <xdr:nvSpPr>
        <xdr:cNvPr id="18" name="テキスト ボックス 17">
          <a:extLst>
            <a:ext uri="{FF2B5EF4-FFF2-40B4-BE49-F238E27FC236}">
              <a16:creationId xmlns:a16="http://schemas.microsoft.com/office/drawing/2014/main" id="{5E4114D9-3D3B-46E0-BD37-DEC226A575B0}"/>
            </a:ext>
          </a:extLst>
        </xdr:cNvPr>
        <xdr:cNvSpPr txBox="1"/>
      </xdr:nvSpPr>
      <xdr:spPr>
        <a:xfrm>
          <a:off x="9177617" y="13314123"/>
          <a:ext cx="2292013" cy="44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bg1"/>
              </a:solidFill>
              <a:effectLst/>
              <a:latin typeface="+mn-lt"/>
              <a:ea typeface="+mn-ea"/>
              <a:cs typeface="+mn-cs"/>
            </a:rPr>
            <a:t>【</a:t>
          </a:r>
          <a:r>
            <a:rPr kumimoji="1" lang="ja-JP" altLang="ja-JP" sz="1600" b="1">
              <a:solidFill>
                <a:schemeClr val="bg1"/>
              </a:solidFill>
              <a:effectLst/>
              <a:latin typeface="+mn-lt"/>
              <a:ea typeface="+mn-ea"/>
              <a:cs typeface="+mn-cs"/>
            </a:rPr>
            <a:t>注意</a:t>
          </a:r>
          <a:r>
            <a:rPr kumimoji="1" lang="en-US" altLang="ja-JP" sz="1600" b="1">
              <a:solidFill>
                <a:schemeClr val="bg1"/>
              </a:solidFill>
              <a:effectLst/>
              <a:latin typeface="+mn-lt"/>
              <a:ea typeface="+mn-ea"/>
              <a:cs typeface="+mn-cs"/>
            </a:rPr>
            <a:t>】</a:t>
          </a:r>
          <a:endParaRPr lang="ja-JP" altLang="ja-JP" sz="1600">
            <a:solidFill>
              <a:schemeClr val="bg1"/>
            </a:solidFill>
            <a:effectLst/>
          </a:endParaRPr>
        </a:p>
        <a:p>
          <a:endParaRPr kumimoji="1" lang="ja-JP" altLang="en-US" sz="1600" b="1" kern="1200">
            <a:solidFill>
              <a:schemeClr val="bg1"/>
            </a:solidFill>
          </a:endParaRPr>
        </a:p>
      </xdr:txBody>
    </xdr:sp>
    <xdr:clientData/>
  </xdr:twoCellAnchor>
  <xdr:twoCellAnchor>
    <xdr:from>
      <xdr:col>9</xdr:col>
      <xdr:colOff>92624</xdr:colOff>
      <xdr:row>40</xdr:row>
      <xdr:rowOff>160906</xdr:rowOff>
    </xdr:from>
    <xdr:to>
      <xdr:col>12</xdr:col>
      <xdr:colOff>672353</xdr:colOff>
      <xdr:row>41</xdr:row>
      <xdr:rowOff>425822</xdr:rowOff>
    </xdr:to>
    <xdr:sp macro="" textlink="">
      <xdr:nvSpPr>
        <xdr:cNvPr id="19" name="テキスト ボックス 18">
          <a:extLst>
            <a:ext uri="{FF2B5EF4-FFF2-40B4-BE49-F238E27FC236}">
              <a16:creationId xmlns:a16="http://schemas.microsoft.com/office/drawing/2014/main" id="{94B002F0-2943-472B-85D0-29BB56A12B59}"/>
            </a:ext>
          </a:extLst>
        </xdr:cNvPr>
        <xdr:cNvSpPr txBox="1"/>
      </xdr:nvSpPr>
      <xdr:spPr>
        <a:xfrm>
          <a:off x="9292653" y="13652788"/>
          <a:ext cx="2137347" cy="7131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300" b="1">
              <a:solidFill>
                <a:schemeClr val="bg1"/>
              </a:solidFill>
              <a:effectLst/>
              <a:latin typeface="+mn-lt"/>
              <a:ea typeface="+mn-ea"/>
              <a:cs typeface="+mn-cs"/>
            </a:rPr>
            <a:t>町田市で計算しますので記入不用です。</a:t>
          </a:r>
          <a:endParaRPr kumimoji="1" lang="en-US" altLang="ja-JP" sz="1300" b="1">
            <a:solidFill>
              <a:schemeClr val="bg1"/>
            </a:solidFill>
            <a:effectLst/>
            <a:latin typeface="+mn-lt"/>
            <a:ea typeface="+mn-ea"/>
            <a:cs typeface="+mn-cs"/>
          </a:endParaRPr>
        </a:p>
      </xdr:txBody>
    </xdr:sp>
    <xdr:clientData/>
  </xdr:twoCellAnchor>
  <xdr:twoCellAnchor>
    <xdr:from>
      <xdr:col>9</xdr:col>
      <xdr:colOff>86088</xdr:colOff>
      <xdr:row>16</xdr:row>
      <xdr:rowOff>90521</xdr:rowOff>
    </xdr:from>
    <xdr:to>
      <xdr:col>12</xdr:col>
      <xdr:colOff>636080</xdr:colOff>
      <xdr:row>21</xdr:row>
      <xdr:rowOff>38101</xdr:rowOff>
    </xdr:to>
    <xdr:sp macro="" textlink="">
      <xdr:nvSpPr>
        <xdr:cNvPr id="22" name="吹き出し: 線 (枠なし) 21">
          <a:extLst>
            <a:ext uri="{FF2B5EF4-FFF2-40B4-BE49-F238E27FC236}">
              <a16:creationId xmlns:a16="http://schemas.microsoft.com/office/drawing/2014/main" id="{CF0969B6-0E59-EC7F-723C-D8A77ECAD4F0}"/>
            </a:ext>
          </a:extLst>
        </xdr:cNvPr>
        <xdr:cNvSpPr/>
      </xdr:nvSpPr>
      <xdr:spPr>
        <a:xfrm>
          <a:off x="9296763" y="6729446"/>
          <a:ext cx="2112092" cy="1319180"/>
        </a:xfrm>
        <a:prstGeom prst="callout1">
          <a:avLst>
            <a:gd name="adj1" fmla="val 23141"/>
            <a:gd name="adj2" fmla="val -727"/>
            <a:gd name="adj3" fmla="val -30449"/>
            <a:gd name="adj4" fmla="val -30846"/>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75386</xdr:colOff>
      <xdr:row>16</xdr:row>
      <xdr:rowOff>65779</xdr:rowOff>
    </xdr:from>
    <xdr:to>
      <xdr:col>12</xdr:col>
      <xdr:colOff>615701</xdr:colOff>
      <xdr:row>21</xdr:row>
      <xdr:rowOff>28574</xdr:rowOff>
    </xdr:to>
    <xdr:sp macro="" textlink="">
      <xdr:nvSpPr>
        <xdr:cNvPr id="23" name="テキスト ボックス 22">
          <a:extLst>
            <a:ext uri="{FF2B5EF4-FFF2-40B4-BE49-F238E27FC236}">
              <a16:creationId xmlns:a16="http://schemas.microsoft.com/office/drawing/2014/main" id="{D5278AB6-F503-EE78-1E4B-3CD09D7B2286}"/>
            </a:ext>
          </a:extLst>
        </xdr:cNvPr>
        <xdr:cNvSpPr txBox="1"/>
      </xdr:nvSpPr>
      <xdr:spPr>
        <a:xfrm>
          <a:off x="9286061" y="6704704"/>
          <a:ext cx="2102415" cy="13343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solidFill>
                <a:schemeClr val="bg1"/>
              </a:solidFill>
            </a:rPr>
            <a:t>（</a:t>
          </a:r>
          <a:r>
            <a:rPr kumimoji="1" lang="en-US" altLang="ja-JP" sz="1100" b="1" kern="1200">
              <a:solidFill>
                <a:schemeClr val="bg1"/>
              </a:solidFill>
            </a:rPr>
            <a:t>A</a:t>
          </a:r>
          <a:r>
            <a:rPr kumimoji="1" lang="ja-JP" altLang="en-US" sz="1100" b="1" kern="1200">
              <a:solidFill>
                <a:schemeClr val="bg1"/>
              </a:solidFill>
            </a:rPr>
            <a:t>）３１</a:t>
          </a:r>
          <a:r>
            <a:rPr kumimoji="1" lang="en-US" altLang="ja-JP" sz="1100" b="1" kern="1200">
              <a:solidFill>
                <a:schemeClr val="bg1"/>
              </a:solidFill>
            </a:rPr>
            <a:t>,</a:t>
          </a:r>
          <a:r>
            <a:rPr kumimoji="1" lang="ja-JP" altLang="en-US" sz="1100" b="1" kern="1200">
              <a:solidFill>
                <a:schemeClr val="bg1"/>
              </a:solidFill>
            </a:rPr>
            <a:t>０００円</a:t>
          </a:r>
          <a:endParaRPr kumimoji="1" lang="en-US" altLang="ja-JP" sz="1100" b="1" kern="1200">
            <a:solidFill>
              <a:schemeClr val="bg1"/>
            </a:solidFill>
          </a:endParaRPr>
        </a:p>
        <a:p>
          <a:r>
            <a:rPr kumimoji="1" lang="ja-JP" altLang="en-US" sz="1100" b="1" kern="1200">
              <a:solidFill>
                <a:schemeClr val="bg1"/>
              </a:solidFill>
            </a:rPr>
            <a:t>（</a:t>
          </a:r>
          <a:r>
            <a:rPr kumimoji="1" lang="en-US" altLang="ja-JP" sz="1100" b="1" kern="1200">
              <a:solidFill>
                <a:schemeClr val="bg1"/>
              </a:solidFill>
            </a:rPr>
            <a:t>B</a:t>
          </a:r>
          <a:r>
            <a:rPr kumimoji="1" lang="ja-JP" altLang="en-US" sz="1100" b="1" kern="1200">
              <a:solidFill>
                <a:schemeClr val="bg1"/>
              </a:solidFill>
            </a:rPr>
            <a:t>）３９</a:t>
          </a:r>
          <a:r>
            <a:rPr kumimoji="1" lang="en-US" altLang="ja-JP" sz="1100" b="1" kern="1200">
              <a:solidFill>
                <a:schemeClr val="bg1"/>
              </a:solidFill>
            </a:rPr>
            <a:t>,</a:t>
          </a:r>
          <a:r>
            <a:rPr kumimoji="1" lang="ja-JP" altLang="en-US" sz="1100" b="1" kern="1200">
              <a:solidFill>
                <a:schemeClr val="bg1"/>
              </a:solidFill>
            </a:rPr>
            <a:t>８００円</a:t>
          </a:r>
          <a:endParaRPr kumimoji="1" lang="en-US" altLang="ja-JP" sz="1100" b="1" kern="1200">
            <a:solidFill>
              <a:schemeClr val="bg1"/>
            </a:solidFill>
          </a:endParaRPr>
        </a:p>
        <a:p>
          <a:r>
            <a:rPr kumimoji="1" lang="ja-JP" altLang="en-US" sz="1100" b="1" kern="1200">
              <a:solidFill>
                <a:schemeClr val="bg1"/>
              </a:solidFill>
            </a:rPr>
            <a:t>の比較となります。</a:t>
          </a:r>
          <a:endParaRPr kumimoji="1" lang="en-US" altLang="ja-JP" sz="1100" b="1" kern="1200">
            <a:solidFill>
              <a:schemeClr val="bg1"/>
            </a:solidFill>
          </a:endParaRPr>
        </a:p>
        <a:p>
          <a:r>
            <a:rPr kumimoji="1" lang="ja-JP" altLang="en-US" sz="1100" b="1" kern="1200">
              <a:solidFill>
                <a:schemeClr val="bg1"/>
              </a:solidFill>
            </a:rPr>
            <a:t>⇒この場合の申請額は</a:t>
          </a:r>
          <a:endParaRPr kumimoji="1" lang="en-US" altLang="ja-JP" sz="1100" b="1" kern="1200">
            <a:solidFill>
              <a:schemeClr val="bg1"/>
            </a:solidFill>
          </a:endParaRPr>
        </a:p>
        <a:p>
          <a:r>
            <a:rPr kumimoji="1" lang="ja-JP" altLang="en-US" sz="1100" b="1" kern="1200">
              <a:solidFill>
                <a:schemeClr val="bg1"/>
              </a:solidFill>
              <a:effectLst/>
              <a:latin typeface="+mn-lt"/>
              <a:ea typeface="+mn-ea"/>
              <a:cs typeface="+mn-cs"/>
            </a:rPr>
            <a:t>　　　　　</a:t>
          </a:r>
          <a:r>
            <a:rPr kumimoji="1" lang="ja-JP" altLang="ja-JP" sz="1100" b="1">
              <a:solidFill>
                <a:schemeClr val="bg1"/>
              </a:solidFill>
              <a:effectLst/>
              <a:latin typeface="+mn-lt"/>
              <a:ea typeface="+mn-ea"/>
              <a:cs typeface="+mn-cs"/>
            </a:rPr>
            <a:t>３１</a:t>
          </a:r>
          <a:r>
            <a:rPr kumimoji="1" lang="en-US" altLang="ja-JP" sz="1100" b="1">
              <a:solidFill>
                <a:schemeClr val="bg1"/>
              </a:solidFill>
              <a:effectLst/>
              <a:latin typeface="+mn-lt"/>
              <a:ea typeface="+mn-ea"/>
              <a:cs typeface="+mn-cs"/>
            </a:rPr>
            <a:t>,</a:t>
          </a:r>
          <a:r>
            <a:rPr kumimoji="1" lang="ja-JP" altLang="ja-JP" sz="1100" b="1">
              <a:solidFill>
                <a:schemeClr val="bg1"/>
              </a:solidFill>
              <a:effectLst/>
              <a:latin typeface="+mn-lt"/>
              <a:ea typeface="+mn-ea"/>
              <a:cs typeface="+mn-cs"/>
            </a:rPr>
            <a:t>０００円</a:t>
          </a:r>
          <a:r>
            <a:rPr kumimoji="1" lang="ja-JP" altLang="en-US" sz="1100" b="1">
              <a:solidFill>
                <a:schemeClr val="bg1"/>
              </a:solidFill>
              <a:effectLst/>
              <a:latin typeface="+mn-lt"/>
              <a:ea typeface="+mn-ea"/>
              <a:cs typeface="+mn-cs"/>
            </a:rPr>
            <a:t>です。</a:t>
          </a:r>
          <a:endParaRPr kumimoji="1" lang="ja-JP" altLang="en-US" sz="1100" b="1" kern="1200">
            <a:solidFill>
              <a:schemeClr val="bg1"/>
            </a:solidFill>
          </a:endParaRPr>
        </a:p>
      </xdr:txBody>
    </xdr:sp>
    <xdr:clientData/>
  </xdr:twoCellAnchor>
  <xdr:twoCellAnchor>
    <xdr:from>
      <xdr:col>9</xdr:col>
      <xdr:colOff>96129</xdr:colOff>
      <xdr:row>11</xdr:row>
      <xdr:rowOff>410197</xdr:rowOff>
    </xdr:from>
    <xdr:to>
      <xdr:col>12</xdr:col>
      <xdr:colOff>646121</xdr:colOff>
      <xdr:row>15</xdr:row>
      <xdr:rowOff>98907</xdr:rowOff>
    </xdr:to>
    <xdr:sp macro="" textlink="">
      <xdr:nvSpPr>
        <xdr:cNvPr id="20" name="吹き出し: 線 (枠なし) 19">
          <a:extLst>
            <a:ext uri="{FF2B5EF4-FFF2-40B4-BE49-F238E27FC236}">
              <a16:creationId xmlns:a16="http://schemas.microsoft.com/office/drawing/2014/main" id="{1C2FDF3A-5679-CF82-7C18-D8AAB888E2E3}"/>
            </a:ext>
          </a:extLst>
        </xdr:cNvPr>
        <xdr:cNvSpPr/>
      </xdr:nvSpPr>
      <xdr:spPr>
        <a:xfrm>
          <a:off x="9306804" y="5144122"/>
          <a:ext cx="2112092" cy="1450835"/>
        </a:xfrm>
        <a:prstGeom prst="callout1">
          <a:avLst>
            <a:gd name="adj1" fmla="val 23141"/>
            <a:gd name="adj2" fmla="val -727"/>
            <a:gd name="adj3" fmla="val 40783"/>
            <a:gd name="adj4" fmla="val -30880"/>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85427</xdr:colOff>
      <xdr:row>11</xdr:row>
      <xdr:rowOff>466725</xdr:rowOff>
    </xdr:from>
    <xdr:to>
      <xdr:col>12</xdr:col>
      <xdr:colOff>625742</xdr:colOff>
      <xdr:row>15</xdr:row>
      <xdr:rowOff>104775</xdr:rowOff>
    </xdr:to>
    <xdr:sp macro="" textlink="">
      <xdr:nvSpPr>
        <xdr:cNvPr id="21" name="テキスト ボックス 20">
          <a:extLst>
            <a:ext uri="{FF2B5EF4-FFF2-40B4-BE49-F238E27FC236}">
              <a16:creationId xmlns:a16="http://schemas.microsoft.com/office/drawing/2014/main" id="{7F3ADFB3-A74D-50D8-E632-49B129E1DB71}"/>
            </a:ext>
          </a:extLst>
        </xdr:cNvPr>
        <xdr:cNvSpPr txBox="1"/>
      </xdr:nvSpPr>
      <xdr:spPr>
        <a:xfrm>
          <a:off x="9296102" y="5200650"/>
          <a:ext cx="2102415" cy="140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kern="1200">
              <a:solidFill>
                <a:schemeClr val="bg1"/>
              </a:solidFill>
            </a:rPr>
            <a:t>【</a:t>
          </a:r>
          <a:r>
            <a:rPr kumimoji="1" lang="ja-JP" altLang="en-US" sz="1100" b="1" kern="1200">
              <a:solidFill>
                <a:schemeClr val="bg1"/>
              </a:solidFill>
            </a:rPr>
            <a:t>注意</a:t>
          </a:r>
          <a:r>
            <a:rPr kumimoji="1" lang="en-US" altLang="ja-JP" sz="1100" b="1" kern="1200">
              <a:solidFill>
                <a:schemeClr val="bg1"/>
              </a:solidFill>
            </a:rPr>
            <a:t>‼】</a:t>
          </a:r>
        </a:p>
        <a:p>
          <a:r>
            <a:rPr kumimoji="1" lang="ja-JP" altLang="en-US" sz="1100" b="1" kern="1200">
              <a:solidFill>
                <a:schemeClr val="bg1"/>
              </a:solidFill>
            </a:rPr>
            <a:t>合計は３９</a:t>
          </a:r>
          <a:r>
            <a:rPr kumimoji="1" lang="en-US" altLang="ja-JP" sz="1100" b="1" kern="1200">
              <a:solidFill>
                <a:schemeClr val="bg1"/>
              </a:solidFill>
            </a:rPr>
            <a:t>,</a:t>
          </a:r>
          <a:r>
            <a:rPr kumimoji="1" lang="ja-JP" altLang="en-US" sz="1100" b="1" kern="1200">
              <a:solidFill>
                <a:schemeClr val="bg1"/>
              </a:solidFill>
            </a:rPr>
            <a:t>８３０円ですが</a:t>
          </a:r>
          <a:endParaRPr kumimoji="1" lang="en-US" altLang="ja-JP" sz="1100" b="1" kern="1200">
            <a:solidFill>
              <a:schemeClr val="bg1"/>
            </a:solidFill>
          </a:endParaRPr>
        </a:p>
        <a:p>
          <a:r>
            <a:rPr kumimoji="1" lang="en-US" altLang="ja-JP" sz="1100" b="1" kern="1200">
              <a:solidFill>
                <a:schemeClr val="bg1"/>
              </a:solidFill>
            </a:rPr>
            <a:t>(4730</a:t>
          </a:r>
          <a:r>
            <a:rPr kumimoji="1" lang="ja-JP" altLang="en-US" sz="1100" b="1" kern="1200">
              <a:solidFill>
                <a:schemeClr val="bg1"/>
              </a:solidFill>
            </a:rPr>
            <a:t>＋</a:t>
          </a:r>
          <a:r>
            <a:rPr kumimoji="1" lang="en-US" altLang="ja-JP" sz="1100" b="1" kern="1200">
              <a:solidFill>
                <a:schemeClr val="bg1"/>
              </a:solidFill>
            </a:rPr>
            <a:t>9900</a:t>
          </a:r>
          <a:r>
            <a:rPr kumimoji="1" lang="ja-JP" altLang="en-US" sz="1100" b="1" kern="1200">
              <a:solidFill>
                <a:schemeClr val="bg1"/>
              </a:solidFill>
            </a:rPr>
            <a:t>＋</a:t>
          </a:r>
          <a:r>
            <a:rPr kumimoji="1" lang="en-US" altLang="ja-JP" sz="1100" b="1" kern="1200">
              <a:solidFill>
                <a:schemeClr val="bg1"/>
              </a:solidFill>
            </a:rPr>
            <a:t>6500</a:t>
          </a:r>
          <a:r>
            <a:rPr kumimoji="1" lang="ja-JP" altLang="en-US" sz="1100" b="1" kern="1200">
              <a:solidFill>
                <a:schemeClr val="bg1"/>
              </a:solidFill>
            </a:rPr>
            <a:t>＋</a:t>
          </a:r>
          <a:r>
            <a:rPr kumimoji="1" lang="en-US" altLang="ja-JP" sz="1100" b="1" kern="1200">
              <a:solidFill>
                <a:schemeClr val="bg1"/>
              </a:solidFill>
            </a:rPr>
            <a:t>18700)</a:t>
          </a:r>
        </a:p>
        <a:p>
          <a:r>
            <a:rPr kumimoji="1" lang="ja-JP" altLang="en-US" sz="1100" b="1" kern="1200">
              <a:solidFill>
                <a:schemeClr val="bg1"/>
              </a:solidFill>
            </a:rPr>
            <a:t>記入は３９</a:t>
          </a:r>
          <a:r>
            <a:rPr kumimoji="1" lang="en-US" altLang="ja-JP" sz="1100" b="1" kern="1200">
              <a:solidFill>
                <a:schemeClr val="bg1"/>
              </a:solidFill>
            </a:rPr>
            <a:t>,</a:t>
          </a:r>
          <a:r>
            <a:rPr kumimoji="1" lang="ja-JP" altLang="en-US" sz="1100" b="1" kern="1200">
              <a:solidFill>
                <a:schemeClr val="bg1"/>
              </a:solidFill>
            </a:rPr>
            <a:t>８００円です。</a:t>
          </a:r>
          <a:endParaRPr kumimoji="1" lang="en-US" altLang="ja-JP" sz="1100" b="1" kern="1200">
            <a:solidFill>
              <a:schemeClr val="bg1"/>
            </a:solidFill>
          </a:endParaRPr>
        </a:p>
        <a:p>
          <a:r>
            <a:rPr kumimoji="1" lang="en-US" altLang="ja-JP" sz="1100" b="1" kern="1200">
              <a:solidFill>
                <a:schemeClr val="bg1"/>
              </a:solidFill>
            </a:rPr>
            <a:t>※</a:t>
          </a:r>
          <a:r>
            <a:rPr kumimoji="1" lang="ja-JP" altLang="en-US" sz="1100" b="1" kern="1200">
              <a:solidFill>
                <a:schemeClr val="bg1"/>
              </a:solidFill>
            </a:rPr>
            <a:t>１００円未満切捨てのため</a:t>
          </a:r>
          <a:endParaRPr kumimoji="1" lang="ja-JP" altLang="en-US" sz="1100" b="1" kern="1200">
            <a:solidFill>
              <a:srgbClr val="0070C0"/>
            </a:solidFill>
          </a:endParaRPr>
        </a:p>
      </xdr:txBody>
    </xdr:sp>
    <xdr:clientData/>
  </xdr:twoCellAnchor>
  <xdr:twoCellAnchor>
    <xdr:from>
      <xdr:col>9</xdr:col>
      <xdr:colOff>44823</xdr:colOff>
      <xdr:row>31</xdr:row>
      <xdr:rowOff>280147</xdr:rowOff>
    </xdr:from>
    <xdr:to>
      <xdr:col>12</xdr:col>
      <xdr:colOff>627528</xdr:colOff>
      <xdr:row>39</xdr:row>
      <xdr:rowOff>148152</xdr:rowOff>
    </xdr:to>
    <xdr:sp macro="" textlink="">
      <xdr:nvSpPr>
        <xdr:cNvPr id="25" name="吹き出し: 線 (枠なし) 24">
          <a:extLst>
            <a:ext uri="{FF2B5EF4-FFF2-40B4-BE49-F238E27FC236}">
              <a16:creationId xmlns:a16="http://schemas.microsoft.com/office/drawing/2014/main" id="{B0C86216-4F37-4FE4-A416-782CBF6AA966}"/>
            </a:ext>
          </a:extLst>
        </xdr:cNvPr>
        <xdr:cNvSpPr/>
      </xdr:nvSpPr>
      <xdr:spPr>
        <a:xfrm>
          <a:off x="9244852" y="11015382"/>
          <a:ext cx="2140323" cy="2176417"/>
        </a:xfrm>
        <a:prstGeom prst="callout1">
          <a:avLst>
            <a:gd name="adj1" fmla="val 23141"/>
            <a:gd name="adj2" fmla="val -727"/>
            <a:gd name="adj3" fmla="val 83346"/>
            <a:gd name="adj4" fmla="val -194755"/>
          </a:avLst>
        </a:prstGeom>
        <a:solidFill>
          <a:srgbClr val="C00000"/>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9</xdr:col>
      <xdr:colOff>56028</xdr:colOff>
      <xdr:row>31</xdr:row>
      <xdr:rowOff>235323</xdr:rowOff>
    </xdr:from>
    <xdr:to>
      <xdr:col>12</xdr:col>
      <xdr:colOff>596343</xdr:colOff>
      <xdr:row>39</xdr:row>
      <xdr:rowOff>291353</xdr:rowOff>
    </xdr:to>
    <xdr:sp macro="" textlink="">
      <xdr:nvSpPr>
        <xdr:cNvPr id="26" name="テキスト ボックス 25">
          <a:extLst>
            <a:ext uri="{FF2B5EF4-FFF2-40B4-BE49-F238E27FC236}">
              <a16:creationId xmlns:a16="http://schemas.microsoft.com/office/drawing/2014/main" id="{FA688892-E4A6-41DD-9DF1-D95EF3B3BFC5}"/>
            </a:ext>
          </a:extLst>
        </xdr:cNvPr>
        <xdr:cNvSpPr txBox="1"/>
      </xdr:nvSpPr>
      <xdr:spPr>
        <a:xfrm>
          <a:off x="9256057" y="10970558"/>
          <a:ext cx="2097933" cy="2364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kern="1200">
              <a:solidFill>
                <a:schemeClr val="bg1"/>
              </a:solidFill>
            </a:rPr>
            <a:t>【</a:t>
          </a:r>
          <a:r>
            <a:rPr kumimoji="1" lang="ja-JP" altLang="en-US" sz="1600" b="1" kern="1200">
              <a:solidFill>
                <a:schemeClr val="bg1"/>
              </a:solidFill>
            </a:rPr>
            <a:t>注意</a:t>
          </a:r>
          <a:r>
            <a:rPr kumimoji="1" lang="en-US" altLang="ja-JP" sz="1600" b="1" kern="1200">
              <a:solidFill>
                <a:schemeClr val="bg1"/>
              </a:solidFill>
            </a:rPr>
            <a:t>】</a:t>
          </a:r>
        </a:p>
        <a:p>
          <a:r>
            <a:rPr kumimoji="1" lang="ja-JP" altLang="en-US" sz="1200" b="1" kern="1200">
              <a:solidFill>
                <a:schemeClr val="bg1"/>
              </a:solidFill>
            </a:rPr>
            <a:t>「設置」とは、立式掲示板にあっては新設や更新で基礎工事を伴うもの、壁掛け式掲示板にあっては</a:t>
          </a:r>
          <a:r>
            <a:rPr kumimoji="1" lang="ja-JP" altLang="ja-JP" sz="1200" b="1">
              <a:solidFill>
                <a:schemeClr val="bg1"/>
              </a:solidFill>
              <a:effectLst/>
              <a:latin typeface="+mn-lt"/>
              <a:ea typeface="+mn-ea"/>
              <a:cs typeface="+mn-cs"/>
            </a:rPr>
            <a:t>新設や更新で</a:t>
          </a:r>
          <a:r>
            <a:rPr kumimoji="1" lang="ja-JP" altLang="en-US" sz="1200" b="1" kern="1200">
              <a:solidFill>
                <a:schemeClr val="bg1"/>
              </a:solidFill>
            </a:rPr>
            <a:t>長期の設置を前提とした取付工事を伴うものです。</a:t>
          </a:r>
        </a:p>
        <a:p>
          <a:endParaRPr kumimoji="1" lang="en-US" altLang="ja-JP" sz="1600" b="1" kern="1200">
            <a:solidFill>
              <a:schemeClr val="bg1"/>
            </a:solidFill>
          </a:endParaRPr>
        </a:p>
        <a:p>
          <a:endParaRPr kumimoji="1" lang="en-US" altLang="ja-JP" sz="1600" b="1" kern="1200">
            <a:solidFill>
              <a:schemeClr val="bg1"/>
            </a:solidFill>
          </a:endParaRPr>
        </a:p>
        <a:p>
          <a:endParaRPr kumimoji="1" lang="en-US" altLang="ja-JP" sz="1100" b="0" kern="1200">
            <a:solidFill>
              <a:schemeClr val="bg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114300</xdr:colOff>
      <xdr:row>17</xdr:row>
      <xdr:rowOff>638175</xdr:rowOff>
    </xdr:from>
    <xdr:to>
      <xdr:col>15</xdr:col>
      <xdr:colOff>304800</xdr:colOff>
      <xdr:row>18</xdr:row>
      <xdr:rowOff>314325</xdr:rowOff>
    </xdr:to>
    <xdr:sp macro="" textlink="">
      <xdr:nvSpPr>
        <xdr:cNvPr id="2" name="角丸四角形 4">
          <a:extLst>
            <a:ext uri="{FF2B5EF4-FFF2-40B4-BE49-F238E27FC236}">
              <a16:creationId xmlns:a16="http://schemas.microsoft.com/office/drawing/2014/main" id="{F978F104-76A7-AAEF-0643-45F5860B4773}"/>
            </a:ext>
          </a:extLst>
        </xdr:cNvPr>
        <xdr:cNvSpPr>
          <a:spLocks noChangeArrowheads="1"/>
        </xdr:cNvSpPr>
      </xdr:nvSpPr>
      <xdr:spPr bwMode="auto">
        <a:xfrm>
          <a:off x="5057775" y="7077075"/>
          <a:ext cx="2095500" cy="647700"/>
        </a:xfrm>
        <a:prstGeom prst="roundRect">
          <a:avLst>
            <a:gd name="adj" fmla="val 16667"/>
          </a:avLst>
        </a:prstGeom>
        <a:solidFill>
          <a:srgbClr val="5B9BD5"/>
        </a:solidFill>
        <a:ln w="38100">
          <a:solidFill>
            <a:srgbClr val="F2F2F2"/>
          </a:solidFill>
          <a:round/>
          <a:headEnd/>
          <a:tailEnd/>
        </a:ln>
        <a:effectLst>
          <a:outerShdw dist="107763" dir="2700000" algn="ctr" rotWithShape="0">
            <a:srgbClr val="1F4D78">
              <a:alpha val="50000"/>
            </a:srgbClr>
          </a:outerShdw>
        </a:effectLst>
      </xdr:spPr>
      <xdr:txBody>
        <a:bodyPr rot="0" vert="horz" wrap="square" lIns="74295" tIns="36000" rIns="74295" bIns="36000" anchor="t" anchorCtr="0" upright="1">
          <a:noAutofit/>
        </a:bodyPr>
        <a:lstStyle/>
        <a:p>
          <a:pPr algn="just"/>
          <a:r>
            <a:rPr lang="ja-JP" sz="1200" b="1">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４月１日時点の加入世帯数を記入してください。</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11</xdr:col>
      <xdr:colOff>295275</xdr:colOff>
      <xdr:row>18</xdr:row>
      <xdr:rowOff>142240</xdr:rowOff>
    </xdr:from>
    <xdr:to>
      <xdr:col>11</xdr:col>
      <xdr:colOff>306070</xdr:colOff>
      <xdr:row>19</xdr:row>
      <xdr:rowOff>95250</xdr:rowOff>
    </xdr:to>
    <xdr:cxnSp macro="">
      <xdr:nvCxnSpPr>
        <xdr:cNvPr id="3" name="直線矢印コネクタ 2">
          <a:extLst>
            <a:ext uri="{FF2B5EF4-FFF2-40B4-BE49-F238E27FC236}">
              <a16:creationId xmlns:a16="http://schemas.microsoft.com/office/drawing/2014/main" id="{71AC7978-C5A1-C424-7719-FECA4FAB224D}"/>
            </a:ext>
          </a:extLst>
        </xdr:cNvPr>
        <xdr:cNvCxnSpPr>
          <a:cxnSpLocks noChangeShapeType="1"/>
        </xdr:cNvCxnSpPr>
      </xdr:nvCxnSpPr>
      <xdr:spPr bwMode="auto">
        <a:xfrm flipH="1">
          <a:off x="5886450" y="7552690"/>
          <a:ext cx="10795" cy="514985"/>
        </a:xfrm>
        <a:prstGeom prst="straightConnector1">
          <a:avLst/>
        </a:prstGeom>
        <a:noFill/>
        <a:ln w="76200">
          <a:solidFill>
            <a:srgbClr val="5B9BD5"/>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1438275</xdr:colOff>
      <xdr:row>17</xdr:row>
      <xdr:rowOff>38100</xdr:rowOff>
    </xdr:from>
    <xdr:to>
      <xdr:col>8</xdr:col>
      <xdr:colOff>104775</xdr:colOff>
      <xdr:row>17</xdr:row>
      <xdr:rowOff>695325</xdr:rowOff>
    </xdr:to>
    <xdr:sp macro="" textlink="">
      <xdr:nvSpPr>
        <xdr:cNvPr id="4" name="角丸四角形 4">
          <a:extLst>
            <a:ext uri="{FF2B5EF4-FFF2-40B4-BE49-F238E27FC236}">
              <a16:creationId xmlns:a16="http://schemas.microsoft.com/office/drawing/2014/main" id="{43E9FA79-B3D8-1B4F-B50B-8CC62C32AA3A}"/>
            </a:ext>
          </a:extLst>
        </xdr:cNvPr>
        <xdr:cNvSpPr>
          <a:spLocks noChangeArrowheads="1"/>
        </xdr:cNvSpPr>
      </xdr:nvSpPr>
      <xdr:spPr bwMode="auto">
        <a:xfrm>
          <a:off x="2009775" y="6477000"/>
          <a:ext cx="2800350" cy="657225"/>
        </a:xfrm>
        <a:prstGeom prst="roundRect">
          <a:avLst>
            <a:gd name="adj" fmla="val 16667"/>
          </a:avLst>
        </a:prstGeom>
        <a:solidFill>
          <a:srgbClr val="5B9BD5"/>
        </a:solidFill>
        <a:ln w="38100">
          <a:solidFill>
            <a:srgbClr val="F2F2F2"/>
          </a:solidFill>
          <a:round/>
          <a:headEnd/>
          <a:tailEnd/>
        </a:ln>
        <a:effectLst>
          <a:outerShdw dist="107763" dir="2700000" algn="ctr" rotWithShape="0">
            <a:srgbClr val="1F4D78">
              <a:alpha val="50000"/>
            </a:srgbClr>
          </a:outerShdw>
        </a:effectLst>
      </xdr:spPr>
      <xdr:txBody>
        <a:bodyPr rot="0" vert="horz" wrap="square" lIns="74295" tIns="36000" rIns="74295" bIns="36000" anchor="t" anchorCtr="0" upright="1">
          <a:noAutofit/>
        </a:bodyPr>
        <a:lstStyle/>
        <a:p>
          <a:pPr algn="just"/>
          <a:r>
            <a:rPr lang="ja-JP" sz="1200" b="1">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「事業計画書」に記載する内容と同じ額を記入してください。</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342900</xdr:colOff>
      <xdr:row>17</xdr:row>
      <xdr:rowOff>724535</xdr:rowOff>
    </xdr:from>
    <xdr:to>
      <xdr:col>5</xdr:col>
      <xdr:colOff>342900</xdr:colOff>
      <xdr:row>18</xdr:row>
      <xdr:rowOff>152400</xdr:rowOff>
    </xdr:to>
    <xdr:cxnSp macro="">
      <xdr:nvCxnSpPr>
        <xdr:cNvPr id="5" name="直線矢印コネクタ 4">
          <a:extLst>
            <a:ext uri="{FF2B5EF4-FFF2-40B4-BE49-F238E27FC236}">
              <a16:creationId xmlns:a16="http://schemas.microsoft.com/office/drawing/2014/main" id="{3E5349CE-3EF3-5C37-CAF8-9090147F6FAD}"/>
            </a:ext>
          </a:extLst>
        </xdr:cNvPr>
        <xdr:cNvCxnSpPr>
          <a:cxnSpLocks noChangeShapeType="1"/>
        </xdr:cNvCxnSpPr>
      </xdr:nvCxnSpPr>
      <xdr:spPr bwMode="auto">
        <a:xfrm>
          <a:off x="3048000" y="7163435"/>
          <a:ext cx="0" cy="399415"/>
        </a:xfrm>
        <a:prstGeom prst="straightConnector1">
          <a:avLst/>
        </a:prstGeom>
        <a:noFill/>
        <a:ln w="76200">
          <a:solidFill>
            <a:srgbClr val="5B9BD5"/>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400050</xdr:colOff>
      <xdr:row>6</xdr:row>
      <xdr:rowOff>57150</xdr:rowOff>
    </xdr:from>
    <xdr:to>
      <xdr:col>5</xdr:col>
      <xdr:colOff>523875</xdr:colOff>
      <xdr:row>8</xdr:row>
      <xdr:rowOff>133350</xdr:rowOff>
    </xdr:to>
    <xdr:sp macro="" textlink="">
      <xdr:nvSpPr>
        <xdr:cNvPr id="9" name="角丸四角形 17">
          <a:extLst>
            <a:ext uri="{FF2B5EF4-FFF2-40B4-BE49-F238E27FC236}">
              <a16:creationId xmlns:a16="http://schemas.microsoft.com/office/drawing/2014/main" id="{96B4973A-FF13-2A1D-4E4F-A9C0679ADBFE}"/>
            </a:ext>
          </a:extLst>
        </xdr:cNvPr>
        <xdr:cNvSpPr>
          <a:spLocks noChangeArrowheads="1"/>
        </xdr:cNvSpPr>
      </xdr:nvSpPr>
      <xdr:spPr bwMode="auto">
        <a:xfrm>
          <a:off x="971550" y="1924050"/>
          <a:ext cx="2257425" cy="1285875"/>
        </a:xfrm>
        <a:prstGeom prst="roundRect">
          <a:avLst>
            <a:gd name="adj" fmla="val 16667"/>
          </a:avLst>
        </a:prstGeom>
        <a:solidFill>
          <a:srgbClr val="5B9BD5"/>
        </a:solidFill>
        <a:ln w="38100">
          <a:solidFill>
            <a:srgbClr val="F2F2F2"/>
          </a:solidFill>
          <a:round/>
          <a:headEnd/>
          <a:tailEnd/>
        </a:ln>
        <a:effectLst>
          <a:outerShdw dist="107763" dir="2700000" algn="ctr" rotWithShape="0">
            <a:srgbClr val="1F4D78">
              <a:alpha val="50000"/>
            </a:srgbClr>
          </a:outerShdw>
        </a:effectLst>
      </xdr:spPr>
      <xdr:txBody>
        <a:bodyPr rot="0" vert="horz" wrap="square" lIns="74295" tIns="36000" rIns="74295" bIns="36000" anchor="t" anchorCtr="0" upright="1">
          <a:noAutofit/>
        </a:bodyPr>
        <a:lstStyle/>
        <a:p>
          <a:pPr algn="just">
            <a:buNone/>
          </a:pPr>
          <a:r>
            <a:rPr lang="ja-JP" sz="1200" b="1">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本申請書提出時の</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buNone/>
          </a:pPr>
          <a:r>
            <a:rPr lang="ja-JP" sz="1200" b="1">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・代表者のお住まいの住所</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buNone/>
          </a:pPr>
          <a:r>
            <a:rPr lang="ja-JP" sz="1200" b="1">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・代表者の氏名</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r>
            <a:rPr lang="ja-JP" sz="1200" b="1">
              <a:solidFill>
                <a:srgbClr val="FFFFFF"/>
              </a:solidFill>
              <a:effectLst/>
              <a:latin typeface="ＭＳ 明朝" panose="02020609040205080304" pitchFamily="17" charset="-128"/>
              <a:ea typeface="HG丸ｺﾞｼｯｸM-PRO" panose="020F0600000000000000" pitchFamily="50" charset="-128"/>
              <a:cs typeface="Times New Roman" panose="02020603050405020304" pitchFamily="18" charset="0"/>
            </a:rPr>
            <a:t>を記入してください。</a:t>
          </a:r>
          <a:endParaRPr lang="ja-JP" sz="12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5</xdr:col>
      <xdr:colOff>352425</xdr:colOff>
      <xdr:row>6</xdr:row>
      <xdr:rowOff>600075</xdr:rowOff>
    </xdr:from>
    <xdr:to>
      <xdr:col>5</xdr:col>
      <xdr:colOff>1047750</xdr:colOff>
      <xdr:row>7</xdr:row>
      <xdr:rowOff>28575</xdr:rowOff>
    </xdr:to>
    <xdr:cxnSp macro="">
      <xdr:nvCxnSpPr>
        <xdr:cNvPr id="10" name="直線矢印コネクタ 9">
          <a:extLst>
            <a:ext uri="{FF2B5EF4-FFF2-40B4-BE49-F238E27FC236}">
              <a16:creationId xmlns:a16="http://schemas.microsoft.com/office/drawing/2014/main" id="{F291F194-4789-5FED-3760-1827B1868170}"/>
            </a:ext>
          </a:extLst>
        </xdr:cNvPr>
        <xdr:cNvCxnSpPr>
          <a:cxnSpLocks noChangeShapeType="1"/>
        </xdr:cNvCxnSpPr>
      </xdr:nvCxnSpPr>
      <xdr:spPr bwMode="auto">
        <a:xfrm flipV="1">
          <a:off x="3057525" y="2466975"/>
          <a:ext cx="695325" cy="219075"/>
        </a:xfrm>
        <a:prstGeom prst="straightConnector1">
          <a:avLst/>
        </a:prstGeom>
        <a:noFill/>
        <a:ln w="76200">
          <a:solidFill>
            <a:srgbClr val="5B9BD5"/>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7E32-F114-42D9-895B-F8A9FBF5471A}">
  <dimension ref="A1:C327"/>
  <sheetViews>
    <sheetView workbookViewId="0">
      <selection activeCell="C4" sqref="C4"/>
    </sheetView>
  </sheetViews>
  <sheetFormatPr defaultRowHeight="18.75"/>
  <cols>
    <col min="2" max="2" width="52.625" bestFit="1" customWidth="1"/>
    <col min="3" max="3" width="73.25" bestFit="1" customWidth="1"/>
  </cols>
  <sheetData>
    <row r="1" spans="1:3" ht="19.5" thickBot="1">
      <c r="A1" s="199" t="s">
        <v>524</v>
      </c>
      <c r="B1" s="199" t="s">
        <v>525</v>
      </c>
      <c r="C1" s="199" t="s">
        <v>851</v>
      </c>
    </row>
    <row r="2" spans="1:3">
      <c r="A2">
        <v>1</v>
      </c>
      <c r="B2" t="s">
        <v>198</v>
      </c>
      <c r="C2" t="s">
        <v>526</v>
      </c>
    </row>
    <row r="3" spans="1:3">
      <c r="A3">
        <v>2</v>
      </c>
      <c r="B3" t="s">
        <v>199</v>
      </c>
      <c r="C3" t="s">
        <v>527</v>
      </c>
    </row>
    <row r="4" spans="1:3">
      <c r="A4">
        <v>3</v>
      </c>
      <c r="B4" t="s">
        <v>200</v>
      </c>
      <c r="C4" t="s">
        <v>528</v>
      </c>
    </row>
    <row r="5" spans="1:3">
      <c r="A5">
        <v>4</v>
      </c>
      <c r="B5" t="s">
        <v>201</v>
      </c>
      <c r="C5" t="s">
        <v>529</v>
      </c>
    </row>
    <row r="6" spans="1:3">
      <c r="A6">
        <v>5</v>
      </c>
      <c r="B6" t="s">
        <v>202</v>
      </c>
      <c r="C6" t="s">
        <v>530</v>
      </c>
    </row>
    <row r="7" spans="1:3">
      <c r="A7">
        <v>6</v>
      </c>
      <c r="B7" t="s">
        <v>203</v>
      </c>
      <c r="C7" t="s">
        <v>531</v>
      </c>
    </row>
    <row r="8" spans="1:3">
      <c r="A8">
        <v>7</v>
      </c>
      <c r="B8" t="s">
        <v>204</v>
      </c>
      <c r="C8" t="s">
        <v>532</v>
      </c>
    </row>
    <row r="9" spans="1:3">
      <c r="A9">
        <v>8</v>
      </c>
      <c r="B9" t="s">
        <v>205</v>
      </c>
      <c r="C9" t="s">
        <v>533</v>
      </c>
    </row>
    <row r="10" spans="1:3">
      <c r="A10">
        <v>9</v>
      </c>
      <c r="B10" t="s">
        <v>206</v>
      </c>
      <c r="C10" t="s">
        <v>534</v>
      </c>
    </row>
    <row r="11" spans="1:3">
      <c r="A11">
        <v>10</v>
      </c>
      <c r="B11" t="s">
        <v>207</v>
      </c>
      <c r="C11" t="s">
        <v>535</v>
      </c>
    </row>
    <row r="12" spans="1:3">
      <c r="A12">
        <v>11</v>
      </c>
      <c r="B12" t="s">
        <v>208</v>
      </c>
      <c r="C12" t="s">
        <v>536</v>
      </c>
    </row>
    <row r="13" spans="1:3">
      <c r="A13">
        <v>12</v>
      </c>
      <c r="B13" t="s">
        <v>209</v>
      </c>
      <c r="C13" t="s">
        <v>537</v>
      </c>
    </row>
    <row r="14" spans="1:3">
      <c r="A14">
        <v>13</v>
      </c>
      <c r="B14" t="s">
        <v>210</v>
      </c>
      <c r="C14" t="s">
        <v>538</v>
      </c>
    </row>
    <row r="15" spans="1:3">
      <c r="A15">
        <v>14</v>
      </c>
      <c r="B15" t="s">
        <v>211</v>
      </c>
      <c r="C15" t="s">
        <v>539</v>
      </c>
    </row>
    <row r="16" spans="1:3">
      <c r="A16">
        <v>15</v>
      </c>
      <c r="B16" t="s">
        <v>212</v>
      </c>
      <c r="C16" t="s">
        <v>540</v>
      </c>
    </row>
    <row r="17" spans="1:3">
      <c r="A17">
        <v>16</v>
      </c>
      <c r="B17" t="s">
        <v>213</v>
      </c>
      <c r="C17" t="s">
        <v>541</v>
      </c>
    </row>
    <row r="18" spans="1:3">
      <c r="A18">
        <v>17</v>
      </c>
      <c r="B18" t="s">
        <v>214</v>
      </c>
      <c r="C18" t="s">
        <v>542</v>
      </c>
    </row>
    <row r="19" spans="1:3">
      <c r="A19">
        <v>18</v>
      </c>
      <c r="B19" t="s">
        <v>215</v>
      </c>
      <c r="C19" t="s">
        <v>543</v>
      </c>
    </row>
    <row r="20" spans="1:3">
      <c r="A20">
        <v>19</v>
      </c>
      <c r="B20" t="s">
        <v>216</v>
      </c>
      <c r="C20" t="s">
        <v>544</v>
      </c>
    </row>
    <row r="21" spans="1:3">
      <c r="A21">
        <v>20</v>
      </c>
      <c r="B21" t="s">
        <v>217</v>
      </c>
      <c r="C21" t="s">
        <v>545</v>
      </c>
    </row>
    <row r="22" spans="1:3">
      <c r="A22">
        <v>21</v>
      </c>
      <c r="B22" t="s">
        <v>218</v>
      </c>
      <c r="C22" t="s">
        <v>546</v>
      </c>
    </row>
    <row r="23" spans="1:3">
      <c r="A23">
        <v>22</v>
      </c>
      <c r="B23" t="s">
        <v>219</v>
      </c>
      <c r="C23" t="s">
        <v>547</v>
      </c>
    </row>
    <row r="24" spans="1:3">
      <c r="A24">
        <v>23</v>
      </c>
      <c r="B24" t="s">
        <v>220</v>
      </c>
      <c r="C24" t="s">
        <v>548</v>
      </c>
    </row>
    <row r="25" spans="1:3">
      <c r="A25">
        <v>24</v>
      </c>
      <c r="B25" t="s">
        <v>221</v>
      </c>
      <c r="C25" t="s">
        <v>549</v>
      </c>
    </row>
    <row r="26" spans="1:3">
      <c r="A26">
        <v>25</v>
      </c>
      <c r="B26" t="s">
        <v>222</v>
      </c>
      <c r="C26" t="s">
        <v>550</v>
      </c>
    </row>
    <row r="27" spans="1:3">
      <c r="A27">
        <v>26</v>
      </c>
      <c r="B27" t="s">
        <v>223</v>
      </c>
      <c r="C27" t="s">
        <v>551</v>
      </c>
    </row>
    <row r="28" spans="1:3">
      <c r="A28">
        <v>27</v>
      </c>
      <c r="B28" t="s">
        <v>224</v>
      </c>
      <c r="C28" t="s">
        <v>552</v>
      </c>
    </row>
    <row r="29" spans="1:3">
      <c r="A29">
        <v>28</v>
      </c>
      <c r="B29" t="s">
        <v>225</v>
      </c>
      <c r="C29" t="s">
        <v>553</v>
      </c>
    </row>
    <row r="30" spans="1:3">
      <c r="A30">
        <v>29</v>
      </c>
      <c r="B30" t="s">
        <v>226</v>
      </c>
      <c r="C30" t="s">
        <v>554</v>
      </c>
    </row>
    <row r="31" spans="1:3">
      <c r="A31">
        <v>30</v>
      </c>
      <c r="B31" t="s">
        <v>227</v>
      </c>
      <c r="C31" t="s">
        <v>555</v>
      </c>
    </row>
    <row r="32" spans="1:3">
      <c r="A32">
        <v>31</v>
      </c>
      <c r="B32" t="s">
        <v>228</v>
      </c>
      <c r="C32" t="s">
        <v>556</v>
      </c>
    </row>
    <row r="33" spans="1:3">
      <c r="A33">
        <v>32</v>
      </c>
      <c r="B33" t="s">
        <v>229</v>
      </c>
      <c r="C33" t="s">
        <v>557</v>
      </c>
    </row>
    <row r="34" spans="1:3">
      <c r="A34">
        <v>33</v>
      </c>
      <c r="B34" t="s">
        <v>230</v>
      </c>
      <c r="C34" t="s">
        <v>558</v>
      </c>
    </row>
    <row r="35" spans="1:3">
      <c r="A35">
        <v>34</v>
      </c>
      <c r="B35" t="s">
        <v>231</v>
      </c>
      <c r="C35" t="s">
        <v>559</v>
      </c>
    </row>
    <row r="36" spans="1:3">
      <c r="A36">
        <v>35</v>
      </c>
      <c r="B36" t="s">
        <v>232</v>
      </c>
      <c r="C36" t="s">
        <v>560</v>
      </c>
    </row>
    <row r="37" spans="1:3">
      <c r="A37">
        <v>36</v>
      </c>
      <c r="B37" t="s">
        <v>233</v>
      </c>
      <c r="C37" t="s">
        <v>561</v>
      </c>
    </row>
    <row r="38" spans="1:3">
      <c r="A38">
        <v>37</v>
      </c>
      <c r="B38" t="s">
        <v>234</v>
      </c>
      <c r="C38" t="s">
        <v>562</v>
      </c>
    </row>
    <row r="39" spans="1:3">
      <c r="A39">
        <v>38</v>
      </c>
      <c r="B39" t="s">
        <v>235</v>
      </c>
      <c r="C39" t="s">
        <v>563</v>
      </c>
    </row>
    <row r="40" spans="1:3">
      <c r="A40">
        <v>39</v>
      </c>
      <c r="B40" t="s">
        <v>236</v>
      </c>
      <c r="C40" t="s">
        <v>564</v>
      </c>
    </row>
    <row r="41" spans="1:3">
      <c r="A41">
        <v>40</v>
      </c>
      <c r="B41" t="s">
        <v>237</v>
      </c>
      <c r="C41" t="s">
        <v>565</v>
      </c>
    </row>
    <row r="42" spans="1:3">
      <c r="A42">
        <v>41</v>
      </c>
      <c r="B42" t="s">
        <v>238</v>
      </c>
      <c r="C42" t="s">
        <v>566</v>
      </c>
    </row>
    <row r="43" spans="1:3">
      <c r="A43">
        <v>42</v>
      </c>
      <c r="B43" t="s">
        <v>239</v>
      </c>
      <c r="C43" t="s">
        <v>567</v>
      </c>
    </row>
    <row r="44" spans="1:3">
      <c r="A44">
        <v>43</v>
      </c>
      <c r="B44" t="s">
        <v>240</v>
      </c>
      <c r="C44" t="s">
        <v>568</v>
      </c>
    </row>
    <row r="45" spans="1:3">
      <c r="A45">
        <v>44</v>
      </c>
      <c r="B45" t="s">
        <v>241</v>
      </c>
      <c r="C45" t="s">
        <v>569</v>
      </c>
    </row>
    <row r="46" spans="1:3">
      <c r="A46">
        <v>45</v>
      </c>
      <c r="B46" t="s">
        <v>242</v>
      </c>
      <c r="C46" t="s">
        <v>570</v>
      </c>
    </row>
    <row r="47" spans="1:3">
      <c r="A47">
        <v>46</v>
      </c>
      <c r="B47" t="s">
        <v>243</v>
      </c>
      <c r="C47" t="s">
        <v>571</v>
      </c>
    </row>
    <row r="48" spans="1:3">
      <c r="A48">
        <v>47</v>
      </c>
      <c r="B48" t="s">
        <v>244</v>
      </c>
      <c r="C48" t="s">
        <v>572</v>
      </c>
    </row>
    <row r="49" spans="1:3">
      <c r="A49">
        <v>48</v>
      </c>
      <c r="B49" t="s">
        <v>245</v>
      </c>
      <c r="C49" t="s">
        <v>573</v>
      </c>
    </row>
    <row r="50" spans="1:3">
      <c r="A50">
        <v>49</v>
      </c>
      <c r="B50" t="s">
        <v>246</v>
      </c>
      <c r="C50" t="s">
        <v>574</v>
      </c>
    </row>
    <row r="51" spans="1:3">
      <c r="A51">
        <v>50</v>
      </c>
      <c r="B51" t="s">
        <v>247</v>
      </c>
      <c r="C51" t="s">
        <v>575</v>
      </c>
    </row>
    <row r="52" spans="1:3">
      <c r="A52">
        <v>51</v>
      </c>
      <c r="B52" t="s">
        <v>248</v>
      </c>
      <c r="C52" t="s">
        <v>576</v>
      </c>
    </row>
    <row r="53" spans="1:3">
      <c r="A53">
        <v>52</v>
      </c>
      <c r="B53" t="s">
        <v>249</v>
      </c>
      <c r="C53" t="s">
        <v>577</v>
      </c>
    </row>
    <row r="54" spans="1:3">
      <c r="A54">
        <v>53</v>
      </c>
      <c r="B54" t="s">
        <v>250</v>
      </c>
      <c r="C54" t="s">
        <v>578</v>
      </c>
    </row>
    <row r="55" spans="1:3">
      <c r="A55">
        <v>54</v>
      </c>
      <c r="B55" t="s">
        <v>251</v>
      </c>
      <c r="C55" t="s">
        <v>579</v>
      </c>
    </row>
    <row r="56" spans="1:3">
      <c r="A56">
        <v>55</v>
      </c>
      <c r="B56" t="s">
        <v>252</v>
      </c>
      <c r="C56" t="s">
        <v>580</v>
      </c>
    </row>
    <row r="57" spans="1:3">
      <c r="A57">
        <v>56</v>
      </c>
      <c r="B57" t="s">
        <v>253</v>
      </c>
      <c r="C57" t="s">
        <v>581</v>
      </c>
    </row>
    <row r="58" spans="1:3">
      <c r="A58">
        <v>57</v>
      </c>
      <c r="B58" t="s">
        <v>254</v>
      </c>
      <c r="C58" t="s">
        <v>582</v>
      </c>
    </row>
    <row r="59" spans="1:3">
      <c r="A59">
        <v>58</v>
      </c>
      <c r="B59" t="s">
        <v>255</v>
      </c>
      <c r="C59" t="s">
        <v>583</v>
      </c>
    </row>
    <row r="60" spans="1:3">
      <c r="A60">
        <v>59</v>
      </c>
      <c r="B60" t="s">
        <v>256</v>
      </c>
      <c r="C60" t="s">
        <v>584</v>
      </c>
    </row>
    <row r="61" spans="1:3">
      <c r="A61">
        <v>60</v>
      </c>
      <c r="B61" t="s">
        <v>257</v>
      </c>
      <c r="C61" t="s">
        <v>585</v>
      </c>
    </row>
    <row r="62" spans="1:3">
      <c r="A62">
        <v>61</v>
      </c>
      <c r="B62" t="s">
        <v>258</v>
      </c>
      <c r="C62" t="s">
        <v>586</v>
      </c>
    </row>
    <row r="63" spans="1:3">
      <c r="A63">
        <v>62</v>
      </c>
      <c r="B63" t="s">
        <v>259</v>
      </c>
      <c r="C63" t="s">
        <v>587</v>
      </c>
    </row>
    <row r="64" spans="1:3">
      <c r="A64">
        <v>63</v>
      </c>
      <c r="B64" t="s">
        <v>260</v>
      </c>
      <c r="C64" t="s">
        <v>588</v>
      </c>
    </row>
    <row r="65" spans="1:3">
      <c r="A65">
        <v>64</v>
      </c>
      <c r="B65" t="s">
        <v>261</v>
      </c>
      <c r="C65" t="s">
        <v>589</v>
      </c>
    </row>
    <row r="66" spans="1:3">
      <c r="A66">
        <v>65</v>
      </c>
      <c r="B66" t="s">
        <v>262</v>
      </c>
      <c r="C66" t="s">
        <v>590</v>
      </c>
    </row>
    <row r="67" spans="1:3">
      <c r="A67">
        <v>66</v>
      </c>
      <c r="B67" t="s">
        <v>263</v>
      </c>
      <c r="C67" t="s">
        <v>591</v>
      </c>
    </row>
    <row r="68" spans="1:3">
      <c r="A68">
        <v>67</v>
      </c>
      <c r="B68" t="s">
        <v>264</v>
      </c>
      <c r="C68" t="s">
        <v>592</v>
      </c>
    </row>
    <row r="69" spans="1:3">
      <c r="A69">
        <v>68</v>
      </c>
      <c r="B69" t="s">
        <v>265</v>
      </c>
      <c r="C69" t="s">
        <v>593</v>
      </c>
    </row>
    <row r="70" spans="1:3">
      <c r="A70">
        <v>69</v>
      </c>
      <c r="B70" t="s">
        <v>266</v>
      </c>
      <c r="C70" t="s">
        <v>594</v>
      </c>
    </row>
    <row r="71" spans="1:3">
      <c r="A71">
        <v>70</v>
      </c>
      <c r="B71" t="s">
        <v>267</v>
      </c>
      <c r="C71" t="s">
        <v>595</v>
      </c>
    </row>
    <row r="72" spans="1:3">
      <c r="A72">
        <v>71</v>
      </c>
      <c r="B72" t="s">
        <v>268</v>
      </c>
      <c r="C72" t="s">
        <v>596</v>
      </c>
    </row>
    <row r="73" spans="1:3">
      <c r="A73">
        <v>72</v>
      </c>
      <c r="B73" t="s">
        <v>269</v>
      </c>
      <c r="C73" t="s">
        <v>597</v>
      </c>
    </row>
    <row r="74" spans="1:3">
      <c r="A74">
        <v>73</v>
      </c>
      <c r="B74" t="s">
        <v>270</v>
      </c>
      <c r="C74" t="s">
        <v>598</v>
      </c>
    </row>
    <row r="75" spans="1:3">
      <c r="A75">
        <v>74</v>
      </c>
      <c r="B75" t="s">
        <v>271</v>
      </c>
      <c r="C75" t="s">
        <v>599</v>
      </c>
    </row>
    <row r="76" spans="1:3">
      <c r="A76">
        <v>75</v>
      </c>
      <c r="B76" t="s">
        <v>272</v>
      </c>
      <c r="C76" t="s">
        <v>600</v>
      </c>
    </row>
    <row r="77" spans="1:3">
      <c r="A77">
        <v>76</v>
      </c>
      <c r="B77" t="s">
        <v>273</v>
      </c>
      <c r="C77" t="s">
        <v>601</v>
      </c>
    </row>
    <row r="78" spans="1:3">
      <c r="A78">
        <v>77</v>
      </c>
      <c r="B78" t="s">
        <v>274</v>
      </c>
      <c r="C78" t="s">
        <v>602</v>
      </c>
    </row>
    <row r="79" spans="1:3">
      <c r="A79">
        <v>78</v>
      </c>
      <c r="B79" t="s">
        <v>275</v>
      </c>
      <c r="C79" t="s">
        <v>603</v>
      </c>
    </row>
    <row r="80" spans="1:3">
      <c r="A80">
        <v>79</v>
      </c>
      <c r="B80" t="s">
        <v>276</v>
      </c>
      <c r="C80" t="s">
        <v>604</v>
      </c>
    </row>
    <row r="81" spans="1:3">
      <c r="A81">
        <v>80</v>
      </c>
      <c r="B81" t="s">
        <v>277</v>
      </c>
      <c r="C81" t="s">
        <v>605</v>
      </c>
    </row>
    <row r="82" spans="1:3">
      <c r="A82">
        <v>81</v>
      </c>
      <c r="B82" t="s">
        <v>278</v>
      </c>
      <c r="C82" t="s">
        <v>606</v>
      </c>
    </row>
    <row r="83" spans="1:3">
      <c r="A83">
        <v>82</v>
      </c>
      <c r="B83" t="s">
        <v>279</v>
      </c>
      <c r="C83" t="s">
        <v>607</v>
      </c>
    </row>
    <row r="84" spans="1:3">
      <c r="A84">
        <v>83</v>
      </c>
      <c r="B84" t="s">
        <v>280</v>
      </c>
      <c r="C84" t="s">
        <v>608</v>
      </c>
    </row>
    <row r="85" spans="1:3">
      <c r="A85">
        <v>84</v>
      </c>
      <c r="B85" t="s">
        <v>281</v>
      </c>
      <c r="C85" t="s">
        <v>609</v>
      </c>
    </row>
    <row r="86" spans="1:3">
      <c r="A86">
        <v>85</v>
      </c>
      <c r="B86" t="s">
        <v>282</v>
      </c>
      <c r="C86" t="s">
        <v>610</v>
      </c>
    </row>
    <row r="87" spans="1:3">
      <c r="A87">
        <v>86</v>
      </c>
      <c r="B87" t="s">
        <v>283</v>
      </c>
      <c r="C87" t="s">
        <v>611</v>
      </c>
    </row>
    <row r="88" spans="1:3">
      <c r="A88">
        <v>87</v>
      </c>
      <c r="B88" t="s">
        <v>284</v>
      </c>
      <c r="C88" t="s">
        <v>612</v>
      </c>
    </row>
    <row r="89" spans="1:3">
      <c r="A89">
        <v>88</v>
      </c>
      <c r="B89" t="s">
        <v>285</v>
      </c>
      <c r="C89" t="s">
        <v>613</v>
      </c>
    </row>
    <row r="90" spans="1:3">
      <c r="A90">
        <v>89</v>
      </c>
      <c r="B90" t="s">
        <v>286</v>
      </c>
      <c r="C90" t="s">
        <v>614</v>
      </c>
    </row>
    <row r="91" spans="1:3">
      <c r="A91">
        <v>90</v>
      </c>
      <c r="B91" t="s">
        <v>287</v>
      </c>
      <c r="C91" t="s">
        <v>615</v>
      </c>
    </row>
    <row r="92" spans="1:3">
      <c r="A92">
        <v>91</v>
      </c>
      <c r="B92" t="s">
        <v>288</v>
      </c>
      <c r="C92" t="s">
        <v>616</v>
      </c>
    </row>
    <row r="93" spans="1:3">
      <c r="A93">
        <v>92</v>
      </c>
      <c r="B93" t="s">
        <v>289</v>
      </c>
      <c r="C93" t="s">
        <v>617</v>
      </c>
    </row>
    <row r="94" spans="1:3">
      <c r="A94">
        <v>93</v>
      </c>
      <c r="B94" t="s">
        <v>290</v>
      </c>
      <c r="C94" t="s">
        <v>618</v>
      </c>
    </row>
    <row r="95" spans="1:3">
      <c r="A95">
        <v>94</v>
      </c>
      <c r="B95" t="s">
        <v>291</v>
      </c>
      <c r="C95" t="s">
        <v>619</v>
      </c>
    </row>
    <row r="96" spans="1:3">
      <c r="A96">
        <v>95</v>
      </c>
      <c r="B96" t="s">
        <v>292</v>
      </c>
      <c r="C96" t="s">
        <v>620</v>
      </c>
    </row>
    <row r="97" spans="1:3">
      <c r="A97">
        <v>96</v>
      </c>
      <c r="B97" t="s">
        <v>293</v>
      </c>
      <c r="C97" t="s">
        <v>621</v>
      </c>
    </row>
    <row r="98" spans="1:3">
      <c r="A98">
        <v>97</v>
      </c>
      <c r="B98" t="s">
        <v>294</v>
      </c>
      <c r="C98" t="s">
        <v>622</v>
      </c>
    </row>
    <row r="99" spans="1:3">
      <c r="A99">
        <v>98</v>
      </c>
      <c r="B99" t="s">
        <v>295</v>
      </c>
      <c r="C99" t="s">
        <v>623</v>
      </c>
    </row>
    <row r="100" spans="1:3">
      <c r="A100">
        <v>99</v>
      </c>
      <c r="B100" t="s">
        <v>296</v>
      </c>
      <c r="C100" t="s">
        <v>624</v>
      </c>
    </row>
    <row r="101" spans="1:3">
      <c r="A101">
        <v>100</v>
      </c>
      <c r="B101" t="s">
        <v>297</v>
      </c>
      <c r="C101" t="s">
        <v>625</v>
      </c>
    </row>
    <row r="102" spans="1:3">
      <c r="A102">
        <v>101</v>
      </c>
      <c r="B102" t="s">
        <v>298</v>
      </c>
      <c r="C102" t="s">
        <v>626</v>
      </c>
    </row>
    <row r="103" spans="1:3">
      <c r="A103">
        <v>102</v>
      </c>
      <c r="B103" t="s">
        <v>299</v>
      </c>
      <c r="C103" t="s">
        <v>627</v>
      </c>
    </row>
    <row r="104" spans="1:3">
      <c r="A104">
        <v>103</v>
      </c>
      <c r="B104" t="s">
        <v>300</v>
      </c>
      <c r="C104" t="s">
        <v>628</v>
      </c>
    </row>
    <row r="105" spans="1:3">
      <c r="A105">
        <v>104</v>
      </c>
      <c r="B105" t="s">
        <v>301</v>
      </c>
      <c r="C105" t="s">
        <v>629</v>
      </c>
    </row>
    <row r="106" spans="1:3">
      <c r="A106">
        <v>105</v>
      </c>
      <c r="B106" t="s">
        <v>302</v>
      </c>
      <c r="C106" t="s">
        <v>630</v>
      </c>
    </row>
    <row r="107" spans="1:3">
      <c r="A107">
        <v>106</v>
      </c>
      <c r="B107" t="s">
        <v>303</v>
      </c>
      <c r="C107" t="s">
        <v>631</v>
      </c>
    </row>
    <row r="108" spans="1:3">
      <c r="A108">
        <v>107</v>
      </c>
      <c r="B108" t="s">
        <v>304</v>
      </c>
      <c r="C108" t="s">
        <v>632</v>
      </c>
    </row>
    <row r="109" spans="1:3">
      <c r="A109">
        <v>108</v>
      </c>
      <c r="B109" t="s">
        <v>305</v>
      </c>
      <c r="C109" t="s">
        <v>633</v>
      </c>
    </row>
    <row r="110" spans="1:3">
      <c r="A110">
        <v>109</v>
      </c>
      <c r="B110" t="s">
        <v>306</v>
      </c>
      <c r="C110" t="s">
        <v>634</v>
      </c>
    </row>
    <row r="111" spans="1:3">
      <c r="A111">
        <v>110</v>
      </c>
      <c r="B111" t="s">
        <v>307</v>
      </c>
      <c r="C111" t="s">
        <v>635</v>
      </c>
    </row>
    <row r="112" spans="1:3">
      <c r="A112">
        <v>111</v>
      </c>
      <c r="B112" t="s">
        <v>308</v>
      </c>
      <c r="C112" t="s">
        <v>636</v>
      </c>
    </row>
    <row r="113" spans="1:3">
      <c r="A113">
        <v>112</v>
      </c>
      <c r="B113" t="s">
        <v>309</v>
      </c>
      <c r="C113" t="s">
        <v>637</v>
      </c>
    </row>
    <row r="114" spans="1:3">
      <c r="A114">
        <v>113</v>
      </c>
      <c r="B114" t="s">
        <v>310</v>
      </c>
      <c r="C114" t="s">
        <v>638</v>
      </c>
    </row>
    <row r="115" spans="1:3">
      <c r="A115">
        <v>114</v>
      </c>
      <c r="B115" t="s">
        <v>311</v>
      </c>
      <c r="C115" t="s">
        <v>639</v>
      </c>
    </row>
    <row r="116" spans="1:3">
      <c r="A116">
        <v>115</v>
      </c>
      <c r="B116" t="s">
        <v>312</v>
      </c>
      <c r="C116" t="s">
        <v>640</v>
      </c>
    </row>
    <row r="117" spans="1:3">
      <c r="A117">
        <v>116</v>
      </c>
      <c r="B117" t="s">
        <v>313</v>
      </c>
      <c r="C117" t="s">
        <v>641</v>
      </c>
    </row>
    <row r="118" spans="1:3">
      <c r="A118">
        <v>117</v>
      </c>
      <c r="B118" t="s">
        <v>314</v>
      </c>
      <c r="C118" t="s">
        <v>642</v>
      </c>
    </row>
    <row r="119" spans="1:3">
      <c r="A119">
        <v>118</v>
      </c>
      <c r="B119" t="s">
        <v>315</v>
      </c>
      <c r="C119" t="s">
        <v>643</v>
      </c>
    </row>
    <row r="120" spans="1:3">
      <c r="A120">
        <v>119</v>
      </c>
      <c r="B120" t="s">
        <v>316</v>
      </c>
      <c r="C120" t="s">
        <v>644</v>
      </c>
    </row>
    <row r="121" spans="1:3">
      <c r="A121">
        <v>120</v>
      </c>
      <c r="B121" t="s">
        <v>317</v>
      </c>
      <c r="C121" t="s">
        <v>645</v>
      </c>
    </row>
    <row r="122" spans="1:3">
      <c r="A122">
        <v>121</v>
      </c>
      <c r="B122" t="s">
        <v>318</v>
      </c>
      <c r="C122" t="s">
        <v>646</v>
      </c>
    </row>
    <row r="123" spans="1:3">
      <c r="A123">
        <v>122</v>
      </c>
      <c r="B123" t="s">
        <v>319</v>
      </c>
      <c r="C123" t="s">
        <v>647</v>
      </c>
    </row>
    <row r="124" spans="1:3">
      <c r="A124">
        <v>123</v>
      </c>
      <c r="B124" t="s">
        <v>320</v>
      </c>
      <c r="C124" t="s">
        <v>648</v>
      </c>
    </row>
    <row r="125" spans="1:3">
      <c r="A125">
        <v>124</v>
      </c>
      <c r="B125" t="s">
        <v>321</v>
      </c>
      <c r="C125" t="s">
        <v>649</v>
      </c>
    </row>
    <row r="126" spans="1:3">
      <c r="A126">
        <v>125</v>
      </c>
      <c r="B126" t="s">
        <v>322</v>
      </c>
      <c r="C126" t="s">
        <v>650</v>
      </c>
    </row>
    <row r="127" spans="1:3">
      <c r="A127">
        <v>126</v>
      </c>
      <c r="B127" t="s">
        <v>323</v>
      </c>
      <c r="C127" t="s">
        <v>651</v>
      </c>
    </row>
    <row r="128" spans="1:3">
      <c r="A128">
        <v>127</v>
      </c>
      <c r="B128" t="s">
        <v>324</v>
      </c>
      <c r="C128" t="s">
        <v>652</v>
      </c>
    </row>
    <row r="129" spans="1:3">
      <c r="A129">
        <v>128</v>
      </c>
      <c r="B129" t="s">
        <v>325</v>
      </c>
      <c r="C129" t="s">
        <v>653</v>
      </c>
    </row>
    <row r="130" spans="1:3">
      <c r="A130">
        <v>129</v>
      </c>
      <c r="B130" t="s">
        <v>326</v>
      </c>
      <c r="C130" t="s">
        <v>654</v>
      </c>
    </row>
    <row r="131" spans="1:3">
      <c r="A131">
        <v>130</v>
      </c>
      <c r="B131" t="s">
        <v>327</v>
      </c>
      <c r="C131" t="s">
        <v>655</v>
      </c>
    </row>
    <row r="132" spans="1:3">
      <c r="A132">
        <v>131</v>
      </c>
      <c r="B132" t="s">
        <v>328</v>
      </c>
      <c r="C132" t="s">
        <v>656</v>
      </c>
    </row>
    <row r="133" spans="1:3">
      <c r="A133">
        <v>132</v>
      </c>
      <c r="B133" t="s">
        <v>329</v>
      </c>
      <c r="C133" t="s">
        <v>657</v>
      </c>
    </row>
    <row r="134" spans="1:3">
      <c r="A134">
        <v>133</v>
      </c>
      <c r="B134" t="s">
        <v>330</v>
      </c>
      <c r="C134" t="s">
        <v>658</v>
      </c>
    </row>
    <row r="135" spans="1:3">
      <c r="A135">
        <v>134</v>
      </c>
      <c r="B135" t="s">
        <v>331</v>
      </c>
      <c r="C135" t="s">
        <v>659</v>
      </c>
    </row>
    <row r="136" spans="1:3">
      <c r="A136">
        <v>135</v>
      </c>
      <c r="B136" t="s">
        <v>332</v>
      </c>
      <c r="C136" t="s">
        <v>660</v>
      </c>
    </row>
    <row r="137" spans="1:3">
      <c r="A137">
        <v>136</v>
      </c>
      <c r="B137" t="s">
        <v>333</v>
      </c>
      <c r="C137" t="s">
        <v>661</v>
      </c>
    </row>
    <row r="138" spans="1:3">
      <c r="A138">
        <v>137</v>
      </c>
      <c r="B138" t="s">
        <v>334</v>
      </c>
      <c r="C138" t="s">
        <v>662</v>
      </c>
    </row>
    <row r="139" spans="1:3">
      <c r="A139">
        <v>138</v>
      </c>
      <c r="B139" t="s">
        <v>335</v>
      </c>
      <c r="C139" t="s">
        <v>663</v>
      </c>
    </row>
    <row r="140" spans="1:3">
      <c r="A140">
        <v>139</v>
      </c>
      <c r="B140" t="s">
        <v>336</v>
      </c>
      <c r="C140" t="s">
        <v>664</v>
      </c>
    </row>
    <row r="141" spans="1:3">
      <c r="A141">
        <v>140</v>
      </c>
      <c r="B141" t="s">
        <v>337</v>
      </c>
      <c r="C141" t="s">
        <v>665</v>
      </c>
    </row>
    <row r="142" spans="1:3">
      <c r="A142">
        <v>141</v>
      </c>
      <c r="B142" t="s">
        <v>338</v>
      </c>
      <c r="C142" t="s">
        <v>666</v>
      </c>
    </row>
    <row r="143" spans="1:3">
      <c r="A143">
        <v>142</v>
      </c>
      <c r="B143" t="s">
        <v>339</v>
      </c>
      <c r="C143" t="s">
        <v>667</v>
      </c>
    </row>
    <row r="144" spans="1:3">
      <c r="A144">
        <v>143</v>
      </c>
      <c r="B144" t="s">
        <v>340</v>
      </c>
      <c r="C144" t="s">
        <v>668</v>
      </c>
    </row>
    <row r="145" spans="1:3">
      <c r="A145">
        <v>144</v>
      </c>
      <c r="B145" t="s">
        <v>341</v>
      </c>
      <c r="C145" t="s">
        <v>669</v>
      </c>
    </row>
    <row r="146" spans="1:3">
      <c r="A146">
        <v>145</v>
      </c>
      <c r="B146" t="s">
        <v>342</v>
      </c>
      <c r="C146" t="s">
        <v>670</v>
      </c>
    </row>
    <row r="147" spans="1:3">
      <c r="A147">
        <v>146</v>
      </c>
      <c r="B147" t="s">
        <v>343</v>
      </c>
      <c r="C147" t="s">
        <v>671</v>
      </c>
    </row>
    <row r="148" spans="1:3">
      <c r="A148">
        <v>147</v>
      </c>
      <c r="B148" t="s">
        <v>344</v>
      </c>
      <c r="C148" t="s">
        <v>672</v>
      </c>
    </row>
    <row r="149" spans="1:3">
      <c r="A149">
        <v>148</v>
      </c>
      <c r="B149" t="s">
        <v>345</v>
      </c>
      <c r="C149" t="s">
        <v>673</v>
      </c>
    </row>
    <row r="150" spans="1:3">
      <c r="A150">
        <v>149</v>
      </c>
      <c r="B150" t="s">
        <v>346</v>
      </c>
      <c r="C150" t="s">
        <v>674</v>
      </c>
    </row>
    <row r="151" spans="1:3">
      <c r="A151">
        <v>150</v>
      </c>
      <c r="B151" t="s">
        <v>347</v>
      </c>
      <c r="C151" t="s">
        <v>675</v>
      </c>
    </row>
    <row r="152" spans="1:3">
      <c r="A152">
        <v>151</v>
      </c>
      <c r="B152" t="s">
        <v>348</v>
      </c>
      <c r="C152" t="s">
        <v>676</v>
      </c>
    </row>
    <row r="153" spans="1:3">
      <c r="A153">
        <v>152</v>
      </c>
      <c r="B153" t="s">
        <v>349</v>
      </c>
      <c r="C153" t="s">
        <v>677</v>
      </c>
    </row>
    <row r="154" spans="1:3">
      <c r="A154">
        <v>153</v>
      </c>
      <c r="B154" t="s">
        <v>350</v>
      </c>
      <c r="C154" t="s">
        <v>678</v>
      </c>
    </row>
    <row r="155" spans="1:3">
      <c r="A155">
        <v>154</v>
      </c>
      <c r="B155" t="s">
        <v>351</v>
      </c>
      <c r="C155" t="s">
        <v>679</v>
      </c>
    </row>
    <row r="156" spans="1:3">
      <c r="A156">
        <v>155</v>
      </c>
      <c r="B156" t="s">
        <v>352</v>
      </c>
      <c r="C156" t="s">
        <v>680</v>
      </c>
    </row>
    <row r="157" spans="1:3">
      <c r="A157">
        <v>156</v>
      </c>
      <c r="B157" t="s">
        <v>353</v>
      </c>
      <c r="C157" t="s">
        <v>681</v>
      </c>
    </row>
    <row r="158" spans="1:3">
      <c r="A158">
        <v>157</v>
      </c>
      <c r="B158" t="s">
        <v>354</v>
      </c>
      <c r="C158" t="s">
        <v>682</v>
      </c>
    </row>
    <row r="159" spans="1:3">
      <c r="A159">
        <v>158</v>
      </c>
      <c r="B159" t="s">
        <v>355</v>
      </c>
      <c r="C159" t="s">
        <v>683</v>
      </c>
    </row>
    <row r="160" spans="1:3">
      <c r="A160">
        <v>159</v>
      </c>
      <c r="B160" t="s">
        <v>356</v>
      </c>
      <c r="C160" t="s">
        <v>684</v>
      </c>
    </row>
    <row r="161" spans="1:3">
      <c r="A161">
        <v>160</v>
      </c>
      <c r="B161" t="s">
        <v>357</v>
      </c>
      <c r="C161" t="s">
        <v>685</v>
      </c>
    </row>
    <row r="162" spans="1:3">
      <c r="A162">
        <v>161</v>
      </c>
      <c r="B162" t="s">
        <v>358</v>
      </c>
      <c r="C162" t="s">
        <v>686</v>
      </c>
    </row>
    <row r="163" spans="1:3">
      <c r="A163">
        <v>162</v>
      </c>
      <c r="B163" t="s">
        <v>359</v>
      </c>
      <c r="C163" t="s">
        <v>687</v>
      </c>
    </row>
    <row r="164" spans="1:3">
      <c r="A164">
        <v>163</v>
      </c>
      <c r="B164" t="s">
        <v>360</v>
      </c>
      <c r="C164" t="s">
        <v>688</v>
      </c>
    </row>
    <row r="165" spans="1:3">
      <c r="A165">
        <v>164</v>
      </c>
      <c r="B165" t="s">
        <v>361</v>
      </c>
      <c r="C165" t="s">
        <v>689</v>
      </c>
    </row>
    <row r="166" spans="1:3">
      <c r="A166">
        <v>165</v>
      </c>
      <c r="B166" t="s">
        <v>362</v>
      </c>
      <c r="C166" t="s">
        <v>690</v>
      </c>
    </row>
    <row r="167" spans="1:3">
      <c r="A167">
        <v>166</v>
      </c>
      <c r="B167" t="s">
        <v>363</v>
      </c>
      <c r="C167" t="s">
        <v>691</v>
      </c>
    </row>
    <row r="168" spans="1:3">
      <c r="A168">
        <v>167</v>
      </c>
      <c r="B168" t="s">
        <v>364</v>
      </c>
      <c r="C168" t="s">
        <v>692</v>
      </c>
    </row>
    <row r="169" spans="1:3">
      <c r="A169">
        <v>168</v>
      </c>
      <c r="B169" t="s">
        <v>365</v>
      </c>
      <c r="C169" t="s">
        <v>693</v>
      </c>
    </row>
    <row r="170" spans="1:3">
      <c r="A170">
        <v>169</v>
      </c>
      <c r="B170" t="s">
        <v>366</v>
      </c>
      <c r="C170" t="s">
        <v>694</v>
      </c>
    </row>
    <row r="171" spans="1:3">
      <c r="A171">
        <v>170</v>
      </c>
      <c r="B171" t="s">
        <v>367</v>
      </c>
      <c r="C171" t="s">
        <v>695</v>
      </c>
    </row>
    <row r="172" spans="1:3">
      <c r="A172">
        <v>171</v>
      </c>
      <c r="B172" t="s">
        <v>368</v>
      </c>
      <c r="C172" t="s">
        <v>696</v>
      </c>
    </row>
    <row r="173" spans="1:3">
      <c r="A173">
        <v>172</v>
      </c>
      <c r="B173" t="s">
        <v>369</v>
      </c>
      <c r="C173" t="s">
        <v>697</v>
      </c>
    </row>
    <row r="174" spans="1:3">
      <c r="A174">
        <v>173</v>
      </c>
      <c r="B174" t="s">
        <v>370</v>
      </c>
      <c r="C174" t="s">
        <v>698</v>
      </c>
    </row>
    <row r="175" spans="1:3">
      <c r="A175">
        <v>174</v>
      </c>
      <c r="B175" t="s">
        <v>371</v>
      </c>
      <c r="C175" t="s">
        <v>699</v>
      </c>
    </row>
    <row r="176" spans="1:3">
      <c r="A176">
        <v>175</v>
      </c>
      <c r="B176" t="s">
        <v>372</v>
      </c>
      <c r="C176" t="s">
        <v>700</v>
      </c>
    </row>
    <row r="177" spans="1:3">
      <c r="A177">
        <v>176</v>
      </c>
      <c r="B177" t="s">
        <v>373</v>
      </c>
      <c r="C177" t="s">
        <v>701</v>
      </c>
    </row>
    <row r="178" spans="1:3">
      <c r="A178">
        <v>177</v>
      </c>
      <c r="B178" t="s">
        <v>374</v>
      </c>
      <c r="C178" t="s">
        <v>702</v>
      </c>
    </row>
    <row r="179" spans="1:3">
      <c r="A179">
        <v>178</v>
      </c>
      <c r="B179" t="s">
        <v>375</v>
      </c>
      <c r="C179" t="s">
        <v>703</v>
      </c>
    </row>
    <row r="180" spans="1:3">
      <c r="A180">
        <v>179</v>
      </c>
      <c r="B180" t="s">
        <v>376</v>
      </c>
      <c r="C180" t="s">
        <v>704</v>
      </c>
    </row>
    <row r="181" spans="1:3">
      <c r="A181">
        <v>180</v>
      </c>
      <c r="B181" t="s">
        <v>377</v>
      </c>
      <c r="C181" t="s">
        <v>705</v>
      </c>
    </row>
    <row r="182" spans="1:3">
      <c r="A182">
        <v>181</v>
      </c>
      <c r="B182" t="s">
        <v>378</v>
      </c>
      <c r="C182" t="s">
        <v>706</v>
      </c>
    </row>
    <row r="183" spans="1:3">
      <c r="A183">
        <v>182</v>
      </c>
      <c r="B183" t="s">
        <v>379</v>
      </c>
      <c r="C183" t="s">
        <v>707</v>
      </c>
    </row>
    <row r="184" spans="1:3">
      <c r="A184">
        <v>183</v>
      </c>
      <c r="B184" t="s">
        <v>380</v>
      </c>
      <c r="C184" t="s">
        <v>708</v>
      </c>
    </row>
    <row r="185" spans="1:3">
      <c r="A185">
        <v>184</v>
      </c>
      <c r="B185" t="s">
        <v>381</v>
      </c>
      <c r="C185" t="s">
        <v>709</v>
      </c>
    </row>
    <row r="186" spans="1:3">
      <c r="A186">
        <v>185</v>
      </c>
      <c r="B186" t="s">
        <v>382</v>
      </c>
      <c r="C186" t="s">
        <v>710</v>
      </c>
    </row>
    <row r="187" spans="1:3">
      <c r="A187">
        <v>186</v>
      </c>
      <c r="B187" t="s">
        <v>383</v>
      </c>
      <c r="C187" t="s">
        <v>711</v>
      </c>
    </row>
    <row r="188" spans="1:3">
      <c r="A188">
        <v>187</v>
      </c>
      <c r="B188" t="s">
        <v>384</v>
      </c>
      <c r="C188" t="s">
        <v>712</v>
      </c>
    </row>
    <row r="189" spans="1:3">
      <c r="A189">
        <v>188</v>
      </c>
      <c r="B189" t="s">
        <v>385</v>
      </c>
      <c r="C189" t="s">
        <v>713</v>
      </c>
    </row>
    <row r="190" spans="1:3">
      <c r="A190">
        <v>189</v>
      </c>
      <c r="B190" t="s">
        <v>386</v>
      </c>
      <c r="C190" t="s">
        <v>714</v>
      </c>
    </row>
    <row r="191" spans="1:3">
      <c r="A191">
        <v>190</v>
      </c>
      <c r="B191" t="s">
        <v>387</v>
      </c>
      <c r="C191" t="s">
        <v>715</v>
      </c>
    </row>
    <row r="192" spans="1:3">
      <c r="A192">
        <v>191</v>
      </c>
      <c r="B192" t="s">
        <v>388</v>
      </c>
      <c r="C192" t="s">
        <v>716</v>
      </c>
    </row>
    <row r="193" spans="1:3">
      <c r="A193">
        <v>192</v>
      </c>
      <c r="B193" t="s">
        <v>389</v>
      </c>
      <c r="C193" t="s">
        <v>717</v>
      </c>
    </row>
    <row r="194" spans="1:3">
      <c r="A194">
        <v>193</v>
      </c>
      <c r="B194" t="s">
        <v>390</v>
      </c>
      <c r="C194" t="s">
        <v>718</v>
      </c>
    </row>
    <row r="195" spans="1:3">
      <c r="A195">
        <v>194</v>
      </c>
      <c r="B195" t="s">
        <v>391</v>
      </c>
      <c r="C195" t="s">
        <v>719</v>
      </c>
    </row>
    <row r="196" spans="1:3">
      <c r="A196">
        <v>195</v>
      </c>
      <c r="B196" t="s">
        <v>392</v>
      </c>
      <c r="C196" t="s">
        <v>720</v>
      </c>
    </row>
    <row r="197" spans="1:3">
      <c r="A197">
        <v>196</v>
      </c>
      <c r="B197" t="s">
        <v>393</v>
      </c>
      <c r="C197" t="s">
        <v>721</v>
      </c>
    </row>
    <row r="198" spans="1:3">
      <c r="A198">
        <v>197</v>
      </c>
      <c r="B198" t="s">
        <v>394</v>
      </c>
      <c r="C198" t="s">
        <v>722</v>
      </c>
    </row>
    <row r="199" spans="1:3">
      <c r="A199">
        <v>198</v>
      </c>
      <c r="B199" t="s">
        <v>395</v>
      </c>
      <c r="C199" t="s">
        <v>723</v>
      </c>
    </row>
    <row r="200" spans="1:3">
      <c r="A200">
        <v>199</v>
      </c>
      <c r="B200" t="s">
        <v>396</v>
      </c>
      <c r="C200" t="s">
        <v>724</v>
      </c>
    </row>
    <row r="201" spans="1:3">
      <c r="A201">
        <v>200</v>
      </c>
      <c r="B201" t="s">
        <v>397</v>
      </c>
      <c r="C201" t="s">
        <v>725</v>
      </c>
    </row>
    <row r="202" spans="1:3">
      <c r="A202">
        <v>201</v>
      </c>
      <c r="B202" t="s">
        <v>398</v>
      </c>
      <c r="C202" t="s">
        <v>726</v>
      </c>
    </row>
    <row r="203" spans="1:3">
      <c r="A203">
        <v>202</v>
      </c>
      <c r="B203" t="s">
        <v>399</v>
      </c>
      <c r="C203" t="s">
        <v>727</v>
      </c>
    </row>
    <row r="204" spans="1:3">
      <c r="A204">
        <v>203</v>
      </c>
      <c r="B204" t="s">
        <v>400</v>
      </c>
      <c r="C204" t="s">
        <v>728</v>
      </c>
    </row>
    <row r="205" spans="1:3">
      <c r="A205">
        <v>204</v>
      </c>
      <c r="B205" t="s">
        <v>401</v>
      </c>
      <c r="C205" t="s">
        <v>729</v>
      </c>
    </row>
    <row r="206" spans="1:3">
      <c r="A206">
        <v>205</v>
      </c>
      <c r="B206" t="s">
        <v>402</v>
      </c>
      <c r="C206" t="s">
        <v>730</v>
      </c>
    </row>
    <row r="207" spans="1:3">
      <c r="A207">
        <v>206</v>
      </c>
      <c r="B207" t="s">
        <v>403</v>
      </c>
      <c r="C207" t="s">
        <v>731</v>
      </c>
    </row>
    <row r="208" spans="1:3">
      <c r="A208">
        <v>207</v>
      </c>
      <c r="B208" t="s">
        <v>404</v>
      </c>
      <c r="C208" t="s">
        <v>732</v>
      </c>
    </row>
    <row r="209" spans="1:3">
      <c r="A209">
        <v>208</v>
      </c>
      <c r="B209" t="s">
        <v>405</v>
      </c>
      <c r="C209" t="s">
        <v>733</v>
      </c>
    </row>
    <row r="210" spans="1:3">
      <c r="A210">
        <v>209</v>
      </c>
      <c r="B210" t="s">
        <v>406</v>
      </c>
      <c r="C210" t="s">
        <v>734</v>
      </c>
    </row>
    <row r="211" spans="1:3">
      <c r="A211">
        <v>210</v>
      </c>
      <c r="B211" t="s">
        <v>407</v>
      </c>
      <c r="C211" t="s">
        <v>735</v>
      </c>
    </row>
    <row r="212" spans="1:3">
      <c r="A212">
        <v>211</v>
      </c>
      <c r="B212" t="s">
        <v>408</v>
      </c>
      <c r="C212" t="s">
        <v>736</v>
      </c>
    </row>
    <row r="213" spans="1:3">
      <c r="A213">
        <v>212</v>
      </c>
      <c r="B213" t="s">
        <v>409</v>
      </c>
      <c r="C213" t="s">
        <v>737</v>
      </c>
    </row>
    <row r="214" spans="1:3">
      <c r="A214">
        <v>213</v>
      </c>
      <c r="B214" t="s">
        <v>410</v>
      </c>
      <c r="C214" t="s">
        <v>738</v>
      </c>
    </row>
    <row r="215" spans="1:3">
      <c r="A215">
        <v>214</v>
      </c>
      <c r="B215" t="s">
        <v>411</v>
      </c>
      <c r="C215" t="s">
        <v>739</v>
      </c>
    </row>
    <row r="216" spans="1:3">
      <c r="A216">
        <v>215</v>
      </c>
      <c r="B216" t="s">
        <v>412</v>
      </c>
      <c r="C216" t="s">
        <v>740</v>
      </c>
    </row>
    <row r="217" spans="1:3">
      <c r="A217">
        <v>216</v>
      </c>
      <c r="B217" t="s">
        <v>413</v>
      </c>
      <c r="C217" t="s">
        <v>741</v>
      </c>
    </row>
    <row r="218" spans="1:3">
      <c r="A218">
        <v>217</v>
      </c>
      <c r="B218" t="s">
        <v>414</v>
      </c>
      <c r="C218" t="s">
        <v>742</v>
      </c>
    </row>
    <row r="219" spans="1:3">
      <c r="A219">
        <v>218</v>
      </c>
      <c r="B219" t="s">
        <v>415</v>
      </c>
      <c r="C219" t="s">
        <v>743</v>
      </c>
    </row>
    <row r="220" spans="1:3">
      <c r="A220">
        <v>219</v>
      </c>
      <c r="B220" t="s">
        <v>416</v>
      </c>
      <c r="C220" t="s">
        <v>744</v>
      </c>
    </row>
    <row r="221" spans="1:3">
      <c r="A221">
        <v>220</v>
      </c>
      <c r="B221" t="s">
        <v>417</v>
      </c>
      <c r="C221" t="s">
        <v>745</v>
      </c>
    </row>
    <row r="222" spans="1:3">
      <c r="A222">
        <v>221</v>
      </c>
      <c r="B222" t="s">
        <v>418</v>
      </c>
      <c r="C222" t="s">
        <v>746</v>
      </c>
    </row>
    <row r="223" spans="1:3">
      <c r="A223">
        <v>222</v>
      </c>
      <c r="B223" t="s">
        <v>419</v>
      </c>
      <c r="C223" t="s">
        <v>747</v>
      </c>
    </row>
    <row r="224" spans="1:3">
      <c r="A224">
        <v>223</v>
      </c>
      <c r="B224" t="s">
        <v>420</v>
      </c>
      <c r="C224" t="s">
        <v>748</v>
      </c>
    </row>
    <row r="225" spans="1:3">
      <c r="A225">
        <v>224</v>
      </c>
      <c r="B225" t="s">
        <v>421</v>
      </c>
      <c r="C225" t="s">
        <v>749</v>
      </c>
    </row>
    <row r="226" spans="1:3">
      <c r="A226">
        <v>225</v>
      </c>
      <c r="B226" t="s">
        <v>422</v>
      </c>
      <c r="C226" t="s">
        <v>750</v>
      </c>
    </row>
    <row r="227" spans="1:3">
      <c r="A227">
        <v>226</v>
      </c>
      <c r="B227" t="s">
        <v>423</v>
      </c>
      <c r="C227" t="s">
        <v>751</v>
      </c>
    </row>
    <row r="228" spans="1:3">
      <c r="A228">
        <v>227</v>
      </c>
      <c r="B228" t="s">
        <v>424</v>
      </c>
      <c r="C228" t="s">
        <v>752</v>
      </c>
    </row>
    <row r="229" spans="1:3">
      <c r="A229">
        <v>228</v>
      </c>
      <c r="B229" t="s">
        <v>425</v>
      </c>
      <c r="C229" t="s">
        <v>753</v>
      </c>
    </row>
    <row r="230" spans="1:3">
      <c r="A230">
        <v>229</v>
      </c>
      <c r="B230" t="s">
        <v>426</v>
      </c>
      <c r="C230" t="s">
        <v>754</v>
      </c>
    </row>
    <row r="231" spans="1:3">
      <c r="A231">
        <v>230</v>
      </c>
      <c r="B231" t="s">
        <v>427</v>
      </c>
      <c r="C231" t="s">
        <v>755</v>
      </c>
    </row>
    <row r="232" spans="1:3">
      <c r="A232">
        <v>231</v>
      </c>
      <c r="B232" t="s">
        <v>428</v>
      </c>
      <c r="C232" t="s">
        <v>756</v>
      </c>
    </row>
    <row r="233" spans="1:3">
      <c r="A233">
        <v>232</v>
      </c>
      <c r="B233" t="s">
        <v>429</v>
      </c>
      <c r="C233" t="s">
        <v>757</v>
      </c>
    </row>
    <row r="234" spans="1:3">
      <c r="A234">
        <v>233</v>
      </c>
      <c r="B234" t="s">
        <v>430</v>
      </c>
      <c r="C234" t="s">
        <v>758</v>
      </c>
    </row>
    <row r="235" spans="1:3">
      <c r="A235">
        <v>234</v>
      </c>
      <c r="B235" t="s">
        <v>431</v>
      </c>
      <c r="C235" t="s">
        <v>759</v>
      </c>
    </row>
    <row r="236" spans="1:3">
      <c r="A236">
        <v>235</v>
      </c>
      <c r="B236" t="s">
        <v>432</v>
      </c>
      <c r="C236" t="s">
        <v>760</v>
      </c>
    </row>
    <row r="237" spans="1:3">
      <c r="A237">
        <v>236</v>
      </c>
      <c r="B237" t="s">
        <v>433</v>
      </c>
      <c r="C237" t="s">
        <v>761</v>
      </c>
    </row>
    <row r="238" spans="1:3">
      <c r="A238">
        <v>237</v>
      </c>
      <c r="B238" t="s">
        <v>434</v>
      </c>
      <c r="C238" t="s">
        <v>762</v>
      </c>
    </row>
    <row r="239" spans="1:3">
      <c r="A239">
        <v>238</v>
      </c>
      <c r="B239" t="s">
        <v>435</v>
      </c>
      <c r="C239" t="s">
        <v>763</v>
      </c>
    </row>
    <row r="240" spans="1:3">
      <c r="A240">
        <v>239</v>
      </c>
      <c r="B240" t="s">
        <v>436</v>
      </c>
      <c r="C240" t="s">
        <v>764</v>
      </c>
    </row>
    <row r="241" spans="1:3">
      <c r="A241">
        <v>240</v>
      </c>
      <c r="B241" t="s">
        <v>437</v>
      </c>
      <c r="C241" t="s">
        <v>765</v>
      </c>
    </row>
    <row r="242" spans="1:3">
      <c r="A242">
        <v>241</v>
      </c>
      <c r="B242" t="s">
        <v>438</v>
      </c>
      <c r="C242" t="s">
        <v>766</v>
      </c>
    </row>
    <row r="243" spans="1:3">
      <c r="A243">
        <v>242</v>
      </c>
      <c r="B243" t="s">
        <v>439</v>
      </c>
      <c r="C243" t="s">
        <v>767</v>
      </c>
    </row>
    <row r="244" spans="1:3">
      <c r="A244">
        <v>243</v>
      </c>
      <c r="B244" t="s">
        <v>440</v>
      </c>
      <c r="C244" t="s">
        <v>768</v>
      </c>
    </row>
    <row r="245" spans="1:3">
      <c r="A245">
        <v>244</v>
      </c>
      <c r="B245" t="s">
        <v>441</v>
      </c>
      <c r="C245" t="s">
        <v>769</v>
      </c>
    </row>
    <row r="246" spans="1:3">
      <c r="A246">
        <v>245</v>
      </c>
      <c r="B246" t="s">
        <v>442</v>
      </c>
      <c r="C246" t="s">
        <v>770</v>
      </c>
    </row>
    <row r="247" spans="1:3">
      <c r="A247">
        <v>246</v>
      </c>
      <c r="B247" t="s">
        <v>443</v>
      </c>
      <c r="C247" t="s">
        <v>771</v>
      </c>
    </row>
    <row r="248" spans="1:3">
      <c r="A248">
        <v>247</v>
      </c>
      <c r="B248" t="s">
        <v>444</v>
      </c>
      <c r="C248" t="s">
        <v>772</v>
      </c>
    </row>
    <row r="249" spans="1:3">
      <c r="A249">
        <v>248</v>
      </c>
      <c r="B249" t="s">
        <v>445</v>
      </c>
      <c r="C249" t="s">
        <v>773</v>
      </c>
    </row>
    <row r="250" spans="1:3">
      <c r="A250">
        <v>249</v>
      </c>
      <c r="B250" t="s">
        <v>446</v>
      </c>
      <c r="C250" t="s">
        <v>774</v>
      </c>
    </row>
    <row r="251" spans="1:3">
      <c r="A251">
        <v>250</v>
      </c>
      <c r="B251" t="s">
        <v>447</v>
      </c>
      <c r="C251" t="s">
        <v>775</v>
      </c>
    </row>
    <row r="252" spans="1:3">
      <c r="A252">
        <v>251</v>
      </c>
      <c r="B252" t="s">
        <v>448</v>
      </c>
      <c r="C252" t="s">
        <v>776</v>
      </c>
    </row>
    <row r="253" spans="1:3">
      <c r="A253">
        <v>252</v>
      </c>
      <c r="B253" t="s">
        <v>449</v>
      </c>
      <c r="C253" t="s">
        <v>777</v>
      </c>
    </row>
    <row r="254" spans="1:3">
      <c r="A254">
        <v>253</v>
      </c>
      <c r="B254" t="s">
        <v>450</v>
      </c>
      <c r="C254" t="s">
        <v>778</v>
      </c>
    </row>
    <row r="255" spans="1:3">
      <c r="A255">
        <v>254</v>
      </c>
      <c r="B255" t="s">
        <v>451</v>
      </c>
      <c r="C255" t="s">
        <v>779</v>
      </c>
    </row>
    <row r="256" spans="1:3">
      <c r="A256">
        <v>255</v>
      </c>
      <c r="B256" t="s">
        <v>452</v>
      </c>
      <c r="C256" t="s">
        <v>780</v>
      </c>
    </row>
    <row r="257" spans="1:3">
      <c r="A257">
        <v>256</v>
      </c>
      <c r="B257" t="s">
        <v>453</v>
      </c>
      <c r="C257" t="s">
        <v>781</v>
      </c>
    </row>
    <row r="258" spans="1:3">
      <c r="A258">
        <v>257</v>
      </c>
      <c r="B258" t="s">
        <v>454</v>
      </c>
      <c r="C258" t="s">
        <v>782</v>
      </c>
    </row>
    <row r="259" spans="1:3">
      <c r="A259">
        <v>258</v>
      </c>
      <c r="B259" t="s">
        <v>455</v>
      </c>
      <c r="C259" t="s">
        <v>783</v>
      </c>
    </row>
    <row r="260" spans="1:3">
      <c r="A260">
        <v>259</v>
      </c>
      <c r="B260" t="s">
        <v>456</v>
      </c>
      <c r="C260" t="s">
        <v>784</v>
      </c>
    </row>
    <row r="261" spans="1:3">
      <c r="A261">
        <v>260</v>
      </c>
      <c r="B261" t="s">
        <v>457</v>
      </c>
      <c r="C261" t="s">
        <v>785</v>
      </c>
    </row>
    <row r="262" spans="1:3">
      <c r="A262">
        <v>261</v>
      </c>
      <c r="B262" t="s">
        <v>458</v>
      </c>
      <c r="C262" t="s">
        <v>786</v>
      </c>
    </row>
    <row r="263" spans="1:3">
      <c r="A263">
        <v>262</v>
      </c>
      <c r="B263" t="s">
        <v>459</v>
      </c>
      <c r="C263" t="s">
        <v>787</v>
      </c>
    </row>
    <row r="264" spans="1:3">
      <c r="A264">
        <v>263</v>
      </c>
      <c r="B264" t="s">
        <v>460</v>
      </c>
      <c r="C264" t="s">
        <v>788</v>
      </c>
    </row>
    <row r="265" spans="1:3">
      <c r="A265">
        <v>264</v>
      </c>
      <c r="B265" t="s">
        <v>461</v>
      </c>
      <c r="C265" t="s">
        <v>789</v>
      </c>
    </row>
    <row r="266" spans="1:3">
      <c r="A266">
        <v>265</v>
      </c>
      <c r="B266" t="s">
        <v>462</v>
      </c>
      <c r="C266" t="s">
        <v>790</v>
      </c>
    </row>
    <row r="267" spans="1:3">
      <c r="A267">
        <v>266</v>
      </c>
      <c r="B267" t="s">
        <v>463</v>
      </c>
      <c r="C267" t="s">
        <v>791</v>
      </c>
    </row>
    <row r="268" spans="1:3">
      <c r="A268">
        <v>267</v>
      </c>
      <c r="B268" t="s">
        <v>464</v>
      </c>
      <c r="C268" t="s">
        <v>792</v>
      </c>
    </row>
    <row r="269" spans="1:3">
      <c r="A269">
        <v>268</v>
      </c>
      <c r="B269" t="s">
        <v>465</v>
      </c>
      <c r="C269" t="s">
        <v>793</v>
      </c>
    </row>
    <row r="270" spans="1:3">
      <c r="A270">
        <v>269</v>
      </c>
      <c r="B270" t="s">
        <v>466</v>
      </c>
      <c r="C270" t="s">
        <v>794</v>
      </c>
    </row>
    <row r="271" spans="1:3">
      <c r="A271">
        <v>270</v>
      </c>
      <c r="B271" t="s">
        <v>467</v>
      </c>
      <c r="C271" t="s">
        <v>795</v>
      </c>
    </row>
    <row r="272" spans="1:3">
      <c r="A272">
        <v>271</v>
      </c>
      <c r="B272" t="s">
        <v>468</v>
      </c>
      <c r="C272" t="s">
        <v>796</v>
      </c>
    </row>
    <row r="273" spans="1:3">
      <c r="A273">
        <v>272</v>
      </c>
      <c r="B273" t="s">
        <v>469</v>
      </c>
      <c r="C273" t="s">
        <v>797</v>
      </c>
    </row>
    <row r="274" spans="1:3">
      <c r="A274">
        <v>273</v>
      </c>
      <c r="B274" t="s">
        <v>470</v>
      </c>
      <c r="C274" t="s">
        <v>798</v>
      </c>
    </row>
    <row r="275" spans="1:3">
      <c r="A275">
        <v>274</v>
      </c>
      <c r="B275" t="s">
        <v>471</v>
      </c>
      <c r="C275" t="s">
        <v>799</v>
      </c>
    </row>
    <row r="276" spans="1:3">
      <c r="A276">
        <v>275</v>
      </c>
      <c r="B276" t="s">
        <v>472</v>
      </c>
      <c r="C276" t="s">
        <v>800</v>
      </c>
    </row>
    <row r="277" spans="1:3">
      <c r="A277">
        <v>276</v>
      </c>
      <c r="B277" t="s">
        <v>473</v>
      </c>
      <c r="C277" t="s">
        <v>801</v>
      </c>
    </row>
    <row r="278" spans="1:3">
      <c r="A278">
        <v>277</v>
      </c>
      <c r="B278" t="s">
        <v>474</v>
      </c>
      <c r="C278" t="s">
        <v>802</v>
      </c>
    </row>
    <row r="279" spans="1:3">
      <c r="A279">
        <v>278</v>
      </c>
      <c r="B279" t="s">
        <v>475</v>
      </c>
      <c r="C279" t="s">
        <v>803</v>
      </c>
    </row>
    <row r="280" spans="1:3">
      <c r="A280">
        <v>279</v>
      </c>
      <c r="B280" t="s">
        <v>476</v>
      </c>
      <c r="C280" t="s">
        <v>804</v>
      </c>
    </row>
    <row r="281" spans="1:3">
      <c r="A281">
        <v>280</v>
      </c>
      <c r="B281" t="s">
        <v>477</v>
      </c>
      <c r="C281" t="s">
        <v>805</v>
      </c>
    </row>
    <row r="282" spans="1:3">
      <c r="A282">
        <v>281</v>
      </c>
      <c r="B282" t="s">
        <v>478</v>
      </c>
      <c r="C282" t="s">
        <v>806</v>
      </c>
    </row>
    <row r="283" spans="1:3">
      <c r="A283">
        <v>282</v>
      </c>
      <c r="B283" t="s">
        <v>479</v>
      </c>
      <c r="C283" t="s">
        <v>807</v>
      </c>
    </row>
    <row r="284" spans="1:3">
      <c r="A284">
        <v>283</v>
      </c>
      <c r="B284" t="s">
        <v>480</v>
      </c>
      <c r="C284" t="s">
        <v>808</v>
      </c>
    </row>
    <row r="285" spans="1:3">
      <c r="A285">
        <v>284</v>
      </c>
      <c r="B285" t="s">
        <v>481</v>
      </c>
      <c r="C285" t="s">
        <v>809</v>
      </c>
    </row>
    <row r="286" spans="1:3">
      <c r="A286">
        <v>285</v>
      </c>
      <c r="B286" t="s">
        <v>482</v>
      </c>
      <c r="C286" t="s">
        <v>810</v>
      </c>
    </row>
    <row r="287" spans="1:3">
      <c r="A287">
        <v>286</v>
      </c>
      <c r="B287" t="s">
        <v>483</v>
      </c>
      <c r="C287" t="s">
        <v>811</v>
      </c>
    </row>
    <row r="288" spans="1:3">
      <c r="A288">
        <v>287</v>
      </c>
      <c r="B288" t="s">
        <v>484</v>
      </c>
      <c r="C288" t="s">
        <v>812</v>
      </c>
    </row>
    <row r="289" spans="1:3">
      <c r="A289">
        <v>288</v>
      </c>
      <c r="B289" t="s">
        <v>485</v>
      </c>
      <c r="C289" t="s">
        <v>813</v>
      </c>
    </row>
    <row r="290" spans="1:3">
      <c r="A290">
        <v>289</v>
      </c>
      <c r="B290" t="s">
        <v>486</v>
      </c>
      <c r="C290" t="s">
        <v>814</v>
      </c>
    </row>
    <row r="291" spans="1:3">
      <c r="A291">
        <v>290</v>
      </c>
      <c r="B291" t="s">
        <v>487</v>
      </c>
      <c r="C291" t="s">
        <v>815</v>
      </c>
    </row>
    <row r="292" spans="1:3">
      <c r="A292">
        <v>291</v>
      </c>
      <c r="B292" t="s">
        <v>488</v>
      </c>
      <c r="C292" t="s">
        <v>488</v>
      </c>
    </row>
    <row r="293" spans="1:3">
      <c r="A293">
        <v>292</v>
      </c>
      <c r="B293" t="s">
        <v>489</v>
      </c>
      <c r="C293" t="s">
        <v>816</v>
      </c>
    </row>
    <row r="294" spans="1:3">
      <c r="A294">
        <v>293</v>
      </c>
      <c r="B294" t="s">
        <v>490</v>
      </c>
      <c r="C294" t="s">
        <v>817</v>
      </c>
    </row>
    <row r="295" spans="1:3">
      <c r="A295">
        <v>294</v>
      </c>
      <c r="B295" t="s">
        <v>491</v>
      </c>
      <c r="C295" t="s">
        <v>818</v>
      </c>
    </row>
    <row r="296" spans="1:3">
      <c r="A296">
        <v>295</v>
      </c>
      <c r="B296" t="s">
        <v>492</v>
      </c>
      <c r="C296" t="s">
        <v>819</v>
      </c>
    </row>
    <row r="297" spans="1:3">
      <c r="A297">
        <v>296</v>
      </c>
      <c r="B297" t="s">
        <v>493</v>
      </c>
      <c r="C297" t="s">
        <v>820</v>
      </c>
    </row>
    <row r="298" spans="1:3">
      <c r="A298">
        <v>297</v>
      </c>
      <c r="B298" t="s">
        <v>494</v>
      </c>
      <c r="C298" t="s">
        <v>821</v>
      </c>
    </row>
    <row r="299" spans="1:3">
      <c r="A299">
        <v>298</v>
      </c>
      <c r="B299" t="s">
        <v>495</v>
      </c>
      <c r="C299" t="s">
        <v>822</v>
      </c>
    </row>
    <row r="300" spans="1:3">
      <c r="A300">
        <v>299</v>
      </c>
      <c r="B300" t="s">
        <v>496</v>
      </c>
      <c r="C300" t="s">
        <v>823</v>
      </c>
    </row>
    <row r="301" spans="1:3">
      <c r="A301">
        <v>300</v>
      </c>
      <c r="B301" t="s">
        <v>497</v>
      </c>
      <c r="C301" t="s">
        <v>824</v>
      </c>
    </row>
    <row r="302" spans="1:3">
      <c r="A302">
        <v>301</v>
      </c>
      <c r="B302" t="s">
        <v>498</v>
      </c>
      <c r="C302" t="s">
        <v>825</v>
      </c>
    </row>
    <row r="303" spans="1:3">
      <c r="A303">
        <v>302</v>
      </c>
      <c r="B303" t="s">
        <v>499</v>
      </c>
      <c r="C303" t="s">
        <v>826</v>
      </c>
    </row>
    <row r="304" spans="1:3">
      <c r="A304">
        <v>303</v>
      </c>
      <c r="B304" t="s">
        <v>500</v>
      </c>
      <c r="C304" t="s">
        <v>827</v>
      </c>
    </row>
    <row r="305" spans="1:3">
      <c r="A305">
        <v>304</v>
      </c>
      <c r="B305" t="s">
        <v>501</v>
      </c>
      <c r="C305" t="s">
        <v>828</v>
      </c>
    </row>
    <row r="306" spans="1:3">
      <c r="A306">
        <v>305</v>
      </c>
      <c r="B306" t="s">
        <v>502</v>
      </c>
      <c r="C306" t="s">
        <v>829</v>
      </c>
    </row>
    <row r="307" spans="1:3">
      <c r="A307">
        <v>306</v>
      </c>
      <c r="B307" t="s">
        <v>503</v>
      </c>
      <c r="C307" t="s">
        <v>830</v>
      </c>
    </row>
    <row r="308" spans="1:3">
      <c r="A308">
        <v>307</v>
      </c>
      <c r="B308" t="s">
        <v>504</v>
      </c>
      <c r="C308" t="s">
        <v>831</v>
      </c>
    </row>
    <row r="309" spans="1:3">
      <c r="A309">
        <v>308</v>
      </c>
      <c r="B309" t="s">
        <v>505</v>
      </c>
      <c r="C309" t="s">
        <v>832</v>
      </c>
    </row>
    <row r="310" spans="1:3">
      <c r="A310">
        <v>309</v>
      </c>
      <c r="B310" t="s">
        <v>506</v>
      </c>
      <c r="C310" t="s">
        <v>833</v>
      </c>
    </row>
    <row r="311" spans="1:3">
      <c r="A311">
        <v>310</v>
      </c>
      <c r="B311" t="s">
        <v>507</v>
      </c>
      <c r="C311" t="s">
        <v>834</v>
      </c>
    </row>
    <row r="312" spans="1:3">
      <c r="A312">
        <v>311</v>
      </c>
      <c r="B312" t="s">
        <v>508</v>
      </c>
      <c r="C312" t="s">
        <v>835</v>
      </c>
    </row>
    <row r="313" spans="1:3">
      <c r="A313">
        <v>312</v>
      </c>
      <c r="B313" t="s">
        <v>509</v>
      </c>
      <c r="C313" t="s">
        <v>836</v>
      </c>
    </row>
    <row r="314" spans="1:3">
      <c r="A314">
        <v>313</v>
      </c>
      <c r="B314" t="s">
        <v>510</v>
      </c>
      <c r="C314" t="s">
        <v>837</v>
      </c>
    </row>
    <row r="315" spans="1:3">
      <c r="A315">
        <v>314</v>
      </c>
      <c r="B315" t="s">
        <v>511</v>
      </c>
      <c r="C315" t="s">
        <v>838</v>
      </c>
    </row>
    <row r="316" spans="1:3">
      <c r="A316">
        <v>315</v>
      </c>
      <c r="B316" t="s">
        <v>512</v>
      </c>
      <c r="C316" t="s">
        <v>839</v>
      </c>
    </row>
    <row r="317" spans="1:3">
      <c r="A317">
        <v>316</v>
      </c>
      <c r="B317" t="s">
        <v>513</v>
      </c>
      <c r="C317" t="s">
        <v>840</v>
      </c>
    </row>
    <row r="318" spans="1:3">
      <c r="A318">
        <v>317</v>
      </c>
      <c r="B318" t="s">
        <v>514</v>
      </c>
      <c r="C318" t="s">
        <v>841</v>
      </c>
    </row>
    <row r="319" spans="1:3">
      <c r="A319">
        <v>318</v>
      </c>
      <c r="B319" t="s">
        <v>515</v>
      </c>
      <c r="C319" t="s">
        <v>842</v>
      </c>
    </row>
    <row r="320" spans="1:3">
      <c r="A320">
        <v>319</v>
      </c>
      <c r="B320" t="s">
        <v>516</v>
      </c>
      <c r="C320" t="s">
        <v>843</v>
      </c>
    </row>
    <row r="321" spans="1:3">
      <c r="A321">
        <v>320</v>
      </c>
      <c r="B321" t="s">
        <v>517</v>
      </c>
      <c r="C321" t="s">
        <v>844</v>
      </c>
    </row>
    <row r="322" spans="1:3">
      <c r="A322">
        <v>321</v>
      </c>
      <c r="B322" t="s">
        <v>518</v>
      </c>
      <c r="C322" t="s">
        <v>845</v>
      </c>
    </row>
    <row r="323" spans="1:3">
      <c r="A323">
        <v>322</v>
      </c>
      <c r="B323" t="s">
        <v>519</v>
      </c>
      <c r="C323" t="s">
        <v>846</v>
      </c>
    </row>
    <row r="324" spans="1:3">
      <c r="A324">
        <v>323</v>
      </c>
      <c r="B324" t="s">
        <v>520</v>
      </c>
      <c r="C324" t="s">
        <v>847</v>
      </c>
    </row>
    <row r="325" spans="1:3">
      <c r="A325">
        <v>324</v>
      </c>
      <c r="B325" t="s">
        <v>521</v>
      </c>
      <c r="C325" t="s">
        <v>848</v>
      </c>
    </row>
    <row r="326" spans="1:3">
      <c r="A326">
        <v>325</v>
      </c>
      <c r="B326" t="s">
        <v>522</v>
      </c>
      <c r="C326" t="s">
        <v>849</v>
      </c>
    </row>
    <row r="327" spans="1:3">
      <c r="A327">
        <v>326</v>
      </c>
      <c r="B327" t="s">
        <v>523</v>
      </c>
      <c r="C327" t="s">
        <v>850</v>
      </c>
    </row>
  </sheetData>
  <phoneticPr fontId="1"/>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097EDC-8CD1-4765-8A09-7C43C994E924}">
  <sheetPr>
    <tabColor rgb="FFFFFF00"/>
  </sheetPr>
  <dimension ref="A1:AE94"/>
  <sheetViews>
    <sheetView tabSelected="1" view="pageBreakPreview" zoomScaleNormal="89" zoomScaleSheetLayoutView="100" workbookViewId="0">
      <selection activeCell="K3" sqref="K3"/>
    </sheetView>
  </sheetViews>
  <sheetFormatPr defaultRowHeight="20.25"/>
  <cols>
    <col min="1" max="1" width="3.25" style="1" customWidth="1"/>
    <col min="2" max="2" width="7.375" style="1" customWidth="1"/>
    <col min="3" max="3" width="8.25" style="1" customWidth="1"/>
    <col min="4" max="5" width="8.875" style="1" customWidth="1"/>
    <col min="6" max="7" width="9" style="1" customWidth="1"/>
    <col min="8" max="8" width="11.625" style="1" customWidth="1"/>
    <col min="9" max="10" width="5.625" style="1" customWidth="1"/>
    <col min="11" max="11" width="12.625" style="1" customWidth="1"/>
    <col min="12" max="12" width="7.625" style="1" customWidth="1"/>
    <col min="13" max="22" width="9" style="1"/>
    <col min="23" max="23" width="9.375" style="1" customWidth="1"/>
    <col min="24" max="16384" width="9" style="1"/>
  </cols>
  <sheetData>
    <row r="1" spans="1:11" ht="30.75" customHeight="1">
      <c r="D1" s="142">
        <v>2025</v>
      </c>
      <c r="E1" s="141" t="s">
        <v>151</v>
      </c>
      <c r="F1" s="26"/>
    </row>
    <row r="2" spans="1:11" ht="15" customHeight="1">
      <c r="B2" s="143" t="s">
        <v>51</v>
      </c>
      <c r="C2" s="144"/>
      <c r="D2" s="145"/>
      <c r="E2" s="254" t="str">
        <f>IF(K3="","",VLOOKUP(K3,団体名一覧!A:C,3))</f>
        <v/>
      </c>
      <c r="F2" s="255"/>
      <c r="G2" s="255"/>
      <c r="H2" s="255"/>
      <c r="I2" s="255"/>
      <c r="J2" s="256"/>
      <c r="K2" s="70" t="s">
        <v>91</v>
      </c>
    </row>
    <row r="3" spans="1:11" ht="33" customHeight="1">
      <c r="B3" s="159" t="s">
        <v>90</v>
      </c>
      <c r="C3" s="160"/>
      <c r="D3" s="161"/>
      <c r="E3" s="254" t="str">
        <f>IF(K3="","",VLOOKUP(K3,団体名一覧!A:B,2))</f>
        <v/>
      </c>
      <c r="F3" s="255"/>
      <c r="G3" s="255"/>
      <c r="H3" s="255"/>
      <c r="I3" s="255"/>
      <c r="J3" s="256"/>
      <c r="K3" s="215"/>
    </row>
    <row r="4" spans="1:11" ht="10.5" customHeight="1"/>
    <row r="5" spans="1:11" ht="21" thickBot="1">
      <c r="A5" s="2">
        <v>1</v>
      </c>
      <c r="B5" s="2">
        <f>D1</f>
        <v>2025</v>
      </c>
      <c r="C5" s="1" t="s">
        <v>95</v>
      </c>
    </row>
    <row r="6" spans="1:11" ht="17.25" customHeight="1" thickTop="1">
      <c r="B6" s="146" t="s">
        <v>51</v>
      </c>
      <c r="C6" s="147"/>
      <c r="D6" s="272"/>
      <c r="E6" s="273"/>
      <c r="F6" s="272"/>
      <c r="G6" s="273"/>
      <c r="H6" s="148" t="s">
        <v>52</v>
      </c>
      <c r="I6" s="149"/>
      <c r="J6" s="149"/>
      <c r="K6" s="150"/>
    </row>
    <row r="7" spans="1:11" ht="15.75" customHeight="1">
      <c r="B7" s="243" t="s">
        <v>153</v>
      </c>
      <c r="C7" s="244"/>
      <c r="D7" s="48" t="s">
        <v>53</v>
      </c>
      <c r="E7" s="49"/>
      <c r="F7" s="50" t="s">
        <v>54</v>
      </c>
      <c r="G7" s="47"/>
      <c r="H7" s="214" t="s">
        <v>904</v>
      </c>
      <c r="I7" s="51"/>
      <c r="J7" s="262" t="s">
        <v>875</v>
      </c>
      <c r="K7" s="263"/>
    </row>
    <row r="8" spans="1:11" ht="30" customHeight="1">
      <c r="B8" s="245"/>
      <c r="C8" s="246"/>
      <c r="D8" s="267"/>
      <c r="E8" s="268"/>
      <c r="F8" s="267"/>
      <c r="G8" s="268"/>
      <c r="H8" s="257"/>
      <c r="I8" s="258"/>
      <c r="J8" s="258"/>
      <c r="K8" s="259"/>
    </row>
    <row r="9" spans="1:11">
      <c r="B9" s="243" t="s">
        <v>154</v>
      </c>
      <c r="C9" s="244"/>
      <c r="D9" s="260" t="s">
        <v>57</v>
      </c>
      <c r="E9" s="261"/>
      <c r="F9" s="46"/>
      <c r="G9" s="46"/>
      <c r="H9" s="214" t="s">
        <v>874</v>
      </c>
      <c r="I9" s="46"/>
      <c r="J9" s="262" t="s">
        <v>876</v>
      </c>
      <c r="K9" s="263"/>
    </row>
    <row r="10" spans="1:11">
      <c r="B10" s="245"/>
      <c r="C10" s="246"/>
      <c r="D10" s="269" t="s">
        <v>58</v>
      </c>
      <c r="E10" s="270"/>
      <c r="F10" s="270"/>
      <c r="G10" s="270"/>
      <c r="H10" s="270"/>
      <c r="I10" s="270"/>
      <c r="J10" s="270"/>
      <c r="K10" s="271"/>
    </row>
    <row r="11" spans="1:11" ht="51" customHeight="1" thickBot="1">
      <c r="B11" s="252" t="s">
        <v>59</v>
      </c>
      <c r="C11" s="253"/>
      <c r="D11" s="109" t="s">
        <v>60</v>
      </c>
      <c r="E11" s="200">
        <v>0</v>
      </c>
      <c r="F11" s="201">
        <v>0</v>
      </c>
      <c r="G11" s="202">
        <v>0</v>
      </c>
      <c r="H11" s="151" t="s">
        <v>61</v>
      </c>
      <c r="I11" s="264"/>
      <c r="J11" s="265"/>
      <c r="K11" s="266"/>
    </row>
    <row r="12" spans="1:11" ht="10.5" customHeight="1" thickTop="1"/>
    <row r="13" spans="1:11">
      <c r="A13" s="2">
        <v>2</v>
      </c>
      <c r="B13" s="140" t="s">
        <v>150</v>
      </c>
    </row>
    <row r="14" spans="1:11">
      <c r="A14" s="2"/>
      <c r="B14" s="223" t="s">
        <v>883</v>
      </c>
      <c r="C14" s="1" t="s">
        <v>852</v>
      </c>
    </row>
    <row r="15" spans="1:11">
      <c r="A15" s="2"/>
      <c r="B15" s="223" t="s">
        <v>883</v>
      </c>
      <c r="C15" s="1" t="s">
        <v>853</v>
      </c>
    </row>
    <row r="16" spans="1:11" ht="15" customHeight="1">
      <c r="B16" s="143" t="s">
        <v>51</v>
      </c>
      <c r="C16" s="153"/>
      <c r="D16" s="240"/>
      <c r="E16" s="241"/>
      <c r="F16" s="240"/>
      <c r="G16" s="241"/>
      <c r="H16" s="152" t="s">
        <v>52</v>
      </c>
      <c r="I16" s="144"/>
      <c r="J16" s="144"/>
      <c r="K16" s="145"/>
    </row>
    <row r="17" spans="1:11" ht="15.75" customHeight="1">
      <c r="B17" s="285" t="s">
        <v>153</v>
      </c>
      <c r="C17" s="244"/>
      <c r="D17" s="48" t="s">
        <v>53</v>
      </c>
      <c r="E17" s="49"/>
      <c r="F17" s="50" t="s">
        <v>54</v>
      </c>
      <c r="G17" s="47"/>
      <c r="H17" s="213" t="s">
        <v>905</v>
      </c>
      <c r="I17" s="51"/>
      <c r="J17" s="275" t="s">
        <v>876</v>
      </c>
      <c r="K17" s="276"/>
    </row>
    <row r="18" spans="1:11" ht="30" customHeight="1">
      <c r="B18" s="286"/>
      <c r="C18" s="246"/>
      <c r="D18" s="250"/>
      <c r="E18" s="251"/>
      <c r="F18" s="250"/>
      <c r="G18" s="251"/>
      <c r="H18" s="247"/>
      <c r="I18" s="248"/>
      <c r="J18" s="248"/>
      <c r="K18" s="249"/>
    </row>
    <row r="19" spans="1:11">
      <c r="B19" s="285" t="s">
        <v>154</v>
      </c>
      <c r="C19" s="244"/>
      <c r="D19" s="290" t="s">
        <v>57</v>
      </c>
      <c r="E19" s="291"/>
      <c r="F19" s="46"/>
      <c r="G19" s="46"/>
      <c r="H19" s="213" t="s">
        <v>874</v>
      </c>
      <c r="I19" s="208"/>
      <c r="J19" s="275" t="s">
        <v>876</v>
      </c>
      <c r="K19" s="276"/>
    </row>
    <row r="20" spans="1:11">
      <c r="B20" s="286"/>
      <c r="C20" s="246"/>
      <c r="D20" s="287" t="s">
        <v>58</v>
      </c>
      <c r="E20" s="288"/>
      <c r="F20" s="288"/>
      <c r="G20" s="288"/>
      <c r="H20" s="288"/>
      <c r="I20" s="288"/>
      <c r="J20" s="288"/>
      <c r="K20" s="289"/>
    </row>
    <row r="21" spans="1:11">
      <c r="B21" s="225" t="s">
        <v>906</v>
      </c>
      <c r="C21" s="292" t="s">
        <v>854</v>
      </c>
      <c r="D21" s="292"/>
      <c r="E21" s="292"/>
      <c r="F21" s="292"/>
      <c r="G21" s="292"/>
      <c r="H21" s="292"/>
      <c r="I21" s="292"/>
      <c r="J21" s="292"/>
      <c r="K21" s="293"/>
    </row>
    <row r="22" spans="1:11" ht="10.5" customHeight="1"/>
    <row r="23" spans="1:11" ht="21" thickBot="1">
      <c r="A23" s="2">
        <v>3</v>
      </c>
      <c r="B23" s="1">
        <f>B5</f>
        <v>2025</v>
      </c>
      <c r="C23" s="1" t="s">
        <v>63</v>
      </c>
    </row>
    <row r="24" spans="1:11" ht="40.5" customHeight="1" thickTop="1" thickBot="1">
      <c r="B24" s="155" t="s">
        <v>134</v>
      </c>
      <c r="C24" s="203"/>
      <c r="D24" s="120" t="s">
        <v>64</v>
      </c>
      <c r="E24" s="136" t="s">
        <v>136</v>
      </c>
      <c r="F24" s="206"/>
      <c r="G24" s="137" t="s">
        <v>144</v>
      </c>
      <c r="H24" s="157" t="s">
        <v>65</v>
      </c>
      <c r="I24" s="294" t="s">
        <v>874</v>
      </c>
      <c r="J24" s="295"/>
      <c r="K24" s="207">
        <v>0</v>
      </c>
    </row>
    <row r="25" spans="1:11" ht="42" thickTop="1" thickBot="1">
      <c r="B25" s="154" t="s">
        <v>66</v>
      </c>
      <c r="C25" s="204"/>
      <c r="D25" s="129" t="s">
        <v>67</v>
      </c>
      <c r="E25" s="156" t="s">
        <v>135</v>
      </c>
      <c r="F25" s="205"/>
      <c r="G25" s="135" t="s">
        <v>68</v>
      </c>
      <c r="H25" s="158" t="s">
        <v>69</v>
      </c>
      <c r="I25" s="282"/>
      <c r="J25" s="283"/>
      <c r="K25" s="284"/>
    </row>
    <row r="26" spans="1:11" ht="21" thickTop="1">
      <c r="B26" s="131" t="s">
        <v>70</v>
      </c>
      <c r="C26" s="131"/>
      <c r="D26" s="131"/>
      <c r="E26" s="131"/>
      <c r="F26" s="131"/>
      <c r="G26" s="131"/>
      <c r="H26" s="131"/>
      <c r="I26" s="131"/>
      <c r="J26" s="131"/>
      <c r="K26" s="131"/>
    </row>
    <row r="27" spans="1:11">
      <c r="B27" s="162" t="s">
        <v>71</v>
      </c>
      <c r="C27" s="131"/>
      <c r="D27" s="131"/>
      <c r="E27" s="131"/>
      <c r="F27" s="131"/>
      <c r="G27" s="131"/>
      <c r="H27" s="131"/>
      <c r="I27" s="131"/>
      <c r="J27" s="131"/>
      <c r="K27" s="131"/>
    </row>
    <row r="28" spans="1:11">
      <c r="B28" s="242" t="s">
        <v>142</v>
      </c>
      <c r="C28" s="242"/>
      <c r="D28" s="242"/>
      <c r="E28" s="242"/>
      <c r="F28" s="242"/>
      <c r="G28" s="242"/>
      <c r="H28" s="242"/>
      <c r="I28" s="242"/>
      <c r="J28" s="242"/>
      <c r="K28" s="242"/>
    </row>
    <row r="29" spans="1:11">
      <c r="B29" s="242" t="s">
        <v>143</v>
      </c>
      <c r="C29" s="242"/>
      <c r="D29" s="242"/>
      <c r="E29" s="242"/>
      <c r="F29" s="242"/>
      <c r="G29" s="242"/>
      <c r="H29" s="242"/>
      <c r="I29" s="242"/>
      <c r="J29" s="242"/>
      <c r="K29" s="242"/>
    </row>
    <row r="30" spans="1:11">
      <c r="B30" s="131" t="s">
        <v>138</v>
      </c>
      <c r="C30" s="131"/>
      <c r="D30" s="131"/>
      <c r="E30" s="131"/>
      <c r="F30" s="131"/>
      <c r="G30" s="131"/>
      <c r="H30" s="131"/>
      <c r="I30" s="131"/>
      <c r="J30" s="131"/>
      <c r="K30" s="131"/>
    </row>
    <row r="31" spans="1:11" ht="7.5" customHeight="1">
      <c r="B31" s="131"/>
      <c r="C31" s="131"/>
      <c r="D31" s="131"/>
      <c r="E31" s="131"/>
      <c r="F31" s="131"/>
      <c r="G31" s="131"/>
      <c r="H31" s="131"/>
      <c r="I31" s="131"/>
      <c r="J31" s="131"/>
      <c r="K31" s="131"/>
    </row>
    <row r="32" spans="1:11" ht="18.75" customHeight="1">
      <c r="A32" s="1" t="s">
        <v>73</v>
      </c>
      <c r="H32" s="45" t="s">
        <v>137</v>
      </c>
      <c r="I32" s="46"/>
      <c r="J32" s="46"/>
      <c r="K32" s="47"/>
    </row>
    <row r="33" spans="1:11">
      <c r="B33" s="80" t="s">
        <v>64</v>
      </c>
      <c r="C33" s="81" t="s">
        <v>65</v>
      </c>
      <c r="D33" s="81" t="s">
        <v>112</v>
      </c>
      <c r="E33" s="81" t="s">
        <v>113</v>
      </c>
      <c r="F33" s="81" t="s">
        <v>114</v>
      </c>
      <c r="H33" s="61"/>
      <c r="K33" s="62"/>
    </row>
    <row r="34" spans="1:11">
      <c r="B34" s="11"/>
      <c r="C34" s="11"/>
      <c r="D34" s="11"/>
      <c r="E34" s="11"/>
      <c r="F34" s="163"/>
      <c r="H34" s="130"/>
      <c r="K34" s="62"/>
    </row>
    <row r="35" spans="1:11" ht="12.75" customHeight="1">
      <c r="H35" s="61"/>
      <c r="K35" s="62"/>
    </row>
    <row r="36" spans="1:11" ht="35.25" customHeight="1">
      <c r="B36" s="11" t="s">
        <v>152</v>
      </c>
      <c r="C36" s="11"/>
      <c r="D36" s="11"/>
      <c r="H36" s="54"/>
      <c r="I36" s="55"/>
      <c r="J36" s="55"/>
      <c r="K36" s="56"/>
    </row>
    <row r="37" spans="1:11">
      <c r="A37" s="2">
        <v>4</v>
      </c>
      <c r="B37" s="1">
        <f>B5</f>
        <v>2025</v>
      </c>
      <c r="C37" s="1" t="s">
        <v>74</v>
      </c>
    </row>
    <row r="38" spans="1:11">
      <c r="B38" s="223" t="s">
        <v>883</v>
      </c>
      <c r="C38" s="1" t="s">
        <v>855</v>
      </c>
    </row>
    <row r="39" spans="1:11">
      <c r="B39" s="223" t="s">
        <v>883</v>
      </c>
      <c r="C39" s="1" t="s">
        <v>856</v>
      </c>
    </row>
    <row r="40" spans="1:11">
      <c r="B40" s="66"/>
      <c r="C40" s="224" t="s">
        <v>883</v>
      </c>
      <c r="D40" s="1" t="s">
        <v>78</v>
      </c>
    </row>
    <row r="41" spans="1:11">
      <c r="B41" s="66"/>
      <c r="C41" s="224" t="s">
        <v>883</v>
      </c>
      <c r="D41" s="1" t="s">
        <v>79</v>
      </c>
    </row>
    <row r="42" spans="1:11" ht="9" customHeight="1"/>
    <row r="43" spans="1:11">
      <c r="A43" s="2">
        <v>5</v>
      </c>
      <c r="B43" s="1" t="s">
        <v>80</v>
      </c>
    </row>
    <row r="44" spans="1:11">
      <c r="B44" s="223" t="s">
        <v>883</v>
      </c>
      <c r="C44" s="1" t="s">
        <v>857</v>
      </c>
      <c r="F44" s="239" t="s">
        <v>105</v>
      </c>
      <c r="G44" s="239"/>
    </row>
    <row r="45" spans="1:11">
      <c r="B45" s="223" t="s">
        <v>883</v>
      </c>
      <c r="C45" s="1" t="s">
        <v>858</v>
      </c>
      <c r="F45" s="239"/>
      <c r="G45" s="239"/>
    </row>
    <row r="46" spans="1:11" ht="9" customHeight="1">
      <c r="B46" s="66"/>
    </row>
    <row r="47" spans="1:11">
      <c r="A47" s="2">
        <v>6</v>
      </c>
      <c r="B47" s="1" t="s">
        <v>83</v>
      </c>
    </row>
    <row r="48" spans="1:11">
      <c r="B48" s="223" t="s">
        <v>883</v>
      </c>
      <c r="C48" s="67" t="s">
        <v>859</v>
      </c>
    </row>
    <row r="49" spans="1:11">
      <c r="B49" s="223" t="s">
        <v>883</v>
      </c>
      <c r="C49" s="67" t="s">
        <v>860</v>
      </c>
    </row>
    <row r="50" spans="1:11">
      <c r="B50" s="1" t="s">
        <v>97</v>
      </c>
    </row>
    <row r="51" spans="1:11" ht="27.75" customHeight="1">
      <c r="B51" s="11" t="s">
        <v>86</v>
      </c>
      <c r="C51" s="297"/>
      <c r="D51" s="298"/>
      <c r="E51" s="298"/>
      <c r="F51" s="299"/>
      <c r="G51" s="11" t="s">
        <v>87</v>
      </c>
      <c r="H51" s="277" t="s">
        <v>98</v>
      </c>
      <c r="I51" s="278"/>
      <c r="J51" s="278"/>
      <c r="K51" s="279"/>
    </row>
    <row r="52" spans="1:11" ht="14.25" customHeight="1">
      <c r="B52" s="69"/>
      <c r="C52" s="68" t="s">
        <v>878</v>
      </c>
      <c r="D52" s="212" t="s">
        <v>874</v>
      </c>
      <c r="F52" s="280" t="s">
        <v>879</v>
      </c>
      <c r="G52" s="281"/>
      <c r="H52" s="45"/>
      <c r="I52" s="210" t="s">
        <v>874</v>
      </c>
      <c r="J52" s="46"/>
      <c r="K52" s="211" t="s">
        <v>877</v>
      </c>
    </row>
    <row r="53" spans="1:11" ht="37.5" customHeight="1">
      <c r="B53" s="71" t="s">
        <v>88</v>
      </c>
      <c r="C53" s="54" t="s">
        <v>99</v>
      </c>
      <c r="D53" s="72"/>
      <c r="E53" s="296"/>
      <c r="F53" s="296"/>
      <c r="G53" s="251"/>
      <c r="H53" s="71" t="s">
        <v>52</v>
      </c>
      <c r="I53" s="250"/>
      <c r="J53" s="296"/>
      <c r="K53" s="251"/>
    </row>
    <row r="54" spans="1:11" ht="14.25" customHeight="1">
      <c r="B54" s="78" t="s">
        <v>111</v>
      </c>
    </row>
    <row r="55" spans="1:11" ht="14.25" customHeight="1"/>
    <row r="56" spans="1:11">
      <c r="A56" s="2">
        <v>7</v>
      </c>
      <c r="B56" s="73" t="s">
        <v>101</v>
      </c>
    </row>
    <row r="57" spans="1:11">
      <c r="A57" s="74" t="s">
        <v>100</v>
      </c>
      <c r="B57" s="1" t="s">
        <v>102</v>
      </c>
    </row>
    <row r="58" spans="1:11" ht="14.25" customHeight="1">
      <c r="B58" s="78" t="s">
        <v>107</v>
      </c>
      <c r="K58" s="75" t="s">
        <v>116</v>
      </c>
    </row>
    <row r="59" spans="1:11">
      <c r="B59" s="209" t="s">
        <v>883</v>
      </c>
      <c r="C59" s="1" t="s">
        <v>861</v>
      </c>
      <c r="E59" s="209" t="s">
        <v>883</v>
      </c>
      <c r="F59" s="1" t="s">
        <v>862</v>
      </c>
      <c r="H59" s="209" t="s">
        <v>883</v>
      </c>
      <c r="I59" s="1" t="s">
        <v>863</v>
      </c>
    </row>
    <row r="60" spans="1:11">
      <c r="B60" s="209" t="s">
        <v>883</v>
      </c>
      <c r="C60" s="1" t="s">
        <v>865</v>
      </c>
      <c r="E60" s="209" t="s">
        <v>883</v>
      </c>
      <c r="F60" s="1" t="s">
        <v>864</v>
      </c>
      <c r="H60" s="209" t="s">
        <v>883</v>
      </c>
      <c r="I60" s="1" t="s">
        <v>866</v>
      </c>
    </row>
    <row r="61" spans="1:11">
      <c r="B61" s="209" t="s">
        <v>883</v>
      </c>
      <c r="C61" s="1" t="s">
        <v>867</v>
      </c>
      <c r="E61" s="209" t="s">
        <v>883</v>
      </c>
      <c r="F61" s="1" t="s">
        <v>868</v>
      </c>
    </row>
    <row r="62" spans="1:11">
      <c r="B62" s="209" t="s">
        <v>883</v>
      </c>
      <c r="C62" s="274" t="s">
        <v>869</v>
      </c>
      <c r="D62" s="274"/>
      <c r="E62" s="274"/>
      <c r="F62" s="274"/>
      <c r="H62" s="209" t="s">
        <v>883</v>
      </c>
      <c r="I62" s="1" t="s">
        <v>870</v>
      </c>
    </row>
    <row r="63" spans="1:11" ht="14.25" customHeight="1"/>
    <row r="64" spans="1:11">
      <c r="A64" s="74" t="s">
        <v>106</v>
      </c>
      <c r="B64" s="1" t="s">
        <v>117</v>
      </c>
    </row>
    <row r="65" spans="2:11">
      <c r="B65" s="209" t="s">
        <v>883</v>
      </c>
      <c r="C65" s="1" t="s">
        <v>871</v>
      </c>
      <c r="D65" s="209" t="s">
        <v>883</v>
      </c>
      <c r="E65" s="1" t="s">
        <v>872</v>
      </c>
      <c r="F65" s="209" t="s">
        <v>883</v>
      </c>
      <c r="G65" s="1" t="s">
        <v>873</v>
      </c>
    </row>
    <row r="66" spans="2:11">
      <c r="B66" s="209" t="s">
        <v>883</v>
      </c>
      <c r="C66" s="274" t="s">
        <v>869</v>
      </c>
      <c r="D66" s="274"/>
      <c r="E66" s="274"/>
      <c r="F66" s="274"/>
      <c r="G66" s="209" t="s">
        <v>883</v>
      </c>
      <c r="H66" s="1" t="s">
        <v>870</v>
      </c>
    </row>
    <row r="67" spans="2:11" ht="11.25" customHeight="1"/>
    <row r="77" spans="2:11" ht="12" customHeight="1" thickBot="1"/>
    <row r="78" spans="2:11" ht="21" thickBot="1">
      <c r="J78" s="76" t="s">
        <v>110</v>
      </c>
      <c r="K78" s="195" t="str">
        <f>IF(K3="","",K3)</f>
        <v/>
      </c>
    </row>
    <row r="81" spans="2:31">
      <c r="B81" s="166"/>
      <c r="C81" s="166"/>
      <c r="D81" s="166"/>
      <c r="E81" s="166"/>
      <c r="F81" s="166"/>
      <c r="G81" s="166"/>
      <c r="H81" s="166"/>
      <c r="I81" s="166"/>
      <c r="J81" s="166"/>
      <c r="K81" s="166"/>
      <c r="L81" s="166"/>
      <c r="M81" s="166"/>
      <c r="N81" s="166"/>
      <c r="O81" s="166"/>
      <c r="P81" s="166"/>
      <c r="Q81" s="166"/>
      <c r="R81" s="166"/>
      <c r="S81" s="166"/>
      <c r="T81" s="166"/>
      <c r="U81" s="166"/>
      <c r="V81" s="166"/>
      <c r="W81" s="166"/>
      <c r="X81" s="166"/>
      <c r="Y81" s="166"/>
      <c r="Z81" s="166"/>
      <c r="AA81" s="166"/>
    </row>
    <row r="82" spans="2:31">
      <c r="B82" s="166" t="s">
        <v>884</v>
      </c>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row>
    <row r="83" spans="2:31">
      <c r="B83" s="227" t="s">
        <v>885</v>
      </c>
      <c r="C83" s="227" t="s">
        <v>0</v>
      </c>
      <c r="D83" s="166"/>
      <c r="E83" s="166"/>
      <c r="F83" s="166"/>
      <c r="G83" s="166"/>
      <c r="H83" s="166"/>
      <c r="I83" s="166"/>
      <c r="J83" s="166"/>
      <c r="K83" s="166"/>
      <c r="L83" s="166"/>
      <c r="M83" s="166"/>
      <c r="N83" s="166"/>
      <c r="O83" s="166"/>
      <c r="P83" s="166"/>
      <c r="Q83" s="166"/>
      <c r="R83" s="166"/>
      <c r="S83" s="166"/>
      <c r="T83" s="166"/>
      <c r="U83" s="233"/>
      <c r="V83" s="166"/>
      <c r="W83" s="166"/>
      <c r="X83" s="166"/>
      <c r="Y83" s="166"/>
      <c r="Z83" s="166"/>
      <c r="AA83" s="166"/>
    </row>
    <row r="84" spans="2:31">
      <c r="B84" s="227">
        <f>活動届!K3</f>
        <v>0</v>
      </c>
      <c r="C84" s="227" t="str">
        <f>活動届!E3</f>
        <v/>
      </c>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row>
    <row r="85" spans="2:31">
      <c r="B85" s="166"/>
      <c r="C85" s="166"/>
      <c r="D85" s="166"/>
      <c r="E85" s="166"/>
      <c r="F85" s="166"/>
      <c r="G85" s="166"/>
      <c r="H85" s="166"/>
      <c r="I85" s="166"/>
      <c r="J85" s="166"/>
      <c r="K85" s="166"/>
      <c r="L85" s="166"/>
      <c r="M85" s="166"/>
      <c r="N85" s="166"/>
      <c r="O85" s="166"/>
      <c r="P85" s="166"/>
      <c r="Q85" s="166"/>
      <c r="R85" s="166"/>
      <c r="S85" s="166"/>
      <c r="T85" s="231"/>
      <c r="U85" s="166"/>
      <c r="V85" s="166"/>
      <c r="W85" s="166"/>
      <c r="X85" s="166"/>
      <c r="Y85" s="166"/>
      <c r="Z85" s="166"/>
      <c r="AA85" s="166"/>
    </row>
    <row r="86" spans="2:31" ht="42.75">
      <c r="B86" s="236" t="s">
        <v>919</v>
      </c>
      <c r="C86" s="236" t="s">
        <v>886</v>
      </c>
      <c r="D86" s="236" t="s">
        <v>887</v>
      </c>
      <c r="E86" s="227" t="s">
        <v>888</v>
      </c>
      <c r="F86" s="227" t="s">
        <v>889</v>
      </c>
      <c r="G86" s="227" t="s">
        <v>890</v>
      </c>
      <c r="H86" s="227" t="s">
        <v>912</v>
      </c>
      <c r="I86" s="236" t="s">
        <v>913</v>
      </c>
      <c r="J86" s="235" t="s">
        <v>891</v>
      </c>
      <c r="K86" s="235" t="s">
        <v>892</v>
      </c>
      <c r="L86" s="235" t="s">
        <v>893</v>
      </c>
      <c r="M86" s="235" t="s">
        <v>894</v>
      </c>
      <c r="N86" s="235" t="s">
        <v>895</v>
      </c>
      <c r="O86" s="235" t="s">
        <v>896</v>
      </c>
      <c r="P86" s="235" t="s">
        <v>903</v>
      </c>
      <c r="Q86" s="235" t="s">
        <v>897</v>
      </c>
      <c r="R86" s="227" t="s">
        <v>900</v>
      </c>
      <c r="S86" s="227" t="s">
        <v>112</v>
      </c>
      <c r="T86" s="227" t="s">
        <v>901</v>
      </c>
      <c r="U86" s="232" t="s">
        <v>910</v>
      </c>
      <c r="V86" s="236" t="s">
        <v>915</v>
      </c>
      <c r="W86" s="227" t="s">
        <v>65</v>
      </c>
      <c r="X86" s="227" t="s">
        <v>902</v>
      </c>
      <c r="Y86" s="227" t="s">
        <v>59</v>
      </c>
      <c r="Z86" s="227" t="s">
        <v>898</v>
      </c>
      <c r="AA86" s="227" t="s">
        <v>899</v>
      </c>
      <c r="AB86" s="234" t="s">
        <v>911</v>
      </c>
      <c r="AC86" s="227" t="s">
        <v>916</v>
      </c>
      <c r="AD86" s="227" t="s">
        <v>917</v>
      </c>
      <c r="AE86" s="227" t="s">
        <v>918</v>
      </c>
    </row>
    <row r="87" spans="2:31">
      <c r="B87" s="227" t="s">
        <v>914</v>
      </c>
      <c r="C87" s="227">
        <f>活動届!D8</f>
        <v>0</v>
      </c>
      <c r="D87" s="227">
        <f>活動届!F8</f>
        <v>0</v>
      </c>
      <c r="E87" s="227" t="str">
        <f>活動届!D6&amp;"　"&amp;活動届!F6</f>
        <v>　</v>
      </c>
      <c r="F87" s="227" t="str">
        <f>活動届!D9</f>
        <v>〒</v>
      </c>
      <c r="G87" s="227" t="str">
        <f>活動届!D10</f>
        <v>町田市</v>
      </c>
      <c r="H87" s="227">
        <f>活動届!H8</f>
        <v>0</v>
      </c>
      <c r="I87" s="227" t="str">
        <f>活動届!H7</f>
        <v>携帯</v>
      </c>
      <c r="J87" s="227" t="str">
        <f>活動届!B21</f>
        <v>✅</v>
      </c>
      <c r="K87" s="227">
        <f>活動届!D18</f>
        <v>0</v>
      </c>
      <c r="L87" s="227">
        <f>活動届!F18</f>
        <v>0</v>
      </c>
      <c r="M87" s="227" t="str">
        <f>活動届!D16&amp;"　"&amp;活動届!F16</f>
        <v>　</v>
      </c>
      <c r="N87" s="227" t="str">
        <f>活動届!D19</f>
        <v>〒</v>
      </c>
      <c r="O87" s="227" t="str">
        <f>活動届!D20</f>
        <v>町田市</v>
      </c>
      <c r="P87" s="227">
        <f>活動届!H18</f>
        <v>0</v>
      </c>
      <c r="Q87" s="227" t="str">
        <f>活動届!H17</f>
        <v>自宅</v>
      </c>
      <c r="R87" s="227">
        <f>活動届!F25</f>
        <v>0</v>
      </c>
      <c r="S87" s="227">
        <f>活動届!C25</f>
        <v>0</v>
      </c>
      <c r="T87" s="227" t="str">
        <f>活動届!B45</f>
        <v>□</v>
      </c>
      <c r="U87" s="227"/>
      <c r="V87" s="227" t="str">
        <f>活動届!I24</f>
        <v>選択してください</v>
      </c>
      <c r="W87" s="237">
        <f>活動届!K24</f>
        <v>0</v>
      </c>
      <c r="X87" s="227">
        <f>活動届!I11</f>
        <v>0</v>
      </c>
      <c r="Y87" s="227" t="str">
        <f>活動届!E11&amp;"/"&amp;活動届!F11&amp;"/"&amp;活動届!G11</f>
        <v>0/0/0</v>
      </c>
      <c r="Z87" s="227">
        <f>活動届!C24</f>
        <v>0</v>
      </c>
      <c r="AA87" s="227">
        <f>活動届!F24</f>
        <v>0</v>
      </c>
      <c r="AB87" s="238" t="e">
        <f>Z87/AA87</f>
        <v>#DIV/0!</v>
      </c>
      <c r="AC87" s="227">
        <f>事業計画!F14</f>
        <v>0</v>
      </c>
      <c r="AD87" s="227">
        <f>事業計画!G41</f>
        <v>0</v>
      </c>
      <c r="AE87" s="227">
        <f>AC87+AD87</f>
        <v>0</v>
      </c>
    </row>
    <row r="88" spans="2:31">
      <c r="B88" s="166"/>
      <c r="C88" s="166"/>
      <c r="D88" s="166"/>
      <c r="E88" s="166"/>
      <c r="F88" s="166"/>
      <c r="G88" s="166"/>
      <c r="H88" s="166"/>
      <c r="I88" s="166"/>
      <c r="J88" s="166"/>
      <c r="K88" s="166"/>
      <c r="L88" s="166"/>
      <c r="M88" s="166"/>
      <c r="N88" s="166"/>
      <c r="O88" s="166"/>
      <c r="P88" s="166"/>
      <c r="Q88" s="166"/>
      <c r="R88" s="166"/>
      <c r="S88" s="166"/>
      <c r="T88" s="166"/>
      <c r="U88" s="166"/>
      <c r="V88" s="166"/>
      <c r="W88" s="166"/>
      <c r="X88" s="166"/>
      <c r="Y88" s="166"/>
      <c r="Z88" s="166"/>
      <c r="AA88" s="166"/>
    </row>
    <row r="89" spans="2:31">
      <c r="B89" s="11" t="s">
        <v>861</v>
      </c>
      <c r="C89" s="11" t="s">
        <v>862</v>
      </c>
      <c r="D89" s="11" t="s">
        <v>863</v>
      </c>
      <c r="E89" s="11" t="s">
        <v>865</v>
      </c>
      <c r="F89" s="11" t="s">
        <v>864</v>
      </c>
      <c r="G89" s="11" t="s">
        <v>866</v>
      </c>
      <c r="H89" s="11" t="s">
        <v>867</v>
      </c>
      <c r="I89" s="11" t="s">
        <v>868</v>
      </c>
      <c r="J89" s="229" t="s">
        <v>907</v>
      </c>
      <c r="K89" s="11" t="s">
        <v>870</v>
      </c>
      <c r="L89" s="228"/>
      <c r="M89" s="228"/>
      <c r="N89" s="166"/>
      <c r="O89" s="166"/>
      <c r="P89" s="166"/>
      <c r="Q89" s="166"/>
      <c r="R89" s="166"/>
      <c r="S89" s="166"/>
      <c r="T89" s="166"/>
      <c r="U89" s="166"/>
      <c r="V89" s="166"/>
      <c r="W89" s="166"/>
      <c r="X89" s="166"/>
      <c r="Y89" s="166"/>
      <c r="Z89" s="166"/>
      <c r="AA89" s="166"/>
    </row>
    <row r="90" spans="2:31">
      <c r="B90" s="230" t="str">
        <f>活動届!B59</f>
        <v>□</v>
      </c>
      <c r="C90" s="230" t="str">
        <f>活動届!E59</f>
        <v>□</v>
      </c>
      <c r="D90" s="230" t="str">
        <f>活動届!H59</f>
        <v>□</v>
      </c>
      <c r="E90" s="230" t="str">
        <f>活動届!B60</f>
        <v>□</v>
      </c>
      <c r="F90" s="230" t="str">
        <f>活動届!E60</f>
        <v>□</v>
      </c>
      <c r="G90" s="230" t="str">
        <f>活動届!H60</f>
        <v>□</v>
      </c>
      <c r="H90" s="230" t="str">
        <f>活動届!B61</f>
        <v>□</v>
      </c>
      <c r="I90" s="230" t="str">
        <f>活動届!E61</f>
        <v>□</v>
      </c>
      <c r="J90" s="230" t="str">
        <f>活動届!C62</f>
        <v>その他（　　　　　　　　　　）</v>
      </c>
      <c r="K90" s="230" t="str">
        <f>活動届!H62</f>
        <v>□</v>
      </c>
      <c r="L90" s="167"/>
      <c r="M90" s="167"/>
      <c r="N90" s="167"/>
      <c r="O90" s="167"/>
      <c r="P90" s="167"/>
      <c r="Q90" s="167"/>
      <c r="R90" s="167"/>
      <c r="S90" s="167"/>
      <c r="T90" s="167"/>
      <c r="U90" s="167"/>
      <c r="V90" s="167"/>
      <c r="W90" s="167"/>
      <c r="X90" s="167"/>
      <c r="Y90" s="167"/>
      <c r="Z90" s="167"/>
      <c r="AA90" s="167"/>
    </row>
    <row r="91" spans="2:31">
      <c r="B91" s="227" t="s">
        <v>908</v>
      </c>
      <c r="C91" s="227" t="s">
        <v>872</v>
      </c>
      <c r="D91" s="227" t="s">
        <v>909</v>
      </c>
      <c r="E91" s="229" t="s">
        <v>907</v>
      </c>
      <c r="F91" s="11" t="s">
        <v>870</v>
      </c>
      <c r="G91" s="166"/>
      <c r="H91" s="166"/>
      <c r="I91" s="166"/>
      <c r="J91" s="166"/>
      <c r="K91" s="166"/>
      <c r="L91" s="166"/>
      <c r="M91" s="166"/>
      <c r="N91" s="166"/>
      <c r="O91" s="166"/>
      <c r="P91" s="166"/>
      <c r="Q91" s="166"/>
      <c r="R91" s="166"/>
      <c r="S91" s="166"/>
      <c r="T91" s="166"/>
      <c r="U91" s="166"/>
      <c r="V91" s="166"/>
      <c r="W91" s="166"/>
      <c r="X91" s="166"/>
      <c r="Y91" s="166"/>
      <c r="Z91" s="166"/>
      <c r="AA91" s="166"/>
    </row>
    <row r="92" spans="2:31">
      <c r="B92" s="227" t="str">
        <f>活動届!B65</f>
        <v>□</v>
      </c>
      <c r="C92" s="227" t="str">
        <f>活動届!D65</f>
        <v>□</v>
      </c>
      <c r="D92" s="227" t="str">
        <f>活動届!F65</f>
        <v>□</v>
      </c>
      <c r="E92" s="227" t="str">
        <f>活動届!C66</f>
        <v>その他（　　　　　　　　　　）</v>
      </c>
      <c r="F92" s="227" t="str">
        <f>活動届!G66</f>
        <v>□</v>
      </c>
      <c r="G92" s="166"/>
      <c r="H92" s="166"/>
      <c r="I92" s="166"/>
      <c r="J92" s="166"/>
      <c r="K92" s="166"/>
      <c r="L92" s="166"/>
      <c r="M92" s="166"/>
      <c r="N92" s="166"/>
      <c r="O92" s="166"/>
      <c r="P92" s="166"/>
      <c r="Q92" s="166"/>
      <c r="R92" s="166"/>
      <c r="S92" s="166"/>
      <c r="T92" s="166"/>
      <c r="U92" s="166"/>
      <c r="V92" s="166"/>
      <c r="W92" s="166"/>
      <c r="X92" s="166"/>
      <c r="Y92" s="166"/>
      <c r="Z92" s="166"/>
      <c r="AA92" s="166"/>
    </row>
    <row r="93" spans="2:31">
      <c r="B93" s="166"/>
      <c r="C93" s="166"/>
      <c r="D93" s="166"/>
      <c r="E93" s="166"/>
      <c r="F93" s="166"/>
      <c r="G93" s="166"/>
      <c r="H93" s="166"/>
      <c r="I93" s="166"/>
      <c r="J93" s="166"/>
      <c r="K93" s="166"/>
      <c r="L93" s="166"/>
      <c r="M93" s="166"/>
      <c r="N93" s="166"/>
      <c r="O93" s="166"/>
      <c r="P93" s="166"/>
      <c r="Q93" s="166"/>
      <c r="R93" s="166"/>
      <c r="S93" s="166"/>
      <c r="T93" s="166"/>
      <c r="U93" s="166"/>
      <c r="V93" s="166"/>
      <c r="W93" s="166"/>
      <c r="X93" s="166"/>
      <c r="Y93" s="166"/>
      <c r="Z93" s="166"/>
      <c r="AA93" s="166"/>
    </row>
    <row r="94" spans="2:31">
      <c r="B94" s="166"/>
      <c r="C94" s="166"/>
      <c r="D94" s="166"/>
      <c r="E94" s="166"/>
      <c r="F94" s="166"/>
      <c r="G94" s="166"/>
      <c r="H94" s="166"/>
      <c r="I94" s="166"/>
      <c r="J94" s="166"/>
      <c r="K94" s="166"/>
      <c r="L94" s="166"/>
      <c r="M94" s="166"/>
      <c r="N94" s="166"/>
      <c r="O94" s="166"/>
      <c r="P94" s="166"/>
      <c r="Q94" s="166"/>
      <c r="R94" s="166"/>
      <c r="S94" s="166"/>
      <c r="T94" s="166"/>
      <c r="U94" s="166"/>
      <c r="V94" s="166"/>
      <c r="W94" s="166"/>
      <c r="X94" s="166"/>
      <c r="Y94" s="166"/>
      <c r="Z94" s="166"/>
      <c r="AA94" s="166"/>
    </row>
  </sheetData>
  <mergeCells count="39">
    <mergeCell ref="C62:F62"/>
    <mergeCell ref="C66:F66"/>
    <mergeCell ref="J17:K17"/>
    <mergeCell ref="J19:K19"/>
    <mergeCell ref="H51:K51"/>
    <mergeCell ref="F52:G52"/>
    <mergeCell ref="I25:K25"/>
    <mergeCell ref="B17:C18"/>
    <mergeCell ref="B19:C20"/>
    <mergeCell ref="D20:K20"/>
    <mergeCell ref="D19:E19"/>
    <mergeCell ref="C21:K21"/>
    <mergeCell ref="I24:J24"/>
    <mergeCell ref="I53:K53"/>
    <mergeCell ref="E53:G53"/>
    <mergeCell ref="C51:F51"/>
    <mergeCell ref="B7:C8"/>
    <mergeCell ref="B11:C11"/>
    <mergeCell ref="E2:J2"/>
    <mergeCell ref="E3:J3"/>
    <mergeCell ref="H8:K8"/>
    <mergeCell ref="D9:E9"/>
    <mergeCell ref="J7:K7"/>
    <mergeCell ref="J9:K9"/>
    <mergeCell ref="I11:K11"/>
    <mergeCell ref="F8:G8"/>
    <mergeCell ref="D8:E8"/>
    <mergeCell ref="D10:K10"/>
    <mergeCell ref="F6:G6"/>
    <mergeCell ref="D6:E6"/>
    <mergeCell ref="F44:G45"/>
    <mergeCell ref="D16:E16"/>
    <mergeCell ref="B28:K28"/>
    <mergeCell ref="B29:K29"/>
    <mergeCell ref="B9:C10"/>
    <mergeCell ref="H18:K18"/>
    <mergeCell ref="D18:E18"/>
    <mergeCell ref="F18:G18"/>
    <mergeCell ref="F16:G16"/>
  </mergeCells>
  <phoneticPr fontId="1"/>
  <dataValidations count="8">
    <dataValidation type="whole" allowBlank="1" showInputMessage="1" showErrorMessage="1" errorTitle="入力誤り" error="半角英数字を入力してください" promptTitle="入力について" prompt="半角英数字で入力" sqref="G11" xr:uid="{6B51E513-7EA5-4D93-9F66-6C6A7B18A0A4}">
      <formula1>0</formula1>
      <formula2>31</formula2>
    </dataValidation>
    <dataValidation type="whole" allowBlank="1" showInputMessage="1" showErrorMessage="1" errorTitle="入力誤り" error="半角英数字を入力してください" promptTitle="入力について" prompt="半角英数字で入力" sqref="F11" xr:uid="{7102969D-39ED-48DD-BBB2-E6CD8588AD59}">
      <formula1>0</formula1>
      <formula2>12</formula2>
    </dataValidation>
    <dataValidation type="whole" allowBlank="1" showInputMessage="1" showErrorMessage="1" errorTitle="入力誤り" error="半角英数字を入力してください" promptTitle="入力について" prompt="半角英数字で入力" sqref="E11" xr:uid="{EF2FC3F2-0E24-4AC2-BC5B-0313C085EA79}">
      <formula1>0</formula1>
      <formula2>2025</formula2>
    </dataValidation>
    <dataValidation type="list" allowBlank="1" showInputMessage="1" showErrorMessage="1" sqref="I24:J24" xr:uid="{853760D9-364B-4673-B5AF-89AECD0101A7}">
      <formula1>"選択してください,月,年"</formula1>
    </dataValidation>
    <dataValidation type="list" allowBlank="1" showInputMessage="1" showErrorMessage="1" sqref="H7 H17 I52" xr:uid="{59425D53-EDCA-498E-9C02-8140FF80B07F}">
      <formula1>"選択してください,携帯,自宅,その他"</formula1>
    </dataValidation>
    <dataValidation type="list" allowBlank="1" showInputMessage="1" showErrorMessage="1" sqref="H9 H19" xr:uid="{9DB65BD0-6A7F-4929-ABFE-F1586322EA83}">
      <formula1>"選択してください,自宅,その他"</formula1>
    </dataValidation>
    <dataValidation type="list" allowBlank="1" showInputMessage="1" showErrorMessage="1" sqref="D52" xr:uid="{F1BF98D8-062A-4EF7-8EB3-5B05AC1FAA2A}">
      <formula1>"選択してください,町内会・自治会の代表者,事務局,その他"</formula1>
    </dataValidation>
    <dataValidation type="list" allowBlank="1" showInputMessage="1" showErrorMessage="1" sqref="B14:B15 B21 B38:B39 C40:C41 B44:B45 B48:B49 B59:B62 E59:E61 H59:H60 H62 B65:B66 D65 F65 G66" xr:uid="{826575E6-9BFB-44E6-9C59-A864D8F147BA}">
      <formula1>"□,✅"</formula1>
    </dataValidation>
  </dataValidations>
  <printOptions verticalCentered="1"/>
  <pageMargins left="0.11811023622047245" right="0.11811023622047245" top="0.39370078740157483" bottom="0.31496062992125984" header="0.31496062992125984" footer="0.31496062992125984"/>
  <pageSetup paperSize="9" scale="99" orientation="portrait" blackAndWhite="1" r:id="rId1"/>
  <rowBreaks count="1" manualBreakCount="1">
    <brk id="36" max="10"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7290-FFE2-4D6B-A2AF-87A917E21680}">
  <dimension ref="A8:V88"/>
  <sheetViews>
    <sheetView view="pageBreakPreview" zoomScaleNormal="89" zoomScaleSheetLayoutView="100" workbookViewId="0">
      <selection activeCell="K3" sqref="K3"/>
    </sheetView>
  </sheetViews>
  <sheetFormatPr defaultRowHeight="20.25"/>
  <cols>
    <col min="1" max="1" width="3.25" style="1" customWidth="1"/>
    <col min="2" max="3" width="7.375" style="1" customWidth="1"/>
    <col min="4" max="5" width="8.875" style="1" customWidth="1"/>
    <col min="6" max="7" width="9" style="1" customWidth="1"/>
    <col min="8" max="8" width="11.625" style="1" customWidth="1"/>
    <col min="9" max="10" width="5.625" style="1" customWidth="1"/>
    <col min="11" max="11" width="12.625" style="1" customWidth="1"/>
    <col min="12" max="12" width="3.125" style="1" customWidth="1"/>
    <col min="13" max="15" width="9" style="1"/>
    <col min="16" max="16" width="3" style="1" customWidth="1"/>
    <col min="17" max="16384" width="9" style="1"/>
  </cols>
  <sheetData>
    <row r="8" spans="1:22" ht="25.5">
      <c r="A8" s="82"/>
      <c r="B8" s="83"/>
      <c r="C8" s="83"/>
      <c r="D8" s="84">
        <v>2025</v>
      </c>
      <c r="E8" s="84" t="s">
        <v>118</v>
      </c>
      <c r="F8" s="84"/>
      <c r="G8" s="83"/>
      <c r="H8" s="83"/>
      <c r="I8" s="83"/>
      <c r="J8" s="83"/>
      <c r="K8" s="83"/>
      <c r="L8" s="85"/>
    </row>
    <row r="9" spans="1:22" ht="14.25" customHeight="1">
      <c r="A9" s="86"/>
      <c r="L9" s="87"/>
    </row>
    <row r="10" spans="1:22" ht="15" customHeight="1">
      <c r="A10" s="86"/>
      <c r="B10" s="41" t="s">
        <v>51</v>
      </c>
      <c r="C10" s="46"/>
      <c r="D10" s="47"/>
      <c r="E10" s="46"/>
      <c r="F10" s="46"/>
      <c r="G10" s="46"/>
      <c r="H10" s="46"/>
      <c r="I10" s="46"/>
      <c r="J10" s="46"/>
      <c r="K10" s="70" t="s">
        <v>91</v>
      </c>
      <c r="L10" s="87"/>
    </row>
    <row r="11" spans="1:22" ht="33" customHeight="1">
      <c r="A11" s="86"/>
      <c r="B11" s="63" t="s">
        <v>90</v>
      </c>
      <c r="C11" s="64"/>
      <c r="D11" s="65"/>
      <c r="E11" s="64"/>
      <c r="F11" s="64"/>
      <c r="G11" s="64"/>
      <c r="H11" s="64"/>
      <c r="I11" s="64"/>
      <c r="J11" s="64"/>
      <c r="K11" s="11"/>
      <c r="L11" s="87"/>
    </row>
    <row r="12" spans="1:22" ht="14.25" customHeight="1">
      <c r="A12" s="86"/>
      <c r="L12" s="87"/>
    </row>
    <row r="13" spans="1:22" ht="21" thickBot="1">
      <c r="A13" s="88">
        <v>1</v>
      </c>
      <c r="B13" s="2">
        <f>D8</f>
        <v>2025</v>
      </c>
      <c r="C13" s="1" t="s">
        <v>95</v>
      </c>
      <c r="L13" s="87"/>
    </row>
    <row r="14" spans="1:22" ht="17.25" customHeight="1" thickTop="1">
      <c r="A14" s="86"/>
      <c r="B14" s="93" t="s">
        <v>51</v>
      </c>
      <c r="C14" s="94"/>
      <c r="D14" s="95"/>
      <c r="E14" s="94"/>
      <c r="F14" s="95"/>
      <c r="G14" s="96"/>
      <c r="H14" s="97" t="s">
        <v>52</v>
      </c>
      <c r="I14" s="98"/>
      <c r="J14" s="98"/>
      <c r="K14" s="99"/>
      <c r="L14" s="87"/>
    </row>
    <row r="15" spans="1:22" ht="15.75" customHeight="1">
      <c r="A15" s="86"/>
      <c r="B15" s="100"/>
      <c r="C15" s="46"/>
      <c r="D15" s="48" t="s">
        <v>53</v>
      </c>
      <c r="E15" s="49"/>
      <c r="F15" s="50" t="s">
        <v>54</v>
      </c>
      <c r="G15" s="47"/>
      <c r="H15" s="51" t="s">
        <v>92</v>
      </c>
      <c r="I15" s="51"/>
      <c r="J15" s="52"/>
      <c r="K15" s="101"/>
      <c r="L15" s="87"/>
    </row>
    <row r="16" spans="1:22" ht="30" customHeight="1">
      <c r="A16" s="86"/>
      <c r="B16" s="102" t="s">
        <v>55</v>
      </c>
      <c r="C16" s="55"/>
      <c r="D16" s="54"/>
      <c r="E16" s="55"/>
      <c r="F16" s="54"/>
      <c r="G16" s="56"/>
      <c r="H16" s="57" t="s">
        <v>14</v>
      </c>
      <c r="I16" s="58"/>
      <c r="J16" s="55"/>
      <c r="K16" s="103"/>
      <c r="L16" s="87"/>
      <c r="V16" s="1" t="s">
        <v>120</v>
      </c>
    </row>
    <row r="17" spans="1:12">
      <c r="A17" s="86"/>
      <c r="B17" s="100" t="s">
        <v>56</v>
      </c>
      <c r="C17" s="46"/>
      <c r="D17" s="59" t="s">
        <v>57</v>
      </c>
      <c r="E17" s="46"/>
      <c r="F17" s="46"/>
      <c r="G17" s="46"/>
      <c r="H17" s="60" t="s">
        <v>93</v>
      </c>
      <c r="I17" s="46"/>
      <c r="J17" s="46"/>
      <c r="K17" s="104"/>
      <c r="L17" s="87"/>
    </row>
    <row r="18" spans="1:12">
      <c r="A18" s="86"/>
      <c r="B18" s="105"/>
      <c r="D18" s="61" t="s">
        <v>58</v>
      </c>
      <c r="K18" s="106"/>
      <c r="L18" s="87"/>
    </row>
    <row r="19" spans="1:12" ht="51" customHeight="1" thickBot="1">
      <c r="A19" s="86"/>
      <c r="B19" s="107" t="s">
        <v>59</v>
      </c>
      <c r="C19" s="108"/>
      <c r="D19" s="109" t="s">
        <v>60</v>
      </c>
      <c r="E19" s="110">
        <v>0</v>
      </c>
      <c r="F19" s="111">
        <v>0</v>
      </c>
      <c r="G19" s="112">
        <v>0</v>
      </c>
      <c r="H19" s="113" t="s">
        <v>61</v>
      </c>
      <c r="I19" s="113"/>
      <c r="J19" s="108"/>
      <c r="K19" s="114"/>
      <c r="L19" s="87"/>
    </row>
    <row r="20" spans="1:12" ht="14.25" customHeight="1" thickTop="1">
      <c r="A20" s="86"/>
      <c r="L20" s="87"/>
    </row>
    <row r="21" spans="1:12">
      <c r="A21" s="88">
        <v>2</v>
      </c>
      <c r="B21" s="1" t="s">
        <v>145</v>
      </c>
      <c r="L21" s="87"/>
    </row>
    <row r="22" spans="1:12">
      <c r="A22" s="88"/>
      <c r="B22" s="1" t="s">
        <v>94</v>
      </c>
      <c r="L22" s="87"/>
    </row>
    <row r="23" spans="1:12">
      <c r="A23" s="88"/>
      <c r="B23" s="1" t="s">
        <v>62</v>
      </c>
      <c r="L23" s="87"/>
    </row>
    <row r="24" spans="1:12" ht="15" customHeight="1">
      <c r="A24" s="86"/>
      <c r="B24" s="41" t="s">
        <v>51</v>
      </c>
      <c r="C24" s="42"/>
      <c r="D24" s="43"/>
      <c r="E24" s="42"/>
      <c r="F24" s="43"/>
      <c r="G24" s="44"/>
      <c r="H24" s="45" t="s">
        <v>52</v>
      </c>
      <c r="I24" s="46"/>
      <c r="J24" s="46"/>
      <c r="K24" s="47"/>
      <c r="L24" s="87"/>
    </row>
    <row r="25" spans="1:12" ht="15.75" customHeight="1">
      <c r="A25" s="86"/>
      <c r="B25" s="45"/>
      <c r="C25" s="46"/>
      <c r="D25" s="48" t="s">
        <v>53</v>
      </c>
      <c r="E25" s="49"/>
      <c r="F25" s="50" t="s">
        <v>54</v>
      </c>
      <c r="G25" s="47"/>
      <c r="H25" s="51" t="s">
        <v>92</v>
      </c>
      <c r="I25" s="51"/>
      <c r="J25" s="52"/>
      <c r="K25" s="53"/>
      <c r="L25" s="87"/>
    </row>
    <row r="26" spans="1:12" ht="30" customHeight="1">
      <c r="A26" s="86"/>
      <c r="B26" s="54" t="s">
        <v>55</v>
      </c>
      <c r="C26" s="55"/>
      <c r="D26" s="54"/>
      <c r="E26" s="55"/>
      <c r="F26" s="54"/>
      <c r="G26" s="56"/>
      <c r="H26" s="57"/>
      <c r="I26" s="58"/>
      <c r="J26" s="55"/>
      <c r="K26" s="56"/>
      <c r="L26" s="87"/>
    </row>
    <row r="27" spans="1:12">
      <c r="A27" s="86"/>
      <c r="B27" s="45" t="s">
        <v>56</v>
      </c>
      <c r="C27" s="46"/>
      <c r="D27" s="59" t="s">
        <v>57</v>
      </c>
      <c r="E27" s="46"/>
      <c r="F27" s="46"/>
      <c r="G27" s="46"/>
      <c r="H27" s="60" t="s">
        <v>93</v>
      </c>
      <c r="I27" s="46"/>
      <c r="J27" s="46"/>
      <c r="K27" s="47"/>
      <c r="L27" s="87"/>
    </row>
    <row r="28" spans="1:12">
      <c r="A28" s="86"/>
      <c r="B28" s="54"/>
      <c r="C28" s="55"/>
      <c r="D28" s="54" t="s">
        <v>58</v>
      </c>
      <c r="E28" s="55"/>
      <c r="F28" s="55"/>
      <c r="G28" s="55"/>
      <c r="H28" s="55"/>
      <c r="I28" s="55"/>
      <c r="J28" s="55"/>
      <c r="K28" s="56"/>
      <c r="L28" s="87"/>
    </row>
    <row r="29" spans="1:12">
      <c r="A29" s="86"/>
      <c r="B29" s="63" t="s">
        <v>146</v>
      </c>
      <c r="C29" s="64"/>
      <c r="D29" s="64"/>
      <c r="E29" s="64"/>
      <c r="F29" s="64"/>
      <c r="G29" s="64"/>
      <c r="H29" s="64"/>
      <c r="I29" s="64"/>
      <c r="J29" s="64"/>
      <c r="K29" s="65"/>
      <c r="L29" s="87"/>
    </row>
    <row r="30" spans="1:12" ht="14.25" customHeight="1">
      <c r="A30" s="86"/>
      <c r="L30" s="87"/>
    </row>
    <row r="31" spans="1:12" ht="21" thickBot="1">
      <c r="A31" s="88">
        <v>3</v>
      </c>
      <c r="B31" s="1">
        <f>B13</f>
        <v>2025</v>
      </c>
      <c r="C31" s="1" t="s">
        <v>63</v>
      </c>
      <c r="L31" s="87"/>
    </row>
    <row r="32" spans="1:12" ht="40.5" customHeight="1" thickTop="1" thickBot="1">
      <c r="A32" s="86"/>
      <c r="B32" s="127" t="s">
        <v>134</v>
      </c>
      <c r="C32" s="128"/>
      <c r="D32" s="120" t="s">
        <v>64</v>
      </c>
      <c r="E32" s="136" t="s">
        <v>136</v>
      </c>
      <c r="F32" s="108"/>
      <c r="G32" s="137" t="s">
        <v>144</v>
      </c>
      <c r="H32" s="132" t="s">
        <v>65</v>
      </c>
      <c r="I32" s="98" t="s">
        <v>96</v>
      </c>
      <c r="J32" s="98"/>
      <c r="K32" s="121">
        <v>0</v>
      </c>
      <c r="L32" s="87"/>
    </row>
    <row r="33" spans="1:18" ht="40.5" customHeight="1" thickTop="1" thickBot="1">
      <c r="A33" s="86"/>
      <c r="B33" s="122" t="s">
        <v>66</v>
      </c>
      <c r="C33" s="113"/>
      <c r="D33" s="129" t="s">
        <v>67</v>
      </c>
      <c r="E33" s="133" t="s">
        <v>135</v>
      </c>
      <c r="F33" s="134"/>
      <c r="G33" s="135" t="s">
        <v>68</v>
      </c>
      <c r="H33" s="123" t="s">
        <v>69</v>
      </c>
      <c r="I33" s="113"/>
      <c r="J33" s="108"/>
      <c r="K33" s="114"/>
      <c r="L33" s="87"/>
    </row>
    <row r="34" spans="1:18" ht="21" thickTop="1">
      <c r="A34" s="86"/>
      <c r="B34" s="131" t="s">
        <v>70</v>
      </c>
      <c r="C34" s="131"/>
      <c r="D34" s="131"/>
      <c r="E34" s="131"/>
      <c r="F34" s="131"/>
      <c r="G34" s="131"/>
      <c r="H34" s="131"/>
      <c r="I34" s="131"/>
      <c r="J34" s="131"/>
      <c r="K34" s="131"/>
      <c r="L34" s="87"/>
    </row>
    <row r="35" spans="1:18">
      <c r="A35" s="86"/>
      <c r="B35" s="131" t="s">
        <v>71</v>
      </c>
      <c r="C35" s="131"/>
      <c r="D35" s="131"/>
      <c r="E35" s="131"/>
      <c r="F35" s="131"/>
      <c r="G35" s="131"/>
      <c r="H35" s="131"/>
      <c r="I35" s="131"/>
      <c r="J35" s="131"/>
      <c r="K35" s="131"/>
      <c r="L35" s="87"/>
    </row>
    <row r="36" spans="1:18">
      <c r="B36" s="242" t="s">
        <v>142</v>
      </c>
      <c r="C36" s="242"/>
      <c r="D36" s="242"/>
      <c r="E36" s="242"/>
      <c r="F36" s="242"/>
      <c r="G36" s="242"/>
      <c r="H36" s="242"/>
      <c r="I36" s="242"/>
      <c r="J36" s="242"/>
      <c r="K36" s="242"/>
      <c r="L36" s="87"/>
    </row>
    <row r="37" spans="1:18">
      <c r="B37" s="242" t="s">
        <v>143</v>
      </c>
      <c r="C37" s="242"/>
      <c r="D37" s="242"/>
      <c r="E37" s="242"/>
      <c r="F37" s="242"/>
      <c r="G37" s="242"/>
      <c r="H37" s="242"/>
      <c r="I37" s="242"/>
      <c r="J37" s="242"/>
      <c r="K37" s="242"/>
      <c r="L37" s="87"/>
    </row>
    <row r="38" spans="1:18">
      <c r="A38" s="86"/>
      <c r="B38" s="131" t="s">
        <v>72</v>
      </c>
      <c r="C38" s="131"/>
      <c r="D38" s="131"/>
      <c r="E38" s="131"/>
      <c r="F38" s="131"/>
      <c r="G38" s="131"/>
      <c r="H38" s="131"/>
      <c r="I38" s="131"/>
      <c r="J38" s="131"/>
      <c r="K38" s="131"/>
      <c r="L38" s="87"/>
    </row>
    <row r="39" spans="1:18" ht="20.25" customHeight="1">
      <c r="A39" s="86"/>
      <c r="H39" s="45" t="s">
        <v>137</v>
      </c>
      <c r="I39" s="46"/>
      <c r="J39" s="46"/>
      <c r="K39" s="47"/>
      <c r="L39" s="87"/>
    </row>
    <row r="40" spans="1:18">
      <c r="A40" s="86" t="s">
        <v>73</v>
      </c>
      <c r="H40" s="61"/>
      <c r="K40" s="62"/>
      <c r="L40" s="87"/>
    </row>
    <row r="41" spans="1:18" ht="21" thickBot="1">
      <c r="A41" s="86"/>
      <c r="B41" s="80" t="s">
        <v>64</v>
      </c>
      <c r="C41" s="81" t="s">
        <v>65</v>
      </c>
      <c r="D41" s="81" t="s">
        <v>112</v>
      </c>
      <c r="E41" s="81" t="s">
        <v>113</v>
      </c>
      <c r="F41" s="81" t="s">
        <v>114</v>
      </c>
      <c r="H41" s="130"/>
      <c r="K41" s="62"/>
      <c r="L41" s="87"/>
    </row>
    <row r="42" spans="1:18" ht="21" thickBot="1">
      <c r="A42" s="86"/>
      <c r="B42" s="11"/>
      <c r="C42" s="11"/>
      <c r="D42" s="11"/>
      <c r="E42" s="11"/>
      <c r="F42" s="11"/>
      <c r="H42" s="54"/>
      <c r="I42" s="55"/>
      <c r="J42" s="55"/>
      <c r="K42" s="56"/>
      <c r="L42" s="87"/>
      <c r="R42" s="119"/>
    </row>
    <row r="43" spans="1:18">
      <c r="A43" s="86"/>
      <c r="L43" s="87"/>
    </row>
    <row r="44" spans="1:18">
      <c r="A44" s="86"/>
      <c r="L44" s="87"/>
    </row>
    <row r="45" spans="1:18">
      <c r="A45" s="86"/>
      <c r="L45" s="87"/>
    </row>
    <row r="46" spans="1:18">
      <c r="A46" s="86"/>
      <c r="L46" s="87"/>
    </row>
    <row r="47" spans="1:18">
      <c r="A47" s="86"/>
      <c r="L47" s="87"/>
    </row>
    <row r="48" spans="1:18">
      <c r="A48" s="88">
        <v>4</v>
      </c>
      <c r="B48" s="1">
        <f>B13</f>
        <v>2025</v>
      </c>
      <c r="C48" s="1" t="s">
        <v>74</v>
      </c>
      <c r="L48" s="87"/>
    </row>
    <row r="49" spans="1:12">
      <c r="A49" s="86"/>
      <c r="B49" s="1" t="s">
        <v>75</v>
      </c>
      <c r="L49" s="87"/>
    </row>
    <row r="50" spans="1:12">
      <c r="A50" s="86"/>
      <c r="B50" s="1" t="s">
        <v>76</v>
      </c>
      <c r="L50" s="87"/>
    </row>
    <row r="51" spans="1:12">
      <c r="A51" s="86"/>
      <c r="B51" s="66" t="s">
        <v>77</v>
      </c>
      <c r="C51" s="1" t="s">
        <v>78</v>
      </c>
      <c r="L51" s="87"/>
    </row>
    <row r="52" spans="1:12">
      <c r="A52" s="86"/>
      <c r="B52" s="66" t="s">
        <v>77</v>
      </c>
      <c r="C52" s="1" t="s">
        <v>79</v>
      </c>
      <c r="L52" s="87"/>
    </row>
    <row r="53" spans="1:12" ht="14.25" customHeight="1">
      <c r="A53" s="86"/>
      <c r="L53" s="87"/>
    </row>
    <row r="54" spans="1:12" ht="21" thickBot="1">
      <c r="A54" s="88">
        <v>5</v>
      </c>
      <c r="B54" s="1" t="s">
        <v>80</v>
      </c>
      <c r="L54" s="87"/>
    </row>
    <row r="55" spans="1:12">
      <c r="A55" s="86"/>
      <c r="B55" s="115" t="s">
        <v>82</v>
      </c>
      <c r="C55" s="116"/>
      <c r="D55" s="116"/>
      <c r="E55" s="300" t="s">
        <v>105</v>
      </c>
      <c r="F55" s="301"/>
      <c r="L55" s="87"/>
    </row>
    <row r="56" spans="1:12" ht="21" thickBot="1">
      <c r="A56" s="86"/>
      <c r="B56" s="117" t="s">
        <v>81</v>
      </c>
      <c r="C56" s="118"/>
      <c r="D56" s="118"/>
      <c r="E56" s="302"/>
      <c r="F56" s="303"/>
      <c r="L56" s="87"/>
    </row>
    <row r="57" spans="1:12" ht="14.25" customHeight="1">
      <c r="A57" s="86"/>
      <c r="L57" s="87"/>
    </row>
    <row r="58" spans="1:12">
      <c r="A58" s="88">
        <v>6</v>
      </c>
      <c r="B58" s="1" t="s">
        <v>83</v>
      </c>
      <c r="L58" s="87"/>
    </row>
    <row r="59" spans="1:12">
      <c r="A59" s="86"/>
      <c r="B59" s="67" t="s">
        <v>84</v>
      </c>
      <c r="L59" s="87"/>
    </row>
    <row r="60" spans="1:12">
      <c r="A60" s="86"/>
      <c r="B60" s="67" t="s">
        <v>85</v>
      </c>
      <c r="L60" s="87"/>
    </row>
    <row r="61" spans="1:12">
      <c r="A61" s="86"/>
      <c r="B61" s="1" t="s">
        <v>97</v>
      </c>
      <c r="L61" s="87"/>
    </row>
    <row r="62" spans="1:12" ht="27.75" customHeight="1">
      <c r="A62" s="86"/>
      <c r="B62" s="11" t="s">
        <v>86</v>
      </c>
      <c r="C62" s="64"/>
      <c r="D62" s="64"/>
      <c r="E62" s="64"/>
      <c r="F62" s="64"/>
      <c r="G62" s="11" t="s">
        <v>87</v>
      </c>
      <c r="H62" s="64" t="s">
        <v>98</v>
      </c>
      <c r="I62" s="64"/>
      <c r="J62" s="64"/>
      <c r="K62" s="65"/>
      <c r="L62" s="87"/>
    </row>
    <row r="63" spans="1:12" ht="14.25" customHeight="1">
      <c r="A63" s="86"/>
      <c r="B63" s="69"/>
      <c r="C63" s="68" t="s">
        <v>89</v>
      </c>
      <c r="D63" s="68"/>
      <c r="H63" s="45"/>
      <c r="I63" s="79" t="s">
        <v>115</v>
      </c>
      <c r="K63" s="62"/>
      <c r="L63" s="87"/>
    </row>
    <row r="64" spans="1:12" ht="37.5" customHeight="1">
      <c r="A64" s="86"/>
      <c r="B64" s="71" t="s">
        <v>88</v>
      </c>
      <c r="C64" s="54" t="s">
        <v>99</v>
      </c>
      <c r="D64" s="72"/>
      <c r="E64" s="55"/>
      <c r="F64" s="55"/>
      <c r="G64" s="55"/>
      <c r="H64" s="71" t="s">
        <v>52</v>
      </c>
      <c r="I64" s="54"/>
      <c r="J64" s="55"/>
      <c r="K64" s="56"/>
      <c r="L64" s="87"/>
    </row>
    <row r="65" spans="1:12" ht="14.25" customHeight="1">
      <c r="A65" s="86"/>
      <c r="B65" s="78" t="s">
        <v>111</v>
      </c>
      <c r="L65" s="87"/>
    </row>
    <row r="66" spans="1:12" ht="14.25" customHeight="1">
      <c r="A66" s="86"/>
      <c r="B66" s="78"/>
      <c r="L66" s="87"/>
    </row>
    <row r="67" spans="1:12">
      <c r="A67" s="88">
        <v>7</v>
      </c>
      <c r="B67" s="73" t="s">
        <v>101</v>
      </c>
      <c r="L67" s="87"/>
    </row>
    <row r="68" spans="1:12">
      <c r="A68" s="89" t="s">
        <v>100</v>
      </c>
      <c r="B68" s="1" t="s">
        <v>102</v>
      </c>
      <c r="L68" s="87"/>
    </row>
    <row r="69" spans="1:12" ht="14.25" customHeight="1">
      <c r="A69" s="86"/>
      <c r="B69" s="78" t="s">
        <v>107</v>
      </c>
      <c r="K69" s="75" t="s">
        <v>116</v>
      </c>
      <c r="L69" s="87"/>
    </row>
    <row r="70" spans="1:12">
      <c r="A70" s="86"/>
      <c r="B70" s="1" t="s">
        <v>103</v>
      </c>
      <c r="L70" s="87"/>
    </row>
    <row r="71" spans="1:12">
      <c r="A71" s="86"/>
      <c r="B71" s="1" t="s">
        <v>104</v>
      </c>
      <c r="L71" s="87"/>
    </row>
    <row r="72" spans="1:12">
      <c r="A72" s="86"/>
      <c r="B72" s="1" t="s">
        <v>108</v>
      </c>
      <c r="L72" s="87"/>
    </row>
    <row r="73" spans="1:12" ht="14.25" customHeight="1">
      <c r="A73" s="86"/>
      <c r="L73" s="87"/>
    </row>
    <row r="74" spans="1:12">
      <c r="A74" s="89" t="s">
        <v>106</v>
      </c>
      <c r="B74" s="1" t="s">
        <v>117</v>
      </c>
      <c r="L74" s="87"/>
    </row>
    <row r="75" spans="1:12">
      <c r="A75" s="86"/>
      <c r="B75" s="1" t="s">
        <v>119</v>
      </c>
      <c r="L75" s="87"/>
    </row>
    <row r="76" spans="1:12">
      <c r="A76" s="86"/>
      <c r="B76" s="1" t="s">
        <v>109</v>
      </c>
      <c r="L76" s="87"/>
    </row>
    <row r="77" spans="1:12">
      <c r="A77" s="86"/>
      <c r="L77" s="87"/>
    </row>
    <row r="78" spans="1:12">
      <c r="A78" s="86"/>
      <c r="L78" s="87"/>
    </row>
    <row r="79" spans="1:12">
      <c r="A79" s="86"/>
      <c r="L79" s="87"/>
    </row>
    <row r="80" spans="1:12">
      <c r="A80" s="86"/>
      <c r="L80" s="87"/>
    </row>
    <row r="81" spans="1:12">
      <c r="A81" s="86"/>
      <c r="L81" s="87"/>
    </row>
    <row r="82" spans="1:12">
      <c r="A82" s="86"/>
      <c r="L82" s="87"/>
    </row>
    <row r="83" spans="1:12">
      <c r="A83" s="86"/>
      <c r="L83" s="87"/>
    </row>
    <row r="84" spans="1:12">
      <c r="A84" s="86"/>
      <c r="L84" s="87"/>
    </row>
    <row r="85" spans="1:12">
      <c r="A85" s="86"/>
      <c r="L85" s="87"/>
    </row>
    <row r="86" spans="1:12" ht="21" thickBot="1">
      <c r="A86" s="86"/>
      <c r="L86" s="87"/>
    </row>
    <row r="87" spans="1:12" ht="21" thickBot="1">
      <c r="A87" s="86"/>
      <c r="J87" s="76" t="s">
        <v>110</v>
      </c>
      <c r="K87" s="77"/>
      <c r="L87" s="87"/>
    </row>
    <row r="88" spans="1:12" ht="12" customHeight="1">
      <c r="A88" s="90"/>
      <c r="B88" s="91"/>
      <c r="C88" s="91"/>
      <c r="D88" s="91"/>
      <c r="E88" s="91"/>
      <c r="F88" s="91"/>
      <c r="G88" s="91"/>
      <c r="H88" s="91"/>
      <c r="I88" s="91"/>
      <c r="J88" s="91"/>
      <c r="K88" s="91"/>
      <c r="L88" s="92"/>
    </row>
  </sheetData>
  <sheetProtection sheet="1" objects="1" scenarios="1"/>
  <mergeCells count="3">
    <mergeCell ref="E55:F56"/>
    <mergeCell ref="B36:K36"/>
    <mergeCell ref="B37:K37"/>
  </mergeCells>
  <phoneticPr fontId="1"/>
  <dataValidations count="3">
    <dataValidation type="whole" allowBlank="1" showInputMessage="1" showErrorMessage="1" errorTitle="入力誤り" error="半角英数字を入力してください" promptTitle="入力について" prompt="半角英数字で入力" sqref="E19" xr:uid="{0A451EED-FE1E-4DEC-9665-F429F53BB67C}">
      <formula1>0</formula1>
      <formula2>2025</formula2>
    </dataValidation>
    <dataValidation type="whole" allowBlank="1" showInputMessage="1" showErrorMessage="1" errorTitle="入力誤り" error="半角英数字を入力してください" promptTitle="入力について" prompt="半角英数字で入力" sqref="F19" xr:uid="{E4BBD2D2-CA62-48C0-9644-A1379B676EBF}">
      <formula1>0</formula1>
      <formula2>12</formula2>
    </dataValidation>
    <dataValidation type="whole" allowBlank="1" showInputMessage="1" showErrorMessage="1" errorTitle="入力誤り" error="半角英数字を入力してください" promptTitle="入力について" prompt="半角英数字で入力" sqref="G19" xr:uid="{C1D90474-F5E5-4A3B-BF7D-E4033A858B69}">
      <formula1>0</formula1>
      <formula2>31</formula2>
    </dataValidation>
  </dataValidations>
  <pageMargins left="0.11811023622047245" right="0.11811023622047245" top="0.55118110236220474" bottom="0.35433070866141736" header="0.31496062992125984" footer="0.31496062992125984"/>
  <pageSetup paperSize="9" scale="75" orientation="portrait" r:id="rId1"/>
  <rowBreaks count="1" manualBreakCount="1">
    <brk id="47" max="15"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EDF24-2C9D-4578-955A-13AED76D09FA}">
  <sheetPr>
    <tabColor rgb="FFFFFF00"/>
  </sheetPr>
  <dimension ref="A1:K53"/>
  <sheetViews>
    <sheetView view="pageBreakPreview" zoomScale="85" zoomScaleNormal="100" zoomScaleSheetLayoutView="85" workbookViewId="0">
      <selection activeCell="B7" sqref="B7:C7"/>
    </sheetView>
  </sheetViews>
  <sheetFormatPr defaultRowHeight="21" customHeight="1"/>
  <cols>
    <col min="1" max="1" width="8.375" style="1" customWidth="1"/>
    <col min="2" max="3" width="16.5" style="1" customWidth="1"/>
    <col min="4" max="4" width="25.5" style="1" customWidth="1"/>
    <col min="5" max="5" width="21.625" style="1" customWidth="1"/>
    <col min="6" max="6" width="2.375" style="1" customWidth="1"/>
    <col min="7" max="7" width="21" style="1" customWidth="1"/>
    <col min="8" max="8" width="5.625" style="26" bestFit="1" customWidth="1"/>
    <col min="9" max="9" width="18.75" style="1" customWidth="1"/>
    <col min="10" max="10" width="28.625" style="1" bestFit="1" customWidth="1"/>
    <col min="11" max="11" width="18.75" style="1" customWidth="1"/>
    <col min="12" max="16384" width="9" style="1"/>
  </cols>
  <sheetData>
    <row r="1" spans="1:11" s="4" customFormat="1" ht="21" customHeight="1">
      <c r="A1" s="31" t="s">
        <v>121</v>
      </c>
      <c r="B1" s="31"/>
      <c r="C1" s="31"/>
      <c r="D1" s="31"/>
      <c r="E1" s="31"/>
      <c r="F1" s="31"/>
      <c r="G1" s="31"/>
      <c r="H1" s="32"/>
    </row>
    <row r="2" spans="1:11" ht="30" customHeight="1">
      <c r="A2" s="28" t="s">
        <v>0</v>
      </c>
      <c r="B2" s="353" t="str">
        <f>活動届!E3</f>
        <v/>
      </c>
      <c r="C2" s="353"/>
      <c r="D2" s="353"/>
      <c r="E2" s="222"/>
      <c r="F2" s="55"/>
      <c r="G2" s="222" t="str">
        <f>"（No.　"&amp;活動届!K3&amp;"　）"</f>
        <v>（No.　　）</v>
      </c>
      <c r="H2" s="27"/>
    </row>
    <row r="3" spans="1:11" ht="39" customHeight="1">
      <c r="A3" s="28" t="s">
        <v>26</v>
      </c>
      <c r="B3" s="25"/>
      <c r="C3" s="25"/>
      <c r="D3" s="25"/>
      <c r="E3" s="25"/>
      <c r="H3" s="27"/>
    </row>
    <row r="4" spans="1:11" ht="30">
      <c r="A4" s="35" t="s">
        <v>25</v>
      </c>
      <c r="B4" s="330" t="s">
        <v>129</v>
      </c>
      <c r="C4" s="331"/>
      <c r="D4" s="331"/>
      <c r="E4" s="332"/>
      <c r="F4" s="341" t="str">
        <f>IF(活動届!C24="","",12000+200*活動届!C24)</f>
        <v/>
      </c>
      <c r="G4" s="342"/>
      <c r="H4" s="26" t="s">
        <v>15</v>
      </c>
    </row>
    <row r="5" spans="1:11" s="18" customFormat="1" ht="11.25" customHeight="1">
      <c r="A5" s="19"/>
      <c r="B5" s="20"/>
      <c r="C5" s="20"/>
      <c r="D5" s="20"/>
      <c r="E5" s="21"/>
      <c r="F5" s="20"/>
      <c r="G5" s="22"/>
      <c r="H5" s="19"/>
    </row>
    <row r="6" spans="1:11" ht="25.5" customHeight="1" thickBot="1">
      <c r="A6" s="343" t="s">
        <v>24</v>
      </c>
      <c r="B6" s="346" t="s">
        <v>2</v>
      </c>
      <c r="C6" s="347"/>
      <c r="D6" s="346" t="s">
        <v>3</v>
      </c>
      <c r="E6" s="347"/>
      <c r="F6" s="346" t="s">
        <v>4</v>
      </c>
      <c r="G6" s="347"/>
    </row>
    <row r="7" spans="1:11" ht="48.75" customHeight="1" thickTop="1" thickBot="1">
      <c r="A7" s="344"/>
      <c r="B7" s="348"/>
      <c r="C7" s="349"/>
      <c r="D7" s="358"/>
      <c r="E7" s="349"/>
      <c r="F7" s="356">
        <v>0</v>
      </c>
      <c r="G7" s="357"/>
      <c r="I7" s="218"/>
      <c r="J7" s="219"/>
      <c r="K7" s="219"/>
    </row>
    <row r="8" spans="1:11" ht="48.75" customHeight="1" thickBot="1">
      <c r="A8" s="344"/>
      <c r="B8" s="350"/>
      <c r="C8" s="334"/>
      <c r="D8" s="333"/>
      <c r="E8" s="334"/>
      <c r="F8" s="351">
        <v>0</v>
      </c>
      <c r="G8" s="352"/>
    </row>
    <row r="9" spans="1:11" ht="48.75" customHeight="1" thickBot="1">
      <c r="A9" s="344"/>
      <c r="B9" s="350"/>
      <c r="C9" s="334"/>
      <c r="D9" s="333"/>
      <c r="E9" s="334"/>
      <c r="F9" s="351">
        <v>0</v>
      </c>
      <c r="G9" s="352"/>
    </row>
    <row r="10" spans="1:11" ht="48.75" customHeight="1" thickBot="1">
      <c r="A10" s="344"/>
      <c r="B10" s="350"/>
      <c r="C10" s="334"/>
      <c r="D10" s="333"/>
      <c r="E10" s="334"/>
      <c r="F10" s="351">
        <v>0</v>
      </c>
      <c r="G10" s="352"/>
    </row>
    <row r="11" spans="1:11" ht="48.75" customHeight="1" thickBot="1">
      <c r="A11" s="345"/>
      <c r="B11" s="355"/>
      <c r="C11" s="309"/>
      <c r="D11" s="308"/>
      <c r="E11" s="309"/>
      <c r="F11" s="351">
        <v>0</v>
      </c>
      <c r="G11" s="352"/>
    </row>
    <row r="12" spans="1:11" ht="48.75" customHeight="1" thickTop="1" thickBot="1">
      <c r="A12" s="164"/>
      <c r="B12" s="2"/>
      <c r="C12" s="2"/>
      <c r="D12" s="306" t="s">
        <v>141</v>
      </c>
      <c r="E12" s="307"/>
      <c r="F12" s="304">
        <f>ROUNDDOWN(SUM(F7:G11),-2)</f>
        <v>0</v>
      </c>
      <c r="G12" s="305"/>
      <c r="H12" s="26" t="s">
        <v>16</v>
      </c>
    </row>
    <row r="13" spans="1:11" s="18" customFormat="1" ht="11.25" customHeight="1" thickTop="1">
      <c r="A13" s="165"/>
      <c r="B13" s="20"/>
      <c r="C13" s="20"/>
      <c r="D13" s="20"/>
      <c r="E13" s="21"/>
      <c r="F13" s="20"/>
      <c r="G13" s="22"/>
      <c r="H13" s="19"/>
    </row>
    <row r="14" spans="1:11" ht="30">
      <c r="A14" s="35" t="s">
        <v>23</v>
      </c>
      <c r="B14" s="335" t="s">
        <v>139</v>
      </c>
      <c r="C14" s="336"/>
      <c r="D14" s="336"/>
      <c r="E14" s="337"/>
      <c r="F14" s="315">
        <f>MIN(F4,F12)</f>
        <v>0</v>
      </c>
      <c r="G14" s="316"/>
      <c r="I14" s="1" t="s">
        <v>1</v>
      </c>
    </row>
    <row r="15" spans="1:11" s="18" customFormat="1" ht="11.25" customHeight="1">
      <c r="A15" s="19"/>
      <c r="B15" s="20"/>
      <c r="C15" s="20"/>
      <c r="D15" s="20"/>
      <c r="E15" s="20"/>
      <c r="F15" s="20"/>
      <c r="G15" s="22"/>
      <c r="H15" s="19"/>
    </row>
    <row r="16" spans="1:11" ht="24"/>
    <row r="18" spans="1:2" ht="21" customHeight="1">
      <c r="A18" s="7"/>
      <c r="B18" s="7"/>
    </row>
    <row r="30" spans="1:2" ht="24"/>
    <row r="31" spans="1:2" ht="24"/>
    <row r="32" spans="1:2" ht="9.75" customHeight="1"/>
    <row r="33" spans="1:8" s="4" customFormat="1" ht="30.75" customHeight="1">
      <c r="A33" s="29" t="s">
        <v>123</v>
      </c>
      <c r="B33" s="29"/>
      <c r="C33" s="27"/>
      <c r="H33" s="26"/>
    </row>
    <row r="34" spans="1:8" s="17" customFormat="1" ht="24">
      <c r="A34" s="226" t="s">
        <v>883</v>
      </c>
      <c r="B34" s="38" t="s">
        <v>880</v>
      </c>
      <c r="C34" s="15"/>
      <c r="D34" s="15"/>
      <c r="E34" s="38"/>
      <c r="F34" s="15"/>
      <c r="G34" s="16"/>
      <c r="H34" s="19"/>
    </row>
    <row r="35" spans="1:8" s="17" customFormat="1" ht="24">
      <c r="A35" s="226" t="s">
        <v>883</v>
      </c>
      <c r="B35" s="38" t="s">
        <v>881</v>
      </c>
      <c r="C35" s="15"/>
      <c r="D35" s="15"/>
      <c r="E35" s="15"/>
      <c r="F35" s="15"/>
      <c r="G35" s="16"/>
      <c r="H35" s="19"/>
    </row>
    <row r="36" spans="1:8" s="17" customFormat="1" ht="24">
      <c r="A36" s="226" t="s">
        <v>883</v>
      </c>
      <c r="B36" s="38" t="s">
        <v>882</v>
      </c>
      <c r="C36" s="15"/>
      <c r="D36" s="15"/>
      <c r="E36" s="15"/>
      <c r="F36" s="15"/>
      <c r="G36" s="16"/>
      <c r="H36" s="19"/>
    </row>
    <row r="37" spans="1:8" s="17" customFormat="1" ht="6" customHeight="1">
      <c r="A37" s="23"/>
      <c r="B37" s="15"/>
      <c r="C37" s="15"/>
      <c r="D37" s="15"/>
      <c r="E37" s="15"/>
      <c r="F37" s="15"/>
      <c r="G37" s="16"/>
      <c r="H37" s="19"/>
    </row>
    <row r="38" spans="1:8" ht="39.75" customHeight="1" thickBot="1">
      <c r="A38" s="354" t="s">
        <v>28</v>
      </c>
      <c r="B38" s="12"/>
      <c r="C38" s="13"/>
      <c r="D38" s="40" t="s">
        <v>27</v>
      </c>
      <c r="E38" s="34" t="s">
        <v>5</v>
      </c>
      <c r="F38" s="323" t="s">
        <v>19</v>
      </c>
      <c r="G38" s="324"/>
    </row>
    <row r="39" spans="1:8" ht="35.25" customHeight="1" thickTop="1">
      <c r="A39" s="344"/>
      <c r="B39" s="33" t="s">
        <v>125</v>
      </c>
      <c r="C39" s="14"/>
      <c r="D39" s="216">
        <v>0</v>
      </c>
      <c r="E39" s="36" t="s">
        <v>6</v>
      </c>
      <c r="F39" s="320" t="s">
        <v>7</v>
      </c>
      <c r="G39" s="125">
        <f>MIN(50000,ROUNDDOWN(D39/2,-2))</f>
        <v>0</v>
      </c>
      <c r="H39" s="26" t="s">
        <v>18</v>
      </c>
    </row>
    <row r="40" spans="1:8" ht="35.25" customHeight="1" thickBot="1">
      <c r="A40" s="345"/>
      <c r="B40" s="33" t="s">
        <v>126</v>
      </c>
      <c r="C40" s="14"/>
      <c r="D40" s="217">
        <v>0</v>
      </c>
      <c r="E40" s="37" t="s">
        <v>6</v>
      </c>
      <c r="F40" s="321"/>
      <c r="G40" s="125">
        <f>MIN(20000,ROUNDDOWN(D40/2,-2))</f>
        <v>0</v>
      </c>
      <c r="H40" s="26" t="s">
        <v>17</v>
      </c>
    </row>
    <row r="41" spans="1:8" ht="37.5" customHeight="1" thickTop="1">
      <c r="A41" s="6"/>
      <c r="D41" s="325" t="s">
        <v>130</v>
      </c>
      <c r="E41" s="326"/>
      <c r="F41" s="322"/>
      <c r="G41" s="126">
        <f>SUM(G39:G40)</f>
        <v>0</v>
      </c>
    </row>
    <row r="42" spans="1:8" ht="23.25" customHeight="1">
      <c r="A42" s="30"/>
      <c r="D42" s="9"/>
      <c r="E42" s="9"/>
      <c r="F42" s="9"/>
      <c r="G42" s="8" t="s">
        <v>14</v>
      </c>
    </row>
    <row r="43" spans="1:8" s="10" customFormat="1" ht="27.75" customHeight="1">
      <c r="A43" s="31" t="s">
        <v>8</v>
      </c>
      <c r="B43" s="31"/>
      <c r="C43" s="31"/>
      <c r="D43" s="31"/>
      <c r="E43" s="31"/>
      <c r="F43" s="31"/>
      <c r="G43" s="31"/>
    </row>
    <row r="44" spans="1:8" ht="11.25" customHeight="1">
      <c r="A44" s="3"/>
      <c r="B44" s="3"/>
      <c r="C44" s="3"/>
      <c r="D44" s="24"/>
      <c r="E44" s="3"/>
      <c r="F44" s="3"/>
      <c r="G44" s="3"/>
    </row>
    <row r="45" spans="1:8" s="4" customFormat="1" ht="30.75" customHeight="1">
      <c r="A45" s="317" t="s">
        <v>9</v>
      </c>
      <c r="B45" s="318"/>
      <c r="C45" s="318"/>
      <c r="D45" s="317" t="s">
        <v>10</v>
      </c>
      <c r="E45" s="318"/>
      <c r="F45" s="318"/>
      <c r="G45" s="318"/>
      <c r="H45" s="319"/>
    </row>
    <row r="46" spans="1:8" s="5" customFormat="1" ht="113.25" customHeight="1">
      <c r="A46" s="327" t="s">
        <v>29</v>
      </c>
      <c r="B46" s="328"/>
      <c r="C46" s="328"/>
      <c r="D46" s="312" t="s">
        <v>11</v>
      </c>
      <c r="E46" s="313"/>
      <c r="F46" s="313"/>
      <c r="G46" s="313"/>
      <c r="H46" s="314"/>
    </row>
    <row r="47" spans="1:8" ht="112.5" customHeight="1">
      <c r="A47" s="327" t="s">
        <v>155</v>
      </c>
      <c r="B47" s="328"/>
      <c r="C47" s="329"/>
      <c r="D47" s="312" t="s">
        <v>162</v>
      </c>
      <c r="E47" s="313"/>
      <c r="F47" s="313"/>
      <c r="G47" s="313"/>
      <c r="H47" s="314"/>
    </row>
    <row r="48" spans="1:8" ht="89.25" customHeight="1">
      <c r="A48" s="312" t="s">
        <v>156</v>
      </c>
      <c r="B48" s="313"/>
      <c r="C48" s="314"/>
      <c r="D48" s="312" t="s">
        <v>163</v>
      </c>
      <c r="E48" s="313"/>
      <c r="F48" s="313"/>
      <c r="G48" s="313"/>
      <c r="H48" s="314"/>
    </row>
    <row r="49" spans="1:8" ht="86.25" customHeight="1">
      <c r="A49" s="312" t="s">
        <v>157</v>
      </c>
      <c r="B49" s="313"/>
      <c r="C49" s="313"/>
      <c r="D49" s="338" t="s">
        <v>12</v>
      </c>
      <c r="E49" s="339"/>
      <c r="F49" s="339"/>
      <c r="G49" s="339"/>
      <c r="H49" s="340"/>
    </row>
    <row r="50" spans="1:8" ht="108" customHeight="1">
      <c r="A50" s="312" t="s">
        <v>158</v>
      </c>
      <c r="B50" s="313"/>
      <c r="C50" s="314"/>
      <c r="D50" s="312" t="s">
        <v>13</v>
      </c>
      <c r="E50" s="313"/>
      <c r="F50" s="313"/>
      <c r="G50" s="313"/>
      <c r="H50" s="314"/>
    </row>
    <row r="51" spans="1:8" ht="133.5" customHeight="1">
      <c r="A51" s="312" t="s">
        <v>159</v>
      </c>
      <c r="B51" s="313"/>
      <c r="C51" s="314"/>
      <c r="D51" s="312" t="s">
        <v>197</v>
      </c>
      <c r="E51" s="313"/>
      <c r="F51" s="313"/>
      <c r="G51" s="313"/>
      <c r="H51" s="314"/>
    </row>
    <row r="52" spans="1:8" ht="108.75" customHeight="1">
      <c r="A52" s="310" t="s">
        <v>160</v>
      </c>
      <c r="B52" s="311"/>
      <c r="C52" s="311"/>
      <c r="D52" s="312" t="s">
        <v>30</v>
      </c>
      <c r="E52" s="313"/>
      <c r="F52" s="313"/>
      <c r="G52" s="313"/>
      <c r="H52" s="314"/>
    </row>
    <row r="53" spans="1:8" ht="157.5" customHeight="1">
      <c r="A53" s="310" t="s">
        <v>161</v>
      </c>
      <c r="B53" s="311"/>
      <c r="C53" s="311"/>
      <c r="D53" s="312" t="s">
        <v>149</v>
      </c>
      <c r="E53" s="313"/>
      <c r="F53" s="313"/>
      <c r="G53" s="313"/>
      <c r="H53" s="314"/>
    </row>
  </sheetData>
  <sheetProtection sheet="1" objects="1" scenarios="1"/>
  <mergeCells count="48">
    <mergeCell ref="A50:C50"/>
    <mergeCell ref="D50:H50"/>
    <mergeCell ref="B2:D2"/>
    <mergeCell ref="A38:A40"/>
    <mergeCell ref="A45:C45"/>
    <mergeCell ref="A46:C46"/>
    <mergeCell ref="F10:G10"/>
    <mergeCell ref="F9:G9"/>
    <mergeCell ref="B11:C11"/>
    <mergeCell ref="F8:G8"/>
    <mergeCell ref="F7:G7"/>
    <mergeCell ref="D7:E7"/>
    <mergeCell ref="B8:C8"/>
    <mergeCell ref="D8:E8"/>
    <mergeCell ref="B9:C9"/>
    <mergeCell ref="D9:E9"/>
    <mergeCell ref="A51:C51"/>
    <mergeCell ref="B4:E4"/>
    <mergeCell ref="D10:E10"/>
    <mergeCell ref="B14:E14"/>
    <mergeCell ref="D51:H51"/>
    <mergeCell ref="D49:H49"/>
    <mergeCell ref="D47:H47"/>
    <mergeCell ref="D46:H46"/>
    <mergeCell ref="F4:G4"/>
    <mergeCell ref="A6:A11"/>
    <mergeCell ref="B6:C6"/>
    <mergeCell ref="B7:C7"/>
    <mergeCell ref="B10:C10"/>
    <mergeCell ref="F6:G6"/>
    <mergeCell ref="D6:E6"/>
    <mergeCell ref="F11:G11"/>
    <mergeCell ref="F12:G12"/>
    <mergeCell ref="D12:E12"/>
    <mergeCell ref="D11:E11"/>
    <mergeCell ref="A53:C53"/>
    <mergeCell ref="D53:H53"/>
    <mergeCell ref="F14:G14"/>
    <mergeCell ref="A48:C48"/>
    <mergeCell ref="D48:H48"/>
    <mergeCell ref="D45:H45"/>
    <mergeCell ref="F39:F41"/>
    <mergeCell ref="F38:G38"/>
    <mergeCell ref="D41:E41"/>
    <mergeCell ref="A52:C52"/>
    <mergeCell ref="A47:C47"/>
    <mergeCell ref="A49:C49"/>
    <mergeCell ref="D52:H52"/>
  </mergeCells>
  <phoneticPr fontId="1"/>
  <dataValidations count="3">
    <dataValidation allowBlank="1" showInputMessage="1" showErrorMessage="1" promptTitle="お手元に届いた書類を参照ください" prompt="貴自治会名をお手元に届いた書類の通りご入力ください" sqref="B2:D2" xr:uid="{41E8FF04-3BF1-4B27-8D32-DE207B622561}"/>
    <dataValidation allowBlank="1" showInputMessage="1" showErrorMessage="1" promptTitle="お手元に届いた書類を参照ください" prompt="貴自治会番号をお手元に届いた書類の通りご入力ください" sqref="E2 G2" xr:uid="{68AB9A12-AA8A-4350-A474-F72FA40C55EE}"/>
    <dataValidation type="list" allowBlank="1" showInputMessage="1" showErrorMessage="1" sqref="A34:A36" xr:uid="{9E19E486-51A7-4BDA-83B7-1052FEBDA629}">
      <formula1>"□,✅"</formula1>
    </dataValidation>
  </dataValidations>
  <printOptions horizontalCentered="1"/>
  <pageMargins left="0.35433070866141736" right="0.19685039370078741" top="0.39370078740157483" bottom="0.19685039370078741" header="0.31496062992125984" footer="0.11811023622047245"/>
  <pageSetup paperSize="9" scale="71" fitToHeight="0" orientation="portrait" blackAndWhite="1" r:id="rId1"/>
  <rowBreaks count="1" manualBreakCount="1">
    <brk id="42"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903AA-5667-4C1B-ABA7-7531616C4256}">
  <dimension ref="B2:I64"/>
  <sheetViews>
    <sheetView view="pageBreakPreview" zoomScale="85" zoomScaleNormal="100" zoomScaleSheetLayoutView="85" workbookViewId="0">
      <selection activeCell="K3" sqref="K3"/>
    </sheetView>
  </sheetViews>
  <sheetFormatPr defaultRowHeight="21" customHeight="1"/>
  <cols>
    <col min="1" max="1" width="3.375" style="1" customWidth="1"/>
    <col min="2" max="2" width="8.375" style="1" customWidth="1"/>
    <col min="3" max="4" width="16.5" style="1" customWidth="1"/>
    <col min="5" max="5" width="25.5" style="1" customWidth="1"/>
    <col min="6" max="6" width="21.625" style="1" customWidth="1"/>
    <col min="7" max="7" width="2.375" style="1" customWidth="1"/>
    <col min="8" max="8" width="21" style="1" customWidth="1"/>
    <col min="9" max="9" width="5.625" style="26" bestFit="1" customWidth="1"/>
    <col min="10" max="10" width="2.5" style="1" customWidth="1"/>
    <col min="11" max="16384" width="9" style="1"/>
  </cols>
  <sheetData>
    <row r="2" spans="2:9" s="4" customFormat="1" ht="21" customHeight="1">
      <c r="B2" s="31" t="s">
        <v>121</v>
      </c>
      <c r="C2" s="31"/>
      <c r="D2" s="31"/>
      <c r="E2" s="31"/>
      <c r="F2" s="31"/>
      <c r="G2" s="31"/>
      <c r="H2" s="31"/>
      <c r="I2" s="32"/>
    </row>
    <row r="3" spans="2:9" ht="30" customHeight="1">
      <c r="B3" s="28" t="s">
        <v>0</v>
      </c>
      <c r="C3" s="370"/>
      <c r="D3" s="370"/>
      <c r="E3" s="370"/>
      <c r="F3" s="39"/>
      <c r="G3" s="55"/>
      <c r="H3" s="39" t="s">
        <v>122</v>
      </c>
      <c r="I3" s="27"/>
    </row>
    <row r="4" spans="2:9" ht="39" customHeight="1">
      <c r="B4" s="28" t="s">
        <v>26</v>
      </c>
      <c r="C4" s="25"/>
      <c r="D4" s="25"/>
      <c r="E4" s="25"/>
      <c r="F4" s="25"/>
      <c r="I4" s="27"/>
    </row>
    <row r="5" spans="2:9" ht="30">
      <c r="B5" s="35" t="s">
        <v>25</v>
      </c>
      <c r="C5" s="330" t="s">
        <v>129</v>
      </c>
      <c r="D5" s="331"/>
      <c r="E5" s="331"/>
      <c r="F5" s="332"/>
      <c r="G5" s="361">
        <v>31000</v>
      </c>
      <c r="H5" s="362"/>
      <c r="I5" s="26" t="s">
        <v>15</v>
      </c>
    </row>
    <row r="6" spans="2:9" s="18" customFormat="1" ht="11.25" customHeight="1">
      <c r="B6" s="19"/>
      <c r="C6" s="20"/>
      <c r="D6" s="20"/>
      <c r="E6" s="20"/>
      <c r="F6" s="21"/>
      <c r="G6" s="20"/>
      <c r="H6" s="22"/>
      <c r="I6" s="19"/>
    </row>
    <row r="7" spans="2:9" ht="25.5" customHeight="1" thickBot="1">
      <c r="B7" s="343" t="s">
        <v>24</v>
      </c>
      <c r="C7" s="346" t="s">
        <v>2</v>
      </c>
      <c r="D7" s="347"/>
      <c r="E7" s="346" t="s">
        <v>3</v>
      </c>
      <c r="F7" s="347"/>
      <c r="G7" s="346" t="s">
        <v>4</v>
      </c>
      <c r="H7" s="347"/>
    </row>
    <row r="8" spans="2:9" ht="48.75" customHeight="1" thickTop="1">
      <c r="B8" s="344"/>
      <c r="C8" s="371" t="s">
        <v>132</v>
      </c>
      <c r="D8" s="372"/>
      <c r="E8" s="373" t="s">
        <v>20</v>
      </c>
      <c r="F8" s="372"/>
      <c r="G8" s="374">
        <v>4730</v>
      </c>
      <c r="H8" s="375"/>
    </row>
    <row r="9" spans="2:9" ht="48.75" customHeight="1">
      <c r="B9" s="344"/>
      <c r="C9" s="363" t="s">
        <v>133</v>
      </c>
      <c r="D9" s="364"/>
      <c r="E9" s="365" t="s">
        <v>21</v>
      </c>
      <c r="F9" s="364"/>
      <c r="G9" s="366">
        <v>9900</v>
      </c>
      <c r="H9" s="367"/>
    </row>
    <row r="10" spans="2:9" ht="48.75" customHeight="1">
      <c r="B10" s="344"/>
      <c r="C10" s="363" t="s">
        <v>131</v>
      </c>
      <c r="D10" s="364"/>
      <c r="E10" s="365" t="s">
        <v>22</v>
      </c>
      <c r="F10" s="364"/>
      <c r="G10" s="366">
        <v>6500</v>
      </c>
      <c r="H10" s="367"/>
    </row>
    <row r="11" spans="2:9" ht="48.75" customHeight="1">
      <c r="B11" s="344"/>
      <c r="C11" s="363" t="s">
        <v>148</v>
      </c>
      <c r="D11" s="364"/>
      <c r="E11" s="365" t="s">
        <v>147</v>
      </c>
      <c r="F11" s="364"/>
      <c r="G11" s="366">
        <v>18700</v>
      </c>
      <c r="H11" s="367"/>
    </row>
    <row r="12" spans="2:9" ht="48.75" customHeight="1" thickBot="1">
      <c r="B12" s="345"/>
      <c r="C12" s="363"/>
      <c r="D12" s="364"/>
      <c r="E12" s="365"/>
      <c r="F12" s="364"/>
      <c r="G12" s="368"/>
      <c r="H12" s="369"/>
    </row>
    <row r="13" spans="2:9" ht="48.75" customHeight="1" thickTop="1" thickBot="1">
      <c r="B13" s="2"/>
      <c r="C13" s="2"/>
      <c r="D13" s="2"/>
      <c r="E13" s="359" t="s">
        <v>141</v>
      </c>
      <c r="F13" s="360"/>
      <c r="G13" s="304">
        <f>ROUNDDOWN(SUM(G8:H12),-2)</f>
        <v>39800</v>
      </c>
      <c r="H13" s="305"/>
      <c r="I13" s="26" t="s">
        <v>16</v>
      </c>
    </row>
    <row r="14" spans="2:9" s="18" customFormat="1" ht="11.25" customHeight="1" thickTop="1">
      <c r="B14" s="19"/>
      <c r="C14" s="20"/>
      <c r="D14" s="20"/>
      <c r="E14" s="20"/>
      <c r="F14" s="21"/>
      <c r="G14" s="20"/>
      <c r="H14" s="22"/>
      <c r="I14" s="19"/>
    </row>
    <row r="15" spans="2:9" ht="30">
      <c r="B15" s="35" t="s">
        <v>23</v>
      </c>
      <c r="C15" s="335" t="s">
        <v>140</v>
      </c>
      <c r="D15" s="336"/>
      <c r="E15" s="336"/>
      <c r="F15" s="337"/>
      <c r="G15" s="361">
        <f>MIN(G5,G13)</f>
        <v>31000</v>
      </c>
      <c r="H15" s="362"/>
    </row>
    <row r="16" spans="2:9" s="18" customFormat="1" ht="11.25" customHeight="1">
      <c r="B16" s="19"/>
      <c r="C16" s="20"/>
      <c r="D16" s="20"/>
      <c r="E16" s="20"/>
      <c r="F16" s="20"/>
      <c r="G16" s="20"/>
      <c r="H16" s="22"/>
      <c r="I16" s="19"/>
    </row>
    <row r="17" spans="2:3" ht="24"/>
    <row r="19" spans="2:3" ht="21" customHeight="1">
      <c r="B19" s="7"/>
      <c r="C19" s="7"/>
    </row>
    <row r="31" spans="2:3" ht="24"/>
    <row r="32" spans="2:3" ht="24"/>
    <row r="33" spans="2:9" ht="9.75" customHeight="1"/>
    <row r="34" spans="2:9" s="4" customFormat="1" ht="30.75" customHeight="1">
      <c r="B34" s="29" t="s">
        <v>123</v>
      </c>
      <c r="C34" s="29"/>
      <c r="D34" s="27"/>
      <c r="I34" s="26"/>
    </row>
    <row r="35" spans="2:9" s="17" customFormat="1" ht="24">
      <c r="B35" s="124"/>
      <c r="C35" s="38" t="s">
        <v>127</v>
      </c>
      <c r="D35" s="15"/>
      <c r="E35" s="15"/>
      <c r="F35" s="38"/>
      <c r="G35" s="15"/>
      <c r="H35" s="16"/>
      <c r="I35" s="19"/>
    </row>
    <row r="36" spans="2:9" s="17" customFormat="1" ht="24">
      <c r="B36" s="124"/>
      <c r="C36" s="38" t="s">
        <v>128</v>
      </c>
      <c r="D36" s="15"/>
      <c r="E36" s="15"/>
      <c r="F36" s="15"/>
      <c r="G36" s="15"/>
      <c r="H36" s="16"/>
      <c r="I36" s="19"/>
    </row>
    <row r="37" spans="2:9" s="17" customFormat="1" ht="24">
      <c r="B37" s="23"/>
      <c r="C37" s="38" t="s">
        <v>124</v>
      </c>
      <c r="D37" s="15"/>
      <c r="E37" s="15"/>
      <c r="F37" s="15"/>
      <c r="G37" s="15"/>
      <c r="H37" s="16"/>
      <c r="I37" s="19"/>
    </row>
    <row r="38" spans="2:9" s="17" customFormat="1" ht="6" customHeight="1">
      <c r="B38" s="23"/>
      <c r="C38" s="15"/>
      <c r="D38" s="15"/>
      <c r="E38" s="15"/>
      <c r="F38" s="15"/>
      <c r="G38" s="15"/>
      <c r="H38" s="16"/>
      <c r="I38" s="19"/>
    </row>
    <row r="39" spans="2:9" ht="39.75" customHeight="1" thickBot="1">
      <c r="B39" s="354" t="s">
        <v>28</v>
      </c>
      <c r="C39" s="12"/>
      <c r="D39" s="13"/>
      <c r="E39" s="40" t="s">
        <v>27</v>
      </c>
      <c r="F39" s="34" t="s">
        <v>5</v>
      </c>
      <c r="G39" s="323" t="s">
        <v>19</v>
      </c>
      <c r="H39" s="324"/>
    </row>
    <row r="40" spans="2:9" ht="35.25" customHeight="1" thickTop="1">
      <c r="B40" s="344"/>
      <c r="C40" s="33" t="s">
        <v>125</v>
      </c>
      <c r="D40" s="14"/>
      <c r="E40" s="139">
        <v>100000</v>
      </c>
      <c r="F40" s="36" t="s">
        <v>6</v>
      </c>
      <c r="G40" s="320" t="s">
        <v>7</v>
      </c>
      <c r="H40" s="125">
        <f>MIN(50000,ROUNDDOWN(E40/2,-2))</f>
        <v>50000</v>
      </c>
      <c r="I40" s="26" t="s">
        <v>18</v>
      </c>
    </row>
    <row r="41" spans="2:9" ht="35.25" customHeight="1" thickBot="1">
      <c r="B41" s="345"/>
      <c r="C41" s="33" t="s">
        <v>126</v>
      </c>
      <c r="D41" s="14"/>
      <c r="E41" s="138">
        <v>50000</v>
      </c>
      <c r="F41" s="37" t="s">
        <v>6</v>
      </c>
      <c r="G41" s="321"/>
      <c r="H41" s="125">
        <f>MIN(20000,ROUNDDOWN(E41/2,-2))</f>
        <v>20000</v>
      </c>
      <c r="I41" s="26" t="s">
        <v>17</v>
      </c>
    </row>
    <row r="42" spans="2:9" ht="37.5" customHeight="1" thickTop="1">
      <c r="B42" s="6"/>
      <c r="E42" s="325" t="s">
        <v>130</v>
      </c>
      <c r="F42" s="326"/>
      <c r="G42" s="322"/>
      <c r="H42" s="126">
        <f>SUM(H40:H41)</f>
        <v>70000</v>
      </c>
    </row>
    <row r="43" spans="2:9" ht="23.25" customHeight="1">
      <c r="B43" s="30"/>
      <c r="E43" s="9"/>
      <c r="F43" s="9"/>
      <c r="G43" s="9"/>
      <c r="H43" s="8" t="s">
        <v>14</v>
      </c>
    </row>
    <row r="44" spans="2:9" s="10" customFormat="1" ht="27.75" customHeight="1">
      <c r="B44" s="31" t="s">
        <v>8</v>
      </c>
      <c r="C44" s="31"/>
      <c r="D44" s="31"/>
      <c r="E44" s="31"/>
      <c r="F44" s="31"/>
      <c r="G44" s="31"/>
      <c r="H44" s="31"/>
    </row>
    <row r="45" spans="2:9" ht="11.25" customHeight="1">
      <c r="B45" s="3"/>
      <c r="C45" s="3"/>
      <c r="D45" s="3"/>
      <c r="E45" s="24"/>
      <c r="F45" s="3"/>
      <c r="G45" s="3"/>
      <c r="H45" s="3"/>
    </row>
    <row r="46" spans="2:9" s="4" customFormat="1" ht="30.75" customHeight="1">
      <c r="B46" s="317" t="s">
        <v>9</v>
      </c>
      <c r="C46" s="318"/>
      <c r="D46" s="318"/>
      <c r="E46" s="317" t="s">
        <v>10</v>
      </c>
      <c r="F46" s="318"/>
      <c r="G46" s="318"/>
      <c r="H46" s="318"/>
      <c r="I46" s="319"/>
    </row>
    <row r="47" spans="2:9" s="5" customFormat="1" ht="119.25" customHeight="1">
      <c r="B47" s="327" t="s">
        <v>29</v>
      </c>
      <c r="C47" s="328"/>
      <c r="D47" s="328"/>
      <c r="E47" s="312" t="s">
        <v>11</v>
      </c>
      <c r="F47" s="313"/>
      <c r="G47" s="313"/>
      <c r="H47" s="313"/>
      <c r="I47" s="314"/>
    </row>
    <row r="48" spans="2:9" ht="111" customHeight="1">
      <c r="B48" s="327" t="s">
        <v>155</v>
      </c>
      <c r="C48" s="328"/>
      <c r="D48" s="329"/>
      <c r="E48" s="312" t="s">
        <v>162</v>
      </c>
      <c r="F48" s="313"/>
      <c r="G48" s="313"/>
      <c r="H48" s="313"/>
      <c r="I48" s="314"/>
    </row>
    <row r="49" spans="2:9" ht="90.75" customHeight="1">
      <c r="B49" s="312" t="s">
        <v>156</v>
      </c>
      <c r="C49" s="313"/>
      <c r="D49" s="314"/>
      <c r="E49" s="312" t="s">
        <v>163</v>
      </c>
      <c r="F49" s="313"/>
      <c r="G49" s="313"/>
      <c r="H49" s="313"/>
      <c r="I49" s="314"/>
    </row>
    <row r="50" spans="2:9" ht="102.75" customHeight="1">
      <c r="B50" s="312" t="s">
        <v>157</v>
      </c>
      <c r="C50" s="313"/>
      <c r="D50" s="313"/>
      <c r="E50" s="338" t="s">
        <v>12</v>
      </c>
      <c r="F50" s="339"/>
      <c r="G50" s="339"/>
      <c r="H50" s="339"/>
      <c r="I50" s="340"/>
    </row>
    <row r="51" spans="2:9" ht="122.25" customHeight="1">
      <c r="B51" s="312" t="s">
        <v>158</v>
      </c>
      <c r="C51" s="313"/>
      <c r="D51" s="314"/>
      <c r="E51" s="312" t="s">
        <v>13</v>
      </c>
      <c r="F51" s="313"/>
      <c r="G51" s="313"/>
      <c r="H51" s="313"/>
      <c r="I51" s="314"/>
    </row>
    <row r="52" spans="2:9" ht="133.5" customHeight="1">
      <c r="B52" s="312" t="s">
        <v>159</v>
      </c>
      <c r="C52" s="313"/>
      <c r="D52" s="314"/>
      <c r="E52" s="312" t="s">
        <v>197</v>
      </c>
      <c r="F52" s="313"/>
      <c r="G52" s="313"/>
      <c r="H52" s="313"/>
      <c r="I52" s="314"/>
    </row>
    <row r="53" spans="2:9" ht="108" customHeight="1">
      <c r="B53" s="310" t="s">
        <v>160</v>
      </c>
      <c r="C53" s="311"/>
      <c r="D53" s="311"/>
      <c r="E53" s="312" t="s">
        <v>30</v>
      </c>
      <c r="F53" s="313"/>
      <c r="G53" s="313"/>
      <c r="H53" s="313"/>
      <c r="I53" s="314"/>
    </row>
    <row r="54" spans="2:9" ht="168" customHeight="1">
      <c r="B54" s="310" t="s">
        <v>161</v>
      </c>
      <c r="C54" s="311"/>
      <c r="D54" s="311"/>
      <c r="E54" s="312" t="s">
        <v>149</v>
      </c>
      <c r="F54" s="313"/>
      <c r="G54" s="313"/>
      <c r="H54" s="313"/>
      <c r="I54" s="314"/>
    </row>
    <row r="55" spans="2:9" ht="21" customHeight="1">
      <c r="B55" s="1" t="s">
        <v>31</v>
      </c>
      <c r="E55" s="1" t="s">
        <v>32</v>
      </c>
    </row>
    <row r="56" spans="2:9" ht="21" customHeight="1">
      <c r="B56" s="1" t="s">
        <v>36</v>
      </c>
      <c r="E56" s="1" t="s">
        <v>33</v>
      </c>
    </row>
    <row r="57" spans="2:9" ht="21" customHeight="1">
      <c r="B57" s="1" t="s">
        <v>37</v>
      </c>
      <c r="E57" s="1" t="s">
        <v>34</v>
      </c>
    </row>
    <row r="58" spans="2:9" ht="21" customHeight="1">
      <c r="B58" s="1" t="s">
        <v>38</v>
      </c>
      <c r="E58" s="1" t="s">
        <v>35</v>
      </c>
    </row>
    <row r="59" spans="2:9" ht="21" customHeight="1">
      <c r="B59" s="1" t="s">
        <v>39</v>
      </c>
      <c r="E59" s="1" t="s">
        <v>41</v>
      </c>
    </row>
    <row r="60" spans="2:9" ht="21" customHeight="1">
      <c r="B60" s="1" t="s">
        <v>40</v>
      </c>
      <c r="E60" s="1" t="s">
        <v>42</v>
      </c>
    </row>
    <row r="61" spans="2:9" ht="21" customHeight="1">
      <c r="B61" s="1" t="s">
        <v>43</v>
      </c>
      <c r="E61" s="1" t="s">
        <v>46</v>
      </c>
    </row>
    <row r="62" spans="2:9" ht="21" customHeight="1">
      <c r="B62" s="1" t="s">
        <v>45</v>
      </c>
      <c r="E62" s="1" t="s">
        <v>44</v>
      </c>
    </row>
    <row r="63" spans="2:9" ht="21" customHeight="1">
      <c r="B63" s="1" t="s">
        <v>48</v>
      </c>
      <c r="E63" s="1" t="s">
        <v>47</v>
      </c>
    </row>
    <row r="64" spans="2:9" ht="21" customHeight="1">
      <c r="B64" s="1" t="s">
        <v>49</v>
      </c>
      <c r="E64" s="1" t="s">
        <v>50</v>
      </c>
    </row>
  </sheetData>
  <sheetProtection sheet="1" objects="1" scenarios="1"/>
  <mergeCells count="48">
    <mergeCell ref="C3:E3"/>
    <mergeCell ref="C5:F5"/>
    <mergeCell ref="G5:H5"/>
    <mergeCell ref="B7:B12"/>
    <mergeCell ref="C7:D7"/>
    <mergeCell ref="E7:F7"/>
    <mergeCell ref="G7:H7"/>
    <mergeCell ref="C8:D8"/>
    <mergeCell ref="E8:F8"/>
    <mergeCell ref="G8:H8"/>
    <mergeCell ref="C9:D9"/>
    <mergeCell ref="E9:F9"/>
    <mergeCell ref="G9:H9"/>
    <mergeCell ref="C10:D10"/>
    <mergeCell ref="E10:F10"/>
    <mergeCell ref="G10:H10"/>
    <mergeCell ref="C11:D11"/>
    <mergeCell ref="E11:F11"/>
    <mergeCell ref="G11:H11"/>
    <mergeCell ref="C12:D12"/>
    <mergeCell ref="E12:F12"/>
    <mergeCell ref="G12:H12"/>
    <mergeCell ref="B51:D51"/>
    <mergeCell ref="E51:I51"/>
    <mergeCell ref="E13:F13"/>
    <mergeCell ref="G13:H13"/>
    <mergeCell ref="C15:F15"/>
    <mergeCell ref="G15:H15"/>
    <mergeCell ref="B39:B41"/>
    <mergeCell ref="G39:H39"/>
    <mergeCell ref="G40:G42"/>
    <mergeCell ref="E42:F42"/>
    <mergeCell ref="B54:D54"/>
    <mergeCell ref="E54:I54"/>
    <mergeCell ref="B46:D46"/>
    <mergeCell ref="E46:I46"/>
    <mergeCell ref="B47:D47"/>
    <mergeCell ref="E47:I47"/>
    <mergeCell ref="B53:D53"/>
    <mergeCell ref="E53:I53"/>
    <mergeCell ref="B48:D48"/>
    <mergeCell ref="E48:I48"/>
    <mergeCell ref="B49:D49"/>
    <mergeCell ref="E49:I49"/>
    <mergeCell ref="B52:D52"/>
    <mergeCell ref="E52:I52"/>
    <mergeCell ref="B50:D50"/>
    <mergeCell ref="E50:I50"/>
  </mergeCells>
  <phoneticPr fontId="1"/>
  <dataValidations count="2">
    <dataValidation allowBlank="1" showInputMessage="1" showErrorMessage="1" promptTitle="お手元に届いた書類を参照ください" prompt="貴自治会番号をお手元に届いた書類の通りご入力ください" sqref="F3 H3" xr:uid="{D3501F19-7219-46EC-9DA7-C39AC0233913}"/>
    <dataValidation allowBlank="1" showInputMessage="1" showErrorMessage="1" promptTitle="お手元に届いた書類を参照ください" prompt="貴自治会名をお手元に届いた書類の通りご入力ください" sqref="C3:E3" xr:uid="{3A6F9B2D-0B12-4710-8620-C06ADED4910A}"/>
  </dataValidations>
  <printOptions horizontalCentered="1"/>
  <pageMargins left="0.35433070866141736" right="0.19685039370078741" top="0.39370078740157483" bottom="0.19685039370078741" header="0.31496062992125984" footer="0.11811023622047245"/>
  <pageSetup paperSize="9" scale="60" fitToHeight="0" orientation="portrait" blackAndWhite="1" r:id="rId1"/>
  <rowBreaks count="1" manualBreakCount="1">
    <brk id="43" max="12" man="1"/>
  </rowBreaks>
  <ignoredErrors>
    <ignoredError sqref="G15"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E2E7B-FF1B-4A68-A742-F1E266EB442E}">
  <sheetPr>
    <tabColor rgb="FFFFFF00"/>
    <pageSetUpPr fitToPage="1"/>
  </sheetPr>
  <dimension ref="A1:R26"/>
  <sheetViews>
    <sheetView view="pageBreakPreview" zoomScaleNormal="100" zoomScaleSheetLayoutView="100" workbookViewId="0">
      <selection activeCell="N3" sqref="N3"/>
    </sheetView>
  </sheetViews>
  <sheetFormatPr defaultRowHeight="14.25"/>
  <cols>
    <col min="1" max="2" width="3.75" style="166" customWidth="1"/>
    <col min="3" max="3" width="24.625" style="166" customWidth="1"/>
    <col min="4" max="4" width="1" style="166" customWidth="1"/>
    <col min="5" max="5" width="2.375" style="166" customWidth="1"/>
    <col min="6" max="6" width="20" style="166" customWidth="1"/>
    <col min="7" max="10" width="3.125" style="166" customWidth="1"/>
    <col min="11" max="11" width="5.375" style="166" customWidth="1"/>
    <col min="12" max="12" width="5.5" style="166" bestFit="1" customWidth="1"/>
    <col min="13" max="13" width="3.625" style="166" customWidth="1"/>
    <col min="14" max="14" width="5" style="166" customWidth="1"/>
    <col min="15" max="15" width="2.375" style="166" customWidth="1"/>
    <col min="16" max="16" width="5" style="166" customWidth="1"/>
    <col min="17" max="17" width="2.375" style="166" customWidth="1"/>
    <col min="18" max="18" width="3.375" style="166" customWidth="1"/>
    <col min="19" max="16384" width="9" style="166"/>
  </cols>
  <sheetData>
    <row r="1" spans="1:18" ht="36" customHeight="1">
      <c r="A1" s="170"/>
      <c r="B1" s="170"/>
      <c r="C1" s="170"/>
      <c r="D1" s="170"/>
      <c r="E1" s="170"/>
      <c r="F1" s="170"/>
      <c r="G1" s="170"/>
      <c r="H1" s="170"/>
      <c r="I1" s="170"/>
      <c r="J1" s="170"/>
      <c r="K1" s="170"/>
      <c r="L1" s="170"/>
      <c r="M1" s="170"/>
      <c r="N1" s="170"/>
      <c r="O1" s="170"/>
      <c r="P1" s="170"/>
      <c r="Q1" s="170"/>
      <c r="R1" s="170"/>
    </row>
    <row r="2" spans="1:18" ht="21" customHeight="1">
      <c r="A2" s="166" t="s">
        <v>169</v>
      </c>
      <c r="C2" s="170"/>
      <c r="D2" s="169"/>
      <c r="E2" s="169"/>
      <c r="F2" s="169"/>
      <c r="G2" s="169"/>
      <c r="H2" s="169"/>
      <c r="I2" s="169"/>
      <c r="J2" s="169"/>
      <c r="K2" s="169"/>
      <c r="L2" s="169"/>
      <c r="M2" s="169"/>
      <c r="N2" s="169"/>
      <c r="O2" s="169"/>
      <c r="P2" s="169"/>
      <c r="Q2" s="169"/>
      <c r="R2" s="170"/>
    </row>
    <row r="3" spans="1:18" ht="21" customHeight="1">
      <c r="A3" s="170"/>
      <c r="B3" s="170"/>
      <c r="C3" s="170"/>
      <c r="D3" s="169"/>
      <c r="E3" s="169"/>
      <c r="F3" s="169"/>
      <c r="G3" s="169"/>
      <c r="H3" s="169"/>
      <c r="I3" s="172"/>
      <c r="J3" s="172"/>
      <c r="K3" s="172"/>
      <c r="L3" s="172">
        <v>2025</v>
      </c>
      <c r="M3" s="169" t="s">
        <v>164</v>
      </c>
      <c r="N3" s="220"/>
      <c r="O3" s="169" t="s">
        <v>166</v>
      </c>
      <c r="P3" s="221"/>
      <c r="Q3" s="169" t="s">
        <v>165</v>
      </c>
      <c r="R3" s="170"/>
    </row>
    <row r="4" spans="1:18" ht="21" customHeight="1">
      <c r="A4" s="170"/>
      <c r="B4" s="170"/>
      <c r="C4" s="170" t="s">
        <v>168</v>
      </c>
      <c r="D4" s="169"/>
      <c r="E4" s="169"/>
      <c r="F4" s="169"/>
      <c r="G4" s="169"/>
      <c r="H4" s="169"/>
      <c r="I4" s="169"/>
      <c r="J4" s="169"/>
      <c r="K4" s="169"/>
      <c r="L4" s="169"/>
      <c r="M4" s="169"/>
      <c r="N4" s="169"/>
      <c r="O4" s="169"/>
      <c r="P4" s="169"/>
      <c r="Q4" s="169"/>
      <c r="R4" s="170"/>
    </row>
    <row r="5" spans="1:18" ht="33" customHeight="1">
      <c r="A5" s="170"/>
      <c r="B5" s="170"/>
      <c r="C5" s="170"/>
      <c r="D5" s="169"/>
      <c r="E5" s="169"/>
      <c r="F5" s="168" t="s">
        <v>188</v>
      </c>
      <c r="G5" s="376" t="str">
        <f>活動届!E3</f>
        <v/>
      </c>
      <c r="H5" s="376"/>
      <c r="I5" s="376"/>
      <c r="J5" s="376"/>
      <c r="K5" s="376"/>
      <c r="L5" s="376"/>
      <c r="M5" s="376"/>
      <c r="N5" s="376"/>
      <c r="O5" s="376"/>
      <c r="P5" s="376"/>
      <c r="Q5" s="376"/>
      <c r="R5" s="170"/>
    </row>
    <row r="6" spans="1:18" ht="15" customHeight="1">
      <c r="A6" s="170"/>
      <c r="B6" s="170"/>
      <c r="C6" s="170"/>
      <c r="D6" s="169"/>
      <c r="E6" s="169"/>
      <c r="F6" s="170"/>
      <c r="G6" s="192" t="s">
        <v>191</v>
      </c>
      <c r="H6" s="179"/>
      <c r="I6" s="179"/>
      <c r="J6" s="179"/>
      <c r="K6" s="179"/>
      <c r="L6" s="179"/>
      <c r="M6" s="179"/>
      <c r="N6" s="179"/>
      <c r="O6" s="179"/>
      <c r="P6" s="179"/>
      <c r="Q6" s="179"/>
      <c r="R6" s="170"/>
    </row>
    <row r="7" spans="1:18" ht="62.25" customHeight="1">
      <c r="A7" s="170"/>
      <c r="B7" s="170"/>
      <c r="C7" s="170"/>
      <c r="D7" s="169"/>
      <c r="E7" s="169"/>
      <c r="F7" s="168" t="s">
        <v>189</v>
      </c>
      <c r="G7" s="388"/>
      <c r="H7" s="388"/>
      <c r="I7" s="388"/>
      <c r="J7" s="388"/>
      <c r="K7" s="388"/>
      <c r="L7" s="388"/>
      <c r="M7" s="388"/>
      <c r="N7" s="388"/>
      <c r="O7" s="388"/>
      <c r="P7" s="388"/>
      <c r="Q7" s="388"/>
      <c r="R7" s="170"/>
    </row>
    <row r="8" spans="1:18" ht="33" customHeight="1">
      <c r="A8" s="170"/>
      <c r="B8" s="170"/>
      <c r="C8" s="170"/>
      <c r="D8" s="169"/>
      <c r="E8" s="169"/>
      <c r="F8" s="168" t="s">
        <v>190</v>
      </c>
      <c r="G8" s="387" t="str">
        <f>活動届!D8&amp;"　"&amp;活動届!F8</f>
        <v>　</v>
      </c>
      <c r="H8" s="387"/>
      <c r="I8" s="387"/>
      <c r="J8" s="387"/>
      <c r="K8" s="387"/>
      <c r="L8" s="387"/>
      <c r="M8" s="387"/>
      <c r="N8" s="387"/>
      <c r="O8" s="387"/>
      <c r="P8" s="387"/>
      <c r="Q8" s="387"/>
      <c r="R8" s="170"/>
    </row>
    <row r="9" spans="1:18" ht="21" customHeight="1">
      <c r="C9" s="170"/>
      <c r="D9" s="379"/>
      <c r="E9" s="379"/>
      <c r="F9" s="170"/>
      <c r="G9" s="170"/>
      <c r="H9" s="168"/>
      <c r="I9" s="170"/>
      <c r="J9" s="170"/>
      <c r="K9" s="170"/>
      <c r="L9" s="170"/>
      <c r="M9" s="170"/>
      <c r="N9" s="170"/>
      <c r="O9" s="170"/>
      <c r="P9" s="170"/>
      <c r="Q9" s="170"/>
      <c r="R9" s="170"/>
    </row>
    <row r="10" spans="1:18" ht="21" customHeight="1">
      <c r="A10" s="380" t="s">
        <v>167</v>
      </c>
      <c r="B10" s="380"/>
      <c r="C10" s="380"/>
      <c r="D10" s="380"/>
      <c r="E10" s="380"/>
      <c r="F10" s="380"/>
      <c r="G10" s="380"/>
      <c r="H10" s="380"/>
      <c r="I10" s="380"/>
      <c r="J10" s="380"/>
      <c r="K10" s="380"/>
      <c r="L10" s="380"/>
      <c r="M10" s="380"/>
      <c r="N10" s="380"/>
      <c r="O10" s="380"/>
      <c r="P10" s="380"/>
      <c r="Q10" s="380"/>
      <c r="R10" s="380"/>
    </row>
    <row r="11" spans="1:18" ht="11.25" customHeight="1">
      <c r="A11" s="170"/>
      <c r="B11" s="170"/>
      <c r="C11" s="170"/>
      <c r="D11" s="170"/>
      <c r="E11" s="170"/>
      <c r="F11" s="170"/>
      <c r="G11" s="170"/>
      <c r="H11" s="170"/>
      <c r="I11" s="170"/>
      <c r="J11" s="170"/>
      <c r="K11" s="170"/>
      <c r="L11" s="170"/>
      <c r="M11" s="170"/>
      <c r="N11" s="170"/>
      <c r="O11" s="170"/>
      <c r="P11" s="170"/>
      <c r="Q11" s="170"/>
      <c r="R11" s="170"/>
    </row>
    <row r="12" spans="1:18" s="167" customFormat="1" ht="32.25" customHeight="1">
      <c r="A12" s="171"/>
      <c r="B12" s="171"/>
      <c r="C12" s="386" t="s">
        <v>170</v>
      </c>
      <c r="D12" s="386"/>
      <c r="E12" s="386"/>
      <c r="F12" s="386"/>
      <c r="G12" s="386"/>
      <c r="H12" s="386"/>
      <c r="I12" s="386"/>
      <c r="J12" s="386"/>
      <c r="K12" s="386"/>
      <c r="L12" s="386"/>
      <c r="M12" s="386"/>
      <c r="N12" s="386"/>
      <c r="O12" s="386"/>
      <c r="P12" s="386"/>
      <c r="Q12" s="386"/>
      <c r="R12" s="171"/>
    </row>
    <row r="13" spans="1:18" ht="11.25" customHeight="1">
      <c r="A13" s="170"/>
      <c r="B13" s="170"/>
      <c r="C13" s="170"/>
      <c r="D13" s="170"/>
      <c r="E13" s="170"/>
      <c r="F13" s="170"/>
      <c r="G13" s="170"/>
      <c r="H13" s="170"/>
      <c r="I13" s="170"/>
      <c r="J13" s="170"/>
      <c r="K13" s="170"/>
      <c r="L13" s="170"/>
      <c r="M13" s="170"/>
      <c r="N13" s="170"/>
      <c r="O13" s="170"/>
      <c r="P13" s="170"/>
      <c r="Q13" s="170"/>
      <c r="R13" s="170"/>
    </row>
    <row r="14" spans="1:18" ht="21" customHeight="1">
      <c r="A14" s="380" t="s">
        <v>171</v>
      </c>
      <c r="B14" s="380"/>
      <c r="C14" s="380"/>
      <c r="D14" s="380"/>
      <c r="E14" s="380"/>
      <c r="F14" s="380"/>
      <c r="G14" s="380"/>
      <c r="H14" s="380"/>
      <c r="I14" s="380"/>
      <c r="J14" s="380"/>
      <c r="K14" s="380"/>
      <c r="L14" s="380"/>
      <c r="M14" s="380"/>
      <c r="N14" s="380"/>
      <c r="O14" s="380"/>
      <c r="P14" s="380"/>
      <c r="Q14" s="380"/>
      <c r="R14" s="380"/>
    </row>
    <row r="15" spans="1:18" ht="21" customHeight="1">
      <c r="A15" s="170"/>
      <c r="B15" s="170"/>
      <c r="C15" s="170"/>
      <c r="D15" s="170"/>
      <c r="E15" s="170"/>
      <c r="F15" s="170"/>
      <c r="G15" s="170"/>
      <c r="H15" s="170"/>
      <c r="I15" s="170"/>
      <c r="J15" s="170"/>
      <c r="K15" s="170"/>
      <c r="L15" s="170"/>
      <c r="N15" s="170"/>
      <c r="O15" s="170"/>
      <c r="P15" s="170"/>
      <c r="Q15" s="170"/>
      <c r="R15" s="170"/>
    </row>
    <row r="16" spans="1:18" ht="63" customHeight="1">
      <c r="A16" s="170"/>
      <c r="B16" s="175">
        <v>1</v>
      </c>
      <c r="C16" s="176" t="s">
        <v>180</v>
      </c>
      <c r="D16" s="177"/>
      <c r="E16" s="389" t="s">
        <v>187</v>
      </c>
      <c r="F16" s="389"/>
      <c r="G16" s="389"/>
      <c r="H16" s="389"/>
      <c r="I16" s="389"/>
      <c r="J16" s="389"/>
      <c r="K16" s="389"/>
      <c r="L16" s="389"/>
      <c r="M16" s="389"/>
      <c r="N16" s="389"/>
      <c r="O16" s="389"/>
      <c r="P16" s="389"/>
      <c r="Q16" s="390"/>
      <c r="R16" s="170"/>
    </row>
    <row r="17" spans="1:18" ht="63" customHeight="1">
      <c r="A17" s="170"/>
      <c r="B17" s="175">
        <v>2</v>
      </c>
      <c r="C17" s="176" t="s">
        <v>181</v>
      </c>
      <c r="D17" s="177"/>
      <c r="E17" s="389" t="s">
        <v>172</v>
      </c>
      <c r="F17" s="389"/>
      <c r="G17" s="389"/>
      <c r="H17" s="389"/>
      <c r="I17" s="389"/>
      <c r="J17" s="389"/>
      <c r="K17" s="389"/>
      <c r="L17" s="389"/>
      <c r="M17" s="389"/>
      <c r="N17" s="389"/>
      <c r="O17" s="389"/>
      <c r="P17" s="389"/>
      <c r="Q17" s="390"/>
      <c r="R17" s="170"/>
    </row>
    <row r="18" spans="1:18" ht="76.5" customHeight="1">
      <c r="A18" s="170"/>
      <c r="B18" s="175">
        <v>3</v>
      </c>
      <c r="C18" s="176" t="s">
        <v>182</v>
      </c>
      <c r="D18" s="177"/>
      <c r="E18" s="389" t="str">
        <f>"「"&amp;活動届!D1&amp;"年度町内会・自治会等活動届」に添付の総会資料のとおり"</f>
        <v>「2025年度町内会・自治会等活動届」に添付の総会資料のとおり</v>
      </c>
      <c r="F18" s="389"/>
      <c r="G18" s="389"/>
      <c r="H18" s="389"/>
      <c r="I18" s="389"/>
      <c r="J18" s="389"/>
      <c r="K18" s="389"/>
      <c r="L18" s="389"/>
      <c r="M18" s="389"/>
      <c r="N18" s="389"/>
      <c r="O18" s="389"/>
      <c r="P18" s="389"/>
      <c r="Q18" s="390"/>
      <c r="R18" s="170"/>
    </row>
    <row r="19" spans="1:18" ht="44.25" customHeight="1">
      <c r="A19" s="170"/>
      <c r="B19" s="173">
        <v>4</v>
      </c>
      <c r="C19" s="383" t="s">
        <v>186</v>
      </c>
      <c r="D19" s="179"/>
      <c r="E19" s="185" t="s">
        <v>173</v>
      </c>
      <c r="F19" s="186">
        <f>事業計画!F14+事業計画!G41</f>
        <v>0</v>
      </c>
      <c r="G19" s="187" t="s">
        <v>174</v>
      </c>
      <c r="H19" s="179"/>
      <c r="I19" s="187"/>
      <c r="J19" s="187"/>
      <c r="K19" s="187"/>
      <c r="L19" s="187"/>
      <c r="M19" s="187"/>
      <c r="N19" s="187"/>
      <c r="O19" s="187"/>
      <c r="P19" s="187"/>
      <c r="Q19" s="188"/>
      <c r="R19" s="170"/>
    </row>
    <row r="20" spans="1:18" ht="34.5" customHeight="1">
      <c r="A20" s="170"/>
      <c r="B20" s="174"/>
      <c r="C20" s="384"/>
      <c r="E20" s="170"/>
      <c r="F20" s="393" t="s">
        <v>183</v>
      </c>
      <c r="G20" s="393"/>
      <c r="H20" s="393"/>
      <c r="I20" s="393"/>
      <c r="J20" s="393"/>
      <c r="K20" s="393"/>
      <c r="L20" s="172" t="str">
        <f>IF(活動届!C24="","",活動届!C24)</f>
        <v/>
      </c>
      <c r="M20" s="170" t="s">
        <v>184</v>
      </c>
      <c r="N20" s="170"/>
      <c r="O20" s="170"/>
      <c r="P20" s="170"/>
      <c r="Q20" s="189"/>
      <c r="R20" s="170"/>
    </row>
    <row r="21" spans="1:18" ht="34.5" customHeight="1">
      <c r="A21" s="170"/>
      <c r="B21" s="174"/>
      <c r="C21" s="384"/>
      <c r="E21" s="170"/>
      <c r="F21" s="170" t="s">
        <v>175</v>
      </c>
      <c r="G21" s="166" t="str">
        <f>IF(事業計画!D39=0,"　　　　　　　　　　　円",事業計画!G39&amp;"円")</f>
        <v>　　　　　　　　　　　円</v>
      </c>
      <c r="H21" s="170"/>
      <c r="I21" s="170"/>
      <c r="J21" s="170"/>
      <c r="K21" s="170"/>
      <c r="L21" s="170"/>
      <c r="M21" s="170"/>
      <c r="N21" s="170"/>
      <c r="O21" s="170"/>
      <c r="P21" s="170"/>
      <c r="Q21" s="189"/>
      <c r="R21" s="170"/>
    </row>
    <row r="22" spans="1:18" ht="34.5" customHeight="1">
      <c r="A22" s="170"/>
      <c r="B22" s="180"/>
      <c r="C22" s="385"/>
      <c r="D22" s="182"/>
      <c r="E22" s="190"/>
      <c r="F22" s="190" t="s">
        <v>176</v>
      </c>
      <c r="G22" s="166" t="str">
        <f>IF(事業計画!D40=0,"　　　　　　　　　　　円",事業計画!G40&amp;"円")</f>
        <v>　　　　　　　　　　　円</v>
      </c>
      <c r="H22" s="190"/>
      <c r="I22" s="190"/>
      <c r="J22" s="190"/>
      <c r="K22" s="190"/>
      <c r="L22" s="190"/>
      <c r="M22" s="190"/>
      <c r="N22" s="190"/>
      <c r="O22" s="190"/>
      <c r="P22" s="190"/>
      <c r="Q22" s="191"/>
      <c r="R22" s="170"/>
    </row>
    <row r="23" spans="1:18" ht="34.5" customHeight="1">
      <c r="A23" s="170"/>
      <c r="B23" s="173">
        <v>5</v>
      </c>
      <c r="C23" s="178" t="s">
        <v>178</v>
      </c>
      <c r="D23" s="179"/>
      <c r="E23" s="391" t="s">
        <v>185</v>
      </c>
      <c r="F23" s="391"/>
      <c r="G23" s="391"/>
      <c r="H23" s="391"/>
      <c r="I23" s="391"/>
      <c r="J23" s="391"/>
      <c r="K23" s="391"/>
      <c r="L23" s="391"/>
      <c r="M23" s="391"/>
      <c r="N23" s="391"/>
      <c r="O23" s="391"/>
      <c r="P23" s="391"/>
      <c r="Q23" s="392"/>
      <c r="R23" s="170"/>
    </row>
    <row r="24" spans="1:18" ht="34.5" customHeight="1">
      <c r="A24" s="170"/>
      <c r="B24" s="180"/>
      <c r="C24" s="181"/>
      <c r="D24" s="182"/>
      <c r="E24" s="381" t="str">
        <f>"※「"&amp;活動届!D1&amp;"年度町内会・自治会等活動届」に添付"</f>
        <v>※「2025年度町内会・自治会等活動届」に添付</v>
      </c>
      <c r="F24" s="381"/>
      <c r="G24" s="381"/>
      <c r="H24" s="381"/>
      <c r="I24" s="381"/>
      <c r="J24" s="381"/>
      <c r="K24" s="381"/>
      <c r="L24" s="381"/>
      <c r="M24" s="381"/>
      <c r="N24" s="381"/>
      <c r="O24" s="381"/>
      <c r="P24" s="381"/>
      <c r="Q24" s="382"/>
      <c r="R24" s="170"/>
    </row>
    <row r="25" spans="1:18" ht="34.5" customHeight="1">
      <c r="A25" s="170"/>
      <c r="B25" s="175">
        <v>6</v>
      </c>
      <c r="C25" s="183" t="s">
        <v>179</v>
      </c>
      <c r="D25" s="184"/>
      <c r="E25" s="377" t="s">
        <v>177</v>
      </c>
      <c r="F25" s="377"/>
      <c r="G25" s="377"/>
      <c r="H25" s="377"/>
      <c r="I25" s="377"/>
      <c r="J25" s="377"/>
      <c r="K25" s="377"/>
      <c r="L25" s="377"/>
      <c r="M25" s="377"/>
      <c r="N25" s="377"/>
      <c r="O25" s="377"/>
      <c r="P25" s="377"/>
      <c r="Q25" s="378"/>
      <c r="R25" s="170"/>
    </row>
    <row r="26" spans="1:18" ht="36" customHeight="1">
      <c r="A26" s="170"/>
      <c r="B26" s="170"/>
      <c r="C26" s="170"/>
      <c r="D26" s="170"/>
      <c r="E26" s="170"/>
      <c r="F26" s="170"/>
      <c r="G26" s="170"/>
      <c r="H26" s="170"/>
      <c r="I26" s="170"/>
      <c r="J26" s="170"/>
      <c r="K26" s="170"/>
      <c r="L26" s="170"/>
      <c r="M26" s="170"/>
      <c r="O26" s="168" t="s">
        <v>194</v>
      </c>
      <c r="P26" s="198" t="str">
        <f>IF(活動届!K3="","",活動届!K3)</f>
        <v/>
      </c>
      <c r="Q26" s="170" t="s">
        <v>195</v>
      </c>
      <c r="R26" s="170"/>
    </row>
  </sheetData>
  <sheetProtection sheet="1" objects="1" scenarios="1"/>
  <mergeCells count="15">
    <mergeCell ref="G5:Q5"/>
    <mergeCell ref="E25:Q25"/>
    <mergeCell ref="D9:E9"/>
    <mergeCell ref="A10:R10"/>
    <mergeCell ref="E24:Q24"/>
    <mergeCell ref="C19:C22"/>
    <mergeCell ref="C12:Q12"/>
    <mergeCell ref="A14:R14"/>
    <mergeCell ref="G8:Q8"/>
    <mergeCell ref="G7:Q7"/>
    <mergeCell ref="E18:Q18"/>
    <mergeCell ref="E16:Q16"/>
    <mergeCell ref="E17:Q17"/>
    <mergeCell ref="E23:Q23"/>
    <mergeCell ref="F20:K20"/>
  </mergeCells>
  <phoneticPr fontId="1"/>
  <pageMargins left="0.70866141732283472" right="0.70866141732283472" top="0.74803149606299213" bottom="0.74803149606299213" header="0.31496062992125984" footer="0.31496062992125984"/>
  <pageSetup paperSize="9" scale="7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4489A-74BF-4BBF-94E4-B76932DFFE29}">
  <sheetPr>
    <pageSetUpPr fitToPage="1"/>
  </sheetPr>
  <dimension ref="A1:R26"/>
  <sheetViews>
    <sheetView view="pageBreakPreview" zoomScaleNormal="100" zoomScaleSheetLayoutView="100" workbookViewId="0">
      <selection activeCell="P26" sqref="P26"/>
    </sheetView>
  </sheetViews>
  <sheetFormatPr defaultRowHeight="14.25"/>
  <cols>
    <col min="1" max="2" width="3.75" style="166" customWidth="1"/>
    <col min="3" max="3" width="24.625" style="166" customWidth="1"/>
    <col min="4" max="4" width="1" style="166" customWidth="1"/>
    <col min="5" max="5" width="2.375" style="166" customWidth="1"/>
    <col min="6" max="6" width="20" style="166" customWidth="1"/>
    <col min="7" max="10" width="3.125" style="166" customWidth="1"/>
    <col min="11" max="11" width="5.375" style="166" customWidth="1"/>
    <col min="12" max="12" width="5.5" style="166" bestFit="1" customWidth="1"/>
    <col min="13" max="13" width="3.625" style="166" customWidth="1"/>
    <col min="14" max="14" width="5" style="166" customWidth="1"/>
    <col min="15" max="15" width="2.375" style="166" customWidth="1"/>
    <col min="16" max="16" width="5" style="166" customWidth="1"/>
    <col min="17" max="17" width="2.375" style="166" customWidth="1"/>
    <col min="18" max="18" width="3.375" style="166" customWidth="1"/>
    <col min="19" max="16384" width="9" style="166"/>
  </cols>
  <sheetData>
    <row r="1" spans="1:18" ht="36" customHeight="1">
      <c r="A1" s="170"/>
      <c r="B1" s="170"/>
      <c r="C1" s="170"/>
      <c r="D1" s="170"/>
      <c r="E1" s="170"/>
      <c r="F1" s="170"/>
      <c r="G1" s="170"/>
      <c r="H1" s="170"/>
      <c r="I1" s="170"/>
      <c r="J1" s="170"/>
      <c r="K1" s="170"/>
      <c r="L1" s="170"/>
      <c r="M1" s="170"/>
      <c r="N1" s="170"/>
      <c r="O1" s="170"/>
      <c r="P1" s="170"/>
      <c r="Q1" s="170"/>
      <c r="R1" s="170"/>
    </row>
    <row r="2" spans="1:18" ht="21" customHeight="1">
      <c r="A2" s="166" t="s">
        <v>169</v>
      </c>
      <c r="C2" s="170"/>
      <c r="D2" s="169"/>
      <c r="E2" s="169"/>
      <c r="F2" s="169"/>
      <c r="G2" s="169"/>
      <c r="H2" s="169"/>
      <c r="I2" s="169"/>
      <c r="J2" s="169"/>
      <c r="K2" s="169"/>
      <c r="L2" s="169"/>
      <c r="M2" s="169"/>
      <c r="N2" s="169"/>
      <c r="O2" s="169"/>
      <c r="P2" s="169"/>
      <c r="Q2" s="169"/>
      <c r="R2" s="170"/>
    </row>
    <row r="3" spans="1:18" ht="21" customHeight="1">
      <c r="A3" s="170"/>
      <c r="B3" s="170"/>
      <c r="C3" s="170"/>
      <c r="D3" s="169"/>
      <c r="E3" s="169"/>
      <c r="F3" s="169"/>
      <c r="G3" s="169"/>
      <c r="H3" s="169"/>
      <c r="I3" s="172"/>
      <c r="J3" s="172"/>
      <c r="K3" s="172"/>
      <c r="L3" s="172">
        <v>2025</v>
      </c>
      <c r="M3" s="169" t="s">
        <v>164</v>
      </c>
      <c r="N3" s="193"/>
      <c r="O3" s="169" t="s">
        <v>166</v>
      </c>
      <c r="P3" s="194"/>
      <c r="Q3" s="169" t="s">
        <v>165</v>
      </c>
      <c r="R3" s="170"/>
    </row>
    <row r="4" spans="1:18" ht="21" customHeight="1">
      <c r="A4" s="170"/>
      <c r="B4" s="170"/>
      <c r="C4" s="170" t="s">
        <v>168</v>
      </c>
      <c r="D4" s="169"/>
      <c r="E4" s="169"/>
      <c r="F4" s="169"/>
      <c r="G4" s="169"/>
      <c r="H4" s="169"/>
      <c r="I4" s="169"/>
      <c r="J4" s="169"/>
      <c r="K4" s="169"/>
      <c r="L4" s="169"/>
      <c r="M4" s="169"/>
      <c r="N4" s="169"/>
      <c r="O4" s="169"/>
      <c r="P4" s="169"/>
      <c r="Q4" s="169"/>
      <c r="R4" s="170"/>
    </row>
    <row r="5" spans="1:18" ht="33" customHeight="1">
      <c r="A5" s="170"/>
      <c r="B5" s="170"/>
      <c r="C5" s="170"/>
      <c r="D5" s="169"/>
      <c r="E5" s="169"/>
      <c r="F5" s="168" t="s">
        <v>188</v>
      </c>
      <c r="G5" s="376" t="s">
        <v>196</v>
      </c>
      <c r="H5" s="376"/>
      <c r="I5" s="376"/>
      <c r="J5" s="376"/>
      <c r="K5" s="376"/>
      <c r="L5" s="376"/>
      <c r="M5" s="376"/>
      <c r="N5" s="376"/>
      <c r="O5" s="376"/>
      <c r="P5" s="376"/>
      <c r="Q5" s="376"/>
      <c r="R5" s="170"/>
    </row>
    <row r="6" spans="1:18" ht="15" customHeight="1">
      <c r="A6" s="170"/>
      <c r="B6" s="170"/>
      <c r="C6" s="170"/>
      <c r="D6" s="169"/>
      <c r="E6" s="169"/>
      <c r="F6" s="170"/>
      <c r="G6" s="192" t="s">
        <v>191</v>
      </c>
      <c r="H6" s="179"/>
      <c r="I6" s="179"/>
      <c r="J6" s="179"/>
      <c r="K6" s="179"/>
      <c r="L6" s="179"/>
      <c r="M6" s="179"/>
      <c r="N6" s="179"/>
      <c r="O6" s="179"/>
      <c r="P6" s="179"/>
      <c r="Q6" s="179"/>
      <c r="R6" s="170"/>
    </row>
    <row r="7" spans="1:18" ht="62.25" customHeight="1">
      <c r="A7" s="170"/>
      <c r="B7" s="170"/>
      <c r="C7" s="170"/>
      <c r="D7" s="169"/>
      <c r="E7" s="169"/>
      <c r="F7" s="168" t="s">
        <v>189</v>
      </c>
      <c r="G7" s="395" t="s">
        <v>192</v>
      </c>
      <c r="H7" s="395"/>
      <c r="I7" s="395"/>
      <c r="J7" s="395"/>
      <c r="K7" s="395"/>
      <c r="L7" s="395"/>
      <c r="M7" s="395"/>
      <c r="N7" s="395"/>
      <c r="O7" s="395"/>
      <c r="P7" s="395"/>
      <c r="Q7" s="395"/>
      <c r="R7" s="170"/>
    </row>
    <row r="8" spans="1:18" ht="33" customHeight="1">
      <c r="A8" s="170"/>
      <c r="B8" s="170"/>
      <c r="C8" s="170"/>
      <c r="D8" s="169"/>
      <c r="E8" s="169"/>
      <c r="F8" s="168" t="s">
        <v>190</v>
      </c>
      <c r="G8" s="396" t="s">
        <v>193</v>
      </c>
      <c r="H8" s="396"/>
      <c r="I8" s="396"/>
      <c r="J8" s="396"/>
      <c r="K8" s="396"/>
      <c r="L8" s="396"/>
      <c r="M8" s="396"/>
      <c r="N8" s="396"/>
      <c r="O8" s="396"/>
      <c r="P8" s="396"/>
      <c r="Q8" s="396"/>
      <c r="R8" s="170"/>
    </row>
    <row r="9" spans="1:18" ht="21" customHeight="1">
      <c r="C9" s="170"/>
      <c r="D9" s="379"/>
      <c r="E9" s="379"/>
      <c r="F9" s="170"/>
      <c r="G9" s="170"/>
      <c r="H9" s="168"/>
      <c r="I9" s="170"/>
      <c r="J9" s="170"/>
      <c r="K9" s="170"/>
      <c r="L9" s="170"/>
      <c r="M9" s="170"/>
      <c r="N9" s="170"/>
      <c r="O9" s="170"/>
      <c r="P9" s="170"/>
      <c r="Q9" s="170"/>
      <c r="R9" s="170"/>
    </row>
    <row r="10" spans="1:18" ht="21" customHeight="1">
      <c r="A10" s="380" t="s">
        <v>167</v>
      </c>
      <c r="B10" s="380"/>
      <c r="C10" s="380"/>
      <c r="D10" s="380"/>
      <c r="E10" s="380"/>
      <c r="F10" s="380"/>
      <c r="G10" s="380"/>
      <c r="H10" s="380"/>
      <c r="I10" s="380"/>
      <c r="J10" s="380"/>
      <c r="K10" s="380"/>
      <c r="L10" s="380"/>
      <c r="M10" s="380"/>
      <c r="N10" s="380"/>
      <c r="O10" s="380"/>
      <c r="P10" s="380"/>
      <c r="Q10" s="380"/>
      <c r="R10" s="380"/>
    </row>
    <row r="11" spans="1:18" ht="11.25" customHeight="1">
      <c r="A11" s="170"/>
      <c r="B11" s="170"/>
      <c r="C11" s="170"/>
      <c r="D11" s="170"/>
      <c r="E11" s="170"/>
      <c r="F11" s="170"/>
      <c r="G11" s="170"/>
      <c r="H11" s="170"/>
      <c r="I11" s="170"/>
      <c r="J11" s="170"/>
      <c r="K11" s="170"/>
      <c r="L11" s="170"/>
      <c r="M11" s="170"/>
      <c r="N11" s="170"/>
      <c r="O11" s="170"/>
      <c r="P11" s="170"/>
      <c r="Q11" s="170"/>
      <c r="R11" s="170"/>
    </row>
    <row r="12" spans="1:18" s="167" customFormat="1" ht="32.25" customHeight="1">
      <c r="A12" s="171"/>
      <c r="B12" s="171"/>
      <c r="C12" s="386" t="s">
        <v>170</v>
      </c>
      <c r="D12" s="386"/>
      <c r="E12" s="386"/>
      <c r="F12" s="386"/>
      <c r="G12" s="386"/>
      <c r="H12" s="386"/>
      <c r="I12" s="386"/>
      <c r="J12" s="386"/>
      <c r="K12" s="386"/>
      <c r="L12" s="386"/>
      <c r="M12" s="386"/>
      <c r="N12" s="386"/>
      <c r="O12" s="386"/>
      <c r="P12" s="386"/>
      <c r="Q12" s="386"/>
      <c r="R12" s="171"/>
    </row>
    <row r="13" spans="1:18" ht="11.25" customHeight="1">
      <c r="A13" s="170"/>
      <c r="B13" s="170"/>
      <c r="C13" s="170"/>
      <c r="D13" s="170"/>
      <c r="E13" s="170"/>
      <c r="F13" s="170"/>
      <c r="G13" s="170"/>
      <c r="H13" s="170"/>
      <c r="I13" s="170"/>
      <c r="J13" s="170"/>
      <c r="K13" s="170"/>
      <c r="L13" s="170"/>
      <c r="M13" s="170"/>
      <c r="N13" s="170"/>
      <c r="O13" s="170"/>
      <c r="P13" s="170"/>
      <c r="Q13" s="170"/>
      <c r="R13" s="170"/>
    </row>
    <row r="14" spans="1:18" ht="21" customHeight="1">
      <c r="A14" s="380" t="s">
        <v>171</v>
      </c>
      <c r="B14" s="380"/>
      <c r="C14" s="380"/>
      <c r="D14" s="380"/>
      <c r="E14" s="380"/>
      <c r="F14" s="380"/>
      <c r="G14" s="380"/>
      <c r="H14" s="380"/>
      <c r="I14" s="380"/>
      <c r="J14" s="380"/>
      <c r="K14" s="380"/>
      <c r="L14" s="380"/>
      <c r="M14" s="380"/>
      <c r="N14" s="380"/>
      <c r="O14" s="380"/>
      <c r="P14" s="380"/>
      <c r="Q14" s="380"/>
      <c r="R14" s="380"/>
    </row>
    <row r="15" spans="1:18" ht="21" customHeight="1">
      <c r="A15" s="170"/>
      <c r="B15" s="170"/>
      <c r="C15" s="170"/>
      <c r="D15" s="170"/>
      <c r="E15" s="170"/>
      <c r="F15" s="170"/>
      <c r="G15" s="170"/>
      <c r="H15" s="170"/>
      <c r="I15" s="170"/>
      <c r="J15" s="170"/>
      <c r="K15" s="170"/>
      <c r="L15" s="170"/>
      <c r="N15" s="170"/>
      <c r="O15" s="170"/>
      <c r="P15" s="170"/>
      <c r="Q15" s="170"/>
      <c r="R15" s="170"/>
    </row>
    <row r="16" spans="1:18" ht="63" customHeight="1">
      <c r="A16" s="170"/>
      <c r="B16" s="175">
        <v>1</v>
      </c>
      <c r="C16" s="176" t="s">
        <v>180</v>
      </c>
      <c r="D16" s="177"/>
      <c r="E16" s="389" t="s">
        <v>187</v>
      </c>
      <c r="F16" s="389"/>
      <c r="G16" s="389"/>
      <c r="H16" s="389"/>
      <c r="I16" s="389"/>
      <c r="J16" s="389"/>
      <c r="K16" s="389"/>
      <c r="L16" s="389"/>
      <c r="M16" s="389"/>
      <c r="N16" s="389"/>
      <c r="O16" s="389"/>
      <c r="P16" s="389"/>
      <c r="Q16" s="390"/>
      <c r="R16" s="170"/>
    </row>
    <row r="17" spans="1:18" ht="63" customHeight="1">
      <c r="A17" s="170"/>
      <c r="B17" s="175">
        <v>2</v>
      </c>
      <c r="C17" s="176" t="s">
        <v>181</v>
      </c>
      <c r="D17" s="177"/>
      <c r="E17" s="389" t="s">
        <v>172</v>
      </c>
      <c r="F17" s="389"/>
      <c r="G17" s="389"/>
      <c r="H17" s="389"/>
      <c r="I17" s="389"/>
      <c r="J17" s="389"/>
      <c r="K17" s="389"/>
      <c r="L17" s="389"/>
      <c r="M17" s="389"/>
      <c r="N17" s="389"/>
      <c r="O17" s="389"/>
      <c r="P17" s="389"/>
      <c r="Q17" s="390"/>
      <c r="R17" s="170"/>
    </row>
    <row r="18" spans="1:18" ht="76.5" customHeight="1">
      <c r="A18" s="170"/>
      <c r="B18" s="175">
        <v>3</v>
      </c>
      <c r="C18" s="176" t="s">
        <v>182</v>
      </c>
      <c r="D18" s="177"/>
      <c r="E18" s="389" t="str">
        <f>"「"&amp;活動届!D1&amp;"年度町内会・自治会等活動届」に添付の総会資料のとおり"</f>
        <v>「2025年度町内会・自治会等活動届」に添付の総会資料のとおり</v>
      </c>
      <c r="F18" s="389"/>
      <c r="G18" s="389"/>
      <c r="H18" s="389"/>
      <c r="I18" s="389"/>
      <c r="J18" s="389"/>
      <c r="K18" s="389"/>
      <c r="L18" s="389"/>
      <c r="M18" s="389"/>
      <c r="N18" s="389"/>
      <c r="O18" s="389"/>
      <c r="P18" s="389"/>
      <c r="Q18" s="390"/>
      <c r="R18" s="170"/>
    </row>
    <row r="19" spans="1:18" ht="44.25" customHeight="1">
      <c r="A19" s="170"/>
      <c r="B19" s="173">
        <v>4</v>
      </c>
      <c r="C19" s="383" t="s">
        <v>186</v>
      </c>
      <c r="D19" s="179"/>
      <c r="E19" s="185" t="s">
        <v>173</v>
      </c>
      <c r="F19" s="196">
        <f>12000+200*L20+G21+G22</f>
        <v>102000</v>
      </c>
      <c r="G19" s="187" t="s">
        <v>174</v>
      </c>
      <c r="H19" s="179"/>
      <c r="I19" s="187"/>
      <c r="J19" s="187"/>
      <c r="K19" s="187"/>
      <c r="L19" s="187"/>
      <c r="M19" s="187"/>
      <c r="N19" s="187"/>
      <c r="O19" s="187"/>
      <c r="P19" s="187"/>
      <c r="Q19" s="188"/>
      <c r="R19" s="170"/>
    </row>
    <row r="20" spans="1:18" ht="34.5" customHeight="1">
      <c r="A20" s="170"/>
      <c r="B20" s="174"/>
      <c r="C20" s="384"/>
      <c r="E20" s="170"/>
      <c r="F20" s="393" t="s">
        <v>183</v>
      </c>
      <c r="G20" s="393"/>
      <c r="H20" s="393"/>
      <c r="I20" s="393"/>
      <c r="J20" s="393"/>
      <c r="K20" s="393"/>
      <c r="L20" s="197">
        <v>200</v>
      </c>
      <c r="M20" s="170" t="s">
        <v>184</v>
      </c>
      <c r="N20" s="170"/>
      <c r="O20" s="170"/>
      <c r="P20" s="170"/>
      <c r="Q20" s="189"/>
      <c r="R20" s="170"/>
    </row>
    <row r="21" spans="1:18" ht="34.5" customHeight="1">
      <c r="A21" s="170"/>
      <c r="B21" s="174"/>
      <c r="C21" s="384"/>
      <c r="E21" s="170"/>
      <c r="F21" s="170" t="s">
        <v>175</v>
      </c>
      <c r="G21" s="394">
        <v>50000</v>
      </c>
      <c r="H21" s="394"/>
      <c r="I21" s="394"/>
      <c r="J21" s="394"/>
      <c r="K21" s="394"/>
      <c r="L21" s="394"/>
      <c r="M21" s="170"/>
      <c r="N21" s="170"/>
      <c r="O21" s="170"/>
      <c r="P21" s="170"/>
      <c r="Q21" s="189"/>
      <c r="R21" s="170"/>
    </row>
    <row r="22" spans="1:18" ht="34.5" customHeight="1">
      <c r="A22" s="170"/>
      <c r="B22" s="180"/>
      <c r="C22" s="385"/>
      <c r="D22" s="182"/>
      <c r="E22" s="190"/>
      <c r="F22" s="190" t="s">
        <v>176</v>
      </c>
      <c r="G22" s="394">
        <v>0</v>
      </c>
      <c r="H22" s="394"/>
      <c r="I22" s="394"/>
      <c r="J22" s="394"/>
      <c r="K22" s="394"/>
      <c r="L22" s="394"/>
      <c r="M22" s="190"/>
      <c r="N22" s="190"/>
      <c r="O22" s="190"/>
      <c r="P22" s="190"/>
      <c r="Q22" s="191"/>
      <c r="R22" s="170"/>
    </row>
    <row r="23" spans="1:18" ht="34.5" customHeight="1">
      <c r="A23" s="170"/>
      <c r="B23" s="173">
        <v>5</v>
      </c>
      <c r="C23" s="178" t="s">
        <v>178</v>
      </c>
      <c r="D23" s="179"/>
      <c r="E23" s="391" t="s">
        <v>185</v>
      </c>
      <c r="F23" s="391"/>
      <c r="G23" s="391"/>
      <c r="H23" s="391"/>
      <c r="I23" s="391"/>
      <c r="J23" s="391"/>
      <c r="K23" s="391"/>
      <c r="L23" s="391"/>
      <c r="M23" s="391"/>
      <c r="N23" s="391"/>
      <c r="O23" s="391"/>
      <c r="P23" s="391"/>
      <c r="Q23" s="392"/>
      <c r="R23" s="170"/>
    </row>
    <row r="24" spans="1:18" ht="34.5" customHeight="1">
      <c r="A24" s="170"/>
      <c r="B24" s="180"/>
      <c r="C24" s="181"/>
      <c r="D24" s="182"/>
      <c r="E24" s="381" t="str">
        <f>"※「"&amp;活動届!D1&amp;"年度町内会・自治会等活動届」に添付"</f>
        <v>※「2025年度町内会・自治会等活動届」に添付</v>
      </c>
      <c r="F24" s="381"/>
      <c r="G24" s="381"/>
      <c r="H24" s="381"/>
      <c r="I24" s="381"/>
      <c r="J24" s="381"/>
      <c r="K24" s="381"/>
      <c r="L24" s="381"/>
      <c r="M24" s="381"/>
      <c r="N24" s="381"/>
      <c r="O24" s="381"/>
      <c r="P24" s="381"/>
      <c r="Q24" s="382"/>
      <c r="R24" s="170"/>
    </row>
    <row r="25" spans="1:18" ht="34.5" customHeight="1">
      <c r="A25" s="170"/>
      <c r="B25" s="175">
        <v>6</v>
      </c>
      <c r="C25" s="183" t="s">
        <v>179</v>
      </c>
      <c r="D25" s="184"/>
      <c r="E25" s="377" t="s">
        <v>177</v>
      </c>
      <c r="F25" s="377"/>
      <c r="G25" s="377"/>
      <c r="H25" s="377"/>
      <c r="I25" s="377"/>
      <c r="J25" s="377"/>
      <c r="K25" s="377"/>
      <c r="L25" s="377"/>
      <c r="M25" s="377"/>
      <c r="N25" s="377"/>
      <c r="O25" s="377"/>
      <c r="P25" s="377"/>
      <c r="Q25" s="378"/>
      <c r="R25" s="170"/>
    </row>
    <row r="26" spans="1:18" ht="36" customHeight="1">
      <c r="A26" s="170"/>
      <c r="B26" s="170"/>
      <c r="C26" s="170"/>
      <c r="D26" s="170"/>
      <c r="E26" s="170"/>
      <c r="F26" s="170"/>
      <c r="G26" s="170"/>
      <c r="H26" s="170"/>
      <c r="I26" s="170"/>
      <c r="J26" s="170"/>
      <c r="K26" s="170"/>
      <c r="L26" s="170"/>
      <c r="M26" s="170"/>
      <c r="O26" s="168" t="s">
        <v>194</v>
      </c>
      <c r="P26" s="198" t="s">
        <v>31</v>
      </c>
      <c r="Q26" s="170" t="s">
        <v>195</v>
      </c>
      <c r="R26" s="170"/>
    </row>
  </sheetData>
  <sheetProtection sheet="1" objects="1" scenarios="1"/>
  <mergeCells count="17">
    <mergeCell ref="C12:Q12"/>
    <mergeCell ref="G5:Q5"/>
    <mergeCell ref="G7:Q7"/>
    <mergeCell ref="G8:Q8"/>
    <mergeCell ref="D9:E9"/>
    <mergeCell ref="A10:R10"/>
    <mergeCell ref="A14:R14"/>
    <mergeCell ref="E16:Q16"/>
    <mergeCell ref="E17:Q17"/>
    <mergeCell ref="E18:Q18"/>
    <mergeCell ref="C19:C22"/>
    <mergeCell ref="F20:K20"/>
    <mergeCell ref="E23:Q23"/>
    <mergeCell ref="E24:Q24"/>
    <mergeCell ref="E25:Q25"/>
    <mergeCell ref="G21:L21"/>
    <mergeCell ref="G22:L22"/>
  </mergeCells>
  <phoneticPr fontId="1"/>
  <pageMargins left="0.70866141732283472" right="0.70866141732283472" top="0.74803149606299213" bottom="0.74803149606299213" header="0.31496062992125984" footer="0.31496062992125984"/>
  <pageSetup paperSize="9" scale="7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団体名一覧</vt:lpstr>
      <vt:lpstr>活動届</vt:lpstr>
      <vt:lpstr>活動届記入例</vt:lpstr>
      <vt:lpstr>事業計画</vt:lpstr>
      <vt:lpstr>事業計画記入例</vt:lpstr>
      <vt:lpstr>補助金申請書</vt:lpstr>
      <vt:lpstr>補助金申請書 記入例</vt:lpstr>
      <vt:lpstr>活動届!Print_Area</vt:lpstr>
      <vt:lpstr>活動届記入例!Print_Area</vt:lpstr>
      <vt:lpstr>事業計画!Print_Area</vt:lpstr>
      <vt:lpstr>事業計画記入例!Print_Area</vt:lpstr>
      <vt:lpstr>補助金申請書!Print_Area</vt:lpstr>
      <vt:lpstr>'補助金申請書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2025-03-17T02:30:27Z</dcterms:created>
  <dcterms:modified xsi:type="dcterms:W3CDTF">2025-04-01T00:01:26Z</dcterms:modified>
  <cp:category/>
  <cp:contentStatus/>
</cp:coreProperties>
</file>