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8.xml" ContentType="application/vnd.openxmlformats-officedocument.spreadsheetml.comments+xml"/>
  <Override PartName="/xl/drawings/drawing1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9.xml" ContentType="application/vnd.openxmlformats-officedocument.spreadsheetml.comments+xml"/>
  <Override PartName="/xl/drawings/drawing15.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6.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07393\Downloads\"/>
    </mc:Choice>
  </mc:AlternateContent>
  <xr:revisionPtr revIDLastSave="0" documentId="13_ncr:1_{252E2D57-F3EA-48A4-ACC1-BA7EC0727706}" xr6:coauthVersionLast="47" xr6:coauthVersionMax="47" xr10:uidLastSave="{00000000-0000-0000-0000-000000000000}"/>
  <bookViews>
    <workbookView xWindow="20385" yWindow="0" windowWidth="14610" windowHeight="15585" tabRatio="875" firstSheet="20" activeTab="23" xr2:uid="{00000000-000D-0000-FFFF-FFFF00000000}"/>
  </bookViews>
  <sheets>
    <sheet name="表紙 " sheetId="82" r:id="rId1"/>
    <sheet name="記入用紙" sheetId="48" r:id="rId2"/>
    <sheet name="提出書類一覧（工事）" sheetId="5" r:id="rId3"/>
    <sheet name="着手届" sheetId="7" r:id="rId4"/>
    <sheet name="代理人・主任技術者通知書（表紙）" sheetId="97" r:id="rId5"/>
    <sheet name="現場代理人・主任技術者・監理技術者変更通知書（表紙）" sheetId="83" r:id="rId6"/>
    <sheet name="代理人・主任技術者経歴書" sheetId="9" r:id="rId7"/>
    <sheet name="専任を必要とする主任技術者の兼任申請書" sheetId="101" r:id="rId8"/>
    <sheet name="兼任申請書（専任特例1号）" sheetId="95" r:id="rId9"/>
    <sheet name="兼任申請書 (専任特例2号)" sheetId="102" r:id="rId10"/>
    <sheet name="営業所の専任技術者の兼任申請書" sheetId="100" r:id="rId11"/>
    <sheet name="解体等工事を行う建築物の石綿事前調査結果説明書" sheetId="96" r:id="rId12"/>
    <sheet name="ﾒｰｶｰ承諾　（表紙）" sheetId="12" r:id="rId13"/>
    <sheet name="メーカー承諾（裏）" sheetId="13" r:id="rId14"/>
    <sheet name="材料実績・検査調書　（表紙）" sheetId="16" r:id="rId15"/>
    <sheet name="材料実績・検査調書　（内容,様式1） " sheetId="52" r:id="rId16"/>
    <sheet name="施工計画書　（表紙）" sheetId="22" r:id="rId17"/>
    <sheet name="報告書　（表紙）" sheetId="63" r:id="rId18"/>
    <sheet name="工事状況報告書　（表紙）" sheetId="23" r:id="rId19"/>
    <sheet name="工事状況報告書 (様式2)" sheetId="25" r:id="rId20"/>
    <sheet name="機器承諾願（表紙）" sheetId="26" r:id="rId21"/>
    <sheet name="休日等の工事施工届 " sheetId="28" r:id="rId22"/>
    <sheet name="長期閉所届" sheetId="29" r:id="rId23"/>
    <sheet name="緊急連絡体制(施工計画添付) " sheetId="57" r:id="rId24"/>
    <sheet name="D車使用報告書" sheetId="59" r:id="rId25"/>
    <sheet name="D車使用集計表" sheetId="85" r:id="rId26"/>
    <sheet name="完了届・検査願" sheetId="31" r:id="rId27"/>
    <sheet name="完了報告書" sheetId="60" r:id="rId28"/>
    <sheet name="使用材料実績等報告書" sheetId="86" r:id="rId29"/>
    <sheet name="マニフェスト集計表" sheetId="87" r:id="rId30"/>
    <sheet name="工程表（参考）" sheetId="43" r:id="rId31"/>
    <sheet name="検査願" sheetId="33" r:id="rId32"/>
    <sheet name="請求書" sheetId="6" r:id="rId33"/>
    <sheet name="適格請求書" sheetId="98" r:id="rId34"/>
    <sheet name="修補・追完計画書 " sheetId="34" r:id="rId35"/>
    <sheet name="別紙　修補・追完計画書 " sheetId="35" r:id="rId36"/>
    <sheet name="修補・追完完了届" sheetId="36" r:id="rId37"/>
    <sheet name="別紙　修補・追完完了届追完内容 " sheetId="37" r:id="rId38"/>
    <sheet name="施工体制台帳及び施工体系図 " sheetId="71" r:id="rId39"/>
    <sheet name="原紙　施工体制台帳 " sheetId="88" state="hidden" r:id="rId40"/>
    <sheet name="施行体制台帳（作成例）" sheetId="91" r:id="rId41"/>
    <sheet name="再下請負通知書（作成例） " sheetId="89" r:id="rId42"/>
    <sheet name="作業員名簿（作成例）" sheetId="92" r:id="rId43"/>
    <sheet name="施工体制図（作成例） " sheetId="90" r:id="rId44"/>
    <sheet name="（参考）施工体制台帳等のチェックリスト" sheetId="93" r:id="rId45"/>
    <sheet name="人員の配置の計画書（参考様式）" sheetId="99" r:id="rId46"/>
  </sheets>
  <definedNames>
    <definedName name="_Key1" localSheetId="28" hidden="1">#REF!</definedName>
    <definedName name="_Key1" hidden="1">#REF!</definedName>
    <definedName name="_Order1" hidden="1">255</definedName>
    <definedName name="_Sort" hidden="1">#REF!</definedName>
    <definedName name="_xlnm.Print_Area" localSheetId="44">'（参考）施工体制台帳等のチェックリスト'!$A$1:$V$125</definedName>
    <definedName name="_xlnm.Print_Area" localSheetId="25">D車使用集計表!$A$1:$K$53</definedName>
    <definedName name="_xlnm.Print_Area" localSheetId="24">D車使用報告書!$A$1:$J$58</definedName>
    <definedName name="_xlnm.Print_Area" localSheetId="29">マニフェスト集計表!$A$1:$Z$49</definedName>
    <definedName name="_xlnm.Print_Area" localSheetId="12">'ﾒｰｶｰ承諾　（表紙）'!$A$1:$V$51</definedName>
    <definedName name="_xlnm.Print_Area" localSheetId="13">'メーカー承諾（裏）'!$A$1:$I$17</definedName>
    <definedName name="_xlnm.Print_Area" localSheetId="10">営業所の専任技術者の兼任申請書!$A$1:$V$45</definedName>
    <definedName name="_xlnm.Print_Area" localSheetId="26">完了届・検査願!$A$1:$AI$23</definedName>
    <definedName name="_xlnm.Print_Area" localSheetId="27">完了報告書!$A$1:$V$52</definedName>
    <definedName name="_xlnm.Print_Area" localSheetId="20">'機器承諾願（表紙）'!$A$1:$V$51</definedName>
    <definedName name="_xlnm.Print_Area" localSheetId="1">記入用紙!$A$1:$O$36</definedName>
    <definedName name="_xlnm.Print_Area" localSheetId="21">'休日等の工事施工届 '!$A$1:$V$54</definedName>
    <definedName name="_xlnm.Print_Area" localSheetId="23">'緊急連絡体制(施工計画添付) '!$A$1:$P$60</definedName>
    <definedName name="_xlnm.Print_Area" localSheetId="9">'兼任申請書 (専任特例2号)'!$A$1:$V$49</definedName>
    <definedName name="_xlnm.Print_Area" localSheetId="8">'兼任申請書（専任特例1号）'!$A$1:$V$46</definedName>
    <definedName name="_xlnm.Print_Area" localSheetId="31">検査願!$A$1:$AI$24</definedName>
    <definedName name="_xlnm.Print_Area" localSheetId="39">'原紙　施工体制台帳 '!#REF!</definedName>
    <definedName name="_xlnm.Print_Area" localSheetId="5">'現場代理人・主任技術者・監理技術者変更通知書（表紙）'!$A$1:$W$109</definedName>
    <definedName name="_xlnm.Print_Area" localSheetId="18">'工事状況報告書　（表紙）'!$A$1:$V$51</definedName>
    <definedName name="_xlnm.Print_Area" localSheetId="19">'工事状況報告書 (様式2)'!$B$1:$AH$42</definedName>
    <definedName name="_xlnm.Print_Area" localSheetId="30">'工程表（参考）'!$A$1:$IN$99</definedName>
    <definedName name="_xlnm.Print_Area" localSheetId="15">'材料実績・検査調書　（内容,様式1） '!$A$1:$P$40</definedName>
    <definedName name="_xlnm.Print_Area" localSheetId="14">'材料実績・検査調書　（表紙）'!$A$1:$V$51</definedName>
    <definedName name="_xlnm.Print_Area" localSheetId="28">使用材料実績等報告書!$A$1:$V$52</definedName>
    <definedName name="_xlnm.Print_Area" localSheetId="16">'施工計画書　（表紙）'!$A$1:$V$51</definedName>
    <definedName name="_xlnm.Print_Area" localSheetId="38">'施工体制台帳及び施工体系図 '!$A$1:$AN$58</definedName>
    <definedName name="_xlnm.Print_Area" localSheetId="36">修補・追完完了届!$A$1:$V$55</definedName>
    <definedName name="_xlnm.Print_Area" localSheetId="34">'修補・追完計画書 '!$A$1:$V$58</definedName>
    <definedName name="_xlnm.Print_Area" localSheetId="45">'人員の配置の計画書（参考様式）'!$A$1:$AO$45</definedName>
    <definedName name="_xlnm.Print_Area" localSheetId="32">請求書!$A$1:$AJ$25</definedName>
    <definedName name="_xlnm.Print_Area" localSheetId="7">専任を必要とする主任技術者の兼任申請書!$A$1:$V$51</definedName>
    <definedName name="_xlnm.Print_Area" localSheetId="6">代理人・主任技術者経歴書!$A$1:$Y$38</definedName>
    <definedName name="_xlnm.Print_Area" localSheetId="4">'代理人・主任技術者通知書（表紙）'!$A$1:$W$68</definedName>
    <definedName name="_xlnm.Print_Area" localSheetId="3">着手届!$A$1:$AI$34</definedName>
    <definedName name="_xlnm.Print_Area" localSheetId="22">長期閉所届!$A$1:$V$56</definedName>
    <definedName name="_xlnm.Print_Area" localSheetId="2">'提出書類一覧（工事）'!$A$1:$K$48</definedName>
    <definedName name="_xlnm.Print_Area" localSheetId="33">適格請求書!$A$1:$AJ$30</definedName>
    <definedName name="_xlnm.Print_Area" localSheetId="0">'表紙 '!$A$1:$I$50</definedName>
    <definedName name="_xlnm.Print_Area" localSheetId="37">'別紙　修補・追完完了届追完内容 '!$A$2:$S$41</definedName>
    <definedName name="_xlnm.Print_Area" localSheetId="35">'別紙　修補・追完計画書 '!$A$1:$S$40</definedName>
    <definedName name="_xlnm.Print_Area" localSheetId="17">'報告書　（表紙）'!$A$1:$V$52</definedName>
    <definedName name="_xlnm.Print_Titles" localSheetId="13">'メーカー承諾（裏）'!$1:$2</definedName>
    <definedName name="_xlnm.Print_Titles" localSheetId="37">'別紙　修補・追完完了届追完内容 '!$2:$4</definedName>
    <definedName name="_xlnm.Print_Titles" localSheetId="35">'別紙　修補・追完計画書 '!$1:$3</definedName>
    <definedName name="営繕課長名" localSheetId="25">記入用紙!$C$46</definedName>
    <definedName name="営繕課長名">記入用紙!$C$46</definedName>
    <definedName name="監理ふりがな" localSheetId="25">記入用紙!$C$27</definedName>
    <definedName name="監理ふりがな" localSheetId="39">#REF!</definedName>
    <definedName name="監理ふりがな" localSheetId="5">記入用紙!$C$27</definedName>
    <definedName name="監理ふりがな" localSheetId="41">記入用紙!$C$27</definedName>
    <definedName name="監理ふりがな" localSheetId="43">記入用紙!$C$27</definedName>
    <definedName name="監理ふりがな" localSheetId="0">記入用紙!$C$27</definedName>
    <definedName name="監理ふりがな" localSheetId="17">記入用紙!$C$27</definedName>
    <definedName name="監理ふりがな">記入用紙!$C$27</definedName>
    <definedName name="監理漢字" localSheetId="25">記入用紙!$C$28</definedName>
    <definedName name="監理漢字" localSheetId="39">#REF!</definedName>
    <definedName name="監理漢字" localSheetId="5">記入用紙!$C$28</definedName>
    <definedName name="監理漢字" localSheetId="41">記入用紙!$C$28</definedName>
    <definedName name="監理漢字" localSheetId="43">記入用紙!$C$28</definedName>
    <definedName name="監理漢字" localSheetId="0">記入用紙!$C$28</definedName>
    <definedName name="監理漢字" localSheetId="17">記入用紙!$C$28</definedName>
    <definedName name="監理漢字">記入用紙!$C$28</definedName>
    <definedName name="監理番号" localSheetId="5">記入用紙!$C$29</definedName>
    <definedName name="監理番号">記入用紙!$C$29</definedName>
    <definedName name="業務委託" localSheetId="39">#REF!</definedName>
    <definedName name="業務委託" localSheetId="41">記入用紙!$C$21</definedName>
    <definedName name="業務委託" localSheetId="43">記入用紙!$C$21</definedName>
    <definedName name="業務委託" localSheetId="0">記入用紙!$C$21</definedName>
    <definedName name="業務委託" localSheetId="17">記入用紙!$C$21</definedName>
    <definedName name="業務委託">記入用紙!$C$21</definedName>
    <definedName name="業務内容" localSheetId="25">記入用紙!$C$19</definedName>
    <definedName name="業務内容">記入用紙!$C$19</definedName>
    <definedName name="契約金額" localSheetId="25">記入用紙!$D$14</definedName>
    <definedName name="契約金額" localSheetId="39">#REF!</definedName>
    <definedName name="契約金額" localSheetId="5">記入用紙!$D$14</definedName>
    <definedName name="契約金額" localSheetId="41">記入用紙!$D$14</definedName>
    <definedName name="契約金額" localSheetId="43">記入用紙!$D$14</definedName>
    <definedName name="契約金額" localSheetId="7">記入用紙!$D$14</definedName>
    <definedName name="契約金額" localSheetId="0">記入用紙!$D$14</definedName>
    <definedName name="契約金額" localSheetId="17">記入用紙!$C$14</definedName>
    <definedName name="契約金額">記入用紙!$D$14</definedName>
    <definedName name="契約月" localSheetId="25">記入用紙!$E$9</definedName>
    <definedName name="契約月" localSheetId="39">#REF!</definedName>
    <definedName name="契約月" localSheetId="5">記入用紙!$E$9</definedName>
    <definedName name="契約月" localSheetId="41">記入用紙!$E$9</definedName>
    <definedName name="契約月" localSheetId="43">記入用紙!$E$9</definedName>
    <definedName name="契約月" localSheetId="7">記入用紙!$E$9</definedName>
    <definedName name="契約月" localSheetId="0">記入用紙!$E$9</definedName>
    <definedName name="契約月" localSheetId="17">記入用紙!$E$9</definedName>
    <definedName name="契約月">記入用紙!$E$9</definedName>
    <definedName name="契約日" localSheetId="25">記入用紙!$G$9</definedName>
    <definedName name="契約日" localSheetId="27">記入用紙!$G$9</definedName>
    <definedName name="契約日" localSheetId="39">#REF!</definedName>
    <definedName name="契約日" localSheetId="5">記入用紙!$G$9</definedName>
    <definedName name="契約日" localSheetId="41">記入用紙!$G$9</definedName>
    <definedName name="契約日" localSheetId="43">記入用紙!$G$9</definedName>
    <definedName name="契約日" localSheetId="7">記入用紙!$G$9</definedName>
    <definedName name="契約日" localSheetId="0">記入用紙!$G$9</definedName>
    <definedName name="契約日" localSheetId="17">記入用紙!$G$9</definedName>
    <definedName name="契約日">記入用紙!$G$9</definedName>
    <definedName name="契約年" localSheetId="25">記入用紙!$C$9</definedName>
    <definedName name="契約年" localSheetId="39">#REF!</definedName>
    <definedName name="契約年" localSheetId="5">記入用紙!$C$9</definedName>
    <definedName name="契約年" localSheetId="41">記入用紙!$C$9</definedName>
    <definedName name="契約年" localSheetId="43">記入用紙!$C$9</definedName>
    <definedName name="契約年" localSheetId="7">記入用紙!$C$9</definedName>
    <definedName name="契約年" localSheetId="0">記入用紙!$C$9</definedName>
    <definedName name="契約年" localSheetId="17">記入用紙!$C$9</definedName>
    <definedName name="契約年">記入用紙!$C$9</definedName>
    <definedName name="契約番号" localSheetId="25">記入用紙!$D$4</definedName>
    <definedName name="契約番号" localSheetId="39">#REF!</definedName>
    <definedName name="契約番号" localSheetId="5">記入用紙!$D$4</definedName>
    <definedName name="契約番号" localSheetId="41">記入用紙!$D$4</definedName>
    <definedName name="契約番号" localSheetId="43">記入用紙!$D$4</definedName>
    <definedName name="契約番号" localSheetId="7">記入用紙!$D$4</definedName>
    <definedName name="契約番号" localSheetId="0">記入用紙!$D$4</definedName>
    <definedName name="契約番号" localSheetId="17">記入用紙!$D$4</definedName>
    <definedName name="契約番号">記入用紙!$D$4</definedName>
    <definedName name="件名" localSheetId="25">記入用紙!$C$3</definedName>
    <definedName name="件名" localSheetId="39">#REF!</definedName>
    <definedName name="件名" localSheetId="5">記入用紙!$C$3</definedName>
    <definedName name="件名" localSheetId="7">記入用紙!$C$3</definedName>
    <definedName name="件名" localSheetId="0">記入用紙!$C$3</definedName>
    <definedName name="件名" localSheetId="17">記入用紙!$C$3</definedName>
    <definedName name="件名">記入用紙!$C$3</definedName>
    <definedName name="工事" localSheetId="39">#REF!</definedName>
    <definedName name="工事" localSheetId="0">記入用紙!$C$3</definedName>
    <definedName name="工事" localSheetId="17">記入用紙!$C$3</definedName>
    <definedName name="工事">記入用紙!$C$3</definedName>
    <definedName name="市長名" localSheetId="25">記入用紙!$C$45</definedName>
    <definedName name="市長名" localSheetId="7">記入用紙!$C$45</definedName>
    <definedName name="市長名">記入用紙!$C$45</definedName>
    <definedName name="主任ひらがな">記入用紙!$C$25</definedName>
    <definedName name="主任ふりがな" localSheetId="23">記入用紙!$C$25</definedName>
    <definedName name="主任ふりがな" localSheetId="5">記入用紙!$C$25</definedName>
    <definedName name="主任ふりがな" localSheetId="17">記入用紙!$C$25</definedName>
    <definedName name="主任漢字" localSheetId="25">記入用紙!$C$26</definedName>
    <definedName name="主任漢字" localSheetId="39">#REF!</definedName>
    <definedName name="主任漢字" localSheetId="5">記入用紙!$C$26</definedName>
    <definedName name="主任漢字" localSheetId="0">記入用紙!$C$26</definedName>
    <definedName name="主任漢字" localSheetId="17">記入用紙!$C$26</definedName>
    <definedName name="主任漢字">記入用紙!$C$26</definedName>
    <definedName name="修繕" localSheetId="39">#REF!</definedName>
    <definedName name="修繕" localSheetId="0">記入用紙!$C$20</definedName>
    <definedName name="修繕" localSheetId="17">記入用紙!$C$20</definedName>
    <definedName name="修繕">記入用紙!$C$20</definedName>
    <definedName name="請負人氏名" localSheetId="25">記入用紙!$C$8</definedName>
    <definedName name="請負人氏名" localSheetId="39">#REF!</definedName>
    <definedName name="請負人氏名" localSheetId="5">記入用紙!$C$8</definedName>
    <definedName name="請負人氏名" localSheetId="7">記入用紙!$C$8</definedName>
    <definedName name="請負人氏名" localSheetId="0">記入用紙!$C$8</definedName>
    <definedName name="請負人氏名" localSheetId="17">記入用紙!$C$8</definedName>
    <definedName name="請負人社名" localSheetId="25">記入用紙!$C$6</definedName>
    <definedName name="請負人社名" localSheetId="39">#REF!</definedName>
    <definedName name="請負人社名" localSheetId="5">記入用紙!$C$6</definedName>
    <definedName name="請負人社名" localSheetId="7">記入用紙!$C$6</definedName>
    <definedName name="請負人社名" localSheetId="0">記入用紙!$C$6</definedName>
    <definedName name="請負人社名" localSheetId="17">記入用紙!$C$6</definedName>
    <definedName name="請負人社名">記入用紙!$C$6</definedName>
    <definedName name="請負人住所" localSheetId="25">記入用紙!$C$5</definedName>
    <definedName name="請負人住所" localSheetId="39">#REF!</definedName>
    <definedName name="請負人住所" localSheetId="5">記入用紙!$C$5</definedName>
    <definedName name="請負人住所" localSheetId="7">記入用紙!$C$5</definedName>
    <definedName name="請負人住所" localSheetId="0">記入用紙!$C$5</definedName>
    <definedName name="請負人住所" localSheetId="17">記入用紙!$C$5</definedName>
    <definedName name="請負人住所">記入用紙!$C$5</definedName>
    <definedName name="請負人役職" localSheetId="25">記入用紙!$C$7</definedName>
    <definedName name="請負人役職" localSheetId="39">#REF!</definedName>
    <definedName name="請負人役職" localSheetId="5">記入用紙!$C$7</definedName>
    <definedName name="請負人役職" localSheetId="7">記入用紙!$C$7</definedName>
    <definedName name="請負人役職" localSheetId="0">記入用紙!$C$7</definedName>
    <definedName name="請負人役職" localSheetId="17">記入用紙!$C$7</definedName>
    <definedName name="前払金受領額" localSheetId="39">#REF!</definedName>
    <definedName name="前払金受領額" localSheetId="0">記入用紙!$C$16</definedName>
    <definedName name="前払金受領額" localSheetId="17">記入用紙!$C$16</definedName>
    <definedName name="前払金受領額">記入用紙!$C$16</definedName>
    <definedName name="代理人ふりがな" localSheetId="25">記入用紙!$C$23</definedName>
    <definedName name="代理人ふりがな" localSheetId="39">#REF!</definedName>
    <definedName name="代理人ふりがな" localSheetId="5">記入用紙!$C$23</definedName>
    <definedName name="代理人ふりがな" localSheetId="0">記入用紙!$C$23</definedName>
    <definedName name="代理人ふりがな" localSheetId="17">記入用紙!$C$23</definedName>
    <definedName name="代理人ふりがな">記入用紙!$C$23</definedName>
    <definedName name="代理人漢字" localSheetId="25">記入用紙!$C$24</definedName>
    <definedName name="代理人漢字" localSheetId="39">#REF!</definedName>
    <definedName name="代理人漢字" localSheetId="5">記入用紙!$C$24</definedName>
    <definedName name="代理人漢字" localSheetId="0">記入用紙!$C$24</definedName>
    <definedName name="代理人漢字" localSheetId="17">記入用紙!$C$24</definedName>
    <definedName name="代理人漢字">記入用紙!$C$24</definedName>
    <definedName name="代理人氏名" localSheetId="23">記入用紙!$C$24</definedName>
    <definedName name="代理人氏名" localSheetId="17">記入用紙!$C$24</definedName>
    <definedName name="着手月" localSheetId="25">記入用紙!$E$10</definedName>
    <definedName name="着手月" localSheetId="39">#REF!</definedName>
    <definedName name="着手月" localSheetId="7">記入用紙!$E$10</definedName>
    <definedName name="着手月" localSheetId="0">記入用紙!$E$10</definedName>
    <definedName name="着手月" localSheetId="17">記入用紙!$E$10</definedName>
    <definedName name="着手月">記入用紙!$E$10</definedName>
    <definedName name="着手日" localSheetId="25">記入用紙!$G$10</definedName>
    <definedName name="着手日" localSheetId="39">#REF!</definedName>
    <definedName name="着手日" localSheetId="7">記入用紙!$G$10</definedName>
    <definedName name="着手日" localSheetId="0">記入用紙!$G$10</definedName>
    <definedName name="着手日" localSheetId="17">記入用紙!$G$10</definedName>
    <definedName name="着手日">記入用紙!$G$10</definedName>
    <definedName name="着手年" localSheetId="25">記入用紙!$C$10</definedName>
    <definedName name="着手年" localSheetId="39">#REF!</definedName>
    <definedName name="着手年" localSheetId="7">記入用紙!$C$10</definedName>
    <definedName name="着手年" localSheetId="0">記入用紙!$C$10</definedName>
    <definedName name="着手年" localSheetId="17">記入用紙!$C$10</definedName>
    <definedName name="着手年">記入用紙!$C$10</definedName>
    <definedName name="当初契約金額" localSheetId="25">記入用紙!$C$14</definedName>
    <definedName name="当初契約金額" localSheetId="7">記入用紙!$C$14</definedName>
    <definedName name="当初契約金額">記入用紙!$C$14</definedName>
    <definedName name="部分払受領額" localSheetId="39">#REF!</definedName>
    <definedName name="部分払受領額" localSheetId="0">記入用紙!$C$17</definedName>
    <definedName name="部分払受領額" localSheetId="17">記入用紙!$C$17</definedName>
    <definedName name="部分払受領額">記入用紙!$C$17</definedName>
    <definedName name="変更監理ふりがな">記入用紙!$J$27</definedName>
    <definedName name="変更監理漢字">記入用紙!$J$28</definedName>
    <definedName name="変更監理番号">記入用紙!$J$29</definedName>
    <definedName name="変更後契約金額" localSheetId="25">記入用紙!$C$15</definedName>
    <definedName name="変更後契約金額" localSheetId="39">#REF!</definedName>
    <definedName name="変更後契約金額" localSheetId="7">記入用紙!$C$15</definedName>
    <definedName name="変更後契約金額" localSheetId="0">記入用紙!$C$15</definedName>
    <definedName name="変更後契約金額" localSheetId="17">記入用紙!$C$15</definedName>
    <definedName name="変更後契約金額">記入用紙!$C$15</definedName>
    <definedName name="変更後履行月" localSheetId="17">記入用紙!$E$12</definedName>
    <definedName name="変更後履行月">記入用紙!$E$12</definedName>
    <definedName name="変更後履行日" localSheetId="17">記入用紙!$G$12</definedName>
    <definedName name="変更後履行日">記入用紙!$G$12</definedName>
    <definedName name="変更後履行年" localSheetId="17">記入用紙!$C$12</definedName>
    <definedName name="変更後履行年">記入用紙!$C$12</definedName>
    <definedName name="変更主任ふりがな">記入用紙!$J$25</definedName>
    <definedName name="変更主任漢字">記入用紙!$J$26</definedName>
    <definedName name="変更代理人ふりがな">記入用紙!$J$23</definedName>
    <definedName name="変更代理人漢字">記入用紙!$J$24</definedName>
    <definedName name="履行期限月" localSheetId="25">記入用紙!$E$11</definedName>
    <definedName name="履行期限月" localSheetId="39">#REF!</definedName>
    <definedName name="履行期限月" localSheetId="5">記入用紙!$E$11</definedName>
    <definedName name="履行期限月" localSheetId="0">記入用紙!$E$11</definedName>
    <definedName name="履行期限月" localSheetId="17">記入用紙!$E$11</definedName>
    <definedName name="履行期限月">記入用紙!$E$11</definedName>
    <definedName name="履行期限日" localSheetId="25">記入用紙!$G$11</definedName>
    <definedName name="履行期限日" localSheetId="39">#REF!</definedName>
    <definedName name="履行期限日" localSheetId="5">記入用紙!$G$11</definedName>
    <definedName name="履行期限日" localSheetId="0">記入用紙!$G$11</definedName>
    <definedName name="履行期限日" localSheetId="17">記入用紙!$G$11</definedName>
    <definedName name="履行期限日">記入用紙!$G$11</definedName>
    <definedName name="履行期限年" localSheetId="25">記入用紙!$C$11</definedName>
    <definedName name="履行期限年" localSheetId="39">#REF!</definedName>
    <definedName name="履行期限年" localSheetId="5">記入用紙!$C$11</definedName>
    <definedName name="履行期限年" localSheetId="7">記入用紙!$C$11</definedName>
    <definedName name="履行期限年" localSheetId="0">記入用紙!$C$11</definedName>
    <definedName name="履行期限年" localSheetId="17">記入用紙!$C$11</definedName>
    <definedName name="履行期限年">記入用紙!$C$11</definedName>
    <definedName name="履行場所" localSheetId="25">記入用紙!$C$13</definedName>
    <definedName name="履行場所" localSheetId="39">#REF!</definedName>
    <definedName name="履行場所" localSheetId="5">記入用紙!$C$13</definedName>
    <definedName name="履行場所" localSheetId="7">記入用紙!$C$13</definedName>
    <definedName name="履行場所" localSheetId="0">記入用紙!$C$13</definedName>
    <definedName name="履行場所" localSheetId="17">記入用紙!$C$13</definedName>
    <definedName name="履行場所">記入用紙!$C$13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7" l="1"/>
  <c r="K15" i="33"/>
  <c r="Z14" i="33"/>
  <c r="P14" i="33"/>
  <c r="M14" i="33"/>
  <c r="J14" i="33"/>
  <c r="I13" i="33"/>
  <c r="I12" i="33"/>
  <c r="V10" i="33"/>
  <c r="V9" i="33"/>
  <c r="I17" i="31"/>
  <c r="I16" i="31"/>
  <c r="I15" i="31"/>
  <c r="P14" i="31"/>
  <c r="M14" i="31"/>
  <c r="J14" i="31"/>
  <c r="J13" i="31"/>
  <c r="W10" i="31"/>
  <c r="W9" i="31"/>
  <c r="J40" i="16"/>
  <c r="H40" i="16"/>
  <c r="E40" i="16"/>
  <c r="Q36" i="16"/>
  <c r="F36" i="16"/>
  <c r="F32" i="16"/>
  <c r="F28" i="16"/>
  <c r="E1" i="33"/>
  <c r="E1" i="31"/>
  <c r="U40" i="16"/>
  <c r="S40" i="16"/>
  <c r="P40" i="16"/>
  <c r="M25" i="16"/>
  <c r="M24" i="16"/>
  <c r="M21" i="16"/>
  <c r="M22" i="12"/>
  <c r="A1" i="16"/>
  <c r="C7" i="33"/>
  <c r="M2" i="33"/>
  <c r="C7" i="31"/>
  <c r="B14" i="16"/>
  <c r="A11" i="101"/>
  <c r="C11" i="83"/>
  <c r="A4" i="96"/>
  <c r="A11" i="100"/>
  <c r="J48" i="22"/>
  <c r="H48" i="22"/>
  <c r="E48" i="22"/>
  <c r="J35" i="9"/>
  <c r="G35" i="9"/>
  <c r="C35" i="9"/>
  <c r="P27" i="100"/>
  <c r="F27" i="100"/>
  <c r="M16" i="100"/>
  <c r="M14" i="100"/>
  <c r="M13" i="100"/>
  <c r="F25" i="100"/>
  <c r="S33" i="102"/>
  <c r="Q33" i="102"/>
  <c r="O33" i="102"/>
  <c r="L33" i="102"/>
  <c r="J33" i="102"/>
  <c r="H33" i="102"/>
  <c r="H32" i="102"/>
  <c r="H31" i="102"/>
  <c r="H30" i="102"/>
  <c r="I29" i="102"/>
  <c r="H24" i="102"/>
  <c r="H23" i="102"/>
  <c r="M16" i="102"/>
  <c r="M14" i="102"/>
  <c r="M13" i="102"/>
  <c r="S30" i="95"/>
  <c r="Q30" i="95"/>
  <c r="N30" i="95"/>
  <c r="J30" i="95"/>
  <c r="H30" i="95"/>
  <c r="E30" i="95"/>
  <c r="P28" i="95"/>
  <c r="F28" i="95"/>
  <c r="F26" i="95"/>
  <c r="F24" i="95"/>
  <c r="M16" i="101"/>
  <c r="M16" i="95"/>
  <c r="M14" i="95"/>
  <c r="H27" i="101"/>
  <c r="H26" i="101"/>
  <c r="H25" i="101"/>
  <c r="H24" i="101"/>
  <c r="H22" i="101"/>
  <c r="M14" i="101"/>
  <c r="M13" i="101"/>
  <c r="J18" i="31" l="1"/>
  <c r="AF14" i="31"/>
  <c r="AC14" i="31"/>
  <c r="Z14" i="31"/>
  <c r="W11" i="31"/>
  <c r="AD15" i="33"/>
  <c r="AF14" i="33"/>
  <c r="AC14" i="33"/>
  <c r="V11" i="33"/>
  <c r="M17" i="102"/>
  <c r="A11" i="102"/>
  <c r="M17" i="101"/>
  <c r="N29" i="100" l="1"/>
  <c r="Q29" i="100"/>
  <c r="S29" i="100"/>
  <c r="J29" i="100"/>
  <c r="H29" i="100"/>
  <c r="E29" i="100"/>
  <c r="F23" i="100"/>
  <c r="M17" i="100" l="1"/>
  <c r="AG19" i="6" l="1"/>
  <c r="AG24" i="98"/>
  <c r="E26" i="98" l="1"/>
  <c r="BO2" i="98"/>
  <c r="Q47" i="71"/>
  <c r="N47" i="71"/>
  <c r="I47" i="71"/>
  <c r="J41" i="28"/>
  <c r="H41" i="28"/>
  <c r="E41" i="28"/>
  <c r="E48" i="23"/>
  <c r="J48" i="26"/>
  <c r="H48" i="26"/>
  <c r="E48" i="26"/>
  <c r="J48" i="23"/>
  <c r="H48" i="23"/>
  <c r="J49" i="63"/>
  <c r="H49" i="63"/>
  <c r="E49" i="63"/>
  <c r="J48" i="12"/>
  <c r="H48" i="12"/>
  <c r="E48" i="12"/>
  <c r="Q27" i="83"/>
  <c r="O27" i="83"/>
  <c r="M27" i="83"/>
  <c r="J27" i="83"/>
  <c r="H27" i="83"/>
  <c r="E27" i="83"/>
  <c r="Q27" i="97"/>
  <c r="O27" i="97"/>
  <c r="M27" i="97"/>
  <c r="J27" i="97"/>
  <c r="H27" i="97"/>
  <c r="E27" i="97"/>
  <c r="E51" i="97"/>
  <c r="G50" i="97"/>
  <c r="E47" i="97"/>
  <c r="G46" i="97"/>
  <c r="P45" i="97"/>
  <c r="E43" i="97"/>
  <c r="G42" i="97"/>
  <c r="P41" i="97"/>
  <c r="E39" i="97"/>
  <c r="G38" i="97"/>
  <c r="E35" i="97"/>
  <c r="G34" i="97"/>
  <c r="E31" i="97"/>
  <c r="G30" i="97"/>
  <c r="Q25" i="97"/>
  <c r="F25" i="97"/>
  <c r="F23" i="97"/>
  <c r="F21" i="97"/>
  <c r="N17" i="97"/>
  <c r="N16" i="97"/>
  <c r="N13" i="97"/>
  <c r="B11" i="97"/>
  <c r="N6" i="96"/>
  <c r="L10" i="96"/>
  <c r="H9" i="96"/>
  <c r="N5" i="96"/>
  <c r="N4" i="96"/>
  <c r="M13" i="95"/>
  <c r="M17" i="95"/>
  <c r="N17" i="83"/>
  <c r="N16" i="83"/>
  <c r="N13" i="83"/>
  <c r="T25" i="98" l="1"/>
  <c r="T24" i="98"/>
  <c r="T22" i="98"/>
  <c r="P15" i="98"/>
  <c r="W16" i="98" s="1"/>
  <c r="P12" i="98"/>
  <c r="W13" i="98" s="1"/>
  <c r="P10" i="98"/>
  <c r="W11" i="98" s="1"/>
  <c r="H8" i="98"/>
  <c r="N46" i="83"/>
  <c r="M46" i="83"/>
  <c r="N38" i="83"/>
  <c r="M38" i="83"/>
  <c r="N30" i="83"/>
  <c r="M30" i="83"/>
  <c r="P53" i="83"/>
  <c r="P52" i="83"/>
  <c r="P50" i="83"/>
  <c r="P49" i="83"/>
  <c r="P48" i="83"/>
  <c r="P46" i="83"/>
  <c r="P38" i="83"/>
  <c r="P45" i="83"/>
  <c r="P44" i="83"/>
  <c r="P42" i="83"/>
  <c r="P41" i="83"/>
  <c r="P40" i="83"/>
  <c r="P33" i="83"/>
  <c r="P37" i="83"/>
  <c r="P36" i="83"/>
  <c r="P32" i="83"/>
  <c r="P34" i="83"/>
  <c r="P30" i="83"/>
  <c r="P17" i="98" l="1"/>
  <c r="W18" i="98" s="1"/>
  <c r="N50" i="83"/>
  <c r="M50" i="83"/>
  <c r="N42" i="83"/>
  <c r="M42" i="83"/>
  <c r="N34" i="83"/>
  <c r="M34" i="83"/>
  <c r="B53" i="83"/>
  <c r="B45" i="83"/>
  <c r="B37" i="83"/>
  <c r="E51" i="83"/>
  <c r="G50" i="83"/>
  <c r="E47" i="83"/>
  <c r="G46" i="83"/>
  <c r="E43" i="83"/>
  <c r="G42" i="83"/>
  <c r="E39" i="83"/>
  <c r="G38" i="83"/>
  <c r="E35" i="83"/>
  <c r="G34" i="83"/>
  <c r="G30" i="83"/>
  <c r="E31" i="83"/>
  <c r="W6" i="98" l="1"/>
  <c r="BL5" i="98"/>
  <c r="BL2" i="98" s="1"/>
  <c r="AF5" i="98" s="1"/>
  <c r="BJ5" i="98"/>
  <c r="BJ2" i="98" s="1"/>
  <c r="AD5" i="98" s="1"/>
  <c r="BH5" i="98"/>
  <c r="BH2" i="98" s="1"/>
  <c r="AB5" i="98" s="1"/>
  <c r="BF5" i="98"/>
  <c r="BF2" i="98" s="1"/>
  <c r="Z5" i="98" s="1"/>
  <c r="BD5" i="98"/>
  <c r="BD2" i="98" s="1"/>
  <c r="X5" i="98" s="1"/>
  <c r="BB5" i="98"/>
  <c r="BB2" i="98" s="1"/>
  <c r="V5" i="98" s="1"/>
  <c r="AZ5" i="98"/>
  <c r="AZ2" i="98" s="1"/>
  <c r="T5" i="98" s="1"/>
  <c r="AX5" i="98"/>
  <c r="AX2" i="98" s="1"/>
  <c r="R5" i="98" s="1"/>
  <c r="AV5" i="98"/>
  <c r="AV2" i="98" s="1"/>
  <c r="P5" i="98" s="1"/>
  <c r="AT5" i="98"/>
  <c r="AT2" i="98" s="1"/>
  <c r="N5" i="98" s="1"/>
  <c r="AR5" i="98"/>
  <c r="AR2" i="98" s="1"/>
  <c r="L5" i="98" s="1"/>
  <c r="Q25" i="83"/>
  <c r="F25" i="83"/>
  <c r="F23" i="83"/>
  <c r="F21" i="83"/>
  <c r="A11" i="95" l="1"/>
  <c r="Q38" i="29" l="1"/>
  <c r="A1" i="71" l="1"/>
  <c r="H30" i="71" s="1"/>
  <c r="A1" i="37"/>
  <c r="A1" i="36"/>
  <c r="E43" i="36" s="1"/>
  <c r="T1" i="35"/>
  <c r="A1" i="34"/>
  <c r="Q40" i="34" s="1"/>
  <c r="E29" i="34" s="1"/>
  <c r="IP1" i="43"/>
  <c r="FI54" i="43" s="1"/>
  <c r="AA1" i="87"/>
  <c r="A1" i="87" s="1"/>
  <c r="A1" i="86"/>
  <c r="N44" i="86" s="1"/>
  <c r="A1" i="60"/>
  <c r="A1" i="85"/>
  <c r="K1" i="59"/>
  <c r="C7" i="59" s="1"/>
  <c r="A1" i="57"/>
  <c r="I28" i="57" s="1"/>
  <c r="A1" i="29"/>
  <c r="A1" i="28"/>
  <c r="W1" i="26"/>
  <c r="M23" i="26" s="1"/>
  <c r="A1" i="25"/>
  <c r="V5" i="25" s="1"/>
  <c r="AB6" i="23"/>
  <c r="M27" i="23" s="1"/>
  <c r="A1" i="63"/>
  <c r="W1" i="22"/>
  <c r="F44" i="22" s="1"/>
  <c r="A1" i="52"/>
  <c r="N1" i="13"/>
  <c r="W1" i="12"/>
  <c r="P48" i="12" s="1"/>
  <c r="A1" i="9"/>
  <c r="BO2" i="6"/>
  <c r="T19" i="6" s="1"/>
  <c r="E1" i="7"/>
  <c r="J14" i="7" s="1"/>
  <c r="Z48" i="87"/>
  <c r="Z47" i="87"/>
  <c r="Z46" i="87"/>
  <c r="Z45" i="87"/>
  <c r="Z44" i="87"/>
  <c r="Z7" i="87"/>
  <c r="Z8" i="87"/>
  <c r="Z9" i="87"/>
  <c r="Z10" i="87"/>
  <c r="Z11" i="87"/>
  <c r="Z12" i="87"/>
  <c r="Z13" i="87"/>
  <c r="Z14" i="87"/>
  <c r="Z15" i="87"/>
  <c r="Z16" i="87"/>
  <c r="Z17" i="87"/>
  <c r="Z18" i="87"/>
  <c r="Z19" i="87"/>
  <c r="Z20" i="87"/>
  <c r="Z21" i="87"/>
  <c r="Z22" i="87"/>
  <c r="Z23" i="87"/>
  <c r="Z24" i="87"/>
  <c r="Z25" i="87"/>
  <c r="Z26" i="87"/>
  <c r="Z27" i="87"/>
  <c r="Z28" i="87"/>
  <c r="Z29" i="87"/>
  <c r="Z30" i="87"/>
  <c r="Z31" i="87"/>
  <c r="Z32" i="87"/>
  <c r="Z33" i="87"/>
  <c r="Z34" i="87"/>
  <c r="Z35" i="87"/>
  <c r="Z36" i="87"/>
  <c r="Z37" i="87"/>
  <c r="Z38" i="87"/>
  <c r="Z39" i="87"/>
  <c r="Z40" i="87"/>
  <c r="Z41" i="87"/>
  <c r="Z42" i="87"/>
  <c r="Z49" i="87"/>
  <c r="Z6" i="87"/>
  <c r="Z43" i="87"/>
  <c r="Z5" i="87"/>
  <c r="I3" i="85"/>
  <c r="B13" i="71"/>
  <c r="I317" i="85"/>
  <c r="I316" i="85"/>
  <c r="I315" i="85"/>
  <c r="I314" i="85"/>
  <c r="I313" i="85"/>
  <c r="I312" i="85"/>
  <c r="I311" i="85"/>
  <c r="I310" i="85"/>
  <c r="I309" i="85"/>
  <c r="I308" i="85"/>
  <c r="I307" i="85"/>
  <c r="I306" i="85"/>
  <c r="I305" i="85"/>
  <c r="I304" i="85"/>
  <c r="I303" i="85"/>
  <c r="I302" i="85"/>
  <c r="I301" i="85"/>
  <c r="I300" i="85"/>
  <c r="I299" i="85"/>
  <c r="I298" i="85"/>
  <c r="I297" i="85"/>
  <c r="I296" i="85"/>
  <c r="I295" i="85"/>
  <c r="I294" i="85"/>
  <c r="I293" i="85"/>
  <c r="I292" i="85"/>
  <c r="I291" i="85"/>
  <c r="I290" i="85"/>
  <c r="I289" i="85"/>
  <c r="I288" i="85"/>
  <c r="I287" i="85"/>
  <c r="I286" i="85"/>
  <c r="I285" i="85"/>
  <c r="I284" i="85"/>
  <c r="I283" i="85"/>
  <c r="I282" i="85"/>
  <c r="I281" i="85"/>
  <c r="I280" i="85"/>
  <c r="I279" i="85"/>
  <c r="I278" i="85"/>
  <c r="I277" i="85"/>
  <c r="I276" i="85"/>
  <c r="I275" i="85"/>
  <c r="I274" i="85"/>
  <c r="I273" i="85"/>
  <c r="I272" i="85"/>
  <c r="I271" i="85"/>
  <c r="I270" i="85"/>
  <c r="I269" i="85"/>
  <c r="I268" i="85"/>
  <c r="I264" i="85"/>
  <c r="I263" i="85"/>
  <c r="I262" i="85"/>
  <c r="I261" i="85"/>
  <c r="I260" i="85"/>
  <c r="I259" i="85"/>
  <c r="I258" i="85"/>
  <c r="I257" i="85"/>
  <c r="I256" i="85"/>
  <c r="I255" i="85"/>
  <c r="I254" i="85"/>
  <c r="I253" i="85"/>
  <c r="I252" i="85"/>
  <c r="I251" i="85"/>
  <c r="I250" i="85"/>
  <c r="I249" i="85"/>
  <c r="I248" i="85"/>
  <c r="I247" i="85"/>
  <c r="I246" i="85"/>
  <c r="I245" i="85"/>
  <c r="I244" i="85"/>
  <c r="I243" i="85"/>
  <c r="I242" i="85"/>
  <c r="I241" i="85"/>
  <c r="I240" i="85"/>
  <c r="I239" i="85"/>
  <c r="I238" i="85"/>
  <c r="I237" i="85"/>
  <c r="I236" i="85"/>
  <c r="I235" i="85"/>
  <c r="I234" i="85"/>
  <c r="I233" i="85"/>
  <c r="I232" i="85"/>
  <c r="I231" i="85"/>
  <c r="I230" i="85"/>
  <c r="I229" i="85"/>
  <c r="I228" i="85"/>
  <c r="I227" i="85"/>
  <c r="I226" i="85"/>
  <c r="I225" i="85"/>
  <c r="I224" i="85"/>
  <c r="I223" i="85"/>
  <c r="I222" i="85"/>
  <c r="I221" i="85"/>
  <c r="I220" i="85"/>
  <c r="I219" i="85"/>
  <c r="I218" i="85"/>
  <c r="I217" i="85"/>
  <c r="I216" i="85"/>
  <c r="I215" i="85"/>
  <c r="I211" i="85"/>
  <c r="I210" i="85"/>
  <c r="I209" i="85"/>
  <c r="I208" i="85"/>
  <c r="I207" i="85"/>
  <c r="I206" i="85"/>
  <c r="I205" i="85"/>
  <c r="I204" i="85"/>
  <c r="I203" i="85"/>
  <c r="I202" i="85"/>
  <c r="I201" i="85"/>
  <c r="I200" i="85"/>
  <c r="I199" i="85"/>
  <c r="I198" i="85"/>
  <c r="I197" i="85"/>
  <c r="I196" i="85"/>
  <c r="I195" i="85"/>
  <c r="I194" i="85"/>
  <c r="I193" i="85"/>
  <c r="I192" i="85"/>
  <c r="I191" i="85"/>
  <c r="I190" i="85"/>
  <c r="I189" i="85"/>
  <c r="I188" i="85"/>
  <c r="I187" i="85"/>
  <c r="I186" i="85"/>
  <c r="I185" i="85"/>
  <c r="I184" i="85"/>
  <c r="I183" i="85"/>
  <c r="I182" i="85"/>
  <c r="I181" i="85"/>
  <c r="I180" i="85"/>
  <c r="I179" i="85"/>
  <c r="I178" i="85"/>
  <c r="I177" i="85"/>
  <c r="I176" i="85"/>
  <c r="I175" i="85"/>
  <c r="I174" i="85"/>
  <c r="I173" i="85"/>
  <c r="I172" i="85"/>
  <c r="I171" i="85"/>
  <c r="I170" i="85"/>
  <c r="I169" i="85"/>
  <c r="I168" i="85"/>
  <c r="I167" i="85"/>
  <c r="I166" i="85"/>
  <c r="I165" i="85"/>
  <c r="I164" i="85"/>
  <c r="I163" i="85"/>
  <c r="I162" i="85"/>
  <c r="I158" i="85"/>
  <c r="I157" i="85"/>
  <c r="I156" i="85"/>
  <c r="I155" i="85"/>
  <c r="I154" i="85"/>
  <c r="I153" i="85"/>
  <c r="I152" i="85"/>
  <c r="I151" i="85"/>
  <c r="I150" i="85"/>
  <c r="I149" i="85"/>
  <c r="I148" i="85"/>
  <c r="I147" i="85"/>
  <c r="I146" i="85"/>
  <c r="I145" i="85"/>
  <c r="I144" i="85"/>
  <c r="I143" i="85"/>
  <c r="I142" i="85"/>
  <c r="I141" i="85"/>
  <c r="I140" i="85"/>
  <c r="I139" i="85"/>
  <c r="I138" i="85"/>
  <c r="I137" i="85"/>
  <c r="I136" i="85"/>
  <c r="I135" i="85"/>
  <c r="I134" i="85"/>
  <c r="I133" i="85"/>
  <c r="I132" i="85"/>
  <c r="I131" i="85"/>
  <c r="I130" i="85"/>
  <c r="I129" i="85"/>
  <c r="I128" i="85"/>
  <c r="I127" i="85"/>
  <c r="I126" i="85"/>
  <c r="I125" i="85"/>
  <c r="I124" i="85"/>
  <c r="I123" i="85"/>
  <c r="I122" i="85"/>
  <c r="I121" i="85"/>
  <c r="I120" i="85"/>
  <c r="I119" i="85"/>
  <c r="I118" i="85"/>
  <c r="I117" i="85"/>
  <c r="I116" i="85"/>
  <c r="I115" i="85"/>
  <c r="I114" i="85"/>
  <c r="I113" i="85"/>
  <c r="I112" i="85"/>
  <c r="I111" i="85"/>
  <c r="I110" i="85"/>
  <c r="I109" i="85"/>
  <c r="I105" i="85"/>
  <c r="I104" i="85"/>
  <c r="I103" i="85"/>
  <c r="I102" i="85"/>
  <c r="I101" i="85"/>
  <c r="I100" i="85"/>
  <c r="I99" i="85"/>
  <c r="I98" i="85"/>
  <c r="I97" i="85"/>
  <c r="I96" i="85"/>
  <c r="I95" i="85"/>
  <c r="I94" i="85"/>
  <c r="I93" i="85"/>
  <c r="I92" i="85"/>
  <c r="I91" i="85"/>
  <c r="I90" i="85"/>
  <c r="I89" i="85"/>
  <c r="I88" i="85"/>
  <c r="I87" i="85"/>
  <c r="I86" i="85"/>
  <c r="I85" i="85"/>
  <c r="I84" i="85"/>
  <c r="I83" i="85"/>
  <c r="I82" i="85"/>
  <c r="I81" i="85"/>
  <c r="I80" i="85"/>
  <c r="I79" i="85"/>
  <c r="I78" i="85"/>
  <c r="I77" i="85"/>
  <c r="I76" i="85"/>
  <c r="I75" i="85"/>
  <c r="I74" i="85"/>
  <c r="I73" i="85"/>
  <c r="I72" i="85"/>
  <c r="I71" i="85"/>
  <c r="I70" i="85"/>
  <c r="I69" i="85"/>
  <c r="I68" i="85"/>
  <c r="I67" i="85"/>
  <c r="I66" i="85"/>
  <c r="I65" i="85"/>
  <c r="I64" i="85"/>
  <c r="I63" i="85"/>
  <c r="I62" i="85"/>
  <c r="I61" i="85"/>
  <c r="I60" i="85"/>
  <c r="I59" i="85"/>
  <c r="I58" i="85"/>
  <c r="I57" i="85"/>
  <c r="I56" i="85"/>
  <c r="I52" i="85"/>
  <c r="I51" i="85"/>
  <c r="I50" i="85"/>
  <c r="I49" i="85"/>
  <c r="I48" i="85"/>
  <c r="I47" i="85"/>
  <c r="I46" i="85"/>
  <c r="I45" i="85"/>
  <c r="I44" i="85"/>
  <c r="I43" i="85"/>
  <c r="I42" i="85"/>
  <c r="I41" i="85"/>
  <c r="I40" i="85"/>
  <c r="I39" i="85"/>
  <c r="I38" i="85"/>
  <c r="I37" i="85"/>
  <c r="I36" i="85"/>
  <c r="I35" i="85"/>
  <c r="I34" i="85"/>
  <c r="I33" i="85"/>
  <c r="I32" i="85"/>
  <c r="I31" i="85"/>
  <c r="I30" i="85"/>
  <c r="I29" i="85"/>
  <c r="I28" i="85"/>
  <c r="I27" i="85"/>
  <c r="I26" i="85"/>
  <c r="I25" i="85"/>
  <c r="I24" i="85"/>
  <c r="I23" i="85"/>
  <c r="I22" i="85"/>
  <c r="I21" i="85"/>
  <c r="I20" i="85"/>
  <c r="I19" i="85"/>
  <c r="I18" i="85"/>
  <c r="I17" i="85"/>
  <c r="I16" i="85"/>
  <c r="I15" i="85"/>
  <c r="I14" i="85"/>
  <c r="I13" i="85"/>
  <c r="I12" i="85"/>
  <c r="I11" i="85"/>
  <c r="I10" i="85"/>
  <c r="I9" i="85"/>
  <c r="I8" i="85"/>
  <c r="I7" i="85"/>
  <c r="I6" i="85"/>
  <c r="I5" i="85"/>
  <c r="I4" i="85"/>
  <c r="B19" i="36"/>
  <c r="B17" i="34"/>
  <c r="E21" i="6"/>
  <c r="B16" i="60"/>
  <c r="B17" i="29"/>
  <c r="B17" i="28"/>
  <c r="B14" i="26"/>
  <c r="B14" i="23"/>
  <c r="B15" i="63"/>
  <c r="B14" i="22"/>
  <c r="B15" i="12"/>
  <c r="K4" i="5"/>
  <c r="H25" i="60"/>
  <c r="K43" i="71"/>
  <c r="L4" i="5"/>
  <c r="P48" i="22"/>
  <c r="Y22" i="71"/>
  <c r="J42" i="29" l="1"/>
  <c r="H42" i="29"/>
  <c r="E42" i="29"/>
  <c r="C31" i="60"/>
  <c r="J45" i="60"/>
  <c r="H45" i="60"/>
  <c r="E45" i="60"/>
  <c r="V9" i="7"/>
  <c r="Q44" i="22"/>
  <c r="F40" i="22"/>
  <c r="S48" i="22"/>
  <c r="P42" i="29"/>
  <c r="P10" i="6"/>
  <c r="H7" i="6"/>
  <c r="F36" i="86"/>
  <c r="I44" i="86"/>
  <c r="S48" i="26"/>
  <c r="M27" i="26"/>
  <c r="F38" i="36"/>
  <c r="M28" i="36"/>
  <c r="F34" i="36"/>
  <c r="E31" i="28"/>
  <c r="M29" i="36"/>
  <c r="GN97" i="43"/>
  <c r="GM99" i="43"/>
  <c r="P9" i="6"/>
  <c r="T20" i="6"/>
  <c r="T17" i="6"/>
  <c r="P12" i="6"/>
  <c r="AC14" i="7"/>
  <c r="P48" i="23"/>
  <c r="FI4" i="43"/>
  <c r="U42" i="29"/>
  <c r="F44" i="23"/>
  <c r="M23" i="29"/>
  <c r="S42" i="29"/>
  <c r="M23" i="23"/>
  <c r="F36" i="23"/>
  <c r="GN98" i="43"/>
  <c r="S48" i="23"/>
  <c r="M26" i="23"/>
  <c r="U48" i="23"/>
  <c r="GM49" i="43"/>
  <c r="GN48" i="43"/>
  <c r="F40" i="23"/>
  <c r="F35" i="29"/>
  <c r="E38" i="29"/>
  <c r="F32" i="29"/>
  <c r="GN47" i="43"/>
  <c r="M26" i="29"/>
  <c r="M27" i="29"/>
  <c r="I22" i="57"/>
  <c r="M25" i="34"/>
  <c r="M22" i="34"/>
  <c r="F31" i="34"/>
  <c r="F44" i="26"/>
  <c r="F40" i="26"/>
  <c r="U48" i="22"/>
  <c r="P48" i="26"/>
  <c r="F34" i="34"/>
  <c r="Y18" i="71"/>
  <c r="AH47" i="71"/>
  <c r="G32" i="22"/>
  <c r="M26" i="34"/>
  <c r="M27" i="22"/>
  <c r="M26" i="22"/>
  <c r="K44" i="86"/>
  <c r="B18" i="57"/>
  <c r="F36" i="22"/>
  <c r="M26" i="26"/>
  <c r="Y23" i="71"/>
  <c r="M23" i="22"/>
  <c r="F44" i="86"/>
  <c r="F36" i="26"/>
  <c r="F37" i="60"/>
  <c r="S45" i="60"/>
  <c r="P45" i="60"/>
  <c r="M25" i="12"/>
  <c r="Q44" i="12"/>
  <c r="S48" i="12"/>
  <c r="U45" i="60"/>
  <c r="M27" i="60"/>
  <c r="M24" i="60"/>
  <c r="F41" i="60"/>
  <c r="U48" i="26"/>
  <c r="Q44" i="26"/>
  <c r="F33" i="60"/>
  <c r="M24" i="63"/>
  <c r="Q45" i="63"/>
  <c r="G33" i="63"/>
  <c r="Q41" i="60"/>
  <c r="M28" i="60"/>
  <c r="Q44" i="23"/>
  <c r="M25" i="36"/>
  <c r="Q45" i="36"/>
  <c r="Q44" i="86"/>
  <c r="S44" i="86"/>
  <c r="F32" i="86"/>
  <c r="V10" i="7"/>
  <c r="J40" i="86"/>
  <c r="M26" i="12"/>
  <c r="F36" i="12"/>
  <c r="S41" i="28"/>
  <c r="Q37" i="28"/>
  <c r="AK47" i="71"/>
  <c r="Z24" i="71"/>
  <c r="M14" i="7"/>
  <c r="P14" i="7"/>
  <c r="Z14" i="7"/>
  <c r="H34" i="71"/>
  <c r="AF23" i="71"/>
  <c r="AF14" i="7"/>
  <c r="V11" i="7"/>
  <c r="M37" i="9"/>
  <c r="H38" i="71"/>
  <c r="AC47" i="71"/>
  <c r="P41" i="28"/>
  <c r="I16" i="7"/>
  <c r="J13" i="7"/>
  <c r="J17" i="7"/>
  <c r="I15" i="7"/>
  <c r="I3" i="25" s="1"/>
  <c r="S49" i="63"/>
  <c r="F40" i="12"/>
  <c r="U48" i="12"/>
  <c r="F41" i="63"/>
  <c r="F45" i="63"/>
  <c r="F37" i="63"/>
  <c r="E34" i="28"/>
  <c r="M26" i="28"/>
  <c r="E37" i="28"/>
  <c r="U41" i="28"/>
  <c r="M27" i="63"/>
  <c r="U49" i="63"/>
  <c r="M22" i="28"/>
  <c r="M25" i="28"/>
  <c r="F44" i="12"/>
  <c r="D9" i="59"/>
  <c r="M28" i="63"/>
  <c r="P49" i="63"/>
  <c r="P13" i="6" l="1"/>
  <c r="AR5" i="6" s="1"/>
  <c r="AR2" i="6" s="1"/>
  <c r="L5" i="6" s="1"/>
  <c r="AZ5" i="6" l="1"/>
  <c r="AZ2" i="6" s="1"/>
  <c r="T5" i="6" s="1"/>
  <c r="BD5" i="6"/>
  <c r="BD2" i="6" s="1"/>
  <c r="X5" i="6" s="1"/>
  <c r="AX5" i="6"/>
  <c r="AX2" i="6" s="1"/>
  <c r="R5" i="6" s="1"/>
  <c r="BL5" i="6"/>
  <c r="BL2" i="6" s="1"/>
  <c r="AF5" i="6" s="1"/>
  <c r="BF5" i="6"/>
  <c r="BF2" i="6" s="1"/>
  <c r="Z5" i="6" s="1"/>
  <c r="AT5" i="6"/>
  <c r="AT2" i="6" s="1"/>
  <c r="N5" i="6" s="1"/>
  <c r="AV5" i="6"/>
  <c r="AV2" i="6" s="1"/>
  <c r="P5" i="6" s="1"/>
  <c r="BB5" i="6"/>
  <c r="BB2" i="6" s="1"/>
  <c r="V5" i="6" s="1"/>
  <c r="BJ5" i="6"/>
  <c r="BJ2" i="6" s="1"/>
  <c r="AD5" i="6" s="1"/>
  <c r="BH5" i="6"/>
  <c r="BH2" i="6" s="1"/>
  <c r="AB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V9" authorId="0" shapeId="0" xr:uid="{00000000-0006-0000-0300-000001000000}">
      <text>
        <r>
          <rPr>
            <b/>
            <sz val="9"/>
            <color indexed="81"/>
            <rFont val="ＭＳ Ｐゴシック"/>
            <family val="3"/>
            <charset val="128"/>
          </rPr>
          <t>住所および受注者名は判（印）でも結構です。</t>
        </r>
      </text>
    </comment>
    <comment ref="V10" authorId="0" shapeId="0" xr:uid="{00000000-0006-0000-0300-000002000000}">
      <text>
        <r>
          <rPr>
            <b/>
            <sz val="9"/>
            <color indexed="81"/>
            <rFont val="ＭＳ Ｐゴシック"/>
            <family val="3"/>
            <charset val="128"/>
          </rPr>
          <t>住所および受注者名は判（印）でも結構です。</t>
        </r>
      </text>
    </comment>
    <comment ref="J13" authorId="0" shapeId="0" xr:uid="{00000000-0006-0000-0300-000003000000}">
      <text>
        <r>
          <rPr>
            <b/>
            <sz val="9"/>
            <color indexed="81"/>
            <rFont val="ＭＳ Ｐゴシック"/>
            <family val="3"/>
            <charset val="128"/>
          </rPr>
          <t>契約番号を記入してください。</t>
        </r>
      </text>
    </comment>
    <comment ref="J14" authorId="0" shapeId="0" xr:uid="{00000000-0006-0000-0300-000004000000}">
      <text>
        <r>
          <rPr>
            <b/>
            <sz val="9"/>
            <color indexed="81"/>
            <rFont val="ＭＳ Ｐゴシック"/>
            <family val="3"/>
            <charset val="128"/>
          </rPr>
          <t>工期開始日を記入してください。</t>
        </r>
      </text>
    </comment>
    <comment ref="M14" authorId="0" shapeId="0" xr:uid="{00000000-0006-0000-0300-000005000000}">
      <text>
        <r>
          <rPr>
            <b/>
            <sz val="9"/>
            <color indexed="81"/>
            <rFont val="ＭＳ Ｐゴシック"/>
            <family val="3"/>
            <charset val="128"/>
          </rPr>
          <t>工期開始日を記入してください。</t>
        </r>
      </text>
    </comment>
    <comment ref="P14" authorId="0" shapeId="0" xr:uid="{00000000-0006-0000-0300-000006000000}">
      <text>
        <r>
          <rPr>
            <b/>
            <sz val="9"/>
            <color indexed="81"/>
            <rFont val="ＭＳ Ｐゴシック"/>
            <family val="3"/>
            <charset val="128"/>
          </rPr>
          <t>着手年月日を記入してください。</t>
        </r>
      </text>
    </comment>
    <comment ref="Z14" authorId="0" shapeId="0" xr:uid="{00000000-0006-0000-0300-000007000000}">
      <text>
        <r>
          <rPr>
            <b/>
            <sz val="9"/>
            <color indexed="81"/>
            <rFont val="ＭＳ Ｐゴシック"/>
            <family val="3"/>
            <charset val="128"/>
          </rPr>
          <t>履行期限を記入してください。</t>
        </r>
      </text>
    </comment>
    <comment ref="AC14" authorId="0" shapeId="0" xr:uid="{00000000-0006-0000-0300-000008000000}">
      <text>
        <r>
          <rPr>
            <b/>
            <sz val="9"/>
            <color indexed="81"/>
            <rFont val="ＭＳ Ｐゴシック"/>
            <family val="3"/>
            <charset val="128"/>
          </rPr>
          <t>履行期限を記入してください。</t>
        </r>
      </text>
    </comment>
    <comment ref="AF14" authorId="0" shapeId="0" xr:uid="{00000000-0006-0000-0300-000009000000}">
      <text>
        <r>
          <rPr>
            <b/>
            <sz val="9"/>
            <color indexed="81"/>
            <rFont val="ＭＳ Ｐゴシック"/>
            <family val="3"/>
            <charset val="128"/>
          </rPr>
          <t>履行期限を記入してください。</t>
        </r>
      </text>
    </comment>
    <comment ref="I15" authorId="0" shapeId="0" xr:uid="{00000000-0006-0000-0300-00000A000000}">
      <text>
        <r>
          <rPr>
            <b/>
            <sz val="9"/>
            <color indexed="81"/>
            <rFont val="ＭＳ Ｐゴシック"/>
            <family val="3"/>
            <charset val="128"/>
          </rPr>
          <t>”件名”を間違いの無いように記入してください。</t>
        </r>
      </text>
    </comment>
    <comment ref="J17" authorId="0" shapeId="0" xr:uid="{00000000-0006-0000-0300-00000B000000}">
      <text>
        <r>
          <rPr>
            <b/>
            <sz val="9"/>
            <color indexed="81"/>
            <rFont val="ＭＳ Ｐゴシック"/>
            <family val="3"/>
            <charset val="128"/>
          </rPr>
          <t>”契約金額”を間違いの無いように記入してください。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C6ADE904-812D-40F5-9400-189626DFEC18}">
      <text>
        <r>
          <rPr>
            <b/>
            <sz val="9"/>
            <color indexed="81"/>
            <rFont val="ＭＳ Ｐゴシック"/>
            <family val="3"/>
            <charset val="128"/>
          </rPr>
          <t>提出年月日の記入は基本的に不要です。</t>
        </r>
      </text>
    </comment>
    <comment ref="R9" authorId="0" shapeId="0" xr:uid="{E10F3F88-141A-402C-8A61-61E1A1B3E888}">
      <text>
        <r>
          <rPr>
            <b/>
            <sz val="9"/>
            <color indexed="81"/>
            <rFont val="ＭＳ Ｐゴシック"/>
            <family val="3"/>
            <charset val="128"/>
          </rPr>
          <t>提出年月日の記入は基本的に不要です。</t>
        </r>
      </text>
    </comment>
    <comment ref="T9" authorId="0" shapeId="0" xr:uid="{B7EBDA2A-E860-4123-BD43-B84CC974E43F}">
      <text>
        <r>
          <rPr>
            <b/>
            <sz val="9"/>
            <color indexed="81"/>
            <rFont val="ＭＳ Ｐゴシック"/>
            <family val="3"/>
            <charset val="128"/>
          </rPr>
          <t>提出年月日の記入は基本的に不要です。</t>
        </r>
      </text>
    </comment>
    <comment ref="M21" authorId="0" shapeId="0" xr:uid="{7694AC59-B842-4BE1-9ED5-7C25F16FCF8F}">
      <text>
        <r>
          <rPr>
            <b/>
            <sz val="9"/>
            <color indexed="81"/>
            <rFont val="ＭＳ Ｐゴシック"/>
            <family val="3"/>
            <charset val="128"/>
          </rPr>
          <t>住所および受注者名は判（印）でも結構です。</t>
        </r>
      </text>
    </comment>
    <comment ref="M24" authorId="0" shapeId="0" xr:uid="{BB0ABC15-6E09-4E6B-8674-806BA2C2E61D}">
      <text>
        <r>
          <rPr>
            <b/>
            <sz val="9"/>
            <color indexed="81"/>
            <rFont val="ＭＳ Ｐゴシック"/>
            <family val="3"/>
            <charset val="128"/>
          </rPr>
          <t>住所および受注者名は判（印）でも結構です。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C2" authorId="0" shapeId="0" xr:uid="{00000000-0006-0000-0B00-000001000000}">
      <text>
        <r>
          <rPr>
            <b/>
            <sz val="10"/>
            <color indexed="81"/>
            <rFont val="ＭＳ Ｐゴシック"/>
            <family val="3"/>
            <charset val="128"/>
          </rPr>
          <t>印刷したときに文字が欄からはみ出して切れていることがよくあります。ご注意ください。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C00-000001000000}">
      <text>
        <r>
          <rPr>
            <b/>
            <sz val="9"/>
            <color indexed="81"/>
            <rFont val="ＭＳ Ｐゴシック"/>
            <family val="3"/>
            <charset val="128"/>
          </rPr>
          <t>提出年月日の記入は基本的に不要です。</t>
        </r>
      </text>
    </comment>
    <comment ref="R10" authorId="0" shapeId="0" xr:uid="{00000000-0006-0000-0C00-000002000000}">
      <text>
        <r>
          <rPr>
            <b/>
            <sz val="9"/>
            <color indexed="81"/>
            <rFont val="ＭＳ Ｐゴシック"/>
            <family val="3"/>
            <charset val="128"/>
          </rPr>
          <t>提出年月日の記入は基本的に不要です。</t>
        </r>
      </text>
    </comment>
    <comment ref="T10" authorId="0" shapeId="0" xr:uid="{00000000-0006-0000-0C00-000003000000}">
      <text>
        <r>
          <rPr>
            <b/>
            <sz val="9"/>
            <color indexed="81"/>
            <rFont val="ＭＳ Ｐゴシック"/>
            <family val="3"/>
            <charset val="128"/>
          </rPr>
          <t>提出年月日の記入は基本的に不要です。</t>
        </r>
      </text>
    </comment>
    <comment ref="M23" authorId="0" shapeId="0" xr:uid="{00000000-0006-0000-0C00-000004000000}">
      <text>
        <r>
          <rPr>
            <b/>
            <sz val="9"/>
            <color indexed="81"/>
            <rFont val="ＭＳ Ｐゴシック"/>
            <family val="3"/>
            <charset val="128"/>
          </rPr>
          <t>住所および受注者名は判（印）でも結構です。</t>
        </r>
      </text>
    </comment>
    <comment ref="M26" authorId="0" shapeId="0" xr:uid="{00000000-0006-0000-0C00-000005000000}">
      <text>
        <r>
          <rPr>
            <b/>
            <sz val="9"/>
            <color indexed="81"/>
            <rFont val="ＭＳ Ｐゴシック"/>
            <family val="3"/>
            <charset val="128"/>
          </rPr>
          <t>住所および受注者名は判（印）でも結構です。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1" authorId="0" shapeId="0" xr:uid="{00000000-0006-0000-0D00-000001000000}">
      <text>
        <r>
          <rPr>
            <b/>
            <sz val="9"/>
            <color indexed="81"/>
            <rFont val="ＭＳ Ｐゴシック"/>
            <family val="3"/>
            <charset val="128"/>
          </rPr>
          <t>提出年月日の記入は基本的に不要です。</t>
        </r>
      </text>
    </comment>
    <comment ref="R11" authorId="0" shapeId="0" xr:uid="{00000000-0006-0000-0D00-000002000000}">
      <text>
        <r>
          <rPr>
            <b/>
            <sz val="9"/>
            <color indexed="81"/>
            <rFont val="ＭＳ Ｐゴシック"/>
            <family val="3"/>
            <charset val="128"/>
          </rPr>
          <t>提出年月日の記入は基本的に不要です。</t>
        </r>
      </text>
    </comment>
    <comment ref="T11" authorId="0" shapeId="0" xr:uid="{00000000-0006-0000-0D00-000003000000}">
      <text>
        <r>
          <rPr>
            <b/>
            <sz val="9"/>
            <color indexed="81"/>
            <rFont val="ＭＳ Ｐゴシック"/>
            <family val="3"/>
            <charset val="128"/>
          </rPr>
          <t>提出年月日の記入は基本的に不要です。</t>
        </r>
      </text>
    </comment>
    <comment ref="M24" authorId="0" shapeId="0" xr:uid="{00000000-0006-0000-0D00-000004000000}">
      <text>
        <r>
          <rPr>
            <b/>
            <sz val="9"/>
            <color indexed="81"/>
            <rFont val="ＭＳ Ｐゴシック"/>
            <family val="3"/>
            <charset val="128"/>
          </rPr>
          <t>住所および受注者名は判（印）でも結構です。</t>
        </r>
      </text>
    </comment>
    <comment ref="M27" authorId="0" shapeId="0" xr:uid="{00000000-0006-0000-0D00-000005000000}">
      <text>
        <r>
          <rPr>
            <b/>
            <sz val="9"/>
            <color indexed="81"/>
            <rFont val="ＭＳ Ｐゴシック"/>
            <family val="3"/>
            <charset val="128"/>
          </rPr>
          <t>住所および受注者名は判（印）でも結構です。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E00-000001000000}">
      <text>
        <r>
          <rPr>
            <b/>
            <sz val="9"/>
            <color indexed="81"/>
            <rFont val="ＭＳ Ｐゴシック"/>
            <family val="3"/>
            <charset val="128"/>
          </rPr>
          <t>提出年月日の記入は基本的に不要です。</t>
        </r>
      </text>
    </comment>
    <comment ref="R10" authorId="0" shapeId="0" xr:uid="{00000000-0006-0000-0E00-000002000000}">
      <text>
        <r>
          <rPr>
            <b/>
            <sz val="9"/>
            <color indexed="81"/>
            <rFont val="ＭＳ Ｐゴシック"/>
            <family val="3"/>
            <charset val="128"/>
          </rPr>
          <t>提出年月日の記入は基本的に不要です。</t>
        </r>
      </text>
    </comment>
    <comment ref="T10" authorId="0" shapeId="0" xr:uid="{00000000-0006-0000-0E00-000003000000}">
      <text>
        <r>
          <rPr>
            <b/>
            <sz val="9"/>
            <color indexed="81"/>
            <rFont val="ＭＳ Ｐゴシック"/>
            <family val="3"/>
            <charset val="128"/>
          </rPr>
          <t>提出年月日の記入は基本的に不要です。</t>
        </r>
      </text>
    </comment>
    <comment ref="M23" authorId="0" shapeId="0" xr:uid="{00000000-0006-0000-0E00-000004000000}">
      <text>
        <r>
          <rPr>
            <b/>
            <sz val="9"/>
            <color indexed="81"/>
            <rFont val="ＭＳ Ｐゴシック"/>
            <family val="3"/>
            <charset val="128"/>
          </rPr>
          <t>住所および受注者名は判（印）でも結構です。</t>
        </r>
      </text>
    </comment>
    <comment ref="M26" authorId="0" shapeId="0" xr:uid="{00000000-0006-0000-0E00-000005000000}">
      <text>
        <r>
          <rPr>
            <b/>
            <sz val="9"/>
            <color indexed="81"/>
            <rFont val="ＭＳ Ｐゴシック"/>
            <family val="3"/>
            <charset val="128"/>
          </rPr>
          <t>住所および受注者名は判（印）でも結構です。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1000-000001000000}">
      <text>
        <r>
          <rPr>
            <b/>
            <sz val="9"/>
            <color indexed="81"/>
            <rFont val="ＭＳ Ｐゴシック"/>
            <family val="3"/>
            <charset val="128"/>
          </rPr>
          <t>提出年月日の記入は基本的に不要です。</t>
        </r>
      </text>
    </comment>
    <comment ref="R10" authorId="0" shapeId="0" xr:uid="{00000000-0006-0000-1000-000002000000}">
      <text>
        <r>
          <rPr>
            <b/>
            <sz val="9"/>
            <color indexed="81"/>
            <rFont val="ＭＳ Ｐゴシック"/>
            <family val="3"/>
            <charset val="128"/>
          </rPr>
          <t>提出年月日の記入は基本的に不要です。</t>
        </r>
      </text>
    </comment>
    <comment ref="T10" authorId="0" shapeId="0" xr:uid="{00000000-0006-0000-1000-000003000000}">
      <text>
        <r>
          <rPr>
            <b/>
            <sz val="9"/>
            <color indexed="81"/>
            <rFont val="ＭＳ Ｐゴシック"/>
            <family val="3"/>
            <charset val="128"/>
          </rPr>
          <t>提出年月日の記入は基本的に不要です。</t>
        </r>
      </text>
    </comment>
    <comment ref="M23" authorId="0" shapeId="0" xr:uid="{00000000-0006-0000-1000-000004000000}">
      <text>
        <r>
          <rPr>
            <b/>
            <sz val="9"/>
            <color indexed="81"/>
            <rFont val="ＭＳ Ｐゴシック"/>
            <family val="3"/>
            <charset val="128"/>
          </rPr>
          <t>住所および受注者名は判（印）でも結構です。</t>
        </r>
      </text>
    </comment>
    <comment ref="M26" authorId="0" shapeId="0" xr:uid="{00000000-0006-0000-1000-000005000000}">
      <text>
        <r>
          <rPr>
            <b/>
            <sz val="9"/>
            <color indexed="81"/>
            <rFont val="ＭＳ Ｐゴシック"/>
            <family val="3"/>
            <charset val="128"/>
          </rPr>
          <t>住所および受注者名は判（印）でも結構です。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2" authorId="0" shapeId="0" xr:uid="{00000000-0006-0000-1100-000001000000}">
      <text>
        <r>
          <rPr>
            <b/>
            <sz val="9"/>
            <color indexed="81"/>
            <rFont val="ＭＳ Ｐゴシック"/>
            <family val="3"/>
            <charset val="128"/>
          </rPr>
          <t>住所および受注者名は判（印）でも結構です。</t>
        </r>
      </text>
    </comment>
    <comment ref="M25" authorId="0" shapeId="0" xr:uid="{00000000-0006-0000-1100-000002000000}">
      <text>
        <r>
          <rPr>
            <b/>
            <sz val="9"/>
            <color indexed="81"/>
            <rFont val="ＭＳ Ｐゴシック"/>
            <family val="3"/>
            <charset val="128"/>
          </rPr>
          <t>住所および受注者名は判（印）でも結構です。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200-000001000000}">
      <text>
        <r>
          <rPr>
            <b/>
            <sz val="9"/>
            <color indexed="81"/>
            <rFont val="ＭＳ Ｐゴシック"/>
            <family val="3"/>
            <charset val="128"/>
          </rPr>
          <t>提出年月日の記入は基本的に不要です。</t>
        </r>
      </text>
    </comment>
    <comment ref="R13" authorId="0" shapeId="0" xr:uid="{00000000-0006-0000-1200-000002000000}">
      <text>
        <r>
          <rPr>
            <b/>
            <sz val="9"/>
            <color indexed="81"/>
            <rFont val="ＭＳ Ｐゴシック"/>
            <family val="3"/>
            <charset val="128"/>
          </rPr>
          <t>提出年月日の記入は基本的に不要です。</t>
        </r>
      </text>
    </comment>
    <comment ref="T13" authorId="0" shapeId="0" xr:uid="{00000000-0006-0000-1200-000003000000}">
      <text>
        <r>
          <rPr>
            <b/>
            <sz val="9"/>
            <color indexed="81"/>
            <rFont val="ＭＳ Ｐゴシック"/>
            <family val="3"/>
            <charset val="128"/>
          </rPr>
          <t>提出年月日の記入は基本的に不要です。</t>
        </r>
      </text>
    </comment>
    <comment ref="M23" authorId="0" shapeId="0" xr:uid="{00000000-0006-0000-1200-000004000000}">
      <text>
        <r>
          <rPr>
            <b/>
            <sz val="9"/>
            <color indexed="81"/>
            <rFont val="ＭＳ Ｐゴシック"/>
            <family val="3"/>
            <charset val="128"/>
          </rPr>
          <t>住所および受注者名は判（印）でも結構です。</t>
        </r>
      </text>
    </comment>
    <comment ref="M26" authorId="0" shapeId="0" xr:uid="{00000000-0006-0000-1200-000005000000}">
      <text>
        <r>
          <rPr>
            <b/>
            <sz val="9"/>
            <color indexed="81"/>
            <rFont val="ＭＳ Ｐゴシック"/>
            <family val="3"/>
            <charset val="128"/>
          </rPr>
          <t>住所および受注者名は判（印）でも結構です。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町田市役所</author>
    <author>町田市</author>
  </authors>
  <commentList>
    <comment ref="AA1" authorId="0" shapeId="0" xr:uid="{97D8BF0C-0777-480F-BAD7-61275FFD8828}">
      <text>
        <r>
          <rPr>
            <b/>
            <sz val="9"/>
            <color indexed="81"/>
            <rFont val="MS P ゴシック"/>
            <family val="3"/>
            <charset val="128"/>
          </rPr>
          <t>指定部分の完了の場合はプルダウンから選択してください。</t>
        </r>
      </text>
    </comment>
    <comment ref="Y6" authorId="1" shapeId="0" xr:uid="{2BE5555A-8C3E-415A-B136-F87EA84C9037}">
      <text>
        <r>
          <rPr>
            <b/>
            <sz val="9"/>
            <color indexed="81"/>
            <rFont val="ＭＳ Ｐゴシック"/>
            <family val="3"/>
            <charset val="128"/>
          </rPr>
          <t>基本的に提出年月日の記入は不要です。</t>
        </r>
      </text>
    </comment>
    <comment ref="AC6" authorId="1" shapeId="0" xr:uid="{17806EEB-9009-436A-A0FC-D81389BC1C49}">
      <text>
        <r>
          <rPr>
            <b/>
            <sz val="9"/>
            <color indexed="81"/>
            <rFont val="ＭＳ Ｐゴシック"/>
            <family val="3"/>
            <charset val="128"/>
          </rPr>
          <t>基本的に提出年月日の記入は不要です。</t>
        </r>
      </text>
    </comment>
    <comment ref="AF6" authorId="1" shapeId="0" xr:uid="{B1CF1926-70E0-4333-A492-0B43C1DF54AC}">
      <text>
        <r>
          <rPr>
            <b/>
            <sz val="9"/>
            <color indexed="81"/>
            <rFont val="ＭＳ Ｐゴシック"/>
            <family val="3"/>
            <charset val="128"/>
          </rPr>
          <t>基本的に提出年月日の記入は不要です。</t>
        </r>
      </text>
    </comment>
    <comment ref="W9" authorId="1" shapeId="0" xr:uid="{A91F95C6-1A18-4D59-B59F-3006AB53F1A7}">
      <text>
        <r>
          <rPr>
            <b/>
            <sz val="9"/>
            <color indexed="81"/>
            <rFont val="ＭＳ Ｐゴシック"/>
            <family val="3"/>
            <charset val="128"/>
          </rPr>
          <t>住所および受注者名は判（印）でも結構です。</t>
        </r>
      </text>
    </comment>
    <comment ref="W10" authorId="1" shapeId="0" xr:uid="{E394A2E5-5746-491F-8DCE-404FD28987A1}">
      <text>
        <r>
          <rPr>
            <b/>
            <sz val="9"/>
            <color indexed="81"/>
            <rFont val="ＭＳ Ｐゴシック"/>
            <family val="3"/>
            <charset val="128"/>
          </rPr>
          <t>住所および受注者名は判（印）でも結構です。</t>
        </r>
      </text>
    </comment>
    <comment ref="Z14" authorId="1" shapeId="0" xr:uid="{1BF96DF7-F485-4CE1-A3B7-7D90B9836427}">
      <text>
        <r>
          <rPr>
            <b/>
            <sz val="9"/>
            <color indexed="81"/>
            <rFont val="ＭＳ Ｐゴシック"/>
            <family val="3"/>
            <charset val="128"/>
          </rPr>
          <t>履行期限を記入してください。</t>
        </r>
      </text>
    </comment>
    <comment ref="AC14" authorId="1" shapeId="0" xr:uid="{AB696C1D-37B0-4F86-A2A4-C2456D268BFA}">
      <text>
        <r>
          <rPr>
            <b/>
            <sz val="9"/>
            <color indexed="81"/>
            <rFont val="ＭＳ Ｐゴシック"/>
            <family val="3"/>
            <charset val="128"/>
          </rPr>
          <t>履行期限を記入してください。</t>
        </r>
      </text>
    </comment>
    <comment ref="AF14" authorId="1" shapeId="0" xr:uid="{D3FEBE45-E169-4728-AC53-20BBFC689AB0}">
      <text>
        <r>
          <rPr>
            <b/>
            <sz val="9"/>
            <color indexed="81"/>
            <rFont val="ＭＳ Ｐゴシック"/>
            <family val="3"/>
            <charset val="128"/>
          </rPr>
          <t>履行期限を記入してください。</t>
        </r>
      </text>
    </comment>
    <comment ref="I15" authorId="0" shapeId="0" xr:uid="{99BF5BDF-C9C8-4FBD-B3DB-CA9886FA32D3}">
      <text>
        <r>
          <rPr>
            <b/>
            <sz val="9"/>
            <color indexed="81"/>
            <rFont val="ＭＳ Ｐゴシック"/>
            <family val="3"/>
            <charset val="128"/>
          </rPr>
          <t>’’件名’’は間違えないように記入してくさい(契約書と同様)</t>
        </r>
      </text>
    </comment>
    <comment ref="Z17" authorId="1" shapeId="0" xr:uid="{A5C1767D-5959-4196-9CFA-2A58B17C1E43}">
      <text>
        <r>
          <rPr>
            <b/>
            <sz val="9"/>
            <color indexed="81"/>
            <rFont val="ＭＳ Ｐゴシック"/>
            <family val="3"/>
            <charset val="128"/>
          </rPr>
          <t>完了年月日を記入してください。</t>
        </r>
      </text>
    </comment>
    <comment ref="AC17" authorId="1" shapeId="0" xr:uid="{C7FD2BC6-901F-4694-B74A-DB7CA49A879C}">
      <text>
        <r>
          <rPr>
            <b/>
            <sz val="9"/>
            <color indexed="81"/>
            <rFont val="ＭＳ Ｐゴシック"/>
            <family val="3"/>
            <charset val="128"/>
          </rPr>
          <t>完了年月日を記入してください。</t>
        </r>
      </text>
    </comment>
    <comment ref="AF17" authorId="1" shapeId="0" xr:uid="{7BE12BAA-8A81-45B7-898D-85FE444525B4}">
      <text>
        <r>
          <rPr>
            <b/>
            <sz val="9"/>
            <color indexed="81"/>
            <rFont val="ＭＳ Ｐゴシック"/>
            <family val="3"/>
            <charset val="128"/>
          </rPr>
          <t>完了年月日を記入してください。</t>
        </r>
      </text>
    </comment>
    <comment ref="J18" authorId="0" shapeId="0" xr:uid="{8226E738-5C98-4AE9-AC0E-7C22BCB62D6B}">
      <text>
        <r>
          <rPr>
            <b/>
            <sz val="9"/>
            <color indexed="81"/>
            <rFont val="MS P ゴシック"/>
            <family val="3"/>
            <charset val="128"/>
          </rPr>
          <t>既済部分払がある場合は金額を書き換えてください。
(前払は既済部分払とは異なりますので前払だけの場合はこの欄に０を記載してください）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4" authorId="0" shapeId="0" xr:uid="{00000000-0006-0000-1700-000001000000}">
      <text>
        <r>
          <rPr>
            <b/>
            <sz val="9"/>
            <color indexed="81"/>
            <rFont val="ＭＳ Ｐゴシック"/>
            <family val="3"/>
            <charset val="128"/>
          </rPr>
          <t>住所および受注者名は判（印）でも結構です。</t>
        </r>
      </text>
    </comment>
    <comment ref="M27" authorId="0" shapeId="0" xr:uid="{00000000-0006-0000-1700-000002000000}">
      <text>
        <r>
          <rPr>
            <b/>
            <sz val="9"/>
            <color indexed="81"/>
            <rFont val="ＭＳ Ｐゴシック"/>
            <family val="3"/>
            <charset val="128"/>
          </rPr>
          <t>住所および受注者名は判（印）でも結構です。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P9" authorId="0" shapeId="0" xr:uid="{CA5EAEAE-98A7-4DBB-BFF8-82819900D2DF}">
      <text>
        <r>
          <rPr>
            <b/>
            <sz val="9"/>
            <color indexed="81"/>
            <rFont val="ＭＳ Ｐゴシック"/>
            <family val="3"/>
            <charset val="128"/>
          </rPr>
          <t>提出年月日の記入は基本的に不要です。</t>
        </r>
      </text>
    </comment>
    <comment ref="S9" authorId="0" shapeId="0" xr:uid="{462AF37F-D8DE-4C74-92FB-B024244520C9}">
      <text>
        <r>
          <rPr>
            <b/>
            <sz val="9"/>
            <color indexed="81"/>
            <rFont val="ＭＳ Ｐゴシック"/>
            <family val="3"/>
            <charset val="128"/>
          </rPr>
          <t>提出年月日の記入は基本的に不要です。</t>
        </r>
      </text>
    </comment>
    <comment ref="U9" authorId="0" shapeId="0" xr:uid="{3BE1A0F9-98A9-4F3C-A8F7-F8044C4964AF}">
      <text>
        <r>
          <rPr>
            <b/>
            <sz val="9"/>
            <color indexed="81"/>
            <rFont val="ＭＳ Ｐゴシック"/>
            <family val="3"/>
            <charset val="128"/>
          </rPr>
          <t>提出年月日の記入は基本的に不要です。</t>
        </r>
      </text>
    </comment>
    <comment ref="N13" authorId="0" shapeId="0" xr:uid="{6A08BEC3-5FD3-4296-B255-A1211403DC63}">
      <text>
        <r>
          <rPr>
            <b/>
            <sz val="9"/>
            <color indexed="81"/>
            <rFont val="ＭＳ Ｐゴシック"/>
            <family val="3"/>
            <charset val="128"/>
          </rPr>
          <t>住所および受注者名は判（印）でも結構です。</t>
        </r>
      </text>
    </comment>
    <comment ref="N16" authorId="0" shapeId="0" xr:uid="{832938DF-1E95-43E0-8D41-1C07C435DFD7}">
      <text>
        <r>
          <rPr>
            <b/>
            <sz val="9"/>
            <color indexed="81"/>
            <rFont val="ＭＳ Ｐゴシック"/>
            <family val="3"/>
            <charset val="128"/>
          </rPr>
          <t>住所および受注者名は判（印）でも結構です。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町田市役所</author>
    <author>町田市</author>
  </authors>
  <commentList>
    <comment ref="M2" authorId="0" shapeId="0" xr:uid="{42D18476-BF5F-4084-9E33-F126AF66479D}">
      <text>
        <r>
          <rPr>
            <b/>
            <sz val="9"/>
            <color indexed="81"/>
            <rFont val="MS P ゴシック"/>
            <family val="3"/>
            <charset val="128"/>
          </rPr>
          <t>検査種別を選択すると自動入力されます。</t>
        </r>
      </text>
    </comment>
    <comment ref="Y6" authorId="1" shapeId="0" xr:uid="{1CFAF4A2-5D6C-48DE-9B09-C9FE93960893}">
      <text>
        <r>
          <rPr>
            <b/>
            <sz val="9"/>
            <color indexed="81"/>
            <rFont val="ＭＳ Ｐゴシック"/>
            <family val="3"/>
            <charset val="128"/>
          </rPr>
          <t>基本的に提出年月日の記入は不要です。</t>
        </r>
      </text>
    </comment>
    <comment ref="AC6" authorId="1" shapeId="0" xr:uid="{C7F65574-C87E-46B3-8D38-CB27E2856C0D}">
      <text>
        <r>
          <rPr>
            <b/>
            <sz val="9"/>
            <color indexed="81"/>
            <rFont val="ＭＳ Ｐゴシック"/>
            <family val="3"/>
            <charset val="128"/>
          </rPr>
          <t>基本的に提出年月日の記入は不要です。</t>
        </r>
      </text>
    </comment>
    <comment ref="AF6" authorId="1" shapeId="0" xr:uid="{8CF86726-3F0A-4A28-8403-A6B9596EBF1F}">
      <text>
        <r>
          <rPr>
            <b/>
            <sz val="9"/>
            <color indexed="81"/>
            <rFont val="ＭＳ Ｐゴシック"/>
            <family val="3"/>
            <charset val="128"/>
          </rPr>
          <t>基本的に提出年月日の記入は不要です。</t>
        </r>
      </text>
    </comment>
    <comment ref="V9" authorId="1" shapeId="0" xr:uid="{46088979-91AA-4971-8AE0-9A7F601E8006}">
      <text>
        <r>
          <rPr>
            <b/>
            <sz val="9"/>
            <color indexed="81"/>
            <rFont val="ＭＳ Ｐゴシック"/>
            <family val="3"/>
            <charset val="128"/>
          </rPr>
          <t>住所および受注者名は判（印）でも結構です。</t>
        </r>
      </text>
    </comment>
    <comment ref="V10" authorId="1" shapeId="0" xr:uid="{9193C5B8-915A-43B5-8764-7F2B4DBF4EA5}">
      <text>
        <r>
          <rPr>
            <b/>
            <sz val="9"/>
            <color indexed="81"/>
            <rFont val="ＭＳ Ｐゴシック"/>
            <family val="3"/>
            <charset val="128"/>
          </rPr>
          <t>住所および受注者名は判（印）でも結構です。</t>
        </r>
      </text>
    </comment>
    <comment ref="AD15" authorId="1" shapeId="0" xr:uid="{7CD45A06-ACAD-49F1-B33A-C4E9BC8453B3}">
      <text>
        <r>
          <rPr>
            <b/>
            <sz val="9"/>
            <color indexed="81"/>
            <rFont val="ＭＳ Ｐゴシック"/>
            <family val="3"/>
            <charset val="128"/>
          </rPr>
          <t>既済部分払がある場合は金額を書き換えてください。
(前払は既済部分払とは異なりますので前払だけの場合はこの欄に０を記載してください）</t>
        </r>
      </text>
    </comment>
    <comment ref="H16" authorId="1" shapeId="0" xr:uid="{CF3804BF-B173-4A19-AA6A-A2DD26DA5595}">
      <text>
        <r>
          <rPr>
            <b/>
            <sz val="9"/>
            <color indexed="81"/>
            <rFont val="ＭＳ Ｐゴシック"/>
            <family val="3"/>
            <charset val="128"/>
          </rPr>
          <t>検査種別が違う場合は書き換えてください。</t>
        </r>
      </text>
    </comment>
    <comment ref="T16" authorId="0" shapeId="0" xr:uid="{8539808F-7783-46C4-8A41-078989416F9C}">
      <text>
        <r>
          <rPr>
            <b/>
            <sz val="9"/>
            <color indexed="81"/>
            <rFont val="ＭＳ Ｐゴシック"/>
            <family val="3"/>
            <charset val="128"/>
          </rPr>
          <t>検査回次が違う場合は書き換えてください。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00000000-0006-0000-1C00-000001000000}">
      <text>
        <r>
          <rPr>
            <b/>
            <sz val="9"/>
            <color indexed="81"/>
            <rFont val="ＭＳ Ｐゴシック"/>
            <family val="3"/>
            <charset val="128"/>
          </rPr>
          <t>金額には”￥”マークが必要です。</t>
        </r>
      </text>
    </comment>
    <comment ref="BL5" authorId="0" shapeId="0" xr:uid="{00000000-0006-0000-1C00-000002000000}">
      <text>
        <r>
          <rPr>
            <b/>
            <sz val="9"/>
            <color indexed="81"/>
            <rFont val="ＭＳ Ｐゴシック"/>
            <family val="3"/>
            <charset val="128"/>
          </rPr>
          <t>金額には”￥”マークが必要です。</t>
        </r>
      </text>
    </comment>
    <comment ref="P9" authorId="0" shapeId="0" xr:uid="{00000000-0006-0000-1C00-000003000000}">
      <text>
        <r>
          <rPr>
            <b/>
            <sz val="9"/>
            <color indexed="81"/>
            <rFont val="ＭＳ Ｐゴシック"/>
            <family val="3"/>
            <charset val="128"/>
          </rPr>
          <t>間違いの無いように記入してください。
金額には”￥”マークが必要です。</t>
        </r>
      </text>
    </comment>
    <comment ref="P10" authorId="0" shapeId="0" xr:uid="{00000000-0006-0000-1C00-000004000000}">
      <text>
        <r>
          <rPr>
            <b/>
            <sz val="9"/>
            <color indexed="81"/>
            <rFont val="ＭＳ Ｐゴシック"/>
            <family val="3"/>
            <charset val="128"/>
          </rPr>
          <t>間違いの無いように記入してください。
金額には”￥”マークが必要です。</t>
        </r>
      </text>
    </comment>
    <comment ref="P12" authorId="0" shapeId="0" xr:uid="{00000000-0006-0000-1C00-000005000000}">
      <text>
        <r>
          <rPr>
            <b/>
            <sz val="9"/>
            <color indexed="81"/>
            <rFont val="ＭＳ Ｐゴシック"/>
            <family val="3"/>
            <charset val="128"/>
          </rPr>
          <t>間違いの無いように記入してください。
既受領金がない場合は”0.-”と記入してください。</t>
        </r>
      </text>
    </comment>
    <comment ref="P13" authorId="0" shapeId="0" xr:uid="{00000000-0006-0000-1C00-000006000000}">
      <text>
        <r>
          <rPr>
            <b/>
            <sz val="9"/>
            <color indexed="81"/>
            <rFont val="ＭＳ Ｐゴシック"/>
            <family val="3"/>
            <charset val="128"/>
          </rPr>
          <t>間違いの無いように記入してください。
金額には”￥”マークが必要です。</t>
        </r>
      </text>
    </comment>
    <comment ref="H15" authorId="0" shapeId="0" xr:uid="{00000000-0006-0000-1C00-000007000000}">
      <text>
        <r>
          <rPr>
            <b/>
            <sz val="9"/>
            <color indexed="81"/>
            <rFont val="ＭＳ Ｐゴシック"/>
            <family val="3"/>
            <charset val="128"/>
          </rPr>
          <t>基本的に提出年月日の記入は不要です。</t>
        </r>
      </text>
    </comment>
    <comment ref="L15" authorId="0" shapeId="0" xr:uid="{00000000-0006-0000-1C00-000008000000}">
      <text>
        <r>
          <rPr>
            <b/>
            <sz val="9"/>
            <color indexed="81"/>
            <rFont val="ＭＳ Ｐゴシック"/>
            <family val="3"/>
            <charset val="128"/>
          </rPr>
          <t>基本的に提出年月日の記入は不要です。</t>
        </r>
      </text>
    </comment>
    <comment ref="T17" authorId="0" shapeId="0" xr:uid="{00000000-0006-0000-1C00-000009000000}">
      <text>
        <r>
          <rPr>
            <b/>
            <sz val="9"/>
            <color indexed="81"/>
            <rFont val="ＭＳ Ｐゴシック"/>
            <family val="3"/>
            <charset val="128"/>
          </rPr>
          <t>町住所および請負人名は判（印）でも結構です。</t>
        </r>
      </text>
    </comment>
    <comment ref="T19" authorId="0" shapeId="0" xr:uid="{00000000-0006-0000-1C00-00000A000000}">
      <text>
        <r>
          <rPr>
            <b/>
            <sz val="9"/>
            <color indexed="81"/>
            <rFont val="ＭＳ Ｐゴシック"/>
            <family val="3"/>
            <charset val="128"/>
          </rPr>
          <t>町住所および請負人名は判（印）でも結構です。</t>
        </r>
      </text>
    </comment>
    <comment ref="E24" authorId="1" shapeId="0" xr:uid="{F6059B8D-F606-46C8-8D36-151B79D339EB}">
      <text>
        <r>
          <rPr>
            <sz val="9"/>
            <color indexed="81"/>
            <rFont val="MS P ゴシック"/>
            <family val="3"/>
            <charset val="128"/>
          </rPr>
          <t>本契約に係る事務担当者を記入してください。現場代理人・業務責任者の方でも構いません。</t>
        </r>
      </text>
    </comment>
    <comment ref="Z24" authorId="1" shapeId="0" xr:uid="{E4F10B02-8165-4F76-B6AC-D3A06048A09F}">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1F169DC9-21AA-417E-A902-22FA9122C6F8}">
      <text>
        <r>
          <rPr>
            <b/>
            <sz val="9"/>
            <color indexed="81"/>
            <rFont val="ＭＳ Ｐゴシック"/>
            <family val="3"/>
            <charset val="128"/>
          </rPr>
          <t>金額には”￥”マークが必要です。</t>
        </r>
      </text>
    </comment>
    <comment ref="BL5" authorId="0" shapeId="0" xr:uid="{5FD5457B-627D-4E8A-97C7-C2DD186685CE}">
      <text>
        <r>
          <rPr>
            <b/>
            <sz val="9"/>
            <color indexed="81"/>
            <rFont val="ＭＳ Ｐゴシック"/>
            <family val="3"/>
            <charset val="128"/>
          </rPr>
          <t>金額には”￥”マークが必要です。</t>
        </r>
      </text>
    </comment>
    <comment ref="P10" authorId="0" shapeId="0" xr:uid="{F0B84DDF-0223-4C1A-A90D-F8AFC17CA921}">
      <text>
        <r>
          <rPr>
            <b/>
            <sz val="9"/>
            <color indexed="81"/>
            <rFont val="ＭＳ Ｐゴシック"/>
            <family val="3"/>
            <charset val="128"/>
          </rPr>
          <t>間違いの無いように記入してください。
金額には”￥”マークが必要です。</t>
        </r>
      </text>
    </comment>
    <comment ref="P12" authorId="0" shapeId="0" xr:uid="{54359332-B1D7-4C49-885B-E6EC136BA569}">
      <text>
        <r>
          <rPr>
            <b/>
            <sz val="9"/>
            <color indexed="81"/>
            <rFont val="ＭＳ Ｐゴシック"/>
            <family val="3"/>
            <charset val="128"/>
          </rPr>
          <t>間違いの無いように記入してください。
金額には”￥”マークが必要です。</t>
        </r>
      </text>
    </comment>
    <comment ref="P15" authorId="0" shapeId="0" xr:uid="{8AD47A99-C190-4E5B-BF3B-FD507FC20FF0}">
      <text>
        <r>
          <rPr>
            <b/>
            <sz val="9"/>
            <color indexed="81"/>
            <rFont val="ＭＳ Ｐゴシック"/>
            <family val="3"/>
            <charset val="128"/>
          </rPr>
          <t>間違いの無いように記入してください。
既受領金がない場合は”0.-”と記入してください。</t>
        </r>
      </text>
    </comment>
    <comment ref="P17" authorId="0" shapeId="0" xr:uid="{0D900BF2-B264-4066-A007-B0FBECCE01AF}">
      <text>
        <r>
          <rPr>
            <b/>
            <sz val="9"/>
            <color indexed="81"/>
            <rFont val="ＭＳ Ｐゴシック"/>
            <family val="3"/>
            <charset val="128"/>
          </rPr>
          <t>間違いの無いように記入してください。
金額には”￥”マークが必要です。</t>
        </r>
      </text>
    </comment>
    <comment ref="H20" authorId="0" shapeId="0" xr:uid="{C29945B4-66FC-4DCA-A183-E50F86919825}">
      <text>
        <r>
          <rPr>
            <b/>
            <sz val="9"/>
            <color indexed="81"/>
            <rFont val="ＭＳ Ｐゴシック"/>
            <family val="3"/>
            <charset val="128"/>
          </rPr>
          <t>基本的に提出年月日の記入は不要です。</t>
        </r>
      </text>
    </comment>
    <comment ref="L20" authorId="0" shapeId="0" xr:uid="{9B66B794-6392-43A3-AF1D-55FE532DAA70}">
      <text>
        <r>
          <rPr>
            <b/>
            <sz val="9"/>
            <color indexed="81"/>
            <rFont val="ＭＳ Ｐゴシック"/>
            <family val="3"/>
            <charset val="128"/>
          </rPr>
          <t>基本的に提出年月日の記入は不要です。</t>
        </r>
      </text>
    </comment>
    <comment ref="T22" authorId="0" shapeId="0" xr:uid="{CEEBA879-8006-47E6-993B-558625CDE3E6}">
      <text>
        <r>
          <rPr>
            <b/>
            <sz val="9"/>
            <color indexed="81"/>
            <rFont val="ＭＳ Ｐゴシック"/>
            <family val="3"/>
            <charset val="128"/>
          </rPr>
          <t>町住所および請負人名は判（印）でも結構です。</t>
        </r>
      </text>
    </comment>
    <comment ref="T24" authorId="0" shapeId="0" xr:uid="{68D56965-27CD-4711-8833-6963555FAD7E}">
      <text>
        <r>
          <rPr>
            <b/>
            <sz val="9"/>
            <color indexed="81"/>
            <rFont val="ＭＳ Ｐゴシック"/>
            <family val="3"/>
            <charset val="128"/>
          </rPr>
          <t>町住所および請負人名は判（印）でも結構です。</t>
        </r>
      </text>
    </comment>
    <comment ref="E29" authorId="1" shapeId="0" xr:uid="{573C5892-4147-42FF-B91E-BE4AEF425237}">
      <text>
        <r>
          <rPr>
            <sz val="9"/>
            <color indexed="81"/>
            <rFont val="MS P ゴシック"/>
            <family val="3"/>
            <charset val="128"/>
          </rPr>
          <t>本契約に係る事務担当者を記入してください。現場代理人・業務責任者の方でも構いません。</t>
        </r>
      </text>
    </comment>
    <comment ref="Z29" authorId="1" shapeId="0" xr:uid="{47BF2B5B-7453-446A-B784-4DCE2E09EAA4}">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D00-000001000000}">
      <text>
        <r>
          <rPr>
            <b/>
            <sz val="9"/>
            <color indexed="81"/>
            <rFont val="ＭＳ Ｐゴシック"/>
            <family val="3"/>
            <charset val="128"/>
          </rPr>
          <t>基本的に提出年月日の記入は不要です。</t>
        </r>
      </text>
    </comment>
    <comment ref="R13" authorId="0" shapeId="0" xr:uid="{00000000-0006-0000-1D00-000002000000}">
      <text>
        <r>
          <rPr>
            <b/>
            <sz val="9"/>
            <color indexed="81"/>
            <rFont val="ＭＳ Ｐゴシック"/>
            <family val="3"/>
            <charset val="128"/>
          </rPr>
          <t>基本的に提出年月日の記入は不要です。</t>
        </r>
      </text>
    </comment>
    <comment ref="T13" authorId="0" shapeId="0" xr:uid="{00000000-0006-0000-1D00-000003000000}">
      <text>
        <r>
          <rPr>
            <b/>
            <sz val="9"/>
            <color indexed="81"/>
            <rFont val="ＭＳ Ｐゴシック"/>
            <family val="3"/>
            <charset val="128"/>
          </rPr>
          <t>基本的に提出年月日の記入は不要です。</t>
        </r>
      </text>
    </comment>
    <comment ref="M22" authorId="0" shapeId="0" xr:uid="{00000000-0006-0000-1D00-000004000000}">
      <text>
        <r>
          <rPr>
            <b/>
            <sz val="9"/>
            <color indexed="81"/>
            <rFont val="ＭＳ Ｐゴシック"/>
            <family val="3"/>
            <charset val="128"/>
          </rPr>
          <t>住所および請負人名は判（印）でも結構です。</t>
        </r>
      </text>
    </comment>
    <comment ref="M25" authorId="0" shapeId="0" xr:uid="{00000000-0006-0000-1D00-000005000000}">
      <text>
        <r>
          <rPr>
            <b/>
            <sz val="9"/>
            <color indexed="81"/>
            <rFont val="ＭＳ Ｐゴシック"/>
            <family val="3"/>
            <charset val="128"/>
          </rPr>
          <t>住所および請負人名は判（印）でも結構です。</t>
        </r>
      </text>
    </comment>
    <comment ref="E41" authorId="0" shapeId="0" xr:uid="{00000000-0006-0000-1D00-000009000000}">
      <text>
        <r>
          <rPr>
            <b/>
            <sz val="9"/>
            <color indexed="81"/>
            <rFont val="ＭＳ Ｐゴシック"/>
            <family val="3"/>
            <charset val="128"/>
          </rPr>
          <t>調査日を記入してください。</t>
        </r>
      </text>
    </comment>
    <comment ref="H41" authorId="0" shapeId="0" xr:uid="{00000000-0006-0000-1D00-00000A000000}">
      <text>
        <r>
          <rPr>
            <b/>
            <sz val="9"/>
            <color indexed="81"/>
            <rFont val="ＭＳ Ｐゴシック"/>
            <family val="3"/>
            <charset val="128"/>
          </rPr>
          <t>調査日を記入してください。</t>
        </r>
      </text>
    </comment>
    <comment ref="J41" authorId="0" shapeId="0" xr:uid="{00000000-0006-0000-1D00-00000B000000}">
      <text>
        <r>
          <rPr>
            <b/>
            <sz val="9"/>
            <color indexed="81"/>
            <rFont val="ＭＳ Ｐゴシック"/>
            <family val="3"/>
            <charset val="128"/>
          </rPr>
          <t>調査日を記入してください。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5" authorId="0" shapeId="0" xr:uid="{00000000-0006-0000-1F00-000001000000}">
      <text>
        <r>
          <rPr>
            <b/>
            <sz val="9"/>
            <color indexed="81"/>
            <rFont val="ＭＳ Ｐゴシック"/>
            <family val="3"/>
            <charset val="128"/>
          </rPr>
          <t>基本的に提出年月日の記入は不要です。</t>
        </r>
      </text>
    </comment>
    <comment ref="R15" authorId="0" shapeId="0" xr:uid="{00000000-0006-0000-1F00-000002000000}">
      <text>
        <r>
          <rPr>
            <b/>
            <sz val="9"/>
            <color indexed="81"/>
            <rFont val="ＭＳ Ｐゴシック"/>
            <family val="3"/>
            <charset val="128"/>
          </rPr>
          <t>基本的に提出年月日の記入は不要です。</t>
        </r>
      </text>
    </comment>
    <comment ref="T15" authorId="0" shapeId="0" xr:uid="{00000000-0006-0000-1F00-000003000000}">
      <text>
        <r>
          <rPr>
            <b/>
            <sz val="9"/>
            <color indexed="81"/>
            <rFont val="ＭＳ Ｐゴシック"/>
            <family val="3"/>
            <charset val="128"/>
          </rPr>
          <t>基本的に提出年月日の記入は不要です。</t>
        </r>
      </text>
    </comment>
    <comment ref="M25" authorId="0" shapeId="0" xr:uid="{00000000-0006-0000-1F00-000004000000}">
      <text>
        <r>
          <rPr>
            <b/>
            <sz val="9"/>
            <color indexed="81"/>
            <rFont val="ＭＳ Ｐゴシック"/>
            <family val="3"/>
            <charset val="128"/>
          </rPr>
          <t>住所および受注者名は判（印）でも結構です。</t>
        </r>
      </text>
    </comment>
    <comment ref="M28" authorId="0" shapeId="0" xr:uid="{00000000-0006-0000-1F00-000005000000}">
      <text>
        <r>
          <rPr>
            <b/>
            <sz val="9"/>
            <color indexed="81"/>
            <rFont val="ＭＳ Ｐゴシック"/>
            <family val="3"/>
            <charset val="128"/>
          </rPr>
          <t>住所および受注者名は判（印）でも結構です。</t>
        </r>
      </text>
    </comment>
    <comment ref="F46" authorId="0" shapeId="0" xr:uid="{00000000-0006-0000-1F00-000009000000}">
      <text>
        <r>
          <rPr>
            <b/>
            <sz val="9"/>
            <color indexed="81"/>
            <rFont val="ＭＳ Ｐゴシック"/>
            <family val="3"/>
            <charset val="128"/>
          </rPr>
          <t>受注者の担当者名を記入してください。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P9" authorId="0" shapeId="0" xr:uid="{00000000-0006-0000-0500-000001000000}">
      <text>
        <r>
          <rPr>
            <b/>
            <sz val="9"/>
            <color indexed="81"/>
            <rFont val="ＭＳ Ｐゴシック"/>
            <family val="3"/>
            <charset val="128"/>
          </rPr>
          <t>提出年月日の記入は基本的に不要です。</t>
        </r>
      </text>
    </comment>
    <comment ref="S9" authorId="0" shapeId="0" xr:uid="{00000000-0006-0000-0500-000002000000}">
      <text>
        <r>
          <rPr>
            <b/>
            <sz val="9"/>
            <color indexed="81"/>
            <rFont val="ＭＳ Ｐゴシック"/>
            <family val="3"/>
            <charset val="128"/>
          </rPr>
          <t>提出年月日の記入は基本的に不要です。</t>
        </r>
      </text>
    </comment>
    <comment ref="U9" authorId="0" shapeId="0" xr:uid="{00000000-0006-0000-0500-000003000000}">
      <text>
        <r>
          <rPr>
            <b/>
            <sz val="9"/>
            <color indexed="81"/>
            <rFont val="ＭＳ Ｐゴシック"/>
            <family val="3"/>
            <charset val="128"/>
          </rPr>
          <t>提出年月日の記入は基本的に不要です。</t>
        </r>
      </text>
    </comment>
    <comment ref="N13" authorId="0" shapeId="0" xr:uid="{00000000-0006-0000-0500-000004000000}">
      <text>
        <r>
          <rPr>
            <b/>
            <sz val="9"/>
            <color indexed="81"/>
            <rFont val="ＭＳ Ｐゴシック"/>
            <family val="3"/>
            <charset val="128"/>
          </rPr>
          <t>住所および受注者名は判（印）でも結構です。</t>
        </r>
      </text>
    </comment>
    <comment ref="N16" authorId="0" shapeId="0" xr:uid="{00000000-0006-0000-0500-000005000000}">
      <text>
        <r>
          <rPr>
            <b/>
            <sz val="9"/>
            <color indexed="81"/>
            <rFont val="ＭＳ Ｐゴシック"/>
            <family val="3"/>
            <charset val="128"/>
          </rPr>
          <t>住所および受注者名は判（印）でも結構です。</t>
        </r>
      </text>
    </comment>
    <comment ref="A30" authorId="1" shapeId="0" xr:uid="{00000000-0006-0000-0500-000006000000}">
      <text>
        <r>
          <rPr>
            <b/>
            <sz val="9"/>
            <color indexed="81"/>
            <rFont val="ＭＳ Ｐゴシック"/>
            <family val="3"/>
            <charset val="128"/>
          </rPr>
          <t>プルダウンリストから、変更する者の名称を選択して下さい。</t>
        </r>
      </text>
    </comment>
    <comment ref="A38" authorId="1" shapeId="0" xr:uid="{00000000-0006-0000-0500-000007000000}">
      <text>
        <r>
          <rPr>
            <b/>
            <sz val="9"/>
            <color indexed="81"/>
            <rFont val="ＭＳ Ｐゴシック"/>
            <family val="3"/>
            <charset val="128"/>
          </rPr>
          <t>プルダウンリストから、変更する者の名称を選択して下さい。</t>
        </r>
      </text>
    </comment>
    <comment ref="A46" authorId="1" shapeId="0" xr:uid="{00000000-0006-0000-0500-000008000000}">
      <text>
        <r>
          <rPr>
            <b/>
            <sz val="9"/>
            <color indexed="81"/>
            <rFont val="ＭＳ Ｐゴシック"/>
            <family val="3"/>
            <charset val="128"/>
          </rPr>
          <t>プルダウンリストから、変更する者の名称を選択して下さい。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FF0AC117-10C3-4B17-BAC9-0646F84A5797}">
      <text>
        <r>
          <rPr>
            <b/>
            <sz val="9"/>
            <color indexed="81"/>
            <rFont val="ＭＳ Ｐゴシック"/>
            <family val="3"/>
            <charset val="128"/>
          </rPr>
          <t>提出年月日の記入は基本的に不要です。</t>
        </r>
      </text>
    </comment>
    <comment ref="R9" authorId="0" shapeId="0" xr:uid="{7AE1D60F-E229-4B51-B171-8B2FCBDD4D6C}">
      <text>
        <r>
          <rPr>
            <b/>
            <sz val="9"/>
            <color indexed="81"/>
            <rFont val="ＭＳ Ｐゴシック"/>
            <family val="3"/>
            <charset val="128"/>
          </rPr>
          <t>提出年月日の記入は基本的に不要です。</t>
        </r>
      </text>
    </comment>
    <comment ref="T9" authorId="0" shapeId="0" xr:uid="{D7EEB939-11F6-47A7-80A0-45C7C34C9312}">
      <text>
        <r>
          <rPr>
            <b/>
            <sz val="9"/>
            <color indexed="81"/>
            <rFont val="ＭＳ Ｐゴシック"/>
            <family val="3"/>
            <charset val="128"/>
          </rPr>
          <t>提出年月日の記入は基本的に不要です。</t>
        </r>
      </text>
    </comment>
    <comment ref="M13" authorId="0" shapeId="0" xr:uid="{2CC6F18A-8023-42CC-A6F1-6D5ABCA5BFB6}">
      <text>
        <r>
          <rPr>
            <b/>
            <sz val="9"/>
            <color indexed="81"/>
            <rFont val="ＭＳ Ｐゴシック"/>
            <family val="3"/>
            <charset val="128"/>
          </rPr>
          <t>住所および受注者名は判（印）でも結構です。</t>
        </r>
      </text>
    </comment>
    <comment ref="M16" authorId="0" shapeId="0" xr:uid="{60C5F1F7-AA6C-4695-898E-C768F85DF611}">
      <text>
        <r>
          <rPr>
            <b/>
            <sz val="9"/>
            <color indexed="81"/>
            <rFont val="ＭＳ Ｐゴシック"/>
            <family val="3"/>
            <charset val="128"/>
          </rPr>
          <t>住所および受注者名は判（印）でも結構です。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00000000-0006-0000-0700-000001000000}">
      <text>
        <r>
          <rPr>
            <b/>
            <sz val="9"/>
            <color indexed="81"/>
            <rFont val="ＭＳ Ｐゴシック"/>
            <family val="3"/>
            <charset val="128"/>
          </rPr>
          <t>提出年月日の記入は基本的に不要です。</t>
        </r>
      </text>
    </comment>
    <comment ref="R9" authorId="0" shapeId="0" xr:uid="{00000000-0006-0000-0700-000002000000}">
      <text>
        <r>
          <rPr>
            <b/>
            <sz val="9"/>
            <color indexed="81"/>
            <rFont val="ＭＳ Ｐゴシック"/>
            <family val="3"/>
            <charset val="128"/>
          </rPr>
          <t>提出年月日の記入は基本的に不要です。</t>
        </r>
      </text>
    </comment>
    <comment ref="T9" authorId="0" shapeId="0" xr:uid="{00000000-0006-0000-0700-000003000000}">
      <text>
        <r>
          <rPr>
            <b/>
            <sz val="9"/>
            <color indexed="81"/>
            <rFont val="ＭＳ Ｐゴシック"/>
            <family val="3"/>
            <charset val="128"/>
          </rPr>
          <t>提出年月日の記入は基本的に不要です。</t>
        </r>
      </text>
    </comment>
    <comment ref="M13" authorId="0" shapeId="0" xr:uid="{00000000-0006-0000-0700-000004000000}">
      <text>
        <r>
          <rPr>
            <b/>
            <sz val="9"/>
            <color indexed="81"/>
            <rFont val="ＭＳ Ｐゴシック"/>
            <family val="3"/>
            <charset val="128"/>
          </rPr>
          <t>住所および受注者名は判（印）でも結構です。</t>
        </r>
      </text>
    </comment>
    <comment ref="M16" authorId="0" shapeId="0" xr:uid="{00000000-0006-0000-0700-000005000000}">
      <text>
        <r>
          <rPr>
            <b/>
            <sz val="9"/>
            <color indexed="81"/>
            <rFont val="ＭＳ Ｐゴシック"/>
            <family val="3"/>
            <charset val="128"/>
          </rPr>
          <t>住所および受注者名は判（印）でも結構です。</t>
        </r>
      </text>
    </comment>
    <comment ref="A18" authorId="1" shapeId="0" xr:uid="{9953A448-DB08-4475-911B-F0470205DC08}">
      <text>
        <r>
          <rPr>
            <b/>
            <sz val="9"/>
            <color indexed="81"/>
            <rFont val="MS P ゴシック"/>
            <family val="3"/>
            <charset val="128"/>
          </rPr>
          <t>主任技術者・監理技術者の該当する方に「○」を付けてください。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35BBB12C-A4DD-4D33-AC1B-7743B3103586}">
      <text>
        <r>
          <rPr>
            <b/>
            <sz val="9"/>
            <color indexed="81"/>
            <rFont val="ＭＳ Ｐゴシック"/>
            <family val="3"/>
            <charset val="128"/>
          </rPr>
          <t>提出年月日の記入は基本的に不要です。</t>
        </r>
      </text>
    </comment>
    <comment ref="R9" authorId="0" shapeId="0" xr:uid="{7EFD8DC7-ABA7-4F16-8759-27E6BFCB6A52}">
      <text>
        <r>
          <rPr>
            <b/>
            <sz val="9"/>
            <color indexed="81"/>
            <rFont val="ＭＳ Ｐゴシック"/>
            <family val="3"/>
            <charset val="128"/>
          </rPr>
          <t>提出年月日の記入は基本的に不要です。</t>
        </r>
      </text>
    </comment>
    <comment ref="T9" authorId="0" shapeId="0" xr:uid="{94F0E3A8-74E4-4602-BBA8-0301AB23A491}">
      <text>
        <r>
          <rPr>
            <b/>
            <sz val="9"/>
            <color indexed="81"/>
            <rFont val="ＭＳ Ｐゴシック"/>
            <family val="3"/>
            <charset val="128"/>
          </rPr>
          <t>提出年月日の記入は基本的に不要です。</t>
        </r>
      </text>
    </comment>
    <comment ref="M13" authorId="0" shapeId="0" xr:uid="{CD642B51-588B-4B44-91A1-D77D5A970A84}">
      <text>
        <r>
          <rPr>
            <b/>
            <sz val="9"/>
            <color indexed="81"/>
            <rFont val="ＭＳ Ｐゴシック"/>
            <family val="3"/>
            <charset val="128"/>
          </rPr>
          <t>住所および受注者名は判（印）でも結構です。</t>
        </r>
      </text>
    </comment>
    <comment ref="M16" authorId="0" shapeId="0" xr:uid="{B52E2DAF-2AA3-48AC-99E8-9B75C43FA088}">
      <text>
        <r>
          <rPr>
            <b/>
            <sz val="9"/>
            <color indexed="81"/>
            <rFont val="ＭＳ Ｐゴシック"/>
            <family val="3"/>
            <charset val="128"/>
          </rPr>
          <t>住所および受注者名は判（印）でも結構です。</t>
        </r>
      </text>
    </comment>
    <comment ref="A18" authorId="1" shapeId="0" xr:uid="{C258141C-7DA5-41A9-9069-37568DAB890B}">
      <text>
        <r>
          <rPr>
            <b/>
            <sz val="9"/>
            <color indexed="81"/>
            <rFont val="MS P ゴシック"/>
            <family val="3"/>
            <charset val="128"/>
          </rPr>
          <t>主任技術者・監理技術者の該当する方に「○」を付けてください。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CCA199AE-5C2E-4CA1-9E89-B88DEDC723D9}">
      <text>
        <r>
          <rPr>
            <b/>
            <sz val="9"/>
            <color indexed="81"/>
            <rFont val="ＭＳ Ｐゴシック"/>
            <family val="3"/>
            <charset val="128"/>
          </rPr>
          <t>提出年月日の記入は基本的に不要です。</t>
        </r>
      </text>
    </comment>
    <comment ref="R9" authorId="0" shapeId="0" xr:uid="{1DF64A1C-5C52-4EAC-927C-BC09E4D1896F}">
      <text>
        <r>
          <rPr>
            <b/>
            <sz val="9"/>
            <color indexed="81"/>
            <rFont val="ＭＳ Ｐゴシック"/>
            <family val="3"/>
            <charset val="128"/>
          </rPr>
          <t>提出年月日の記入は基本的に不要です。</t>
        </r>
      </text>
    </comment>
    <comment ref="T9" authorId="0" shapeId="0" xr:uid="{F97A10AA-AABA-4924-92C8-B3D02820D9B2}">
      <text>
        <r>
          <rPr>
            <b/>
            <sz val="9"/>
            <color indexed="81"/>
            <rFont val="ＭＳ Ｐゴシック"/>
            <family val="3"/>
            <charset val="128"/>
          </rPr>
          <t>提出年月日の記入は基本的に不要です。</t>
        </r>
      </text>
    </comment>
    <comment ref="M13" authorId="0" shapeId="0" xr:uid="{027CA72E-E4E2-4AA3-977A-05CA721E839F}">
      <text>
        <r>
          <rPr>
            <b/>
            <sz val="9"/>
            <color indexed="81"/>
            <rFont val="ＭＳ Ｐゴシック"/>
            <family val="3"/>
            <charset val="128"/>
          </rPr>
          <t>住所および受注者名は判（印）でも結構です。</t>
        </r>
      </text>
    </comment>
    <comment ref="M16" authorId="0" shapeId="0" xr:uid="{0BA6EB91-82FD-4F55-8F49-15B5226F72FF}">
      <text>
        <r>
          <rPr>
            <b/>
            <sz val="9"/>
            <color indexed="81"/>
            <rFont val="ＭＳ Ｐゴシック"/>
            <family val="3"/>
            <charset val="128"/>
          </rPr>
          <t>住所および受注者名は判（印）でも結構です。</t>
        </r>
      </text>
    </comment>
    <comment ref="A19" authorId="1" shapeId="0" xr:uid="{F9749195-04C2-4D27-BC18-F3939297A175}">
      <text>
        <r>
          <rPr>
            <b/>
            <sz val="9"/>
            <color indexed="81"/>
            <rFont val="MS P ゴシック"/>
            <family val="3"/>
            <charset val="128"/>
          </rPr>
          <t>現場代理人・主任技術者・監理技術者の該当する方に「○」を付けてください。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町田市役所</author>
  </authors>
  <commentList>
    <comment ref="A11" authorId="0" shapeId="0" xr:uid="{15445211-6861-4A52-8D2D-9D790117492D}">
      <text>
        <r>
          <rPr>
            <b/>
            <sz val="9"/>
            <color indexed="81"/>
            <rFont val="ＭＳ Ｐゴシック"/>
            <family val="3"/>
            <charset val="128"/>
          </rPr>
          <t>町田市役所:</t>
        </r>
        <r>
          <rPr>
            <sz val="9"/>
            <color indexed="81"/>
            <rFont val="ＭＳ Ｐゴシック"/>
            <family val="3"/>
            <charset val="128"/>
          </rPr>
          <t xml:space="preserve">
第18条の15
1項・2号・ハ</t>
        </r>
      </text>
    </comment>
    <comment ref="N11" authorId="0" shapeId="0" xr:uid="{B40FF8A2-597C-424C-9E58-A1DF957DCEDA}">
      <text>
        <r>
          <rPr>
            <b/>
            <sz val="9"/>
            <color indexed="81"/>
            <rFont val="ＭＳ Ｐゴシック"/>
            <family val="3"/>
            <charset val="128"/>
          </rPr>
          <t>町田市役所:</t>
        </r>
        <r>
          <rPr>
            <sz val="9"/>
            <color indexed="81"/>
            <rFont val="ＭＳ Ｐゴシック"/>
            <family val="3"/>
            <charset val="128"/>
          </rPr>
          <t xml:space="preserve">
第18条の15
1項・2号・ロ</t>
        </r>
      </text>
    </comment>
    <comment ref="A12" authorId="0" shapeId="0" xr:uid="{4C481521-DA7E-4810-AD3D-E795E41A86F4}">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20" authorId="0" shapeId="0" xr:uid="{E5169F08-740F-429F-93C1-0D8C56AAB2FD}">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1項・1号）
</t>
        </r>
      </text>
    </comment>
    <comment ref="A21" authorId="0" shapeId="0" xr:uid="{0FD41BC2-129B-402C-A851-DF0883A02DD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1項・2号）</t>
        </r>
      </text>
    </comment>
    <comment ref="A22" authorId="0" shapeId="0" xr:uid="{B97E6382-9E60-4D96-9B3D-78B5F23F6E43}">
      <text>
        <r>
          <rPr>
            <b/>
            <sz val="9"/>
            <color indexed="81"/>
            <rFont val="ＭＳ Ｐゴシック"/>
            <family val="3"/>
            <charset val="128"/>
          </rPr>
          <t>町田市役所:</t>
        </r>
        <r>
          <rPr>
            <sz val="9"/>
            <color indexed="81"/>
            <rFont val="ＭＳ Ｐゴシック"/>
            <family val="3"/>
            <charset val="128"/>
          </rPr>
          <t xml:space="preserve">
第18条の15
1項1号</t>
        </r>
      </text>
    </comment>
    <comment ref="D25" authorId="0" shapeId="0" xr:uid="{91ABF6F8-4C9A-42DB-9318-4F804C0C1D48}">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29" authorId="0" shapeId="0" xr:uid="{8E5076A9-31B6-4AD6-9313-7335C6D05E6F}">
      <text>
        <r>
          <rPr>
            <b/>
            <sz val="9"/>
            <color indexed="81"/>
            <rFont val="ＭＳ Ｐゴシック"/>
            <family val="3"/>
            <charset val="128"/>
          </rPr>
          <t>町田市役所:</t>
        </r>
        <r>
          <rPr>
            <sz val="9"/>
            <color indexed="81"/>
            <rFont val="ＭＳ Ｐゴシック"/>
            <family val="3"/>
            <charset val="128"/>
          </rPr>
          <t xml:space="preserve">
第18条の15
5項</t>
        </r>
      </text>
    </comment>
    <comment ref="A32" authorId="0" shapeId="0" xr:uid="{19EB99E0-D8DC-4836-866D-D73891357746}">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39" authorId="0" shapeId="0" xr:uid="{1ED9091D-A653-49AE-8C10-53FAC7801011}">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45" authorId="0" shapeId="0" xr:uid="{A6F4123A-2F18-45E9-8DCE-D36EEE1C8B3F}">
      <text>
        <r>
          <rPr>
            <b/>
            <sz val="9"/>
            <color indexed="81"/>
            <rFont val="ＭＳ Ｐゴシック"/>
            <family val="3"/>
            <charset val="128"/>
          </rPr>
          <t>町田市役所:</t>
        </r>
        <r>
          <rPr>
            <sz val="9"/>
            <color indexed="81"/>
            <rFont val="ＭＳ Ｐゴシック"/>
            <family val="3"/>
            <charset val="128"/>
          </rPr>
          <t xml:space="preserve">
第18条の15
1項・2号・ニ</t>
        </r>
      </text>
    </comment>
    <comment ref="A46" authorId="0" shapeId="0" xr:uid="{F0BF3C1B-FE81-4B76-A0F3-4C0B32E169FF}">
      <text>
        <r>
          <rPr>
            <b/>
            <sz val="9"/>
            <color indexed="81"/>
            <rFont val="ＭＳ Ｐゴシック"/>
            <family val="3"/>
            <charset val="128"/>
          </rPr>
          <t>町田市役所:</t>
        </r>
        <r>
          <rPr>
            <sz val="9"/>
            <color indexed="81"/>
            <rFont val="ＭＳ Ｐゴシック"/>
            <family val="3"/>
            <charset val="128"/>
          </rPr>
          <t xml:space="preserve">
第18条の15
1項・3号・ロ</t>
        </r>
      </text>
    </comment>
    <comment ref="A48" authorId="0" shapeId="0" xr:uid="{48455148-2787-4931-BCAA-9531F89CE767}">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1" authorId="0" shapeId="0" xr:uid="{11D3A3EF-D124-4763-9840-6D17B02C6595}">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3" authorId="0" shapeId="0" xr:uid="{08F776BA-75C5-4E48-95A4-95BF94495CF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00000000-0006-0000-0800-000001000000}">
      <text>
        <r>
          <rPr>
            <b/>
            <sz val="9"/>
            <color indexed="81"/>
            <rFont val="ＭＳ Ｐゴシック"/>
            <family val="3"/>
            <charset val="128"/>
          </rPr>
          <t>提出年月日の記入は基本的に不要です。</t>
        </r>
      </text>
    </comment>
    <comment ref="R9" authorId="0" shapeId="0" xr:uid="{00000000-0006-0000-0800-000002000000}">
      <text>
        <r>
          <rPr>
            <b/>
            <sz val="9"/>
            <color indexed="81"/>
            <rFont val="ＭＳ Ｐゴシック"/>
            <family val="3"/>
            <charset val="128"/>
          </rPr>
          <t>提出年月日の記入は基本的に不要です。</t>
        </r>
      </text>
    </comment>
    <comment ref="T9" authorId="0" shapeId="0" xr:uid="{00000000-0006-0000-0800-000003000000}">
      <text>
        <r>
          <rPr>
            <b/>
            <sz val="9"/>
            <color indexed="81"/>
            <rFont val="ＭＳ Ｐゴシック"/>
            <family val="3"/>
            <charset val="128"/>
          </rPr>
          <t>提出年月日の記入は基本的に不要です。</t>
        </r>
      </text>
    </comment>
    <comment ref="M25" authorId="0" shapeId="0" xr:uid="{00000000-0006-0000-0800-000004000000}">
      <text>
        <r>
          <rPr>
            <b/>
            <sz val="9"/>
            <color indexed="81"/>
            <rFont val="ＭＳ Ｐゴシック"/>
            <family val="3"/>
            <charset val="128"/>
          </rPr>
          <t>住所および受注者名は判（印）でも結構です。</t>
        </r>
      </text>
    </comment>
  </commentList>
</comments>
</file>

<file path=xl/sharedStrings.xml><?xml version="1.0" encoding="utf-8"?>
<sst xmlns="http://schemas.openxmlformats.org/spreadsheetml/2006/main" count="2664" uniqueCount="1134">
  <si>
    <t>更新日</t>
    <rPh sb="0" eb="3">
      <t>コウシンビ</t>
    </rPh>
    <phoneticPr fontId="3"/>
  </si>
  <si>
    <t>一覧に戻る</t>
    <rPh sb="0" eb="2">
      <t>イチラン</t>
    </rPh>
    <rPh sb="3" eb="4">
      <t>モド</t>
    </rPh>
    <phoneticPr fontId="3"/>
  </si>
  <si>
    <t>　町田市代表電話：042-722-3111</t>
    <rPh sb="1" eb="4">
      <t>マチダシ</t>
    </rPh>
    <rPh sb="4" eb="6">
      <t>ダイヒョウ</t>
    </rPh>
    <rPh sb="6" eb="8">
      <t>デンワ</t>
    </rPh>
    <phoneticPr fontId="3"/>
  </si>
  <si>
    <t>　　　営繕第一係：042-724-1131</t>
    <rPh sb="3" eb="5">
      <t>エイゼン</t>
    </rPh>
    <rPh sb="5" eb="6">
      <t>ダイ</t>
    </rPh>
    <rPh sb="6" eb="8">
      <t>イチガカリ</t>
    </rPh>
    <phoneticPr fontId="3"/>
  </si>
  <si>
    <t>　　　営繕第二係：042-724-1132</t>
    <rPh sb="3" eb="5">
      <t>エイゼン</t>
    </rPh>
    <rPh sb="5" eb="8">
      <t>ダイニガカリ</t>
    </rPh>
    <phoneticPr fontId="3"/>
  </si>
  <si>
    <t>　　　学校施設係：042-724-1269</t>
    <rPh sb="3" eb="5">
      <t>ガッコウ</t>
    </rPh>
    <rPh sb="5" eb="8">
      <t>シセツガカリ</t>
    </rPh>
    <phoneticPr fontId="3"/>
  </si>
  <si>
    <t>　　　　　設備係：042-724-1152～1153</t>
    <rPh sb="5" eb="7">
      <t>セツビ</t>
    </rPh>
    <rPh sb="7" eb="8">
      <t>ガカリ</t>
    </rPh>
    <phoneticPr fontId="3"/>
  </si>
  <si>
    <t>　　　　　計画係：042-724-1293</t>
    <rPh sb="5" eb="7">
      <t>ケイカク</t>
    </rPh>
    <rPh sb="7" eb="8">
      <t>ガカリ</t>
    </rPh>
    <phoneticPr fontId="3"/>
  </si>
  <si>
    <t>＜各種提出書類共通入力シート＞</t>
    <rPh sb="1" eb="3">
      <t>カクシュ</t>
    </rPh>
    <rPh sb="3" eb="5">
      <t>テイシュツ</t>
    </rPh>
    <rPh sb="5" eb="7">
      <t>ショルイ</t>
    </rPh>
    <rPh sb="7" eb="9">
      <t>キョウツウ</t>
    </rPh>
    <rPh sb="9" eb="11">
      <t>ニュウリョク</t>
    </rPh>
    <phoneticPr fontId="3"/>
  </si>
  <si>
    <t>件名</t>
    <rPh sb="0" eb="2">
      <t>ケンメイ</t>
    </rPh>
    <phoneticPr fontId="10"/>
  </si>
  <si>
    <t>契約番号</t>
    <rPh sb="0" eb="2">
      <t>ケイヤク</t>
    </rPh>
    <rPh sb="2" eb="4">
      <t>バンゴウ</t>
    </rPh>
    <phoneticPr fontId="10"/>
  </si>
  <si>
    <t>第</t>
    <rPh sb="0" eb="1">
      <t>ダイ</t>
    </rPh>
    <phoneticPr fontId="3"/>
  </si>
  <si>
    <t>号</t>
    <rPh sb="0" eb="1">
      <t>ゴウ</t>
    </rPh>
    <phoneticPr fontId="3"/>
  </si>
  <si>
    <t>受注者住所</t>
    <rPh sb="2" eb="3">
      <t>モノ</t>
    </rPh>
    <rPh sb="3" eb="5">
      <t>ジュウショ</t>
    </rPh>
    <phoneticPr fontId="3"/>
  </si>
  <si>
    <t>受注者社名</t>
    <rPh sb="2" eb="3">
      <t>モノ</t>
    </rPh>
    <rPh sb="3" eb="5">
      <t>シャメイ</t>
    </rPh>
    <phoneticPr fontId="3"/>
  </si>
  <si>
    <t>　　　手書きにする場合は空欄にしてください。</t>
    <rPh sb="3" eb="5">
      <t>テガ</t>
    </rPh>
    <rPh sb="9" eb="11">
      <t>バアイ</t>
    </rPh>
    <rPh sb="12" eb="14">
      <t>クウラン</t>
    </rPh>
    <phoneticPr fontId="3"/>
  </si>
  <si>
    <t>受注者役職</t>
    <rPh sb="2" eb="3">
      <t>モノ</t>
    </rPh>
    <rPh sb="3" eb="5">
      <t>ヤクショク</t>
    </rPh>
    <phoneticPr fontId="3"/>
  </si>
  <si>
    <t>受注者氏名</t>
    <rPh sb="2" eb="3">
      <t>モノ</t>
    </rPh>
    <rPh sb="3" eb="5">
      <t>シメイ</t>
    </rPh>
    <phoneticPr fontId="3"/>
  </si>
  <si>
    <t>契約確定日</t>
    <rPh sb="0" eb="2">
      <t>ケイヤク</t>
    </rPh>
    <rPh sb="2" eb="4">
      <t>カクテイ</t>
    </rPh>
    <rPh sb="4" eb="5">
      <t>ビ</t>
    </rPh>
    <phoneticPr fontId="10"/>
  </si>
  <si>
    <t>年</t>
    <rPh sb="0" eb="1">
      <t>ネン</t>
    </rPh>
    <phoneticPr fontId="3"/>
  </si>
  <si>
    <t>月</t>
    <rPh sb="0" eb="1">
      <t>ガツ</t>
    </rPh>
    <phoneticPr fontId="3"/>
  </si>
  <si>
    <t>日</t>
    <rPh sb="0" eb="1">
      <t>ヒ</t>
    </rPh>
    <phoneticPr fontId="3"/>
  </si>
  <si>
    <t>←電子契約の場合は双方の電子署名が完了した日を入力してください。</t>
    <rPh sb="1" eb="3">
      <t>でんし</t>
    </rPh>
    <rPh sb="3" eb="5">
      <t>けいやく</t>
    </rPh>
    <rPh sb="6" eb="8">
      <t>ばあい</t>
    </rPh>
    <rPh sb="9" eb="11">
      <t>そうほう</t>
    </rPh>
    <rPh sb="12" eb="14">
      <t>でんし</t>
    </rPh>
    <rPh sb="14" eb="16">
      <t>しょめい</t>
    </rPh>
    <rPh sb="17" eb="19">
      <t>かんりょう</t>
    </rPh>
    <rPh sb="21" eb="22">
      <t>ひ</t>
    </rPh>
    <rPh sb="23" eb="25">
      <t>にゅうりょく</t>
    </rPh>
    <phoneticPr fontId="3" type="Hiragana"/>
  </si>
  <si>
    <t>工期開始日(着手年月日)</t>
    <rPh sb="0" eb="2">
      <t>コウキ</t>
    </rPh>
    <rPh sb="2" eb="4">
      <t>カイシ</t>
    </rPh>
    <rPh sb="4" eb="5">
      <t>ビ</t>
    </rPh>
    <rPh sb="6" eb="8">
      <t>チャクシュ</t>
    </rPh>
    <rPh sb="8" eb="11">
      <t>ネンガッピ</t>
    </rPh>
    <phoneticPr fontId="10"/>
  </si>
  <si>
    <t>←契約書記載の工期の開始日を入力してください。</t>
    <rPh sb="1" eb="4">
      <t>ケイヤクショ</t>
    </rPh>
    <rPh sb="4" eb="6">
      <t>キサイ</t>
    </rPh>
    <rPh sb="7" eb="9">
      <t>コウキ</t>
    </rPh>
    <rPh sb="10" eb="13">
      <t>カイシビ</t>
    </rPh>
    <rPh sb="14" eb="16">
      <t>ニュウリョク</t>
    </rPh>
    <phoneticPr fontId="3"/>
  </si>
  <si>
    <t>履行期限</t>
    <rPh sb="0" eb="2">
      <t>リコウ</t>
    </rPh>
    <rPh sb="2" eb="4">
      <t>キゲン</t>
    </rPh>
    <phoneticPr fontId="10"/>
  </si>
  <si>
    <t>変更後履行期限</t>
    <rPh sb="0" eb="2">
      <t>ヘンコウ</t>
    </rPh>
    <rPh sb="2" eb="3">
      <t>ゴ</t>
    </rPh>
    <rPh sb="3" eb="5">
      <t>リコウ</t>
    </rPh>
    <rPh sb="5" eb="7">
      <t>キゲン</t>
    </rPh>
    <phoneticPr fontId="10"/>
  </si>
  <si>
    <t>履行場所</t>
    <rPh sb="0" eb="2">
      <t>リコウ</t>
    </rPh>
    <rPh sb="2" eb="4">
      <t>バショ</t>
    </rPh>
    <phoneticPr fontId="10"/>
  </si>
  <si>
    <t>←町田市内の物件は”町田市”から記載してください。</t>
    <rPh sb="1" eb="5">
      <t>マチダシナイ</t>
    </rPh>
    <rPh sb="6" eb="8">
      <t>ブッケン</t>
    </rPh>
    <rPh sb="10" eb="13">
      <t>マチダシ</t>
    </rPh>
    <rPh sb="16" eb="18">
      <t>キサイ</t>
    </rPh>
    <phoneticPr fontId="3"/>
  </si>
  <si>
    <t>契約金額（税込）</t>
    <rPh sb="0" eb="2">
      <t>ケイヤク</t>
    </rPh>
    <rPh sb="2" eb="4">
      <t>キンガク</t>
    </rPh>
    <rPh sb="5" eb="7">
      <t>ゼイコ</t>
    </rPh>
    <phoneticPr fontId="10"/>
  </si>
  <si>
    <t>←当初契約金額(単位：円）</t>
    <rPh sb="1" eb="3">
      <t>トウショ</t>
    </rPh>
    <rPh sb="3" eb="5">
      <t>ケイヤク</t>
    </rPh>
    <rPh sb="5" eb="7">
      <t>キンガク</t>
    </rPh>
    <rPh sb="8" eb="10">
      <t>タンイ</t>
    </rPh>
    <rPh sb="11" eb="12">
      <t>エン</t>
    </rPh>
    <phoneticPr fontId="3"/>
  </si>
  <si>
    <t>変更後契約金額（税込）</t>
    <rPh sb="0" eb="2">
      <t>ヘンコウ</t>
    </rPh>
    <rPh sb="2" eb="3">
      <t>ゴ</t>
    </rPh>
    <rPh sb="3" eb="5">
      <t>ケイヤク</t>
    </rPh>
    <rPh sb="5" eb="7">
      <t>キンガク</t>
    </rPh>
    <rPh sb="8" eb="10">
      <t>ゼイコ</t>
    </rPh>
    <phoneticPr fontId="10"/>
  </si>
  <si>
    <t>←契約変更の度に書き替えてください。</t>
    <rPh sb="1" eb="3">
      <t>ケイヤク</t>
    </rPh>
    <rPh sb="3" eb="5">
      <t>ヘンコウ</t>
    </rPh>
    <rPh sb="6" eb="7">
      <t>タビ</t>
    </rPh>
    <rPh sb="8" eb="9">
      <t>カ</t>
    </rPh>
    <rPh sb="10" eb="11">
      <t>カ</t>
    </rPh>
    <phoneticPr fontId="3"/>
  </si>
  <si>
    <t>前払金受領額（税込総額）</t>
    <rPh sb="0" eb="1">
      <t>マエ</t>
    </rPh>
    <rPh sb="1" eb="2">
      <t>バラ</t>
    </rPh>
    <rPh sb="2" eb="3">
      <t>キン</t>
    </rPh>
    <rPh sb="3" eb="5">
      <t>ジュリョウ</t>
    </rPh>
    <rPh sb="5" eb="6">
      <t>ガク</t>
    </rPh>
    <rPh sb="7" eb="9">
      <t>ゼイコ</t>
    </rPh>
    <rPh sb="9" eb="11">
      <t>ソウガク</t>
    </rPh>
    <phoneticPr fontId="10"/>
  </si>
  <si>
    <t>←前払金・中間前払金の総額を記入してください。</t>
    <rPh sb="1" eb="3">
      <t>マエバラ</t>
    </rPh>
    <rPh sb="3" eb="4">
      <t>キン</t>
    </rPh>
    <rPh sb="5" eb="7">
      <t>チュウカン</t>
    </rPh>
    <rPh sb="7" eb="9">
      <t>マエバラ</t>
    </rPh>
    <rPh sb="9" eb="10">
      <t>キン</t>
    </rPh>
    <rPh sb="11" eb="13">
      <t>ソウガク</t>
    </rPh>
    <rPh sb="14" eb="16">
      <t>キニュウ</t>
    </rPh>
    <phoneticPr fontId="3"/>
  </si>
  <si>
    <t>部分払受領額</t>
    <rPh sb="0" eb="2">
      <t>ブブン</t>
    </rPh>
    <rPh sb="2" eb="3">
      <t>バライ</t>
    </rPh>
    <rPh sb="3" eb="5">
      <t>ジュリョウ</t>
    </rPh>
    <rPh sb="5" eb="6">
      <t>ガク</t>
    </rPh>
    <phoneticPr fontId="10"/>
  </si>
  <si>
    <t>←しゅん功までに部分払いがあれば記載してください。（前払金は含みません）</t>
    <rPh sb="4" eb="5">
      <t>コウ</t>
    </rPh>
    <rPh sb="8" eb="10">
      <t>ブブン</t>
    </rPh>
    <rPh sb="10" eb="11">
      <t>バラ</t>
    </rPh>
    <rPh sb="16" eb="18">
      <t>キサイ</t>
    </rPh>
    <rPh sb="26" eb="28">
      <t>マエバラ</t>
    </rPh>
    <rPh sb="28" eb="29">
      <t>キン</t>
    </rPh>
    <rPh sb="30" eb="31">
      <t>フク</t>
    </rPh>
    <phoneticPr fontId="3"/>
  </si>
  <si>
    <t>工事</t>
    <rPh sb="0" eb="2">
      <t>コウジ</t>
    </rPh>
    <phoneticPr fontId="3"/>
  </si>
  <si>
    <t>修繕</t>
    <rPh sb="0" eb="2">
      <t>シュウゼン</t>
    </rPh>
    <phoneticPr fontId="3"/>
  </si>
  <si>
    <t>選択</t>
    <rPh sb="0" eb="2">
      <t>せんたく</t>
    </rPh>
    <phoneticPr fontId="3" type="Hiragana"/>
  </si>
  <si>
    <t>業務委託</t>
    <rPh sb="0" eb="2">
      <t>ギョウム</t>
    </rPh>
    <rPh sb="2" eb="4">
      <t>イタク</t>
    </rPh>
    <phoneticPr fontId="3"/>
  </si>
  <si>
    <t>現場代理人ふりがな</t>
    <rPh sb="0" eb="2">
      <t>ゲンバ</t>
    </rPh>
    <rPh sb="2" eb="5">
      <t>ダイリニン</t>
    </rPh>
    <phoneticPr fontId="3"/>
  </si>
  <si>
    <t>【変更後】
現場代理人→</t>
    <rPh sb="1" eb="3">
      <t>へんこう</t>
    </rPh>
    <rPh sb="3" eb="4">
      <t>ご</t>
    </rPh>
    <phoneticPr fontId="3" type="Hiragana"/>
  </si>
  <si>
    <t>現場代理人氏名（漢字）</t>
    <rPh sb="0" eb="2">
      <t>ゲンバ</t>
    </rPh>
    <rPh sb="2" eb="5">
      <t>ダイリニン</t>
    </rPh>
    <rPh sb="5" eb="7">
      <t>シメイ</t>
    </rPh>
    <rPh sb="8" eb="10">
      <t>カンジ</t>
    </rPh>
    <phoneticPr fontId="3"/>
  </si>
  <si>
    <t>主任技術者ふりがな</t>
    <rPh sb="0" eb="2">
      <t>シュニン</t>
    </rPh>
    <rPh sb="2" eb="5">
      <t>ギジュツシャ</t>
    </rPh>
    <phoneticPr fontId="3"/>
  </si>
  <si>
    <t>【変更後】
主任技術者→</t>
    <rPh sb="6" eb="8">
      <t>しゅにん</t>
    </rPh>
    <rPh sb="8" eb="11">
      <t>ぎじゅつしゃ</t>
    </rPh>
    <phoneticPr fontId="3" type="Hiragana"/>
  </si>
  <si>
    <t>主任技術者（漢字）</t>
    <rPh sb="0" eb="2">
      <t>シュニン</t>
    </rPh>
    <rPh sb="2" eb="5">
      <t>ギジュツシャ</t>
    </rPh>
    <rPh sb="6" eb="8">
      <t>カンジ</t>
    </rPh>
    <phoneticPr fontId="3"/>
  </si>
  <si>
    <t>監理技術者ふりがな</t>
    <rPh sb="0" eb="2">
      <t>カンリ</t>
    </rPh>
    <rPh sb="2" eb="4">
      <t>ギジュツ</t>
    </rPh>
    <rPh sb="4" eb="5">
      <t>シャ</t>
    </rPh>
    <phoneticPr fontId="3"/>
  </si>
  <si>
    <t>【変更後】
監理技術者→</t>
    <rPh sb="6" eb="8">
      <t>かんり</t>
    </rPh>
    <rPh sb="8" eb="11">
      <t>ぎじゅつしゃ</t>
    </rPh>
    <phoneticPr fontId="3" type="Hiragana"/>
  </si>
  <si>
    <t>監理技術者（漢字）</t>
    <rPh sb="0" eb="2">
      <t>カンリ</t>
    </rPh>
    <rPh sb="2" eb="4">
      <t>ギジュツ</t>
    </rPh>
    <rPh sb="4" eb="5">
      <t>シャ</t>
    </rPh>
    <rPh sb="6" eb="8">
      <t>カンジ</t>
    </rPh>
    <phoneticPr fontId="3"/>
  </si>
  <si>
    <t>監理技術者資格交付番号</t>
    <rPh sb="5" eb="7">
      <t>シカク</t>
    </rPh>
    <phoneticPr fontId="3"/>
  </si>
  <si>
    <t>監理技術者補佐ふりがな</t>
    <rPh sb="0" eb="2">
      <t>カンリ</t>
    </rPh>
    <rPh sb="2" eb="4">
      <t>ギジュツ</t>
    </rPh>
    <rPh sb="4" eb="5">
      <t>シャ</t>
    </rPh>
    <rPh sb="5" eb="7">
      <t>ホサ</t>
    </rPh>
    <phoneticPr fontId="3"/>
  </si>
  <si>
    <t>【変更後】
監理技術者補佐→</t>
    <rPh sb="6" eb="8">
      <t>かんり</t>
    </rPh>
    <rPh sb="8" eb="11">
      <t>ぎじゅつしゃ</t>
    </rPh>
    <rPh sb="11" eb="13">
      <t>ほさ</t>
    </rPh>
    <phoneticPr fontId="3" type="Hiragana"/>
  </si>
  <si>
    <t>監理技術者補佐（漢字）</t>
    <rPh sb="0" eb="2">
      <t>カンリ</t>
    </rPh>
    <rPh sb="2" eb="4">
      <t>ギジュツ</t>
    </rPh>
    <rPh sb="4" eb="5">
      <t>シャ</t>
    </rPh>
    <rPh sb="5" eb="7">
      <t>ホサ</t>
    </rPh>
    <rPh sb="8" eb="10">
      <t>カンジ</t>
    </rPh>
    <phoneticPr fontId="3"/>
  </si>
  <si>
    <t>監理技術者補佐資格交付番号</t>
    <rPh sb="5" eb="7">
      <t>ホサ</t>
    </rPh>
    <rPh sb="7" eb="9">
      <t>シカク</t>
    </rPh>
    <phoneticPr fontId="3"/>
  </si>
  <si>
    <t>電気保安技術者ふりがな</t>
    <rPh sb="0" eb="2">
      <t>デンキ</t>
    </rPh>
    <rPh sb="2" eb="4">
      <t>ホアン</t>
    </rPh>
    <rPh sb="4" eb="7">
      <t>ギジュツシャ</t>
    </rPh>
    <phoneticPr fontId="3"/>
  </si>
  <si>
    <t>【変更後】
電気保安技術者→</t>
    <rPh sb="1" eb="3">
      <t>へんこう</t>
    </rPh>
    <rPh sb="3" eb="4">
      <t>ご</t>
    </rPh>
    <rPh sb="6" eb="8">
      <t>でんき</t>
    </rPh>
    <rPh sb="8" eb="10">
      <t>ほあん</t>
    </rPh>
    <rPh sb="10" eb="13">
      <t>ぎじゅつしゃ</t>
    </rPh>
    <phoneticPr fontId="3" type="Hiragana"/>
  </si>
  <si>
    <t>電気保安技術者氏名（漢字）</t>
    <rPh sb="0" eb="2">
      <t>デンキ</t>
    </rPh>
    <rPh sb="2" eb="4">
      <t>ホアン</t>
    </rPh>
    <rPh sb="4" eb="7">
      <t>ギジュツシャ</t>
    </rPh>
    <rPh sb="7" eb="9">
      <t>シメイ</t>
    </rPh>
    <rPh sb="10" eb="12">
      <t>カンジ</t>
    </rPh>
    <phoneticPr fontId="3"/>
  </si>
  <si>
    <t>専門技術者ふりがな</t>
    <rPh sb="0" eb="2">
      <t>センモン</t>
    </rPh>
    <rPh sb="2" eb="4">
      <t>ギジュツ</t>
    </rPh>
    <rPh sb="4" eb="5">
      <t>シャ</t>
    </rPh>
    <phoneticPr fontId="3"/>
  </si>
  <si>
    <t>【変更後】
専門技術者→</t>
    <rPh sb="6" eb="8">
      <t>せんもん</t>
    </rPh>
    <rPh sb="8" eb="11">
      <t>ぎじゅつしゃ</t>
    </rPh>
    <phoneticPr fontId="3" type="Hiragana"/>
  </si>
  <si>
    <t>専門技術者（漢字）</t>
    <rPh sb="2" eb="4">
      <t>ギジュツ</t>
    </rPh>
    <rPh sb="4" eb="5">
      <t>シャ</t>
    </rPh>
    <rPh sb="6" eb="8">
      <t>カンジ</t>
    </rPh>
    <phoneticPr fontId="3"/>
  </si>
  <si>
    <t>作業欄</t>
    <rPh sb="0" eb="2">
      <t>サギョウ</t>
    </rPh>
    <rPh sb="2" eb="3">
      <t>ラン</t>
    </rPh>
    <phoneticPr fontId="3"/>
  </si>
  <si>
    <t>町田市長</t>
    <rPh sb="0" eb="4">
      <t>マチダシチョウ</t>
    </rPh>
    <phoneticPr fontId="3"/>
  </si>
  <si>
    <t>稲垣　康治</t>
    <rPh sb="0" eb="2">
      <t>イナガキ</t>
    </rPh>
    <rPh sb="3" eb="5">
      <t>ヤスハル</t>
    </rPh>
    <phoneticPr fontId="3"/>
  </si>
  <si>
    <r>
      <rPr>
        <b/>
        <sz val="18"/>
        <rFont val="ＭＳ Ｐゴシック"/>
        <family val="3"/>
        <charset val="128"/>
        <scheme val="major"/>
      </rPr>
      <t xml:space="preserve"> </t>
    </r>
    <r>
      <rPr>
        <b/>
        <sz val="20"/>
        <color indexed="12"/>
        <rFont val="ＭＳ Ｐゴシック"/>
        <family val="3"/>
        <charset val="128"/>
        <scheme val="major"/>
      </rPr>
      <t>工事</t>
    </r>
    <r>
      <rPr>
        <b/>
        <sz val="16"/>
        <color indexed="62"/>
        <rFont val="ＭＳ Ｐゴシック"/>
        <family val="3"/>
        <charset val="128"/>
        <scheme val="major"/>
      </rPr>
      <t xml:space="preserve"> </t>
    </r>
    <r>
      <rPr>
        <b/>
        <sz val="16"/>
        <rFont val="ＭＳ Ｐゴシック"/>
        <family val="3"/>
        <charset val="128"/>
        <scheme val="major"/>
      </rPr>
      <t>受注者提出書類様式集</t>
    </r>
    <rPh sb="1" eb="2">
      <t>コウ</t>
    </rPh>
    <rPh sb="2" eb="3">
      <t>コト</t>
    </rPh>
    <rPh sb="4" eb="5">
      <t>ジュ</t>
    </rPh>
    <rPh sb="5" eb="6">
      <t>チュウ</t>
    </rPh>
    <rPh sb="6" eb="7">
      <t>シャ</t>
    </rPh>
    <rPh sb="7" eb="8">
      <t>ツツミ</t>
    </rPh>
    <rPh sb="8" eb="9">
      <t>デ</t>
    </rPh>
    <rPh sb="9" eb="10">
      <t>ショ</t>
    </rPh>
    <rPh sb="10" eb="11">
      <t>タグイ</t>
    </rPh>
    <rPh sb="11" eb="12">
      <t>サマ</t>
    </rPh>
    <rPh sb="12" eb="13">
      <t>シキ</t>
    </rPh>
    <rPh sb="13" eb="14">
      <t>シュウ</t>
    </rPh>
    <phoneticPr fontId="3"/>
  </si>
  <si>
    <t>必要</t>
    <rPh sb="0" eb="2">
      <t>ヒツヨウ</t>
    </rPh>
    <phoneticPr fontId="3"/>
  </si>
  <si>
    <t>状況により必要</t>
    <rPh sb="0" eb="2">
      <t>ジョウキョウ</t>
    </rPh>
    <rPh sb="5" eb="7">
      <t>ヒツヨウ</t>
    </rPh>
    <phoneticPr fontId="3"/>
  </si>
  <si>
    <t>書　　　　類　　　　名</t>
    <rPh sb="0" eb="1">
      <t>ショ</t>
    </rPh>
    <rPh sb="5" eb="6">
      <t>タグイ</t>
    </rPh>
    <rPh sb="10" eb="11">
      <t>ナ</t>
    </rPh>
    <phoneticPr fontId="3"/>
  </si>
  <si>
    <t>契約金額</t>
    <rPh sb="0" eb="2">
      <t>ケイヤク</t>
    </rPh>
    <rPh sb="2" eb="4">
      <t>キンガク</t>
    </rPh>
    <phoneticPr fontId="3"/>
  </si>
  <si>
    <t>様式
(Excel)</t>
    <rPh sb="0" eb="2">
      <t>ヨウシキ</t>
    </rPh>
    <phoneticPr fontId="3"/>
  </si>
  <si>
    <t>提出時期</t>
    <rPh sb="0" eb="2">
      <t>テイシュツ</t>
    </rPh>
    <rPh sb="2" eb="4">
      <t>ジキ</t>
    </rPh>
    <phoneticPr fontId="3"/>
  </si>
  <si>
    <t>備　　　考</t>
    <rPh sb="0" eb="1">
      <t>ソナエ</t>
    </rPh>
    <rPh sb="4" eb="5">
      <t>コウ</t>
    </rPh>
    <phoneticPr fontId="3"/>
  </si>
  <si>
    <t>受領日</t>
    <rPh sb="0" eb="3">
      <t>ジュリョウビ</t>
    </rPh>
    <phoneticPr fontId="3"/>
  </si>
  <si>
    <t>記入日付</t>
    <rPh sb="0" eb="2">
      <t>キニュウ</t>
    </rPh>
    <rPh sb="2" eb="4">
      <t>ヒヅケ</t>
    </rPh>
    <phoneticPr fontId="3"/>
  </si>
  <si>
    <t>決裁</t>
    <rPh sb="0" eb="2">
      <t>ケッサイ</t>
    </rPh>
    <phoneticPr fontId="3"/>
  </si>
  <si>
    <t>40万以下</t>
    <phoneticPr fontId="3"/>
  </si>
  <si>
    <t>200万以下</t>
    <phoneticPr fontId="3"/>
  </si>
  <si>
    <t>200万超</t>
    <rPh sb="4" eb="5">
      <t>チョウ</t>
    </rPh>
    <phoneticPr fontId="3"/>
  </si>
  <si>
    <t>着手時</t>
    <rPh sb="0" eb="1">
      <t>キ</t>
    </rPh>
    <rPh sb="1" eb="2">
      <t>テ</t>
    </rPh>
    <rPh sb="2" eb="3">
      <t>ジ</t>
    </rPh>
    <phoneticPr fontId="3"/>
  </si>
  <si>
    <t>着手届</t>
    <rPh sb="0" eb="2">
      <t>チャクシュ</t>
    </rPh>
    <rPh sb="2" eb="3">
      <t>トドケ</t>
    </rPh>
    <phoneticPr fontId="3"/>
  </si>
  <si>
    <t>○</t>
  </si>
  <si>
    <t>契約時</t>
    <rPh sb="0" eb="3">
      <t>ケイヤクジ</t>
    </rPh>
    <phoneticPr fontId="3"/>
  </si>
  <si>
    <t xml:space="preserve">現場代理人及び主任技術者等通知書  </t>
    <rPh sb="0" eb="2">
      <t>ゲンバ</t>
    </rPh>
    <rPh sb="2" eb="5">
      <t>ダイリニン</t>
    </rPh>
    <rPh sb="5" eb="6">
      <t>オヨ</t>
    </rPh>
    <rPh sb="7" eb="9">
      <t>シュニン</t>
    </rPh>
    <rPh sb="9" eb="12">
      <t>ギジュツシャ</t>
    </rPh>
    <rPh sb="12" eb="13">
      <t>トウ</t>
    </rPh>
    <rPh sb="13" eb="16">
      <t>ツウチショ</t>
    </rPh>
    <phoneticPr fontId="3"/>
  </si>
  <si>
    <t>〃</t>
    <phoneticPr fontId="3"/>
  </si>
  <si>
    <t>現場代理人・主任技術者・監理技術者変更通知書</t>
    <phoneticPr fontId="3"/>
  </si>
  <si>
    <t>○</t>
    <phoneticPr fontId="3"/>
  </si>
  <si>
    <t>随時</t>
    <rPh sb="0" eb="2">
      <t>ズイジ</t>
    </rPh>
    <phoneticPr fontId="3"/>
  </si>
  <si>
    <t>経歴書</t>
    <rPh sb="0" eb="3">
      <t>ケイレキショ</t>
    </rPh>
    <phoneticPr fontId="3"/>
  </si>
  <si>
    <t>契約時</t>
    <rPh sb="0" eb="2">
      <t>ケイヤク</t>
    </rPh>
    <rPh sb="2" eb="3">
      <t>ジ</t>
    </rPh>
    <phoneticPr fontId="3"/>
  </si>
  <si>
    <t>資格者証(写）　　</t>
    <rPh sb="0" eb="3">
      <t>シカクシャ</t>
    </rPh>
    <rPh sb="3" eb="4">
      <t>ショウ</t>
    </rPh>
    <rPh sb="5" eb="6">
      <t>ウツ</t>
    </rPh>
    <phoneticPr fontId="3"/>
  </si>
  <si>
    <t>-</t>
    <phoneticPr fontId="3"/>
  </si>
  <si>
    <t>経歴書の資格欄に資格等を記入する場合は、その資格認証の写しを添付してください。（監理技術者資格者証は提示のみ）</t>
    <rPh sb="4" eb="6">
      <t>シカク</t>
    </rPh>
    <rPh sb="6" eb="7">
      <t>ラン</t>
    </rPh>
    <rPh sb="10" eb="11">
      <t>トウ</t>
    </rPh>
    <rPh sb="22" eb="24">
      <t>シカク</t>
    </rPh>
    <rPh sb="40" eb="42">
      <t>カンリ</t>
    </rPh>
    <rPh sb="42" eb="45">
      <t>ギジュツシャ</t>
    </rPh>
    <rPh sb="45" eb="48">
      <t>シカクシャ</t>
    </rPh>
    <rPh sb="48" eb="49">
      <t>ショウ</t>
    </rPh>
    <rPh sb="50" eb="52">
      <t>テイジ</t>
    </rPh>
    <phoneticPr fontId="3"/>
  </si>
  <si>
    <t>専任を必要とする主任技術者の兼任申請書</t>
    <rPh sb="16" eb="19">
      <t>シンセイショ</t>
    </rPh>
    <phoneticPr fontId="3"/>
  </si>
  <si>
    <t>建設業法施行令第27条第2項に基づき申請する場合に提出してください。</t>
    <rPh sb="0" eb="3">
      <t>ケンセツギョウ</t>
    </rPh>
    <rPh sb="3" eb="4">
      <t>ホウ</t>
    </rPh>
    <rPh sb="4" eb="7">
      <t>セコウレイ</t>
    </rPh>
    <rPh sb="7" eb="8">
      <t>ダイ</t>
    </rPh>
    <rPh sb="10" eb="11">
      <t>ジョウ</t>
    </rPh>
    <rPh sb="11" eb="12">
      <t>ダイ</t>
    </rPh>
    <rPh sb="13" eb="14">
      <t>コウ</t>
    </rPh>
    <rPh sb="15" eb="16">
      <t>モト</t>
    </rPh>
    <rPh sb="18" eb="20">
      <t>シンセイ</t>
    </rPh>
    <rPh sb="22" eb="24">
      <t>バアイ</t>
    </rPh>
    <rPh sb="25" eb="27">
      <t>テイシュツ</t>
    </rPh>
    <phoneticPr fontId="3"/>
  </si>
  <si>
    <t>専任を必要とする主任技術者または監理技術者の兼任申請書</t>
    <rPh sb="16" eb="18">
      <t>カンリ</t>
    </rPh>
    <rPh sb="18" eb="21">
      <t>ギジュツシャ</t>
    </rPh>
    <rPh sb="24" eb="27">
      <t>シンセイショ</t>
    </rPh>
    <phoneticPr fontId="3"/>
  </si>
  <si>
    <t>建設業法第26条第3項第1号（専任特例1号）に基づき申請する場合に提出してください。</t>
    <rPh sb="0" eb="3">
      <t>ケンセツギョウ</t>
    </rPh>
    <rPh sb="3" eb="4">
      <t>ホウ</t>
    </rPh>
    <rPh sb="4" eb="5">
      <t>ダイ</t>
    </rPh>
    <rPh sb="7" eb="8">
      <t>ジョウ</t>
    </rPh>
    <rPh sb="8" eb="9">
      <t>ダイ</t>
    </rPh>
    <rPh sb="10" eb="11">
      <t>コウ</t>
    </rPh>
    <rPh sb="11" eb="12">
      <t>ダイ</t>
    </rPh>
    <rPh sb="13" eb="14">
      <t>ゴウ</t>
    </rPh>
    <rPh sb="15" eb="17">
      <t>センニン</t>
    </rPh>
    <rPh sb="17" eb="19">
      <t>トクレイ</t>
    </rPh>
    <rPh sb="20" eb="21">
      <t>ゴウ</t>
    </rPh>
    <phoneticPr fontId="3"/>
  </si>
  <si>
    <t>専任を必要とする監理技術者の兼任申請書</t>
    <rPh sb="8" eb="10">
      <t>カンリ</t>
    </rPh>
    <rPh sb="16" eb="19">
      <t>シンセイショ</t>
    </rPh>
    <phoneticPr fontId="3"/>
  </si>
  <si>
    <t>建設業法第26条第3項第2号（専任特例2号）に基づき申請する場合に提出してください。</t>
    <rPh sb="0" eb="3">
      <t>ケンセツギョウ</t>
    </rPh>
    <rPh sb="3" eb="4">
      <t>ホウ</t>
    </rPh>
    <rPh sb="4" eb="5">
      <t>ダイ</t>
    </rPh>
    <rPh sb="7" eb="8">
      <t>ジョウ</t>
    </rPh>
    <rPh sb="8" eb="9">
      <t>ダイ</t>
    </rPh>
    <rPh sb="10" eb="11">
      <t>コウ</t>
    </rPh>
    <rPh sb="11" eb="12">
      <t>ダイ</t>
    </rPh>
    <rPh sb="13" eb="14">
      <t>ゴウ</t>
    </rPh>
    <rPh sb="15" eb="17">
      <t>センニン</t>
    </rPh>
    <rPh sb="17" eb="19">
      <t>トクレイ</t>
    </rPh>
    <rPh sb="20" eb="21">
      <t>ゴウ</t>
    </rPh>
    <phoneticPr fontId="3"/>
  </si>
  <si>
    <t>営業所専任技術者の兼任申請書</t>
    <rPh sb="0" eb="3">
      <t>エイギョウショ</t>
    </rPh>
    <rPh sb="5" eb="8">
      <t>ギジュツシャ</t>
    </rPh>
    <rPh sb="11" eb="14">
      <t>シンセイショ</t>
    </rPh>
    <phoneticPr fontId="3"/>
  </si>
  <si>
    <t>建設業法第26条の5第1項に基づき申請する場合に提出してください。</t>
    <rPh sb="0" eb="3">
      <t>ケンセツギョウ</t>
    </rPh>
    <rPh sb="3" eb="4">
      <t>ホウ</t>
    </rPh>
    <rPh sb="4" eb="5">
      <t>ダイ</t>
    </rPh>
    <rPh sb="7" eb="8">
      <t>ジョウ</t>
    </rPh>
    <rPh sb="10" eb="11">
      <t>ダイ</t>
    </rPh>
    <rPh sb="12" eb="13">
      <t>コウ</t>
    </rPh>
    <rPh sb="14" eb="15">
      <t>モト</t>
    </rPh>
    <rPh sb="17" eb="19">
      <t>シンセイ</t>
    </rPh>
    <rPh sb="21" eb="23">
      <t>バアイ</t>
    </rPh>
    <rPh sb="24" eb="26">
      <t>テイシュツ</t>
    </rPh>
    <phoneticPr fontId="3"/>
  </si>
  <si>
    <t>人員の配置を示す計画書（参考様式）</t>
    <rPh sb="0" eb="2">
      <t>ジンイン</t>
    </rPh>
    <rPh sb="3" eb="5">
      <t>ハイチ</t>
    </rPh>
    <rPh sb="6" eb="7">
      <t>シメ</t>
    </rPh>
    <rPh sb="8" eb="10">
      <t>ケイカク</t>
    </rPh>
    <rPh sb="10" eb="11">
      <t>ショ</t>
    </rPh>
    <rPh sb="12" eb="14">
      <t>サンコウ</t>
    </rPh>
    <rPh sb="14" eb="16">
      <t>ヨウシキ</t>
    </rPh>
    <phoneticPr fontId="3"/>
  </si>
  <si>
    <t>「専任を必要とする主任技術者または監理技術者の兼任申請書」「営業所専任技術者の兼任申請書」に添付してください。</t>
    <rPh sb="46" eb="48">
      <t>テンプ</t>
    </rPh>
    <phoneticPr fontId="3"/>
  </si>
  <si>
    <t>施工時</t>
    <rPh sb="0" eb="1">
      <t>シ</t>
    </rPh>
    <rPh sb="1" eb="2">
      <t>コウ</t>
    </rPh>
    <rPh sb="2" eb="3">
      <t>ジ</t>
    </rPh>
    <phoneticPr fontId="3"/>
  </si>
  <si>
    <t>解体等工事を行う建築物の石綿事前調査結果説明書</t>
    <phoneticPr fontId="3"/>
  </si>
  <si>
    <r>
      <t>1</t>
    </r>
    <r>
      <rPr>
        <vertAlign val="superscript"/>
        <sz val="12"/>
        <rFont val="ＭＳ Ｐゴシック"/>
        <family val="3"/>
        <charset val="128"/>
      </rPr>
      <t>※</t>
    </r>
    <phoneticPr fontId="3"/>
  </si>
  <si>
    <t>※提出は対象工事に限ります。
官公庁への報告とは別になります。</t>
    <rPh sb="1" eb="3">
      <t>テイシュツ</t>
    </rPh>
    <rPh sb="4" eb="6">
      <t>タイショウ</t>
    </rPh>
    <rPh sb="6" eb="8">
      <t>コウジ</t>
    </rPh>
    <rPh sb="9" eb="10">
      <t>カギ</t>
    </rPh>
    <rPh sb="15" eb="18">
      <t>カンコウチョウ</t>
    </rPh>
    <rPh sb="20" eb="22">
      <t>ホウコク</t>
    </rPh>
    <rPh sb="24" eb="25">
      <t>ベツ</t>
    </rPh>
    <phoneticPr fontId="3"/>
  </si>
  <si>
    <t>メーカー承諾願</t>
    <rPh sb="4" eb="6">
      <t>ショウダク</t>
    </rPh>
    <rPh sb="6" eb="7">
      <t>ネガ</t>
    </rPh>
    <phoneticPr fontId="3"/>
  </si>
  <si>
    <t>（2面以降）</t>
  </si>
  <si>
    <t>○（2面以降）</t>
  </si>
  <si>
    <t>使用材料実績内訳及び検査調書</t>
    <rPh sb="0" eb="2">
      <t>シヨウ</t>
    </rPh>
    <rPh sb="2" eb="4">
      <t>ザイリョウ</t>
    </rPh>
    <rPh sb="4" eb="6">
      <t>ジッセキ</t>
    </rPh>
    <rPh sb="6" eb="8">
      <t>ウチワケ</t>
    </rPh>
    <phoneticPr fontId="3"/>
  </si>
  <si>
    <t>2015年度まで使用していた材料明細書は廃止しました。（使用材料実績と兼ねます。）</t>
    <phoneticPr fontId="3"/>
  </si>
  <si>
    <t>各施工計画書</t>
    <rPh sb="0" eb="1">
      <t>カク</t>
    </rPh>
    <rPh sb="1" eb="3">
      <t>セコウ</t>
    </rPh>
    <rPh sb="3" eb="6">
      <t>ケイカクショ</t>
    </rPh>
    <phoneticPr fontId="3"/>
  </si>
  <si>
    <t>工程表及び品質管理計画は別個に監督員の承諾を得てください。</t>
    <rPh sb="0" eb="2">
      <t>コウテイ</t>
    </rPh>
    <rPh sb="2" eb="3">
      <t>ヒョウ</t>
    </rPh>
    <rPh sb="3" eb="4">
      <t>オヨ</t>
    </rPh>
    <rPh sb="5" eb="7">
      <t>ヒンシツ</t>
    </rPh>
    <rPh sb="7" eb="9">
      <t>カンリ</t>
    </rPh>
    <rPh sb="9" eb="11">
      <t>ケイカク</t>
    </rPh>
    <rPh sb="12" eb="14">
      <t>ベッコ</t>
    </rPh>
    <rPh sb="15" eb="18">
      <t>カントクイン</t>
    </rPh>
    <rPh sb="19" eb="21">
      <t>ショウダク</t>
    </rPh>
    <rPh sb="22" eb="23">
      <t>エ</t>
    </rPh>
    <phoneticPr fontId="3"/>
  </si>
  <si>
    <t>各報告書</t>
    <rPh sb="0" eb="1">
      <t>カク</t>
    </rPh>
    <rPh sb="1" eb="4">
      <t>ホウコクショ</t>
    </rPh>
    <phoneticPr fontId="3"/>
  </si>
  <si>
    <t>各報告事項ごとに一部提出してください。</t>
    <rPh sb="0" eb="1">
      <t>カク</t>
    </rPh>
    <rPh sb="1" eb="3">
      <t>ホウコク</t>
    </rPh>
    <rPh sb="3" eb="5">
      <t>ジコウ</t>
    </rPh>
    <rPh sb="8" eb="10">
      <t>イチブ</t>
    </rPh>
    <rPh sb="10" eb="12">
      <t>テイシュツ</t>
    </rPh>
    <phoneticPr fontId="3"/>
  </si>
  <si>
    <t>工事状況報告書</t>
    <rPh sb="0" eb="2">
      <t>コウジ</t>
    </rPh>
    <rPh sb="2" eb="4">
      <t>ジョウキョウ</t>
    </rPh>
    <rPh sb="4" eb="7">
      <t>ホウコクショ</t>
    </rPh>
    <phoneticPr fontId="3"/>
  </si>
  <si>
    <t>（様式2）</t>
    <rPh sb="1" eb="3">
      <t>ヨウシキ</t>
    </rPh>
    <phoneticPr fontId="3"/>
  </si>
  <si>
    <t>各報告書の表紙を添付してください。</t>
    <rPh sb="0" eb="4">
      <t>カクホウコクショ</t>
    </rPh>
    <rPh sb="5" eb="7">
      <t>ヒョウシ</t>
    </rPh>
    <rPh sb="8" eb="10">
      <t>テンプ</t>
    </rPh>
    <phoneticPr fontId="3"/>
  </si>
  <si>
    <t>機器承諾願</t>
    <rPh sb="0" eb="2">
      <t>キキ</t>
    </rPh>
    <rPh sb="2" eb="4">
      <t>ショウダク</t>
    </rPh>
    <rPh sb="4" eb="5">
      <t>ネガ</t>
    </rPh>
    <phoneticPr fontId="3"/>
  </si>
  <si>
    <t>各機器の試験成績書も添付してください。</t>
    <rPh sb="0" eb="3">
      <t>カクキキ</t>
    </rPh>
    <rPh sb="4" eb="6">
      <t>シケン</t>
    </rPh>
    <rPh sb="6" eb="8">
      <t>セイセキ</t>
    </rPh>
    <rPh sb="8" eb="9">
      <t>ショ</t>
    </rPh>
    <rPh sb="10" eb="12">
      <t>テンプ</t>
    </rPh>
    <phoneticPr fontId="3"/>
  </si>
  <si>
    <t>休日等の工事施工届　※メールにて提出。</t>
    <rPh sb="0" eb="2">
      <t>キュウジツ</t>
    </rPh>
    <rPh sb="2" eb="3">
      <t>トウ</t>
    </rPh>
    <rPh sb="4" eb="6">
      <t>コウジ</t>
    </rPh>
    <rPh sb="6" eb="8">
      <t>セコウ</t>
    </rPh>
    <rPh sb="8" eb="9">
      <t>トドケ</t>
    </rPh>
    <phoneticPr fontId="3"/>
  </si>
  <si>
    <t>休日工事を行う１週間前までに提出してください。</t>
    <rPh sb="0" eb="2">
      <t>キュウジツ</t>
    </rPh>
    <rPh sb="2" eb="4">
      <t>コウジ</t>
    </rPh>
    <rPh sb="5" eb="6">
      <t>オコナ</t>
    </rPh>
    <rPh sb="8" eb="10">
      <t>シュウカン</t>
    </rPh>
    <rPh sb="10" eb="11">
      <t>マエ</t>
    </rPh>
    <rPh sb="14" eb="16">
      <t>テイシュツ</t>
    </rPh>
    <phoneticPr fontId="3"/>
  </si>
  <si>
    <t>長期閉所届　※メールにて提出。</t>
    <rPh sb="0" eb="2">
      <t>チョウキ</t>
    </rPh>
    <rPh sb="2" eb="4">
      <t>ヘイショ</t>
    </rPh>
    <rPh sb="4" eb="5">
      <t>トドケ</t>
    </rPh>
    <phoneticPr fontId="3"/>
  </si>
  <si>
    <t>原則現場が５日以上閉所する場合に提出してください。その他に監督員が指示した場合に提出してください。</t>
    <rPh sb="0" eb="2">
      <t>ゲンソク</t>
    </rPh>
    <rPh sb="2" eb="4">
      <t>ゲンバ</t>
    </rPh>
    <rPh sb="6" eb="7">
      <t>ニチ</t>
    </rPh>
    <rPh sb="7" eb="9">
      <t>イジョウ</t>
    </rPh>
    <rPh sb="9" eb="11">
      <t>ヘイショ</t>
    </rPh>
    <rPh sb="13" eb="15">
      <t>バアイ</t>
    </rPh>
    <rPh sb="16" eb="18">
      <t>テイシュツ</t>
    </rPh>
    <phoneticPr fontId="3"/>
  </si>
  <si>
    <t>緊急連絡体制表（施工計画書添付用）</t>
    <rPh sb="0" eb="2">
      <t>キンキュウ</t>
    </rPh>
    <rPh sb="2" eb="4">
      <t>レンラク</t>
    </rPh>
    <rPh sb="4" eb="6">
      <t>タイセイ</t>
    </rPh>
    <rPh sb="6" eb="7">
      <t>ヒョウ</t>
    </rPh>
    <phoneticPr fontId="3"/>
  </si>
  <si>
    <t>総合施工計画書に添付してください。</t>
    <rPh sb="0" eb="2">
      <t>ソウゴウ</t>
    </rPh>
    <rPh sb="2" eb="4">
      <t>セコウ</t>
    </rPh>
    <rPh sb="4" eb="6">
      <t>ケイカク</t>
    </rPh>
    <rPh sb="6" eb="7">
      <t>ショ</t>
    </rPh>
    <rPh sb="8" eb="10">
      <t>テンプ</t>
    </rPh>
    <phoneticPr fontId="3"/>
  </si>
  <si>
    <t>使用車報告書（ディーゼル車）</t>
    <rPh sb="0" eb="2">
      <t>シヨウ</t>
    </rPh>
    <rPh sb="2" eb="3">
      <t>グルマ</t>
    </rPh>
    <rPh sb="3" eb="6">
      <t>ホウコクショ</t>
    </rPh>
    <rPh sb="12" eb="13">
      <t>シャ</t>
    </rPh>
    <phoneticPr fontId="3"/>
  </si>
  <si>
    <t>車検証の写し添付してください。
ガソリン車のみ使用でも必要になります。
（様式内に“ガソリン車”選択する箇所があります。）</t>
    <rPh sb="0" eb="3">
      <t>シャケンショウ</t>
    </rPh>
    <rPh sb="4" eb="5">
      <t>ウツ</t>
    </rPh>
    <rPh sb="6" eb="8">
      <t>テンプ</t>
    </rPh>
    <rPh sb="20" eb="21">
      <t>シャ</t>
    </rPh>
    <rPh sb="23" eb="25">
      <t>シヨウ</t>
    </rPh>
    <rPh sb="27" eb="29">
      <t>ヒツヨウ</t>
    </rPh>
    <rPh sb="37" eb="39">
      <t>ヨウシキ</t>
    </rPh>
    <rPh sb="39" eb="40">
      <t>ナイ</t>
    </rPh>
    <rPh sb="46" eb="47">
      <t>シャ</t>
    </rPh>
    <rPh sb="48" eb="50">
      <t>センタク</t>
    </rPh>
    <rPh sb="52" eb="54">
      <t>カショ</t>
    </rPh>
    <phoneticPr fontId="3"/>
  </si>
  <si>
    <t>（集計表）</t>
    <rPh sb="1" eb="3">
      <t>シュウケイ</t>
    </rPh>
    <rPh sb="3" eb="4">
      <t>ヒョウ</t>
    </rPh>
    <phoneticPr fontId="3"/>
  </si>
  <si>
    <t>○（集計表）</t>
    <rPh sb="2" eb="4">
      <t>シュウケイ</t>
    </rPh>
    <rPh sb="4" eb="5">
      <t>ヒョウ</t>
    </rPh>
    <phoneticPr fontId="3"/>
  </si>
  <si>
    <t>施工体系図・体制台帳・作業員名簿（参考様式）</t>
    <rPh sb="0" eb="2">
      <t>セコウ</t>
    </rPh>
    <rPh sb="2" eb="5">
      <t>タイケイズ</t>
    </rPh>
    <rPh sb="6" eb="8">
      <t>タイセイ</t>
    </rPh>
    <rPh sb="8" eb="10">
      <t>ダイチョウ</t>
    </rPh>
    <rPh sb="11" eb="14">
      <t>サギョウイン</t>
    </rPh>
    <rPh sb="14" eb="16">
      <t>メイボ</t>
    </rPh>
    <phoneticPr fontId="3"/>
  </si>
  <si>
    <t>随時　　　　　　　　　（元請分の施工体制台帳・一次下請け分の施工体系図は原則、契約後30日以内）</t>
    <rPh sb="0" eb="2">
      <t>ズイジ</t>
    </rPh>
    <rPh sb="12" eb="14">
      <t>モトウケ</t>
    </rPh>
    <rPh sb="14" eb="15">
      <t>ブン</t>
    </rPh>
    <rPh sb="16" eb="18">
      <t>セコウ</t>
    </rPh>
    <rPh sb="18" eb="20">
      <t>タイセイ</t>
    </rPh>
    <rPh sb="20" eb="22">
      <t>ダイチョウ</t>
    </rPh>
    <rPh sb="23" eb="25">
      <t>イチジ</t>
    </rPh>
    <rPh sb="25" eb="27">
      <t>シタウ</t>
    </rPh>
    <rPh sb="28" eb="29">
      <t>ブン</t>
    </rPh>
    <rPh sb="30" eb="32">
      <t>セコウ</t>
    </rPh>
    <rPh sb="32" eb="35">
      <t>タイケイズ</t>
    </rPh>
    <rPh sb="36" eb="38">
      <t>ゲンソク</t>
    </rPh>
    <rPh sb="39" eb="41">
      <t>ケイヤク</t>
    </rPh>
    <rPh sb="41" eb="42">
      <t>ゴ</t>
    </rPh>
    <rPh sb="44" eb="45">
      <t>ニチ</t>
    </rPh>
    <rPh sb="45" eb="47">
      <t>イナイ</t>
    </rPh>
    <phoneticPr fontId="3"/>
  </si>
  <si>
    <t>契約金額1,000万円未満の工事は、「建設業退職金共済掛金収納書」の写しを元請分の施工体制台帳に添付してください。</t>
    <rPh sb="0" eb="2">
      <t>ケイヤク</t>
    </rPh>
    <rPh sb="2" eb="4">
      <t>キンガク</t>
    </rPh>
    <rPh sb="9" eb="11">
      <t>マンエン</t>
    </rPh>
    <rPh sb="11" eb="13">
      <t>ミマン</t>
    </rPh>
    <rPh sb="14" eb="16">
      <t>コウジ</t>
    </rPh>
    <rPh sb="19" eb="22">
      <t>ケンセツギョウ</t>
    </rPh>
    <rPh sb="22" eb="25">
      <t>タイショクキン</t>
    </rPh>
    <rPh sb="25" eb="27">
      <t>キョウサイ</t>
    </rPh>
    <rPh sb="27" eb="29">
      <t>カケキン</t>
    </rPh>
    <rPh sb="29" eb="31">
      <t>シュウノウ</t>
    </rPh>
    <rPh sb="31" eb="32">
      <t>ショ</t>
    </rPh>
    <rPh sb="34" eb="35">
      <t>ウツ</t>
    </rPh>
    <rPh sb="37" eb="39">
      <t>モトウケ</t>
    </rPh>
    <rPh sb="39" eb="40">
      <t>ブン</t>
    </rPh>
    <rPh sb="48" eb="50">
      <t>テンプ</t>
    </rPh>
    <phoneticPr fontId="3"/>
  </si>
  <si>
    <t>完了時</t>
    <rPh sb="0" eb="1">
      <t>カン</t>
    </rPh>
    <rPh sb="1" eb="2">
      <t>リョウ</t>
    </rPh>
    <rPh sb="2" eb="3">
      <t>ジ</t>
    </rPh>
    <phoneticPr fontId="3"/>
  </si>
  <si>
    <t>完了届及び検査願</t>
    <rPh sb="0" eb="2">
      <t>カンリョウ</t>
    </rPh>
    <rPh sb="2" eb="3">
      <t>トドケ</t>
    </rPh>
    <rPh sb="3" eb="4">
      <t>オヨ</t>
    </rPh>
    <rPh sb="5" eb="7">
      <t>ケンサ</t>
    </rPh>
    <rPh sb="7" eb="8">
      <t>ネガイ</t>
    </rPh>
    <phoneticPr fontId="3"/>
  </si>
  <si>
    <t>完了時</t>
    <rPh sb="0" eb="2">
      <t>カンリョウ</t>
    </rPh>
    <rPh sb="2" eb="3">
      <t>ジ</t>
    </rPh>
    <phoneticPr fontId="3"/>
  </si>
  <si>
    <t>完了報告書</t>
    <rPh sb="0" eb="2">
      <t>カンリョウ</t>
    </rPh>
    <rPh sb="2" eb="5">
      <t>ホウコクショ</t>
    </rPh>
    <phoneticPr fontId="3"/>
  </si>
  <si>
    <t>使用材料実績等報告書</t>
    <rPh sb="0" eb="2">
      <t>シヨウ</t>
    </rPh>
    <rPh sb="2" eb="4">
      <t>ザイリョウ</t>
    </rPh>
    <rPh sb="4" eb="7">
      <t>ジッセキトウ</t>
    </rPh>
    <rPh sb="7" eb="9">
      <t>ホウコク</t>
    </rPh>
    <rPh sb="9" eb="10">
      <t>ショ</t>
    </rPh>
    <phoneticPr fontId="3"/>
  </si>
  <si>
    <t>使用材料実績内訳及び検査調書に統一し、廃止します。</t>
    <phoneticPr fontId="3"/>
  </si>
  <si>
    <t>マニフェスト集計表</t>
    <rPh sb="6" eb="8">
      <t>シュウケイ</t>
    </rPh>
    <rPh sb="8" eb="9">
      <t>ヒョウ</t>
    </rPh>
    <phoneticPr fontId="3"/>
  </si>
  <si>
    <t>工程表（参考）</t>
    <rPh sb="0" eb="3">
      <t>コウテイヒョウ</t>
    </rPh>
    <rPh sb="4" eb="6">
      <t>サンコウ</t>
    </rPh>
    <phoneticPr fontId="3"/>
  </si>
  <si>
    <t>検査願</t>
    <rPh sb="0" eb="2">
      <t>ケンサ</t>
    </rPh>
    <rPh sb="2" eb="3">
      <t>ネガ</t>
    </rPh>
    <phoneticPr fontId="3"/>
  </si>
  <si>
    <t>※完了時には提出不要です。</t>
    <phoneticPr fontId="3"/>
  </si>
  <si>
    <t>請求書</t>
    <rPh sb="0" eb="3">
      <t>セイキュウショ</t>
    </rPh>
    <phoneticPr fontId="3"/>
  </si>
  <si>
    <t>適格請求書</t>
    <rPh sb="0" eb="2">
      <t>テキカク</t>
    </rPh>
    <rPh sb="2" eb="5">
      <t>セイキュウショ</t>
    </rPh>
    <phoneticPr fontId="3"/>
  </si>
  <si>
    <t>インボイス制度に対応した様式で提出する場合は、こちらを使用してください。</t>
    <rPh sb="5" eb="7">
      <t>セイド</t>
    </rPh>
    <rPh sb="8" eb="10">
      <t>タイオウ</t>
    </rPh>
    <rPh sb="12" eb="14">
      <t>ヨウシキ</t>
    </rPh>
    <rPh sb="15" eb="17">
      <t>テイシュツ</t>
    </rPh>
    <rPh sb="19" eb="21">
      <t>バアイ</t>
    </rPh>
    <rPh sb="27" eb="29">
      <t>シヨウ</t>
    </rPh>
    <phoneticPr fontId="3"/>
  </si>
  <si>
    <t>完了後</t>
    <rPh sb="0" eb="1">
      <t>カン</t>
    </rPh>
    <rPh sb="1" eb="2">
      <t>リョウ</t>
    </rPh>
    <rPh sb="2" eb="3">
      <t>ゴ</t>
    </rPh>
    <phoneticPr fontId="3"/>
  </si>
  <si>
    <t>修補・追完計画書（契約不適合）</t>
    <rPh sb="0" eb="2">
      <t>シュウホ</t>
    </rPh>
    <rPh sb="3" eb="5">
      <t>ツイカン</t>
    </rPh>
    <rPh sb="5" eb="8">
      <t>ケイカクショ</t>
    </rPh>
    <rPh sb="9" eb="11">
      <t>ケイヤク</t>
    </rPh>
    <rPh sb="11" eb="14">
      <t>フテキゴウ</t>
    </rPh>
    <phoneticPr fontId="3"/>
  </si>
  <si>
    <t>完了後</t>
    <rPh sb="0" eb="2">
      <t>カンリョウ</t>
    </rPh>
    <rPh sb="2" eb="3">
      <t>ゴ</t>
    </rPh>
    <phoneticPr fontId="3"/>
  </si>
  <si>
    <t>契約不適合については、工事請負契約書第42条及び修繕請負契約書第34条によります。</t>
    <rPh sb="0" eb="2">
      <t>ケイヤク</t>
    </rPh>
    <rPh sb="2" eb="5">
      <t>フテキゴウ</t>
    </rPh>
    <phoneticPr fontId="3"/>
  </si>
  <si>
    <t>修補・追完計画書（別紙）</t>
    <rPh sb="3" eb="5">
      <t>ツイカン</t>
    </rPh>
    <phoneticPr fontId="3"/>
  </si>
  <si>
    <t>修補・追完完了届</t>
    <rPh sb="3" eb="5">
      <t>ツイカン</t>
    </rPh>
    <rPh sb="5" eb="7">
      <t>カンリョウ</t>
    </rPh>
    <rPh sb="7" eb="8">
      <t>トドケ</t>
    </rPh>
    <phoneticPr fontId="3"/>
  </si>
  <si>
    <t>修補・追完内容</t>
    <rPh sb="3" eb="5">
      <t>ツイカン</t>
    </rPh>
    <rPh sb="5" eb="7">
      <t>ナイヨウ</t>
    </rPh>
    <phoneticPr fontId="3"/>
  </si>
  <si>
    <t>◎ 上記書類の提出先は原則営繕課です。</t>
    <rPh sb="2" eb="4">
      <t>ジョウキ</t>
    </rPh>
    <rPh sb="4" eb="6">
      <t>ショルイ</t>
    </rPh>
    <rPh sb="7" eb="9">
      <t>テイシュツ</t>
    </rPh>
    <rPh sb="9" eb="10">
      <t>サキ</t>
    </rPh>
    <rPh sb="11" eb="13">
      <t>ゲンソク</t>
    </rPh>
    <rPh sb="13" eb="15">
      <t>エイゼン</t>
    </rPh>
    <rPh sb="15" eb="16">
      <t>カ</t>
    </rPh>
    <phoneticPr fontId="3"/>
  </si>
  <si>
    <t>町田市財務部営繕課</t>
    <rPh sb="0" eb="2">
      <t>マチダ</t>
    </rPh>
    <rPh sb="2" eb="3">
      <t>シ</t>
    </rPh>
    <rPh sb="3" eb="4">
      <t>ザイ</t>
    </rPh>
    <rPh sb="4" eb="5">
      <t>ツトム</t>
    </rPh>
    <rPh sb="5" eb="6">
      <t>ブ</t>
    </rPh>
    <rPh sb="6" eb="7">
      <t>エイ</t>
    </rPh>
    <rPh sb="7" eb="8">
      <t>ツクロ</t>
    </rPh>
    <rPh sb="8" eb="9">
      <t>カ</t>
    </rPh>
    <phoneticPr fontId="3"/>
  </si>
  <si>
    <t>着　　手　　届</t>
    <rPh sb="0" eb="1">
      <t>キ</t>
    </rPh>
    <rPh sb="3" eb="4">
      <t>テ</t>
    </rPh>
    <rPh sb="6" eb="7">
      <t>トドケ</t>
    </rPh>
    <phoneticPr fontId="3"/>
  </si>
  <si>
    <t>年</t>
  </si>
  <si>
    <t>月</t>
  </si>
  <si>
    <t>日</t>
  </si>
  <si>
    <t>　</t>
    <phoneticPr fontId="3"/>
  </si>
  <si>
    <t>様</t>
    <phoneticPr fontId="3"/>
  </si>
  <si>
    <t>受注者</t>
    <rPh sb="0" eb="3">
      <t>ジュチュウシャ</t>
    </rPh>
    <phoneticPr fontId="3"/>
  </si>
  <si>
    <t>住所</t>
    <rPh sb="0" eb="2">
      <t>ジュウショ</t>
    </rPh>
    <phoneticPr fontId="10"/>
  </si>
  <si>
    <t>氏名</t>
    <rPh sb="0" eb="2">
      <t>シメイ</t>
    </rPh>
    <phoneticPr fontId="10"/>
  </si>
  <si>
    <t>下記のとおり着手しますのでお届けします。</t>
    <rPh sb="0" eb="2">
      <t>カキ</t>
    </rPh>
    <rPh sb="6" eb="8">
      <t>チャクシュ</t>
    </rPh>
    <rPh sb="14" eb="15">
      <t>トド</t>
    </rPh>
    <phoneticPr fontId="10"/>
  </si>
  <si>
    <t>工期開始日</t>
    <rPh sb="0" eb="2">
      <t>コウキ</t>
    </rPh>
    <rPh sb="2" eb="4">
      <t>カイシ</t>
    </rPh>
    <rPh sb="4" eb="5">
      <t>ビ</t>
    </rPh>
    <phoneticPr fontId="10"/>
  </si>
  <si>
    <t>契約金額</t>
    <rPh sb="0" eb="2">
      <t>ケイヤク</t>
    </rPh>
    <rPh sb="2" eb="4">
      <t>キンガク</t>
    </rPh>
    <phoneticPr fontId="10"/>
  </si>
  <si>
    <t>￥</t>
    <phoneticPr fontId="3"/>
  </si>
  <si>
    <t>監　督　員　職　氏　名</t>
    <rPh sb="0" eb="1">
      <t>カン</t>
    </rPh>
    <rPh sb="2" eb="3">
      <t>トク</t>
    </rPh>
    <rPh sb="4" eb="5">
      <t>イン</t>
    </rPh>
    <rPh sb="6" eb="7">
      <t>ショク</t>
    </rPh>
    <rPh sb="8" eb="9">
      <t>シ</t>
    </rPh>
    <rPh sb="10" eb="11">
      <t>メイ</t>
    </rPh>
    <phoneticPr fontId="3"/>
  </si>
  <si>
    <t>主     管    課</t>
    <rPh sb="0" eb="1">
      <t>シュ</t>
    </rPh>
    <rPh sb="6" eb="7">
      <t>カン</t>
    </rPh>
    <rPh sb="11" eb="12">
      <t>カ</t>
    </rPh>
    <phoneticPr fontId="3"/>
  </si>
  <si>
    <t>主　　管</t>
    <rPh sb="0" eb="1">
      <t>シュ</t>
    </rPh>
    <rPh sb="3" eb="4">
      <t>カン</t>
    </rPh>
    <phoneticPr fontId="3"/>
  </si>
  <si>
    <t>係</t>
    <rPh sb="0" eb="1">
      <t>カカ</t>
    </rPh>
    <phoneticPr fontId="3"/>
  </si>
  <si>
    <t>係長</t>
    <rPh sb="0" eb="1">
      <t>カカ</t>
    </rPh>
    <rPh sb="1" eb="2">
      <t>チョウ</t>
    </rPh>
    <phoneticPr fontId="3"/>
  </si>
  <si>
    <t>課長</t>
    <rPh sb="0" eb="2">
      <t>カチョウ</t>
    </rPh>
    <phoneticPr fontId="3"/>
  </si>
  <si>
    <t>部　　長</t>
    <rPh sb="0" eb="1">
      <t>ブ</t>
    </rPh>
    <rPh sb="3" eb="4">
      <t>チョウ</t>
    </rPh>
    <phoneticPr fontId="3"/>
  </si>
  <si>
    <t>※　受注者氏名欄に記名の上、押印としますが、押印を省略する場合には以下を記載してください。</t>
    <rPh sb="2" eb="5">
      <t>ジュチュウシャ</t>
    </rPh>
    <rPh sb="5" eb="7">
      <t>シメイ</t>
    </rPh>
    <rPh sb="7" eb="8">
      <t>ラン</t>
    </rPh>
    <rPh sb="9" eb="11">
      <t>キメイ</t>
    </rPh>
    <rPh sb="12" eb="13">
      <t>ウエ</t>
    </rPh>
    <rPh sb="14" eb="16">
      <t>オウイン</t>
    </rPh>
    <rPh sb="22" eb="24">
      <t>オウイン</t>
    </rPh>
    <rPh sb="25" eb="27">
      <t>ショウリャク</t>
    </rPh>
    <rPh sb="29" eb="31">
      <t>バアイ</t>
    </rPh>
    <rPh sb="33" eb="35">
      <t>イカ</t>
    </rPh>
    <rPh sb="36" eb="38">
      <t>キサイ</t>
    </rPh>
    <phoneticPr fontId="3"/>
  </si>
  <si>
    <t>　〔本書類を発行することができる権限を有する者〕</t>
    <phoneticPr fontId="3"/>
  </si>
  <si>
    <t>　 役職：</t>
    <rPh sb="2" eb="4">
      <t>ヤクショク</t>
    </rPh>
    <phoneticPr fontId="3"/>
  </si>
  <si>
    <t>氏名：</t>
    <rPh sb="0" eb="2">
      <t>シメイ</t>
    </rPh>
    <phoneticPr fontId="3"/>
  </si>
  <si>
    <t>電話番号:</t>
    <rPh sb="0" eb="2">
      <t>デンワ</t>
    </rPh>
    <rPh sb="2" eb="4">
      <t>バンゴウ</t>
    </rPh>
    <phoneticPr fontId="3"/>
  </si>
  <si>
    <t>　〔事務担当者〕</t>
    <rPh sb="2" eb="4">
      <t>ジム</t>
    </rPh>
    <rPh sb="4" eb="7">
      <t>タントウシャ</t>
    </rPh>
    <phoneticPr fontId="3"/>
  </si>
  <si>
    <t>　 所属：</t>
    <rPh sb="2" eb="4">
      <t>ショゾク</t>
    </rPh>
    <phoneticPr fontId="3"/>
  </si>
  <si>
    <t>役職：</t>
    <rPh sb="0" eb="2">
      <t>ヤクショク</t>
    </rPh>
    <phoneticPr fontId="3"/>
  </si>
  <si>
    <t>（監督員使用欄）　押印省略時の
本人確認日、確認方法及び確認者</t>
    <rPh sb="1" eb="3">
      <t>カントク</t>
    </rPh>
    <rPh sb="3" eb="4">
      <t>イン</t>
    </rPh>
    <phoneticPr fontId="3"/>
  </si>
  <si>
    <t>年　　月　　日</t>
    <phoneticPr fontId="3"/>
  </si>
  <si>
    <t>□対面　□電話　□オンライン</t>
    <phoneticPr fontId="3"/>
  </si>
  <si>
    <t>（確認者氏名）</t>
    <phoneticPr fontId="3"/>
  </si>
  <si>
    <t>工事担当部</t>
    <rPh sb="0" eb="2">
      <t>コウジ</t>
    </rPh>
    <rPh sb="2" eb="5">
      <t>タントウブ</t>
    </rPh>
    <phoneticPr fontId="3"/>
  </si>
  <si>
    <t>係</t>
    <rPh sb="0" eb="1">
      <t>カカリ</t>
    </rPh>
    <phoneticPr fontId="3"/>
  </si>
  <si>
    <t>係長</t>
    <rPh sb="0" eb="1">
      <t>カカリ</t>
    </rPh>
    <rPh sb="1" eb="2">
      <t>チョウ</t>
    </rPh>
    <phoneticPr fontId="3"/>
  </si>
  <si>
    <t>部長</t>
    <rPh sb="0" eb="2">
      <t>ブチョウ</t>
    </rPh>
    <phoneticPr fontId="3"/>
  </si>
  <si>
    <t>現 場 代 理 人 及 び 主 任 技 術 者 等 通 知 書</t>
    <rPh sb="0" eb="3">
      <t>ゲンバ</t>
    </rPh>
    <rPh sb="4" eb="9">
      <t>ダイリニン</t>
    </rPh>
    <rPh sb="10" eb="11">
      <t>オヨ</t>
    </rPh>
    <rPh sb="14" eb="17">
      <t>シュニン</t>
    </rPh>
    <rPh sb="18" eb="23">
      <t>ギジュツシャ</t>
    </rPh>
    <rPh sb="24" eb="25">
      <t>トウ</t>
    </rPh>
    <rPh sb="26" eb="31">
      <t>ツウチショ</t>
    </rPh>
    <phoneticPr fontId="3"/>
  </si>
  <si>
    <t>住　所</t>
    <rPh sb="0" eb="1">
      <t>ジュウ</t>
    </rPh>
    <rPh sb="2" eb="3">
      <t>トコロ</t>
    </rPh>
    <phoneticPr fontId="3"/>
  </si>
  <si>
    <t>受注者</t>
    <phoneticPr fontId="3"/>
  </si>
  <si>
    <t>氏　名</t>
    <rPh sb="0" eb="1">
      <t>シ</t>
    </rPh>
    <rPh sb="2" eb="3">
      <t>メイ</t>
    </rPh>
    <phoneticPr fontId="3"/>
  </si>
  <si>
    <t>連絡用メールアドレス</t>
    <rPh sb="0" eb="3">
      <t>レンラクヨウ</t>
    </rPh>
    <phoneticPr fontId="3"/>
  </si>
  <si>
    <t>メールアドレスは、直接入力願います（以下、同じ）</t>
    <rPh sb="9" eb="11">
      <t>チョクセツ</t>
    </rPh>
    <rPh sb="11" eb="14">
      <t>ニュウリョクネガ</t>
    </rPh>
    <rPh sb="18" eb="20">
      <t>イカ</t>
    </rPh>
    <rPh sb="21" eb="22">
      <t>オナ</t>
    </rPh>
    <phoneticPr fontId="3"/>
  </si>
  <si>
    <t>　　現場代理人及び主任技術者等を下記の通り定めたので別紙経歴書を添えて通知します。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2">
      <t>サダ</t>
    </rPh>
    <rPh sb="26" eb="28">
      <t>ベッシ</t>
    </rPh>
    <rPh sb="28" eb="31">
      <t>ケイレキショ</t>
    </rPh>
    <rPh sb="32" eb="33">
      <t>ソ</t>
    </rPh>
    <rPh sb="35" eb="37">
      <t>ツウチ</t>
    </rPh>
    <phoneticPr fontId="122"/>
  </si>
  <si>
    <t>件　　　　　　名</t>
    <rPh sb="0" eb="1">
      <t>ケン</t>
    </rPh>
    <rPh sb="7" eb="8">
      <t>メイ</t>
    </rPh>
    <phoneticPr fontId="3"/>
  </si>
  <si>
    <t>履　行　場　所</t>
    <rPh sb="0" eb="1">
      <t>クツ</t>
    </rPh>
    <rPh sb="2" eb="3">
      <t>ギョウ</t>
    </rPh>
    <rPh sb="4" eb="5">
      <t>バ</t>
    </rPh>
    <rPh sb="6" eb="7">
      <t>トコロ</t>
    </rPh>
    <phoneticPr fontId="3"/>
  </si>
  <si>
    <t>契　約　金　額</t>
    <rPh sb="0" eb="1">
      <t>チギリ</t>
    </rPh>
    <rPh sb="2" eb="3">
      <t>ヤク</t>
    </rPh>
    <rPh sb="4" eb="5">
      <t>カネ</t>
    </rPh>
    <rPh sb="6" eb="7">
      <t>ガク</t>
    </rPh>
    <phoneticPr fontId="3"/>
  </si>
  <si>
    <t>契　約　番　号</t>
    <rPh sb="0" eb="1">
      <t>チギリ</t>
    </rPh>
    <rPh sb="2" eb="3">
      <t>ヤク</t>
    </rPh>
    <rPh sb="4" eb="5">
      <t>バン</t>
    </rPh>
    <rPh sb="6" eb="7">
      <t>ゴウ</t>
    </rPh>
    <phoneticPr fontId="3"/>
  </si>
  <si>
    <t>工　　　　　　期</t>
    <rPh sb="0" eb="1">
      <t>コウ</t>
    </rPh>
    <rPh sb="7" eb="8">
      <t>キ</t>
    </rPh>
    <phoneticPr fontId="3"/>
  </si>
  <si>
    <t>月</t>
    <rPh sb="0" eb="1">
      <t>ツキ</t>
    </rPh>
    <phoneticPr fontId="3"/>
  </si>
  <si>
    <t>日</t>
    <rPh sb="0" eb="1">
      <t>ニチ</t>
    </rPh>
    <phoneticPr fontId="3"/>
  </si>
  <si>
    <t>から</t>
    <phoneticPr fontId="3"/>
  </si>
  <si>
    <t>まで</t>
    <phoneticPr fontId="3"/>
  </si>
  <si>
    <t>氏名</t>
    <rPh sb="0" eb="2">
      <t>シメイ</t>
    </rPh>
    <phoneticPr fontId="122"/>
  </si>
  <si>
    <t>他案件の兼任</t>
    <rPh sb="0" eb="1">
      <t>タ</t>
    </rPh>
    <rPh sb="1" eb="3">
      <t>アンケン</t>
    </rPh>
    <phoneticPr fontId="122"/>
  </si>
  <si>
    <t>営業所の専任技術者</t>
    <rPh sb="0" eb="2">
      <t>エイギョウ</t>
    </rPh>
    <rPh sb="2" eb="3">
      <t>ショ</t>
    </rPh>
    <rPh sb="4" eb="6">
      <t>センニン</t>
    </rPh>
    <rPh sb="6" eb="9">
      <t>ギジュツシャ</t>
    </rPh>
    <phoneticPr fontId="122"/>
  </si>
  <si>
    <t>建設業法上の該当資格に〇を付ける</t>
    <rPh sb="0" eb="2">
      <t>ケンセツ</t>
    </rPh>
    <rPh sb="2" eb="3">
      <t>ギョウ</t>
    </rPh>
    <rPh sb="3" eb="4">
      <t>ホウ</t>
    </rPh>
    <rPh sb="4" eb="5">
      <t>ジョウ</t>
    </rPh>
    <rPh sb="6" eb="8">
      <t>ガイトウ</t>
    </rPh>
    <rPh sb="8" eb="10">
      <t>シカク</t>
    </rPh>
    <rPh sb="13" eb="14">
      <t>ツ</t>
    </rPh>
    <phoneticPr fontId="122"/>
  </si>
  <si>
    <r>
      <t xml:space="preserve">現場代理人氏名
</t>
    </r>
    <r>
      <rPr>
        <sz val="8"/>
        <rFont val="ＭＳ Ｐ明朝"/>
        <family val="1"/>
        <charset val="128"/>
      </rPr>
      <t>(連絡用メールアドレス）</t>
    </r>
    <rPh sb="0" eb="2">
      <t>ゲンバ</t>
    </rPh>
    <rPh sb="2" eb="5">
      <t>ダイリニン</t>
    </rPh>
    <rPh sb="5" eb="7">
      <t>シメイ</t>
    </rPh>
    <rPh sb="10" eb="13">
      <t>レンラクヨウ</t>
    </rPh>
    <phoneticPr fontId="3"/>
  </si>
  <si>
    <t>ふりがな</t>
    <phoneticPr fontId="3"/>
  </si>
  <si>
    <t>有
無</t>
    <rPh sb="0" eb="1">
      <t>ア</t>
    </rPh>
    <rPh sb="3" eb="4">
      <t>ナシ</t>
    </rPh>
    <phoneticPr fontId="122"/>
  </si>
  <si>
    <r>
      <rPr>
        <sz val="10"/>
        <rFont val="ＭＳ Ｐ明朝"/>
        <family val="1"/>
        <charset val="128"/>
      </rPr>
      <t>該当</t>
    </r>
    <r>
      <rPr>
        <sz val="10"/>
        <rFont val="Century"/>
        <family val="1"/>
      </rPr>
      <t xml:space="preserve">
</t>
    </r>
    <r>
      <rPr>
        <sz val="10"/>
        <rFont val="ＭＳ Ｐ明朝"/>
        <family val="1"/>
        <charset val="128"/>
      </rPr>
      <t>非該当</t>
    </r>
    <rPh sb="0" eb="2">
      <t>ガイトウ</t>
    </rPh>
    <phoneticPr fontId="122"/>
  </si>
  <si>
    <r>
      <t xml:space="preserve">主任技術者氏名
</t>
    </r>
    <r>
      <rPr>
        <sz val="8"/>
        <rFont val="ＭＳ Ｐ明朝"/>
        <family val="1"/>
        <charset val="128"/>
      </rPr>
      <t>(連絡用メールアドレス）</t>
    </r>
    <rPh sb="0" eb="2">
      <t>シュニン</t>
    </rPh>
    <rPh sb="2" eb="5">
      <t>ギジュツシャ</t>
    </rPh>
    <rPh sb="5" eb="7">
      <t>シメイ</t>
    </rPh>
    <phoneticPr fontId="3"/>
  </si>
  <si>
    <t>該当
非該当</t>
    <rPh sb="0" eb="2">
      <t>ガイトウ</t>
    </rPh>
    <phoneticPr fontId="122"/>
  </si>
  <si>
    <t>建設業法第 ７ 条第２号のイ、ロ、ハ</t>
    <rPh sb="0" eb="3">
      <t>ケンセツギョウ</t>
    </rPh>
    <rPh sb="3" eb="4">
      <t>ホウ</t>
    </rPh>
    <rPh sb="4" eb="5">
      <t>ダイ</t>
    </rPh>
    <rPh sb="8" eb="9">
      <t>ジョウ</t>
    </rPh>
    <rPh sb="9" eb="10">
      <t>ダイ</t>
    </rPh>
    <rPh sb="11" eb="12">
      <t>ゴウ</t>
    </rPh>
    <phoneticPr fontId="3"/>
  </si>
  <si>
    <t>監理技術者氏名　</t>
    <rPh sb="0" eb="2">
      <t>カンリ</t>
    </rPh>
    <rPh sb="2" eb="5">
      <t>ギジュツシャ</t>
    </rPh>
    <rPh sb="5" eb="7">
      <t>シメイ</t>
    </rPh>
    <phoneticPr fontId="3"/>
  </si>
  <si>
    <t>建設業法第１５条第２号のイ、ロ、ハ</t>
    <rPh sb="0" eb="2">
      <t>ケンセツ</t>
    </rPh>
    <rPh sb="2" eb="3">
      <t>ギョウ</t>
    </rPh>
    <rPh sb="3" eb="4">
      <t>ホウ</t>
    </rPh>
    <rPh sb="4" eb="5">
      <t>ダイ</t>
    </rPh>
    <rPh sb="7" eb="8">
      <t>ジョウ</t>
    </rPh>
    <rPh sb="8" eb="9">
      <t>ダイ</t>
    </rPh>
    <rPh sb="10" eb="11">
      <t>ゴウ</t>
    </rPh>
    <phoneticPr fontId="122"/>
  </si>
  <si>
    <t>建設業法第２７条の１８</t>
    <rPh sb="0" eb="3">
      <t>ケンセツギョウ</t>
    </rPh>
    <rPh sb="3" eb="4">
      <t>ホウ</t>
    </rPh>
    <rPh sb="4" eb="5">
      <t>ダイ</t>
    </rPh>
    <rPh sb="7" eb="8">
      <t>ジョウ</t>
    </rPh>
    <phoneticPr fontId="122"/>
  </si>
  <si>
    <t>監理技術者補佐
氏名</t>
    <rPh sb="0" eb="2">
      <t>カンリ</t>
    </rPh>
    <rPh sb="2" eb="5">
      <t>ギジュツシャ</t>
    </rPh>
    <rPh sb="5" eb="7">
      <t>ホサ</t>
    </rPh>
    <rPh sb="8" eb="10">
      <t>シメイ</t>
    </rPh>
    <phoneticPr fontId="3"/>
  </si>
  <si>
    <t>電気保安技術者
氏名</t>
    <rPh sb="0" eb="2">
      <t>デンキ</t>
    </rPh>
    <rPh sb="2" eb="4">
      <t>ホアン</t>
    </rPh>
    <rPh sb="4" eb="7">
      <t>ギジュツシャ</t>
    </rPh>
    <rPh sb="8" eb="10">
      <t>シメイ</t>
    </rPh>
    <phoneticPr fontId="3"/>
  </si>
  <si>
    <t>東京都建築工事標準仕様書　1.3.3電気保安技術者に記載あり
電気保安技術者の資格等の能力を証明する書類を提出し、監督員の承諾を受ける</t>
    <rPh sb="0" eb="2">
      <t>トウキョウ</t>
    </rPh>
    <rPh sb="2" eb="3">
      <t>ト</t>
    </rPh>
    <rPh sb="3" eb="5">
      <t>ケンチク</t>
    </rPh>
    <rPh sb="5" eb="7">
      <t>コウジ</t>
    </rPh>
    <rPh sb="7" eb="9">
      <t>ヒョウジュン</t>
    </rPh>
    <rPh sb="9" eb="12">
      <t>シヨウショ</t>
    </rPh>
    <rPh sb="18" eb="20">
      <t>デンキ</t>
    </rPh>
    <rPh sb="20" eb="22">
      <t>ホアン</t>
    </rPh>
    <rPh sb="22" eb="25">
      <t>ギジュツシャ</t>
    </rPh>
    <rPh sb="26" eb="28">
      <t>キサイ</t>
    </rPh>
    <rPh sb="31" eb="33">
      <t>デンキ</t>
    </rPh>
    <rPh sb="33" eb="35">
      <t>ホアン</t>
    </rPh>
    <rPh sb="35" eb="38">
      <t>ギジュツシャ</t>
    </rPh>
    <rPh sb="39" eb="41">
      <t>シカク</t>
    </rPh>
    <rPh sb="41" eb="42">
      <t>トウ</t>
    </rPh>
    <rPh sb="43" eb="45">
      <t>ノウリョク</t>
    </rPh>
    <rPh sb="46" eb="48">
      <t>ショウメイ</t>
    </rPh>
    <rPh sb="50" eb="52">
      <t>ショルイ</t>
    </rPh>
    <rPh sb="53" eb="55">
      <t>テイシュツ</t>
    </rPh>
    <rPh sb="57" eb="60">
      <t>カントクイン</t>
    </rPh>
    <rPh sb="61" eb="63">
      <t>ショウダク</t>
    </rPh>
    <rPh sb="64" eb="65">
      <t>ウ</t>
    </rPh>
    <phoneticPr fontId="122"/>
  </si>
  <si>
    <t>専門技術者氏名
（　　　　　　　　　　）</t>
    <rPh sb="0" eb="2">
      <t>センモン</t>
    </rPh>
    <rPh sb="2" eb="5">
      <t>ギジュツシャ</t>
    </rPh>
    <rPh sb="5" eb="7">
      <t>シメイ</t>
    </rPh>
    <phoneticPr fontId="3"/>
  </si>
  <si>
    <t>契約約款第10条（４）に記載あり
建築工事一式で請け負って、内装工事500万円以上を自社で施工する場合、専門技術者の配置が必要となる。
建設業法第26条の２</t>
    <rPh sb="0" eb="2">
      <t>ケイヤク</t>
    </rPh>
    <rPh sb="2" eb="4">
      <t>ヤッカン</t>
    </rPh>
    <rPh sb="4" eb="5">
      <t>ダイ</t>
    </rPh>
    <rPh sb="7" eb="8">
      <t>ジョウ</t>
    </rPh>
    <rPh sb="12" eb="14">
      <t>キサイ</t>
    </rPh>
    <rPh sb="17" eb="19">
      <t>ケンチク</t>
    </rPh>
    <rPh sb="19" eb="21">
      <t>コウジ</t>
    </rPh>
    <rPh sb="21" eb="23">
      <t>イッシキ</t>
    </rPh>
    <rPh sb="24" eb="25">
      <t>ウ</t>
    </rPh>
    <rPh sb="26" eb="27">
      <t>オ</t>
    </rPh>
    <rPh sb="30" eb="32">
      <t>ナイソウ</t>
    </rPh>
    <rPh sb="32" eb="34">
      <t>コウジ</t>
    </rPh>
    <rPh sb="37" eb="38">
      <t>マン</t>
    </rPh>
    <rPh sb="38" eb="39">
      <t>エン</t>
    </rPh>
    <rPh sb="39" eb="41">
      <t>イジョウ</t>
    </rPh>
    <rPh sb="42" eb="44">
      <t>ジシャ</t>
    </rPh>
    <rPh sb="45" eb="47">
      <t>セコウ</t>
    </rPh>
    <rPh sb="49" eb="51">
      <t>バアイ</t>
    </rPh>
    <rPh sb="52" eb="54">
      <t>センモン</t>
    </rPh>
    <rPh sb="54" eb="57">
      <t>ギジュツシャ</t>
    </rPh>
    <rPh sb="58" eb="60">
      <t>ハイチ</t>
    </rPh>
    <rPh sb="61" eb="63">
      <t>ヒツヨウ</t>
    </rPh>
    <rPh sb="68" eb="70">
      <t>ケンセツ</t>
    </rPh>
    <rPh sb="70" eb="71">
      <t>ギョウ</t>
    </rPh>
    <rPh sb="71" eb="72">
      <t>ホウ</t>
    </rPh>
    <rPh sb="72" eb="73">
      <t>ダイ</t>
    </rPh>
    <rPh sb="75" eb="76">
      <t>ジョウ</t>
    </rPh>
    <phoneticPr fontId="122"/>
  </si>
  <si>
    <t>※受注者氏名欄に記名の上、押印としますが、押印を省略する場合には以下を記載してください。</t>
    <rPh sb="1" eb="4">
      <t>ジュチュウシャ</t>
    </rPh>
    <rPh sb="4" eb="6">
      <t>シメイ</t>
    </rPh>
    <rPh sb="6" eb="7">
      <t>ラン</t>
    </rPh>
    <rPh sb="8" eb="10">
      <t>キメイ</t>
    </rPh>
    <rPh sb="11" eb="12">
      <t>ウエ</t>
    </rPh>
    <rPh sb="13" eb="15">
      <t>オウイン</t>
    </rPh>
    <rPh sb="21" eb="23">
      <t>オウイン</t>
    </rPh>
    <rPh sb="24" eb="26">
      <t>ショウリャク</t>
    </rPh>
    <rPh sb="28" eb="30">
      <t>バアイ</t>
    </rPh>
    <rPh sb="32" eb="34">
      <t>イカ</t>
    </rPh>
    <rPh sb="35" eb="37">
      <t>キサイ</t>
    </rPh>
    <phoneticPr fontId="3"/>
  </si>
  <si>
    <t>〔本書類を発行することができる権限を有する者〕</t>
    <rPh sb="1" eb="3">
      <t>ホンショ</t>
    </rPh>
    <rPh sb="3" eb="4">
      <t>ルイ</t>
    </rPh>
    <rPh sb="5" eb="7">
      <t>ハッコウ</t>
    </rPh>
    <rPh sb="15" eb="17">
      <t>ケンゲン</t>
    </rPh>
    <rPh sb="18" eb="19">
      <t>ユウ</t>
    </rPh>
    <rPh sb="21" eb="22">
      <t>モノ</t>
    </rPh>
    <phoneticPr fontId="3"/>
  </si>
  <si>
    <t>電話番号：</t>
    <rPh sb="0" eb="2">
      <t>デンワ</t>
    </rPh>
    <rPh sb="2" eb="4">
      <t>バンゴウ</t>
    </rPh>
    <phoneticPr fontId="3"/>
  </si>
  <si>
    <t>〔事務担当者〕</t>
    <rPh sb="1" eb="3">
      <t>ジム</t>
    </rPh>
    <rPh sb="3" eb="6">
      <t>タントウシャ</t>
    </rPh>
    <phoneticPr fontId="3"/>
  </si>
  <si>
    <t>所属：</t>
    <rPh sb="0" eb="2">
      <t>ショゾク</t>
    </rPh>
    <phoneticPr fontId="3"/>
  </si>
  <si>
    <t>監督員の確認</t>
    <rPh sb="0" eb="3">
      <t>カントクイン</t>
    </rPh>
    <rPh sb="4" eb="6">
      <t>カクニン</t>
    </rPh>
    <phoneticPr fontId="122"/>
  </si>
  <si>
    <t>押印省略時の本人確認方法</t>
    <phoneticPr fontId="122"/>
  </si>
  <si>
    <t>　確認者氏名</t>
    <rPh sb="1" eb="3">
      <t>カクニン</t>
    </rPh>
    <rPh sb="3" eb="4">
      <t>シャ</t>
    </rPh>
    <rPh sb="4" eb="6">
      <t>シメイ</t>
    </rPh>
    <phoneticPr fontId="122"/>
  </si>
  <si>
    <t>□対面　□電話　□オンライン</t>
    <phoneticPr fontId="122"/>
  </si>
  <si>
    <t>□兼任申請必要　　□兼任申請不要</t>
  </si>
  <si>
    <t>　　　　　　　　年　　　　月　　　　日</t>
    <phoneticPr fontId="3"/>
  </si>
  <si>
    <t>　※現場代理人が他案件の兼任する場合は、現場代理人兼任申請書を提出してください。</t>
    <rPh sb="2" eb="4">
      <t>ゲンバ</t>
    </rPh>
    <rPh sb="4" eb="7">
      <t>ダイリニン</t>
    </rPh>
    <rPh sb="8" eb="9">
      <t>ホカ</t>
    </rPh>
    <rPh sb="9" eb="11">
      <t>アンケン</t>
    </rPh>
    <rPh sb="16" eb="18">
      <t>バアイ</t>
    </rPh>
    <rPh sb="20" eb="22">
      <t>ゲンバ</t>
    </rPh>
    <rPh sb="22" eb="25">
      <t>ダイリニン</t>
    </rPh>
    <rPh sb="25" eb="27">
      <t>ケンニン</t>
    </rPh>
    <rPh sb="27" eb="30">
      <t>シンセイショ</t>
    </rPh>
    <rPh sb="31" eb="33">
      <t>テイシュツ</t>
    </rPh>
    <phoneticPr fontId="3"/>
  </si>
  <si>
    <t>　※資格者証の交付を受けた監理技術者を定めた場合は、本書類提出時に資格者証（監理技術者講習修了履歴）を提示
　　 してください。また、上記以外で経歴書の資格欄に記載する資格については、資格者証の写しを添付してください。</t>
    <rPh sb="26" eb="27">
      <t>ホン</t>
    </rPh>
    <rPh sb="27" eb="29">
      <t>ショルイ</t>
    </rPh>
    <rPh sb="29" eb="31">
      <t>テイシュツ</t>
    </rPh>
    <rPh sb="31" eb="32">
      <t>ジ</t>
    </rPh>
    <rPh sb="51" eb="53">
      <t>テイジ</t>
    </rPh>
    <phoneticPr fontId="3"/>
  </si>
  <si>
    <t>　※主任技術者又は監理技術者が専任を必要とする工事と兼任する場合は、兼任申請書を提出してください。</t>
    <rPh sb="2" eb="4">
      <t>シュニン</t>
    </rPh>
    <rPh sb="4" eb="7">
      <t>ギジュツシャ</t>
    </rPh>
    <rPh sb="7" eb="8">
      <t>マタ</t>
    </rPh>
    <rPh sb="9" eb="11">
      <t>カンリ</t>
    </rPh>
    <rPh sb="11" eb="14">
      <t>ギジュツシャ</t>
    </rPh>
    <rPh sb="15" eb="17">
      <t>センニン</t>
    </rPh>
    <rPh sb="18" eb="20">
      <t>ヒツヨウ</t>
    </rPh>
    <rPh sb="23" eb="25">
      <t>コウジ</t>
    </rPh>
    <rPh sb="30" eb="32">
      <t>バアイ</t>
    </rPh>
    <rPh sb="36" eb="39">
      <t>シンセイショ</t>
    </rPh>
    <rPh sb="40" eb="42">
      <t>テイシュツ</t>
    </rPh>
    <phoneticPr fontId="122"/>
  </si>
  <si>
    <t>　※営業所の専任技術者が兼任する場合は、営業所の専任技術者の兼任申請書を提出してください。</t>
    <rPh sb="2" eb="5">
      <t>エイギョウショ</t>
    </rPh>
    <rPh sb="6" eb="8">
      <t>センニン</t>
    </rPh>
    <rPh sb="8" eb="11">
      <t>ギジュツシャ</t>
    </rPh>
    <rPh sb="16" eb="18">
      <t>バアイ</t>
    </rPh>
    <rPh sb="20" eb="23">
      <t>エイギョウショ</t>
    </rPh>
    <rPh sb="24" eb="26">
      <t>センニン</t>
    </rPh>
    <rPh sb="26" eb="29">
      <t>ギジュツシャ</t>
    </rPh>
    <rPh sb="32" eb="35">
      <t>シンセイショ</t>
    </rPh>
    <rPh sb="36" eb="38">
      <t>テイシュツ</t>
    </rPh>
    <phoneticPr fontId="3"/>
  </si>
  <si>
    <t>現 場 代 理 人 及 び 主 任 技 術 者 等 変 更 通 知 書</t>
    <rPh sb="0" eb="3">
      <t>ゲンバ</t>
    </rPh>
    <rPh sb="4" eb="9">
      <t>ダイリニン</t>
    </rPh>
    <rPh sb="10" eb="11">
      <t>オヨ</t>
    </rPh>
    <rPh sb="14" eb="17">
      <t>シュニン</t>
    </rPh>
    <rPh sb="18" eb="23">
      <t>ギジュツシャ</t>
    </rPh>
    <rPh sb="24" eb="25">
      <t>トウ</t>
    </rPh>
    <rPh sb="26" eb="27">
      <t>ヘン</t>
    </rPh>
    <rPh sb="28" eb="29">
      <t>サラ</t>
    </rPh>
    <rPh sb="30" eb="35">
      <t>ツウチショ</t>
    </rPh>
    <phoneticPr fontId="3"/>
  </si>
  <si>
    <t>　　現場代理人及び主任技術者等を下記の通り変更したため、別紙経歴書を添えて通知します。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3">
      <t>ヘンコウ</t>
    </rPh>
    <rPh sb="28" eb="30">
      <t>ベッシ</t>
    </rPh>
    <rPh sb="30" eb="33">
      <t>ケイレキショ</t>
    </rPh>
    <rPh sb="34" eb="35">
      <t>ソ</t>
    </rPh>
    <rPh sb="37" eb="39">
      <t>ツウチ</t>
    </rPh>
    <phoneticPr fontId="122"/>
  </si>
  <si>
    <t>専門技術者</t>
  </si>
  <si>
    <t>変更前</t>
    <phoneticPr fontId="3"/>
  </si>
  <si>
    <t>現場代理人</t>
    <phoneticPr fontId="3"/>
  </si>
  <si>
    <t>主任技術者</t>
    <phoneticPr fontId="3"/>
  </si>
  <si>
    <t>監理技術者</t>
    <phoneticPr fontId="3"/>
  </si>
  <si>
    <t xml:space="preserve">
変更後</t>
    <phoneticPr fontId="3"/>
  </si>
  <si>
    <t>監理技術者補佐</t>
    <phoneticPr fontId="3"/>
  </si>
  <si>
    <t>電気保安技術者</t>
    <phoneticPr fontId="3"/>
  </si>
  <si>
    <t>専門技術者</t>
    <phoneticPr fontId="3"/>
  </si>
  <si>
    <t>建設業法第 ７ 条第２号のイ、ロ、ハ</t>
    <phoneticPr fontId="3"/>
  </si>
  <si>
    <t>建設業法第１５条第２号のイ、ロ、ハ</t>
    <phoneticPr fontId="3"/>
  </si>
  <si>
    <t>建設業法第２７条の１８</t>
    <phoneticPr fontId="3"/>
  </si>
  <si>
    <t>変更理由</t>
    <rPh sb="0" eb="2">
      <t>ヘンコウ</t>
    </rPh>
    <rPh sb="2" eb="4">
      <t>リユウ</t>
    </rPh>
    <phoneticPr fontId="3"/>
  </si>
  <si>
    <t>経　　　歴　　　書</t>
    <rPh sb="0" eb="9">
      <t>ケイレキショ</t>
    </rPh>
    <phoneticPr fontId="3"/>
  </si>
  <si>
    <t>氏　　　　名</t>
    <rPh sb="0" eb="6">
      <t>シメイ</t>
    </rPh>
    <phoneticPr fontId="3"/>
  </si>
  <si>
    <t>１．</t>
    <phoneticPr fontId="3"/>
  </si>
  <si>
    <t>学　　歴</t>
    <rPh sb="0" eb="4">
      <t>ガクレキ</t>
    </rPh>
    <phoneticPr fontId="3"/>
  </si>
  <si>
    <t>２．</t>
    <phoneticPr fontId="3"/>
  </si>
  <si>
    <t>職　　歴</t>
    <rPh sb="0" eb="4">
      <t>ショクレキ</t>
    </rPh>
    <phoneticPr fontId="3"/>
  </si>
  <si>
    <t>（工事経歴を含む）</t>
    <rPh sb="1" eb="3">
      <t>コウジ</t>
    </rPh>
    <rPh sb="3" eb="5">
      <t>ケイレキ</t>
    </rPh>
    <rPh sb="6" eb="7">
      <t>フク</t>
    </rPh>
    <phoneticPr fontId="3"/>
  </si>
  <si>
    <t>３．</t>
    <phoneticPr fontId="3"/>
  </si>
  <si>
    <t>資　　格</t>
    <rPh sb="0" eb="4">
      <t>シカク</t>
    </rPh>
    <phoneticPr fontId="3"/>
  </si>
  <si>
    <t>（特に仕様書で定められたもの）</t>
    <rPh sb="1" eb="2">
      <t>トク</t>
    </rPh>
    <rPh sb="3" eb="6">
      <t>シヨウショ</t>
    </rPh>
    <rPh sb="7" eb="8">
      <t>サダ</t>
    </rPh>
    <phoneticPr fontId="3"/>
  </si>
  <si>
    <t>上記のとおり相違ありません。</t>
    <rPh sb="0" eb="2">
      <t>ジョウキ</t>
    </rPh>
    <rPh sb="6" eb="8">
      <t>ソウイ</t>
    </rPh>
    <phoneticPr fontId="3"/>
  </si>
  <si>
    <t>氏　　　名</t>
    <rPh sb="0" eb="5">
      <t>シメイ</t>
    </rPh>
    <phoneticPr fontId="3"/>
  </si>
  <si>
    <t>工事主管課</t>
    <rPh sb="0" eb="2">
      <t>コウジ</t>
    </rPh>
    <rPh sb="2" eb="4">
      <t>シュカン</t>
    </rPh>
    <rPh sb="4" eb="5">
      <t>カ</t>
    </rPh>
    <phoneticPr fontId="3"/>
  </si>
  <si>
    <t>専任を必要とする主任技術者の兼任申請書</t>
  </si>
  <si>
    <t>商号又は名称</t>
    <rPh sb="0" eb="2">
      <t>ショウゴウ</t>
    </rPh>
    <rPh sb="2" eb="3">
      <t>マタ</t>
    </rPh>
    <rPh sb="4" eb="6">
      <t>メイショウ</t>
    </rPh>
    <phoneticPr fontId="122"/>
  </si>
  <si>
    <t>下記のとおり、同一の主任技術者が工事を兼任したいので申請します。（建設業法施行令第27条第2項）</t>
    <rPh sb="33" eb="36">
      <t>ケンセツギョウ</t>
    </rPh>
    <rPh sb="36" eb="37">
      <t>ホウ</t>
    </rPh>
    <rPh sb="37" eb="40">
      <t>セコウレイ</t>
    </rPh>
    <rPh sb="40" eb="41">
      <t>ダイ</t>
    </rPh>
    <rPh sb="43" eb="44">
      <t>ジョウ</t>
    </rPh>
    <rPh sb="44" eb="45">
      <t>ダイ</t>
    </rPh>
    <rPh sb="46" eb="47">
      <t>コウ</t>
    </rPh>
    <phoneticPr fontId="122"/>
  </si>
  <si>
    <t>記</t>
    <rPh sb="0" eb="1">
      <t>キ</t>
    </rPh>
    <phoneticPr fontId="122"/>
  </si>
  <si>
    <t>　主任技術者氏名</t>
    <phoneticPr fontId="122"/>
  </si>
  <si>
    <t>受注した工事</t>
    <rPh sb="0" eb="2">
      <t>ジュチュウ</t>
    </rPh>
    <rPh sb="4" eb="6">
      <t>コウジ</t>
    </rPh>
    <phoneticPr fontId="122"/>
  </si>
  <si>
    <t>　専任・非専任の区分※</t>
    <phoneticPr fontId="122"/>
  </si>
  <si>
    <r>
      <rPr>
        <b/>
        <sz val="11"/>
        <rFont val="ＭＳ Ｐ明朝"/>
        <family val="1"/>
        <charset val="128"/>
      </rPr>
      <t>　　専任要する工事　　　専任を要しない工事</t>
    </r>
    <r>
      <rPr>
        <sz val="11"/>
        <rFont val="ＭＳ Ｐ明朝"/>
        <family val="1"/>
        <charset val="128"/>
      </rPr>
      <t>　　　どちらかに○をつける</t>
    </r>
    <phoneticPr fontId="122"/>
  </si>
  <si>
    <t>　契約番号　</t>
    <phoneticPr fontId="122"/>
  </si>
  <si>
    <t>　工事件名</t>
    <phoneticPr fontId="122"/>
  </si>
  <si>
    <t>　工事場所</t>
    <phoneticPr fontId="122"/>
  </si>
  <si>
    <t>　契約金額（税込）</t>
    <phoneticPr fontId="122"/>
  </si>
  <si>
    <t>　工期</t>
    <rPh sb="1" eb="3">
      <t>コウキ</t>
    </rPh>
    <phoneticPr fontId="122"/>
  </si>
  <si>
    <t>年　　月　　日から　　　　年　　　月　　　日</t>
    <phoneticPr fontId="122"/>
  </si>
  <si>
    <t>既に履行中の工事</t>
    <phoneticPr fontId="122"/>
  </si>
  <si>
    <t>　コリンズ登録状況</t>
    <rPh sb="5" eb="7">
      <t>トウロク</t>
    </rPh>
    <rPh sb="7" eb="9">
      <t>ジョウキョウ</t>
    </rPh>
    <phoneticPr fontId="122"/>
  </si>
  <si>
    <t>　　　登録済み　　　　　　　　未登録　　　　　　　　　　　どちらかに○をつける</t>
    <phoneticPr fontId="122"/>
  </si>
  <si>
    <t>　工事主管部署</t>
    <rPh sb="1" eb="3">
      <t>コウジ</t>
    </rPh>
    <rPh sb="3" eb="5">
      <t>シュカン</t>
    </rPh>
    <rPh sb="5" eb="7">
      <t>ブショ</t>
    </rPh>
    <phoneticPr fontId="122"/>
  </si>
  <si>
    <t>　担当者及び連絡先</t>
    <rPh sb="1" eb="3">
      <t>タントウ</t>
    </rPh>
    <rPh sb="3" eb="4">
      <t>シャ</t>
    </rPh>
    <rPh sb="4" eb="5">
      <t>オヨ</t>
    </rPh>
    <rPh sb="6" eb="9">
      <t>レンラクサキ</t>
    </rPh>
    <phoneticPr fontId="122"/>
  </si>
  <si>
    <t>主任技術者の兼任について以下の条件に合致することを確認しました。</t>
  </si>
  <si>
    <t>　□工事の対象となる工作物に一体性もしくは連続性が認められる工事または、施工にあたり相互に調整を要する工事です。</t>
  </si>
  <si>
    <t>　　 判断する理由について記載してください。</t>
    <phoneticPr fontId="122"/>
  </si>
  <si>
    <t>　　　【　　　　　　　　　　　　　　　　　　　　　　　　　　　　　　　　　　　　　　　　　　　　　　　　　　　　　　　　　　　　　　　　　　　　　　　　　　】</t>
    <phoneticPr fontId="122"/>
  </si>
  <si>
    <t>　□工事現場の相互の間隔が10ｋｍ程度の近接した場所にある工事です</t>
    <phoneticPr fontId="122"/>
  </si>
  <si>
    <t>　　 ※受注した工事と履行中の工事現場との距離がわかる位置図を提出してください。</t>
    <phoneticPr fontId="122"/>
  </si>
  <si>
    <t xml:space="preserve">  □既に履行中の工事発注者（町田市発注の場合は工事主管部署）の承認を得ています。</t>
    <phoneticPr fontId="122"/>
  </si>
  <si>
    <t>工事発注者又は工事主管部署名</t>
    <rPh sb="0" eb="2">
      <t>コウジ</t>
    </rPh>
    <rPh sb="2" eb="5">
      <t>ハッチュウシャ</t>
    </rPh>
    <rPh sb="5" eb="6">
      <t>マタ</t>
    </rPh>
    <rPh sb="7" eb="9">
      <t>コウジ</t>
    </rPh>
    <rPh sb="9" eb="11">
      <t>シュカン</t>
    </rPh>
    <rPh sb="11" eb="13">
      <t>ブショ</t>
    </rPh>
    <rPh sb="13" eb="14">
      <t>メイ</t>
    </rPh>
    <phoneticPr fontId="3"/>
  </si>
  <si>
    <t>、</t>
    <phoneticPr fontId="3"/>
  </si>
  <si>
    <t>担当者名</t>
    <rPh sb="0" eb="3">
      <t>タントウシャ</t>
    </rPh>
    <rPh sb="3" eb="4">
      <t>メイ</t>
    </rPh>
    <phoneticPr fontId="3"/>
  </si>
  <si>
    <t>注（１）本申請書を提出する工事は、主任技術者が「専任を要する工事と専任を要する工事」、及び「専任を要する工事と専任を要しない工事」、を兼任する</t>
  </si>
  <si>
    <t>　　　　場合です。「専任を要しない工事」と「専任を要しない工事」を兼任する場合は提出不要です。</t>
  </si>
  <si>
    <t>　（２）建設業法で定められた請負金額以上の工事は、専任を要する主任技術者・ 監理技術者を配置しなければいけません。</t>
    <rPh sb="9" eb="10">
      <t>サダ</t>
    </rPh>
    <rPh sb="21" eb="23">
      <t>コウジ</t>
    </rPh>
    <phoneticPr fontId="122"/>
  </si>
  <si>
    <t>　（３）既に履行中の工事が町田市発注工事の場合は、申請書の写しを工事主管部署に提出してください。</t>
    <phoneticPr fontId="122"/>
  </si>
  <si>
    <t>専任を必要とする主任技術者または監理技術者の兼任申請書</t>
    <rPh sb="16" eb="21">
      <t>カンリギジュツシャ</t>
    </rPh>
    <phoneticPr fontId="122"/>
  </si>
  <si>
    <t>下記のとおり、同一の（主任技術者・監理技術者）が工事を兼任したいので申請します。</t>
    <rPh sb="17" eb="22">
      <t>カンリギジュツシャ</t>
    </rPh>
    <phoneticPr fontId="122"/>
  </si>
  <si>
    <t>　（建設業法第26条第3項第1号（専任特例1号））</t>
    <phoneticPr fontId="3"/>
  </si>
  <si>
    <t>　主任技術者・監理技術者氏名</t>
    <rPh sb="7" eb="9">
      <t>カンリ</t>
    </rPh>
    <rPh sb="9" eb="12">
      <t>ギジュツシャ</t>
    </rPh>
    <phoneticPr fontId="122"/>
  </si>
  <si>
    <t>「人員の配置を示す計画書」を添付し提出してください。</t>
    <rPh sb="1" eb="3">
      <t>ジンイン</t>
    </rPh>
    <rPh sb="4" eb="6">
      <t>ハイチ</t>
    </rPh>
    <rPh sb="7" eb="8">
      <t>シメ</t>
    </rPh>
    <rPh sb="9" eb="11">
      <t>ケイカク</t>
    </rPh>
    <rPh sb="11" eb="12">
      <t>ショ</t>
    </rPh>
    <rPh sb="14" eb="16">
      <t>テンプ</t>
    </rPh>
    <rPh sb="17" eb="19">
      <t>テイシュツ</t>
    </rPh>
    <phoneticPr fontId="122"/>
  </si>
  <si>
    <t>「人員の配置を示す計画書」の参考様式はこちらから</t>
    <rPh sb="1" eb="3">
      <t>ジンイン</t>
    </rPh>
    <rPh sb="4" eb="6">
      <t>ハイチ</t>
    </rPh>
    <rPh sb="7" eb="8">
      <t>シメ</t>
    </rPh>
    <rPh sb="9" eb="11">
      <t>ケイカク</t>
    </rPh>
    <rPh sb="11" eb="12">
      <t>ショ</t>
    </rPh>
    <rPh sb="14" eb="16">
      <t>サンコウ</t>
    </rPh>
    <rPh sb="16" eb="18">
      <t>ヨウシキ</t>
    </rPh>
    <phoneticPr fontId="3"/>
  </si>
  <si>
    <t>注（１）本申請書を提出する工事は、主任技術者・監理技術者が「専任を要する工事と専任を要する工事」、または「専任を要する工事と専任を要しない工事」、</t>
    <rPh sb="23" eb="28">
      <t>カンリギジュツシャ</t>
    </rPh>
    <phoneticPr fontId="122"/>
  </si>
  <si>
    <t>　　    を兼任する場合です。「専任を要しない工事と専任を要しない工事」を兼任する場合は提出不要です。</t>
  </si>
  <si>
    <t>監督員の確認</t>
    <rPh sb="0" eb="3">
      <t>カントクイン</t>
    </rPh>
    <rPh sb="4" eb="6">
      <t>カクニン</t>
    </rPh>
    <phoneticPr fontId="3"/>
  </si>
  <si>
    <t>□各工事の請負金額が政令で定める金額未満である。</t>
    <rPh sb="1" eb="4">
      <t>カクコウジ</t>
    </rPh>
    <rPh sb="5" eb="7">
      <t>ウケオイ</t>
    </rPh>
    <rPh sb="7" eb="9">
      <t>キンガク</t>
    </rPh>
    <rPh sb="10" eb="12">
      <t>セイレイ</t>
    </rPh>
    <rPh sb="13" eb="14">
      <t>サダ</t>
    </rPh>
    <rPh sb="16" eb="18">
      <t>キンガク</t>
    </rPh>
    <rPh sb="18" eb="20">
      <t>ミマン</t>
    </rPh>
    <phoneticPr fontId="3"/>
  </si>
  <si>
    <t>□工事現場間の距離が１日で巡回可能かつ移動時間が概ね２時間以内である。</t>
    <rPh sb="1" eb="3">
      <t>コウジ</t>
    </rPh>
    <rPh sb="3" eb="5">
      <t>ゲンバ</t>
    </rPh>
    <rPh sb="5" eb="6">
      <t>カン</t>
    </rPh>
    <rPh sb="7" eb="9">
      <t>キョリ</t>
    </rPh>
    <rPh sb="11" eb="12">
      <t>ニチ</t>
    </rPh>
    <rPh sb="13" eb="15">
      <t>ジュンカイ</t>
    </rPh>
    <rPh sb="15" eb="17">
      <t>カノウ</t>
    </rPh>
    <rPh sb="19" eb="21">
      <t>イドウ</t>
    </rPh>
    <rPh sb="21" eb="23">
      <t>ジカン</t>
    </rPh>
    <rPh sb="24" eb="25">
      <t>オオム</t>
    </rPh>
    <rPh sb="27" eb="29">
      <t>ジカン</t>
    </rPh>
    <rPh sb="29" eb="31">
      <t>イナイ</t>
    </rPh>
    <phoneticPr fontId="3"/>
  </si>
  <si>
    <t>□下請次数が３次までである。</t>
    <rPh sb="1" eb="2">
      <t>シタ</t>
    </rPh>
    <rPh sb="3" eb="5">
      <t>ジスウ</t>
    </rPh>
    <rPh sb="7" eb="8">
      <t>ジ</t>
    </rPh>
    <phoneticPr fontId="3"/>
  </si>
  <si>
    <t>□連絡員を適切に配置している。</t>
    <rPh sb="1" eb="3">
      <t>レンラク</t>
    </rPh>
    <rPh sb="3" eb="4">
      <t>イン</t>
    </rPh>
    <rPh sb="5" eb="7">
      <t>テキセツ</t>
    </rPh>
    <rPh sb="8" eb="10">
      <t>ハイチ</t>
    </rPh>
    <phoneticPr fontId="3"/>
  </si>
  <si>
    <t>□施工体制を確認できる情報通信技術の措置をとっている。</t>
  </si>
  <si>
    <t>□人員の配置を示す計画書を作成している。</t>
    <rPh sb="1" eb="3">
      <t>ジンイン</t>
    </rPh>
    <rPh sb="4" eb="6">
      <t>ハイチ</t>
    </rPh>
    <rPh sb="7" eb="8">
      <t>シメ</t>
    </rPh>
    <rPh sb="9" eb="11">
      <t>ケイカク</t>
    </rPh>
    <rPh sb="11" eb="12">
      <t>ショ</t>
    </rPh>
    <rPh sb="13" eb="15">
      <t>サクセイ</t>
    </rPh>
    <phoneticPr fontId="3"/>
  </si>
  <si>
    <t>□現場状況の確認のための情報通信機器を設置している。</t>
    <rPh sb="1" eb="3">
      <t>ゲンバ</t>
    </rPh>
    <rPh sb="3" eb="5">
      <t>ジョウキョウ</t>
    </rPh>
    <rPh sb="6" eb="8">
      <t>カクニン</t>
    </rPh>
    <rPh sb="12" eb="14">
      <t>ジョウホウ</t>
    </rPh>
    <rPh sb="14" eb="16">
      <t>ツウシン</t>
    </rPh>
    <rPh sb="16" eb="18">
      <t>キキ</t>
    </rPh>
    <rPh sb="19" eb="21">
      <t>セッチ</t>
    </rPh>
    <phoneticPr fontId="3"/>
  </si>
  <si>
    <t>□兼任する工事件数が２件以下である。</t>
    <rPh sb="5" eb="7">
      <t>コウジ</t>
    </rPh>
    <rPh sb="7" eb="9">
      <t>ケンスウ</t>
    </rPh>
    <rPh sb="11" eb="14">
      <t>ケンイカ</t>
    </rPh>
    <phoneticPr fontId="3"/>
  </si>
  <si>
    <t>専任を必要とする監理技術者の兼任申請書</t>
    <rPh sb="8" eb="13">
      <t>カンリギジュツシャ</t>
    </rPh>
    <phoneticPr fontId="122"/>
  </si>
  <si>
    <t>下記のとおり、同一の監理技術者が工事を兼任したいので申請します。</t>
    <rPh sb="10" eb="15">
      <t>カンリギジュツシャ</t>
    </rPh>
    <phoneticPr fontId="122"/>
  </si>
  <si>
    <t>　（建設業法第26条第3項第2号（専任特例2号））</t>
    <phoneticPr fontId="3"/>
  </si>
  <si>
    <t>　監理技術者氏名</t>
    <rPh sb="1" eb="3">
      <t>カンリ</t>
    </rPh>
    <rPh sb="3" eb="6">
      <t>ギジュツシャ</t>
    </rPh>
    <phoneticPr fontId="122"/>
  </si>
  <si>
    <t>監理技術者補佐</t>
    <rPh sb="0" eb="2">
      <t>カンリ</t>
    </rPh>
    <rPh sb="2" eb="4">
      <t>ギジュツ</t>
    </rPh>
    <rPh sb="4" eb="5">
      <t>シャ</t>
    </rPh>
    <rPh sb="5" eb="7">
      <t>ホサ</t>
    </rPh>
    <phoneticPr fontId="3"/>
  </si>
  <si>
    <t>氏名</t>
    <rPh sb="0" eb="2">
      <t>シメイ</t>
    </rPh>
    <phoneticPr fontId="3"/>
  </si>
  <si>
    <t>技術検定種目</t>
    <rPh sb="0" eb="2">
      <t>ギジュツ</t>
    </rPh>
    <rPh sb="2" eb="4">
      <t>ケンテイ</t>
    </rPh>
    <rPh sb="4" eb="6">
      <t>シュモク</t>
    </rPh>
    <phoneticPr fontId="3"/>
  </si>
  <si>
    <t>雇用関係の確認</t>
    <rPh sb="0" eb="2">
      <t>コヨウ</t>
    </rPh>
    <rPh sb="2" eb="4">
      <t>カンケイ</t>
    </rPh>
    <rPh sb="5" eb="7">
      <t>カクニン</t>
    </rPh>
    <phoneticPr fontId="3"/>
  </si>
  <si>
    <t>保険者により発行される「資格確認書」「資格情報のお知らせ」の写し</t>
    <rPh sb="0" eb="3">
      <t>ホケンシャ</t>
    </rPh>
    <rPh sb="6" eb="8">
      <t>ハッコウ</t>
    </rPh>
    <rPh sb="12" eb="14">
      <t>シカク</t>
    </rPh>
    <rPh sb="14" eb="17">
      <t>カクニンショ</t>
    </rPh>
    <rPh sb="19" eb="21">
      <t>シカク</t>
    </rPh>
    <rPh sb="21" eb="23">
      <t>ジョウホウ</t>
    </rPh>
    <rPh sb="25" eb="26">
      <t>シ</t>
    </rPh>
    <rPh sb="30" eb="31">
      <t>ウツ</t>
    </rPh>
    <phoneticPr fontId="3"/>
  </si>
  <si>
    <t>雇用保険被保険者証の写し</t>
    <rPh sb="0" eb="2">
      <t>コヨウ</t>
    </rPh>
    <rPh sb="2" eb="4">
      <t>ホケン</t>
    </rPh>
    <rPh sb="4" eb="8">
      <t>ヒホケンシャ</t>
    </rPh>
    <rPh sb="8" eb="9">
      <t>ショウ</t>
    </rPh>
    <rPh sb="10" eb="11">
      <t>ウツ</t>
    </rPh>
    <phoneticPr fontId="3"/>
  </si>
  <si>
    <t>その他雇用状況を確認できるもの</t>
    <rPh sb="2" eb="3">
      <t>タ</t>
    </rPh>
    <rPh sb="3" eb="5">
      <t>コヨウ</t>
    </rPh>
    <rPh sb="5" eb="7">
      <t>ジョウキョウ</t>
    </rPh>
    <rPh sb="8" eb="10">
      <t>カクニン</t>
    </rPh>
    <phoneticPr fontId="3"/>
  </si>
  <si>
    <t>受注した工事</t>
    <phoneticPr fontId="3"/>
  </si>
  <si>
    <t>既に履行中の工事</t>
    <phoneticPr fontId="3"/>
  </si>
  <si>
    <t>添付書類</t>
    <rPh sb="0" eb="2">
      <t>テンプ</t>
    </rPh>
    <rPh sb="2" eb="4">
      <t>ショルイ</t>
    </rPh>
    <phoneticPr fontId="3"/>
  </si>
  <si>
    <t>　・監理技術者補佐の資格を有する書類</t>
    <rPh sb="2" eb="4">
      <t>カンリ</t>
    </rPh>
    <rPh sb="4" eb="6">
      <t>ギジュツ</t>
    </rPh>
    <rPh sb="6" eb="7">
      <t>シャ</t>
    </rPh>
    <rPh sb="7" eb="9">
      <t>ホサ</t>
    </rPh>
    <rPh sb="10" eb="12">
      <t>シカク</t>
    </rPh>
    <rPh sb="13" eb="14">
      <t>ユウ</t>
    </rPh>
    <rPh sb="16" eb="18">
      <t>ショルイ</t>
    </rPh>
    <phoneticPr fontId="3"/>
  </si>
  <si>
    <t>　・監理技術者補佐の直接的かつ恒常的な雇用関係を証明する書類</t>
    <rPh sb="2" eb="4">
      <t>カンリ</t>
    </rPh>
    <rPh sb="4" eb="6">
      <t>ギジュツ</t>
    </rPh>
    <rPh sb="6" eb="7">
      <t>シャ</t>
    </rPh>
    <rPh sb="7" eb="9">
      <t>ホサ</t>
    </rPh>
    <rPh sb="10" eb="13">
      <t>チョクセツテキ</t>
    </rPh>
    <rPh sb="15" eb="18">
      <t>コウジョウテキ</t>
    </rPh>
    <rPh sb="19" eb="21">
      <t>コヨウ</t>
    </rPh>
    <rPh sb="21" eb="23">
      <t>カンケイ</t>
    </rPh>
    <rPh sb="24" eb="26">
      <t>ショウメイ</t>
    </rPh>
    <rPh sb="28" eb="30">
      <t>ショルイ</t>
    </rPh>
    <phoneticPr fontId="3"/>
  </si>
  <si>
    <t>　・監理技術者が兼任する工事の履行場所、内容を示す書類（コリンズの写しなど）</t>
    <rPh sb="2" eb="4">
      <t>カンリ</t>
    </rPh>
    <rPh sb="4" eb="7">
      <t>ギジュツシャ</t>
    </rPh>
    <rPh sb="12" eb="14">
      <t>コウジ</t>
    </rPh>
    <rPh sb="15" eb="17">
      <t>リコウ</t>
    </rPh>
    <rPh sb="17" eb="19">
      <t>バショ</t>
    </rPh>
    <rPh sb="20" eb="22">
      <t>ナイヨウ</t>
    </rPh>
    <rPh sb="23" eb="24">
      <t>シメ</t>
    </rPh>
    <rPh sb="25" eb="27">
      <t>ショルイ</t>
    </rPh>
    <rPh sb="33" eb="34">
      <t>ウツ</t>
    </rPh>
    <phoneticPr fontId="3"/>
  </si>
  <si>
    <t>注（１）本申請書を提出する工事は、主任技術者・監理技術者が「専任を要する工事と専任を要する工事」、または「専任を要する工事と専任を要しない工事」、を兼任する</t>
    <rPh sb="23" eb="28">
      <t>カンリギジュツシャ</t>
    </rPh>
    <phoneticPr fontId="122"/>
  </si>
  <si>
    <t>　　    場合です。「専任を要しない工事と専任を要しない工事」を兼任する場合は提出不要です。</t>
  </si>
  <si>
    <t>営業所の専任技術者の兼任申請書</t>
    <rPh sb="0" eb="3">
      <t>エイギョウショ</t>
    </rPh>
    <rPh sb="4" eb="6">
      <t>センニン</t>
    </rPh>
    <rPh sb="6" eb="9">
      <t>ギジュツシャ</t>
    </rPh>
    <phoneticPr fontId="122"/>
  </si>
  <si>
    <t>下記のとおり、営業所の専任技術者が工事の（現場代理人・主任技術者・監理技術者）を兼任したいので申請します。（建設業法第26条の5第1項）</t>
    <rPh sb="7" eb="10">
      <t>エイギョウショ</t>
    </rPh>
    <rPh sb="11" eb="13">
      <t>センニン</t>
    </rPh>
    <rPh sb="13" eb="16">
      <t>ギジュツシャ</t>
    </rPh>
    <rPh sb="54" eb="57">
      <t>ケンセツギョウ</t>
    </rPh>
    <rPh sb="57" eb="58">
      <t>ホウ</t>
    </rPh>
    <rPh sb="58" eb="59">
      <t>ダイ</t>
    </rPh>
    <rPh sb="61" eb="62">
      <t>ジョウ</t>
    </rPh>
    <rPh sb="64" eb="65">
      <t>ダイ</t>
    </rPh>
    <rPh sb="66" eb="67">
      <t>コウ</t>
    </rPh>
    <phoneticPr fontId="122"/>
  </si>
  <si>
    <t>監督員の確認欄</t>
    <rPh sb="0" eb="3">
      <t>カントクイン</t>
    </rPh>
    <rPh sb="4" eb="6">
      <t>カクニン</t>
    </rPh>
    <rPh sb="6" eb="7">
      <t>ラン</t>
    </rPh>
    <phoneticPr fontId="3"/>
  </si>
  <si>
    <t>□営業所の専任技術者が所属する営業所において締結された工事である。</t>
    <rPh sb="1" eb="4">
      <t>エイギョウショ</t>
    </rPh>
    <rPh sb="5" eb="10">
      <t>センニンギジュツシャ</t>
    </rPh>
    <rPh sb="11" eb="13">
      <t>ショゾク</t>
    </rPh>
    <rPh sb="15" eb="18">
      <t>エイギョウショ</t>
    </rPh>
    <rPh sb="22" eb="24">
      <t>テイケツ</t>
    </rPh>
    <rPh sb="27" eb="29">
      <t>コウジ</t>
    </rPh>
    <phoneticPr fontId="3"/>
  </si>
  <si>
    <t>□施工体制を確認できる情報通信技術の措置をとっている。</t>
    <rPh sb="1" eb="3">
      <t>セコウ</t>
    </rPh>
    <rPh sb="3" eb="5">
      <t>タイセイ</t>
    </rPh>
    <rPh sb="6" eb="8">
      <t>カクニン</t>
    </rPh>
    <rPh sb="11" eb="13">
      <t>ジョウホウ</t>
    </rPh>
    <rPh sb="13" eb="15">
      <t>ツウシン</t>
    </rPh>
    <rPh sb="15" eb="17">
      <t>ギジュツ</t>
    </rPh>
    <rPh sb="18" eb="20">
      <t>ソチ</t>
    </rPh>
    <phoneticPr fontId="3"/>
  </si>
  <si>
    <t>□兼任する工事件数が１件である。</t>
    <rPh sb="5" eb="7">
      <t>コウジ</t>
    </rPh>
    <rPh sb="7" eb="9">
      <t>ケンスウ</t>
    </rPh>
    <rPh sb="11" eb="12">
      <t>ケン</t>
    </rPh>
    <phoneticPr fontId="3"/>
  </si>
  <si>
    <t>　年    月    日</t>
    <phoneticPr fontId="3"/>
  </si>
  <si>
    <r>
      <rPr>
        <sz val="9"/>
        <rFont val="ＭＳ 明朝"/>
        <family val="1"/>
      </rPr>
      <t>発注者</t>
    </r>
  </si>
  <si>
    <t>住所</t>
    <rPh sb="0" eb="2">
      <t>ジュウショ</t>
    </rPh>
    <phoneticPr fontId="3"/>
  </si>
  <si>
    <t>：</t>
    <phoneticPr fontId="3"/>
  </si>
  <si>
    <t>連絡先</t>
    <rPh sb="0" eb="3">
      <t>レンラクサキ</t>
    </rPh>
    <phoneticPr fontId="3"/>
  </si>
  <si>
    <t>大気汚染防止法第１８条の１５に基づく石綿使用の有無に関する事前調査結果について以下のとおり説明します。</t>
    <phoneticPr fontId="3"/>
  </si>
  <si>
    <t>解体等工事の場所</t>
    <phoneticPr fontId="3"/>
  </si>
  <si>
    <t>（解体等工事の名称）</t>
    <phoneticPr fontId="3"/>
  </si>
  <si>
    <r>
      <rPr>
        <sz val="9"/>
        <rFont val="ＭＳ 明朝"/>
        <family val="1"/>
      </rPr>
      <t>解体又は改造・補修着手予定年月日</t>
    </r>
  </si>
  <si>
    <t>年    月　　日</t>
    <rPh sb="8" eb="9">
      <t>ヒ</t>
    </rPh>
    <phoneticPr fontId="3"/>
  </si>
  <si>
    <r>
      <rPr>
        <sz val="9"/>
        <rFont val="ＭＳ 明朝"/>
        <family val="1"/>
      </rPr>
      <t>解体等工事の種類</t>
    </r>
  </si>
  <si>
    <t>解体　　・  改造又は補修</t>
    <phoneticPr fontId="3"/>
  </si>
  <si>
    <r>
      <rPr>
        <sz val="9"/>
        <rFont val="ＭＳ 明朝"/>
        <family val="1"/>
      </rPr>
      <t>建築物等の概要</t>
    </r>
  </si>
  <si>
    <t>□建築物（  □耐火　□準耐火　□その他（　　　　　　　　　　　　 　　　））</t>
    <phoneticPr fontId="3"/>
  </si>
  <si>
    <t>（　□木造　□ＲＣ造　□Ｓ造  □ＳＲＣ造　□その他（        　　  　   ））</t>
    <phoneticPr fontId="3"/>
  </si>
  <si>
    <t>□その他工作物(　　　　　　　　　　　　　　　　　）</t>
    <phoneticPr fontId="3"/>
  </si>
  <si>
    <t xml:space="preserve">
</t>
    <phoneticPr fontId="3"/>
  </si>
  <si>
    <t>竣工年</t>
    <phoneticPr fontId="3"/>
  </si>
  <si>
    <t>年</t>
    <phoneticPr fontId="3"/>
  </si>
  <si>
    <r>
      <rPr>
        <sz val="9"/>
        <rFont val="ＭＳ 明朝"/>
        <family val="1"/>
      </rPr>
      <t>延床面積</t>
    </r>
  </si>
  <si>
    <t>㎡</t>
    <phoneticPr fontId="3"/>
  </si>
  <si>
    <r>
      <rPr>
        <sz val="10"/>
        <color rgb="FF000000"/>
        <rFont val="ＭＳ 明朝"/>
        <family val="1"/>
        <charset val="128"/>
      </rPr>
      <t>階数</t>
    </r>
    <r>
      <rPr>
        <sz val="10"/>
        <color rgb="FF000000"/>
        <rFont val="Times New Roman"/>
        <family val="1"/>
      </rPr>
      <t xml:space="preserve">  </t>
    </r>
    <r>
      <rPr>
        <sz val="10"/>
        <color rgb="FF000000"/>
        <rFont val="ＭＳ 明朝"/>
        <family val="1"/>
        <charset val="128"/>
      </rPr>
      <t>地上</t>
    </r>
    <phoneticPr fontId="3"/>
  </si>
  <si>
    <t>階</t>
    <phoneticPr fontId="3"/>
  </si>
  <si>
    <t>（着工年月日   年　　月   日）</t>
    <phoneticPr fontId="3"/>
  </si>
  <si>
    <t>　　　地下</t>
    <phoneticPr fontId="3"/>
  </si>
  <si>
    <r>
      <rPr>
        <sz val="9"/>
        <rFont val="ＭＳ 明朝"/>
        <family val="1"/>
      </rPr>
      <t xml:space="preserve">事前調査を行った者及び当該者が登
</t>
    </r>
    <r>
      <rPr>
        <sz val="9"/>
        <rFont val="ＭＳ 明朝"/>
        <family val="1"/>
      </rPr>
      <t>録規定に基づく講習を受講した講習実施機関の名称等</t>
    </r>
  </si>
  <si>
    <r>
      <rPr>
        <sz val="9"/>
        <rFont val="ＭＳ 明朝"/>
        <family val="1"/>
      </rPr>
      <t>氏名</t>
    </r>
  </si>
  <si>
    <r>
      <rPr>
        <sz val="9"/>
        <rFont val="ＭＳ 明朝"/>
        <family val="1"/>
      </rPr>
      <t>所属</t>
    </r>
  </si>
  <si>
    <r>
      <rPr>
        <sz val="9"/>
        <rFont val="ＭＳ 明朝"/>
        <family val="1"/>
      </rPr>
      <t xml:space="preserve">講習実施機関の名称
</t>
    </r>
    <r>
      <rPr>
        <sz val="9"/>
        <rFont val="ＭＳ 明朝"/>
        <family val="1"/>
      </rPr>
      <t>（  □一般  □特定  □一戸建て等</t>
    </r>
    <phoneticPr fontId="3"/>
  </si>
  <si>
    <t>□その他（　　　　　　　　　　　　　　))</t>
    <phoneticPr fontId="3"/>
  </si>
  <si>
    <r>
      <rPr>
        <sz val="9"/>
        <rFont val="ＭＳ 明朝"/>
        <family val="1"/>
      </rPr>
      <t>調査を終了した年月日</t>
    </r>
  </si>
  <si>
    <t>　　　 年    月　　日</t>
    <rPh sb="12" eb="13">
      <t>ヒ</t>
    </rPh>
    <phoneticPr fontId="3"/>
  </si>
  <si>
    <r>
      <rPr>
        <sz val="9"/>
        <rFont val="ＭＳ 明朝"/>
        <family val="1"/>
      </rPr>
      <t>調査の方法</t>
    </r>
  </si>
  <si>
    <t>□書面  □目視  □分析  □その他（　　　　　　　　　　　　　　　　　　　　）</t>
    <phoneticPr fontId="3"/>
  </si>
  <si>
    <r>
      <rPr>
        <sz val="9"/>
        <rFont val="ＭＳ 明朝"/>
        <family val="1"/>
      </rPr>
      <t>事前調査結果</t>
    </r>
  </si>
  <si>
    <t>石綿含有建築材料</t>
    <phoneticPr fontId="3"/>
  </si>
  <si>
    <r>
      <rPr>
        <sz val="9"/>
        <rFont val="ＭＳ 明朝"/>
        <family val="1"/>
      </rPr>
      <t>□石綿有又は石綿みなし有</t>
    </r>
  </si>
  <si>
    <r>
      <rPr>
        <sz val="9"/>
        <rFont val="ＭＳ 明朝"/>
        <family val="1"/>
      </rPr>
      <t>の使用の有無</t>
    </r>
  </si>
  <si>
    <r>
      <rPr>
        <sz val="9"/>
        <rFont val="ＭＳ 明朝"/>
        <family val="1"/>
      </rPr>
      <t>□石綿無</t>
    </r>
  </si>
  <si>
    <t>判断の根拠</t>
    <rPh sb="0" eb="2">
      <t>ハンダン</t>
    </rPh>
    <rPh sb="3" eb="5">
      <t>コンキョ</t>
    </rPh>
    <phoneticPr fontId="3"/>
  </si>
  <si>
    <t>材料の種類</t>
    <rPh sb="0" eb="2">
      <t>ザイリョウ</t>
    </rPh>
    <rPh sb="3" eb="5">
      <t>シュルイ</t>
    </rPh>
    <phoneticPr fontId="3"/>
  </si>
  <si>
    <t>□吹付け材　　□保温材等　　□仕上塗材　　□成形板等（下地調整材含む）</t>
    <rPh sb="1" eb="3">
      <t>フキツ</t>
    </rPh>
    <rPh sb="4" eb="5">
      <t>ザイ</t>
    </rPh>
    <rPh sb="8" eb="11">
      <t>ホオンザイ</t>
    </rPh>
    <rPh sb="11" eb="12">
      <t>トウ</t>
    </rPh>
    <rPh sb="15" eb="17">
      <t>シアゲ</t>
    </rPh>
    <rPh sb="17" eb="18">
      <t>ヌリ</t>
    </rPh>
    <rPh sb="18" eb="19">
      <t>ザイ</t>
    </rPh>
    <rPh sb="22" eb="24">
      <t>セイケイ</t>
    </rPh>
    <rPh sb="24" eb="25">
      <t>バン</t>
    </rPh>
    <rPh sb="25" eb="26">
      <t>トウ</t>
    </rPh>
    <rPh sb="27" eb="29">
      <t>シタジ</t>
    </rPh>
    <rPh sb="29" eb="31">
      <t>チョウセイ</t>
    </rPh>
    <rPh sb="31" eb="32">
      <t>ザイ</t>
    </rPh>
    <rPh sb="32" eb="33">
      <t>フク</t>
    </rPh>
    <phoneticPr fontId="3"/>
  </si>
  <si>
    <t>破壊しないと調査できない場所であって、解体等工事が始まる前に確認で
きなかった場所</t>
    <phoneticPr fontId="3"/>
  </si>
  <si>
    <t>事前調査結果の掲示</t>
    <phoneticPr fontId="3"/>
  </si>
  <si>
    <r>
      <rPr>
        <sz val="9"/>
        <rFont val="ＭＳ 明朝"/>
        <family val="1"/>
      </rPr>
      <t>設置予定期間</t>
    </r>
  </si>
  <si>
    <t>年    月　　日 ～       年    月　　日（解体等工事終了日）</t>
    <rPh sb="8" eb="9">
      <t>ヒ</t>
    </rPh>
    <phoneticPr fontId="3"/>
  </si>
  <si>
    <r>
      <rPr>
        <sz val="9"/>
        <rFont val="ＭＳ 明朝"/>
        <family val="1"/>
      </rPr>
      <t>設置場所</t>
    </r>
  </si>
  <si>
    <r>
      <rPr>
        <sz val="9"/>
        <rFont val="ＭＳ 明朝"/>
        <family val="1"/>
      </rPr>
      <t>大気汚染防止法における届</t>
    </r>
    <r>
      <rPr>
        <sz val="9"/>
        <rFont val="ＭＳ 明朝"/>
        <family val="1"/>
      </rPr>
      <t>出の要否</t>
    </r>
    <phoneticPr fontId="3"/>
  </si>
  <si>
    <r>
      <t xml:space="preserve">・大気汚染防止法第１８条の１７第１項に基づく特定粉じん排出等作業の実施の届出
</t>
    </r>
    <r>
      <rPr>
        <sz val="9"/>
        <rFont val="ＭＳ 明朝"/>
        <family val="1"/>
      </rPr>
      <t>□要  □不要</t>
    </r>
    <phoneticPr fontId="3"/>
  </si>
  <si>
    <t>特定粉じん排出等作業（石綿排出等作業）の概要</t>
    <phoneticPr fontId="3"/>
  </si>
  <si>
    <t>別紙１のとおり</t>
    <phoneticPr fontId="3"/>
  </si>
  <si>
    <r>
      <rPr>
        <sz val="9"/>
        <rFont val="ＭＳ 明朝"/>
        <family val="1"/>
      </rPr>
      <t>石綿濃度の測定計画の概要</t>
    </r>
  </si>
  <si>
    <t>別紙２のとおり</t>
    <phoneticPr fontId="3"/>
  </si>
  <si>
    <t xml:space="preserve"> 備考  １  石綿含有建築材料の使用が無い場合、別紙１・別紙２は不要。
　　　 ２  解体等工事中に新たな石綿含有建築材料を見つけた場合、再度説明すること。</t>
    <phoneticPr fontId="3"/>
  </si>
  <si>
    <t>元請業者からこの書面の説明を受けました。　年  月  日</t>
    <phoneticPr fontId="3"/>
  </si>
  <si>
    <t>発注者へこの書面の説明を行いました。　 年   月   日</t>
    <phoneticPr fontId="3"/>
  </si>
  <si>
    <r>
      <t> </t>
    </r>
    <r>
      <rPr>
        <u/>
        <sz val="8"/>
        <rFont val="ＭＳ 明朝"/>
        <family val="1"/>
      </rPr>
      <t>説明を受けた者の氏名                               </t>
    </r>
    <rPh sb="1" eb="3">
      <t>セツメイ</t>
    </rPh>
    <rPh sb="4" eb="5">
      <t>ウ</t>
    </rPh>
    <rPh sb="7" eb="8">
      <t>モノ</t>
    </rPh>
    <phoneticPr fontId="3"/>
  </si>
  <si>
    <r>
      <t> </t>
    </r>
    <r>
      <rPr>
        <u/>
        <sz val="8"/>
        <rFont val="ＭＳ 明朝"/>
        <family val="1"/>
      </rPr>
      <t>説明を行った者の氏名                        　     </t>
    </r>
    <rPh sb="1" eb="3">
      <t>セツメイ</t>
    </rPh>
    <rPh sb="4" eb="5">
      <t>オコナ</t>
    </rPh>
    <rPh sb="7" eb="8">
      <t>モノ</t>
    </rPh>
    <phoneticPr fontId="3"/>
  </si>
  <si>
    <t>別紙１</t>
    <phoneticPr fontId="3"/>
  </si>
  <si>
    <r>
      <rPr>
        <b/>
        <sz val="10.5"/>
        <rFont val="ＭＳ 明朝"/>
        <family val="1"/>
      </rPr>
      <t>特定粉じん排出等作業（石綿排出等作業）の概要</t>
    </r>
  </si>
  <si>
    <r>
      <rPr>
        <sz val="9"/>
        <rFont val="ＭＳ 明朝"/>
        <family val="1"/>
      </rPr>
      <t>特定粉じん排出等作業の種類</t>
    </r>
  </si>
  <si>
    <t>大気汚染防止法施行規則別表第７
１の項  建築物の解体作業のうち、吹付け石綿及び石綿含有断熱材等を除去する作業（次項及び５の項を除く）
２の項  建築物の解体作業のうち、石綿含有断熱材等を除去する作業（かき落とし、切断、又は破砕以外の方法で特定建築材料を除去するもの）（５の項を除く）
３の項  建築物の解体等作業のうち、石綿含有仕上塗材を除去する作業（５の項を除く）
４の項  建築物の解体等作業のうち、石綿含有成形板等を除去する作業（１から３の項、事項を除く）
５の項  石綿含有建築材料の事前除去が著しく困難な解体作業
６の項  建築物の改造・補修作業のうち、吹付け石綿及び石綿含有断熱材等に係る作業</t>
    <phoneticPr fontId="3"/>
  </si>
  <si>
    <r>
      <rPr>
        <sz val="9"/>
        <rFont val="ＭＳ 明朝"/>
        <family val="1"/>
      </rPr>
      <t>特定粉じん排出等作業の実施の期間</t>
    </r>
  </si>
  <si>
    <t xml:space="preserve">年    月    日  ～      年    月    日 </t>
    <phoneticPr fontId="3"/>
  </si>
  <si>
    <t>特定粉じん排出等作業の対象となる建築物等の部分における特定建築材料等の種類並びにその使用箇所及び使用面積</t>
    <phoneticPr fontId="3"/>
  </si>
  <si>
    <t>１  吹付け石綿[レベル１]   　　 （</t>
    <phoneticPr fontId="3"/>
  </si>
  <si>
    <t>㎡）</t>
    <phoneticPr fontId="3"/>
  </si>
  <si>
    <t>２  石綿含有断熱材[レベル２]    （</t>
    <phoneticPr fontId="3"/>
  </si>
  <si>
    <t>３  石綿含有保温材[レベル２]    （</t>
    <phoneticPr fontId="3"/>
  </si>
  <si>
    <t>４  石綿含有耐火被覆材[レベル２]（</t>
    <phoneticPr fontId="3"/>
  </si>
  <si>
    <t>５  石綿含有仕上塗材[レベル３]  （</t>
    <phoneticPr fontId="3"/>
  </si>
  <si>
    <t>６  石綿含有成形板等[レベル３]  （</t>
    <phoneticPr fontId="3"/>
  </si>
  <si>
    <t xml:space="preserve">
</t>
    <phoneticPr fontId="3"/>
  </si>
  <si>
    <r>
      <rPr>
        <sz val="9"/>
        <rFont val="ＭＳ 明朝"/>
        <family val="1"/>
      </rPr>
      <t>特定粉じん排出等作業の措置</t>
    </r>
  </si>
  <si>
    <r>
      <rPr>
        <sz val="9"/>
        <rFont val="ＭＳ 明朝"/>
        <family val="1"/>
      </rPr>
      <t>□除去  □囲い込み  □封じ込め  □その他（                       ）</t>
    </r>
  </si>
  <si>
    <t>特定粉じん排出等作業の方法が法第 18 条の19 各号に掲げる措置を当該各号に定める方法により行うものでないときは、その理由</t>
    <phoneticPr fontId="3"/>
  </si>
  <si>
    <r>
      <rPr>
        <sz val="9"/>
        <rFont val="ＭＳ 明朝"/>
        <family val="1"/>
      </rPr>
      <t xml:space="preserve">特定粉じん排出等作業の対象となる建築物
</t>
    </r>
    <r>
      <rPr>
        <sz val="9"/>
        <rFont val="ＭＳ 明朝"/>
        <family val="1"/>
      </rPr>
      <t>等の配置図及び付近の状況</t>
    </r>
  </si>
  <si>
    <r>
      <rPr>
        <sz val="9"/>
        <rFont val="ＭＳ 明朝"/>
        <family val="1"/>
      </rPr>
      <t xml:space="preserve">別紙    のとおり
</t>
    </r>
    <r>
      <rPr>
        <sz val="9"/>
        <rFont val="ＭＳ 明朝"/>
        <family val="1"/>
      </rPr>
      <t>※石綿濃度測定計画における測定位置図と兼ねることができる。</t>
    </r>
  </si>
  <si>
    <r>
      <rPr>
        <sz val="9"/>
        <rFont val="ＭＳ 明朝"/>
        <family val="1"/>
      </rPr>
      <t xml:space="preserve">特定粉じん排出等作業の工程を明示した特
</t>
    </r>
    <r>
      <rPr>
        <sz val="9"/>
        <rFont val="ＭＳ 明朝"/>
        <family val="1"/>
      </rPr>
      <t>定工事の工程の概要</t>
    </r>
  </si>
  <si>
    <r>
      <rPr>
        <sz val="9"/>
        <rFont val="ＭＳ 明朝"/>
        <family val="1"/>
      </rPr>
      <t>別紙    のとおり</t>
    </r>
  </si>
  <si>
    <r>
      <rPr>
        <sz val="9"/>
        <rFont val="ＭＳ 明朝"/>
        <family val="1"/>
      </rPr>
      <t>作業の掲示</t>
    </r>
  </si>
  <si>
    <r>
      <rPr>
        <sz val="9"/>
        <rFont val="ＭＳ 明朝"/>
        <family val="1"/>
      </rPr>
      <t>年    月    日  ～          年    月    日（解体等工事終了日）</t>
    </r>
  </si>
  <si>
    <r>
      <rPr>
        <sz val="9"/>
        <rFont val="ＭＳ 明朝"/>
        <family val="1"/>
      </rPr>
      <t xml:space="preserve">特定工事の元請業者の現場責任者の氏名及
</t>
    </r>
    <r>
      <rPr>
        <sz val="9"/>
        <rFont val="ＭＳ 明朝"/>
        <family val="1"/>
      </rPr>
      <t>び連絡先</t>
    </r>
  </si>
  <si>
    <t>　氏名</t>
    <phoneticPr fontId="3"/>
  </si>
  <si>
    <t>　電話番号</t>
    <phoneticPr fontId="3"/>
  </si>
  <si>
    <r>
      <rPr>
        <sz val="9"/>
        <rFont val="ＭＳ 明朝"/>
        <family val="1"/>
      </rPr>
      <t xml:space="preserve">下請負人が特定粉じん排出等作業を実施す
</t>
    </r>
    <r>
      <rPr>
        <sz val="9"/>
        <rFont val="ＭＳ 明朝"/>
        <family val="1"/>
      </rPr>
      <t>る場合の当該下請負人の現場責任者の氏名及び連絡先</t>
    </r>
  </si>
  <si>
    <r>
      <rPr>
        <sz val="9"/>
        <rFont val="ＭＳ 明朝"/>
        <family val="1"/>
      </rPr>
      <t>石綿の飛散防止対策の概要</t>
    </r>
  </si>
  <si>
    <r>
      <rPr>
        <sz val="9"/>
        <rFont val="Segoe UI Symbol"/>
        <family val="1"/>
      </rPr>
      <t>□</t>
    </r>
    <r>
      <rPr>
        <sz val="9"/>
        <rFont val="ＭＳ 明朝"/>
        <family val="1"/>
      </rPr>
      <t xml:space="preserve">立入禁止措置  </t>
    </r>
    <r>
      <rPr>
        <sz val="9"/>
        <rFont val="Segoe UI Symbol"/>
        <family val="1"/>
      </rPr>
      <t>□</t>
    </r>
    <r>
      <rPr>
        <sz val="9"/>
        <rFont val="ＭＳ 明朝"/>
        <family val="1"/>
      </rPr>
      <t xml:space="preserve">湿潤化  </t>
    </r>
    <r>
      <rPr>
        <sz val="9"/>
        <rFont val="Segoe UI Symbol"/>
        <family val="1"/>
      </rPr>
      <t>□</t>
    </r>
    <r>
      <rPr>
        <sz val="9"/>
        <rFont val="ＭＳ 明朝"/>
        <family val="1"/>
      </rPr>
      <t xml:space="preserve">集じん・排気装置の設置
</t>
    </r>
    <r>
      <rPr>
        <sz val="9"/>
        <rFont val="Segoe UI Symbol"/>
        <family val="1"/>
      </rPr>
      <t>□</t>
    </r>
    <r>
      <rPr>
        <sz val="9"/>
        <rFont val="ＭＳ 明朝"/>
        <family val="1"/>
      </rPr>
      <t xml:space="preserve">保護具・保護衣の使用  </t>
    </r>
    <r>
      <rPr>
        <sz val="9"/>
        <rFont val="Segoe UI Symbol"/>
        <family val="1"/>
      </rPr>
      <t>□</t>
    </r>
    <r>
      <rPr>
        <sz val="9"/>
        <rFont val="ＭＳ 明朝"/>
        <family val="1"/>
      </rPr>
      <t xml:space="preserve">作業中の負圧確認  </t>
    </r>
    <r>
      <rPr>
        <sz val="9"/>
        <rFont val="Segoe UI Symbol"/>
        <family val="1"/>
      </rPr>
      <t>□</t>
    </r>
    <r>
      <rPr>
        <sz val="9"/>
        <rFont val="ＭＳ 明朝"/>
        <family val="1"/>
      </rPr>
      <t xml:space="preserve">敷地境界等での石綿の濃度測定
</t>
    </r>
    <r>
      <rPr>
        <sz val="9"/>
        <rFont val="Segoe UI Symbol"/>
        <family val="1"/>
      </rPr>
      <t>□</t>
    </r>
    <r>
      <rPr>
        <sz val="9"/>
        <rFont val="ＭＳ 明朝"/>
        <family val="1"/>
      </rPr>
      <t xml:space="preserve">自動測定器による集じん・排気装置出口での測定  </t>
    </r>
    <r>
      <rPr>
        <sz val="9"/>
        <rFont val="Segoe UI Symbol"/>
        <family val="1"/>
      </rPr>
      <t>□</t>
    </r>
    <r>
      <rPr>
        <sz val="9"/>
        <rFont val="ＭＳ 明朝"/>
        <family val="1"/>
      </rPr>
      <t xml:space="preserve">作業場内の清掃
</t>
    </r>
    <r>
      <rPr>
        <sz val="9"/>
        <rFont val="Segoe UI Symbol"/>
        <family val="1"/>
      </rPr>
      <t>□</t>
    </r>
    <r>
      <rPr>
        <sz val="9"/>
        <rFont val="ＭＳ 明朝"/>
        <family val="1"/>
      </rPr>
      <t xml:space="preserve">石綿含有建材の取り残しがないことの確認 　　　　　　　　　　　　　　　　　　 </t>
    </r>
    <r>
      <rPr>
        <sz val="9"/>
        <rFont val="Segoe UI Symbol"/>
        <family val="1"/>
      </rPr>
      <t>□</t>
    </r>
    <r>
      <rPr>
        <sz val="9"/>
        <rFont val="ＭＳ 明朝"/>
        <family val="1"/>
      </rPr>
      <t>その他（                     ）</t>
    </r>
    <phoneticPr fontId="3"/>
  </si>
  <si>
    <r>
      <rPr>
        <sz val="9"/>
        <rFont val="ＭＳ 明朝"/>
        <family val="1"/>
      </rPr>
      <t>石綿作業主任者の氏名</t>
    </r>
  </si>
  <si>
    <t>備考
１  解体等工事が特定粉じん排出等作業（石綿排出等作業）に該当する場合に作成すること。
２  特定粉じん排出等作業（石綿排出等作業）の対象となる建築物等の配置図及び付近の状況、特定粉じん排出等作業（石綿排出等作業）工程を明示した特定工事（石綿排出等工事）の工程の概要については、計画している作業方法等がわかるものを添付すること。（作業工程を示す日程表、図面等）</t>
    <phoneticPr fontId="3"/>
  </si>
  <si>
    <t>別紙２</t>
    <phoneticPr fontId="3"/>
  </si>
  <si>
    <r>
      <rPr>
        <b/>
        <sz val="10.5"/>
        <rFont val="ＭＳ 明朝"/>
        <family val="1"/>
      </rPr>
      <t>石綿濃度の測定計画の概要</t>
    </r>
  </si>
  <si>
    <r>
      <rPr>
        <sz val="9"/>
        <rFont val="ＭＳ 明朝"/>
        <family val="1"/>
      </rPr>
      <t>測定位置</t>
    </r>
  </si>
  <si>
    <r>
      <rPr>
        <sz val="9"/>
        <rFont val="ＭＳ 明朝"/>
        <family val="1"/>
      </rPr>
      <t>別紙  のとおり</t>
    </r>
  </si>
  <si>
    <r>
      <rPr>
        <sz val="9"/>
        <rFont val="ＭＳ 明朝"/>
        <family val="1"/>
      </rPr>
      <t xml:space="preserve">石綿排出等作業の
</t>
    </r>
    <r>
      <rPr>
        <sz val="9"/>
        <rFont val="ＭＳ 明朝"/>
        <family val="1"/>
      </rPr>
      <t>開始前</t>
    </r>
  </si>
  <si>
    <t>測定実施予定年月日</t>
    <phoneticPr fontId="3"/>
  </si>
  <si>
    <r>
      <rPr>
        <sz val="9"/>
        <rFont val="ＭＳ 明朝"/>
        <family val="1"/>
      </rPr>
      <t>年    月    日</t>
    </r>
  </si>
  <si>
    <r>
      <rPr>
        <sz val="9"/>
        <rFont val="ＭＳ 明朝"/>
        <family val="1"/>
      </rPr>
      <t>石綿排出等作業の期間中</t>
    </r>
  </si>
  <si>
    <t>石綿排出等作業の場所及び測定実施予定年月日</t>
    <phoneticPr fontId="3"/>
  </si>
  <si>
    <t>石綿排出等作業の場所：</t>
    <phoneticPr fontId="3"/>
  </si>
  <si>
    <t>石綿排出等作業の実施期間（実作業日数）：</t>
    <phoneticPr fontId="3"/>
  </si>
  <si>
    <t>年    月    日  ～        年     月     日     （   日）</t>
    <phoneticPr fontId="3"/>
  </si>
  <si>
    <t xml:space="preserve">
</t>
    <phoneticPr fontId="3"/>
  </si>
  <si>
    <t>年    月    日  ～        年　　 月　　 日     （   日）</t>
    <phoneticPr fontId="3"/>
  </si>
  <si>
    <r>
      <rPr>
        <sz val="9"/>
        <rFont val="ＭＳ 明朝"/>
        <family val="1"/>
      </rPr>
      <t xml:space="preserve">石綿排出等作業の
</t>
    </r>
    <r>
      <rPr>
        <sz val="9"/>
        <rFont val="ＭＳ 明朝"/>
        <family val="1"/>
      </rPr>
      <t>完了後</t>
    </r>
  </si>
  <si>
    <r>
      <rPr>
        <sz val="9"/>
        <rFont val="ＭＳ 明朝"/>
        <family val="1"/>
      </rPr>
      <t>測定実施予定年月日</t>
    </r>
  </si>
  <si>
    <t>年    月    日</t>
    <phoneticPr fontId="3"/>
  </si>
  <si>
    <t>備考 
１  石綿の使用が無い場合、並びに石綿含有仕上塗材又は石綿含有成形板等[レベル３]のみ使用している場合、別紙２は不要。
２  石綿排出等作業の期間が６日を超える場合、６日に１回の測定が必要。
３  石綿の濃度の測定場所を示す測定位置図を添付すること。特定粉じん排出等作業の対象となる建築物等の配置図及び付近の状況と兼ねることができる。</t>
    <phoneticPr fontId="3"/>
  </si>
  <si>
    <t>メ ー カ ー 承 諾 願</t>
    <rPh sb="8" eb="11">
      <t>ショウダク</t>
    </rPh>
    <rPh sb="12" eb="13">
      <t>ネガ</t>
    </rPh>
    <phoneticPr fontId="3"/>
  </si>
  <si>
    <t>　　　　　　　別紙のメーカーを使用したいので、承諾願います。</t>
    <rPh sb="7" eb="9">
      <t>ベッシ</t>
    </rPh>
    <rPh sb="15" eb="17">
      <t>シヨウ</t>
    </rPh>
    <rPh sb="23" eb="25">
      <t>ショウダク</t>
    </rPh>
    <rPh sb="25" eb="26">
      <t>ネガ</t>
    </rPh>
    <phoneticPr fontId="3"/>
  </si>
  <si>
    <t>　　件　　　　　　名</t>
    <rPh sb="2" eb="3">
      <t>ケン</t>
    </rPh>
    <rPh sb="9" eb="10">
      <t>メイ</t>
    </rPh>
    <phoneticPr fontId="3"/>
  </si>
  <si>
    <t>工 期 開 始 日</t>
    <rPh sb="0" eb="1">
      <t>コウ</t>
    </rPh>
    <rPh sb="2" eb="3">
      <t>キ</t>
    </rPh>
    <rPh sb="4" eb="5">
      <t>カイ</t>
    </rPh>
    <rPh sb="6" eb="7">
      <t>ハジメ</t>
    </rPh>
    <rPh sb="8" eb="9">
      <t>ヒビ</t>
    </rPh>
    <phoneticPr fontId="3"/>
  </si>
  <si>
    <t>履　行　期　限</t>
    <rPh sb="0" eb="1">
      <t>クツ</t>
    </rPh>
    <rPh sb="2" eb="3">
      <t>ギョウ</t>
    </rPh>
    <rPh sb="4" eb="5">
      <t>キ</t>
    </rPh>
    <rPh sb="6" eb="7">
      <t>キリ</t>
    </rPh>
    <phoneticPr fontId="3"/>
  </si>
  <si>
    <t>工　　　　　種</t>
    <phoneticPr fontId="3"/>
  </si>
  <si>
    <t>材　　料　　名</t>
    <phoneticPr fontId="3"/>
  </si>
  <si>
    <t>メ ー カ ー 名</t>
    <phoneticPr fontId="3"/>
  </si>
  <si>
    <t>住　　　　　所</t>
    <phoneticPr fontId="3"/>
  </si>
  <si>
    <t>電 話 番 号</t>
    <rPh sb="0" eb="3">
      <t>デンワ</t>
    </rPh>
    <rPh sb="4" eb="7">
      <t>バンゴウ</t>
    </rPh>
    <phoneticPr fontId="3"/>
  </si>
  <si>
    <t>監督員　　</t>
    <rPh sb="0" eb="2">
      <t>カントク</t>
    </rPh>
    <rPh sb="2" eb="3">
      <t>イン</t>
    </rPh>
    <phoneticPr fontId="3"/>
  </si>
  <si>
    <t>使用材料実績内訳および検査調書</t>
    <rPh sb="0" eb="2">
      <t>シヨウ</t>
    </rPh>
    <rPh sb="2" eb="4">
      <t>ザイリョウ</t>
    </rPh>
    <rPh sb="4" eb="6">
      <t>ジッセキ</t>
    </rPh>
    <rPh sb="6" eb="8">
      <t>ウチワケ</t>
    </rPh>
    <rPh sb="11" eb="13">
      <t>ケンサ</t>
    </rPh>
    <rPh sb="13" eb="15">
      <t>チョウショ</t>
    </rPh>
    <phoneticPr fontId="3"/>
  </si>
  <si>
    <t>工 期 開 始 日</t>
    <rPh sb="0" eb="1">
      <t>コウ</t>
    </rPh>
    <rPh sb="2" eb="3">
      <t>キ</t>
    </rPh>
    <rPh sb="4" eb="5">
      <t>カイ</t>
    </rPh>
    <rPh sb="6" eb="7">
      <t>ハジメ</t>
    </rPh>
    <rPh sb="8" eb="9">
      <t>ビ</t>
    </rPh>
    <phoneticPr fontId="3"/>
  </si>
  <si>
    <t>使用材料実績等完了報告　確認欄</t>
    <rPh sb="7" eb="9">
      <t>カンリョウ</t>
    </rPh>
    <phoneticPr fontId="3"/>
  </si>
  <si>
    <t>報　告　日</t>
    <rPh sb="0" eb="1">
      <t>ホウ</t>
    </rPh>
    <rPh sb="2" eb="3">
      <t>コク</t>
    </rPh>
    <rPh sb="4" eb="5">
      <t>ビ</t>
    </rPh>
    <phoneticPr fontId="3"/>
  </si>
  <si>
    <t>品　　　　　　　　名</t>
    <phoneticPr fontId="3"/>
  </si>
  <si>
    <t>形状・寸法</t>
    <rPh sb="0" eb="1">
      <t>カタチ</t>
    </rPh>
    <rPh sb="1" eb="2">
      <t>ジョウ</t>
    </rPh>
    <rPh sb="3" eb="4">
      <t>スン</t>
    </rPh>
    <rPh sb="4" eb="5">
      <t>ホウ</t>
    </rPh>
    <phoneticPr fontId="3"/>
  </si>
  <si>
    <t>単位</t>
    <rPh sb="0" eb="1">
      <t>タン</t>
    </rPh>
    <rPh sb="1" eb="2">
      <t>クライ</t>
    </rPh>
    <phoneticPr fontId="3"/>
  </si>
  <si>
    <r>
      <t xml:space="preserve">数量
</t>
    </r>
    <r>
      <rPr>
        <sz val="10"/>
        <rFont val="ＭＳ 明朝"/>
        <family val="1"/>
        <charset val="128"/>
      </rPr>
      <t>(変更前)</t>
    </r>
    <rPh sb="0" eb="1">
      <t>カズ</t>
    </rPh>
    <rPh sb="1" eb="2">
      <t>リョウ</t>
    </rPh>
    <rPh sb="4" eb="6">
      <t>ヘンコウ</t>
    </rPh>
    <rPh sb="6" eb="7">
      <t>マエ</t>
    </rPh>
    <phoneticPr fontId="3"/>
  </si>
  <si>
    <r>
      <t xml:space="preserve">数量
</t>
    </r>
    <r>
      <rPr>
        <sz val="10"/>
        <rFont val="ＭＳ 明朝"/>
        <family val="1"/>
        <charset val="128"/>
      </rPr>
      <t>(変更後)</t>
    </r>
    <rPh sb="0" eb="1">
      <t>カズ</t>
    </rPh>
    <rPh sb="1" eb="2">
      <t>リョウ</t>
    </rPh>
    <rPh sb="6" eb="7">
      <t>ゴ</t>
    </rPh>
    <phoneticPr fontId="3"/>
  </si>
  <si>
    <t>1回目</t>
    <rPh sb="1" eb="3">
      <t>カイメ</t>
    </rPh>
    <phoneticPr fontId="3"/>
  </si>
  <si>
    <t>2回目</t>
    <rPh sb="1" eb="3">
      <t>カイメ</t>
    </rPh>
    <phoneticPr fontId="3"/>
  </si>
  <si>
    <t>3回目</t>
    <rPh sb="1" eb="3">
      <t>カイメ</t>
    </rPh>
    <phoneticPr fontId="3"/>
  </si>
  <si>
    <t>4回目</t>
    <rPh sb="1" eb="3">
      <t>カイメ</t>
    </rPh>
    <phoneticPr fontId="3"/>
  </si>
  <si>
    <t>5回目</t>
    <rPh sb="1" eb="3">
      <t>カイメ</t>
    </rPh>
    <phoneticPr fontId="3"/>
  </si>
  <si>
    <t>6回目</t>
    <rPh sb="1" eb="3">
      <t>カイメ</t>
    </rPh>
    <phoneticPr fontId="3"/>
  </si>
  <si>
    <t>合否</t>
    <rPh sb="0" eb="1">
      <t>ゴウ</t>
    </rPh>
    <rPh sb="1" eb="2">
      <t>イナ</t>
    </rPh>
    <phoneticPr fontId="3"/>
  </si>
  <si>
    <t>備考</t>
    <rPh sb="0" eb="1">
      <t>ソナエ</t>
    </rPh>
    <rPh sb="1" eb="2">
      <t>コウ</t>
    </rPh>
    <phoneticPr fontId="3"/>
  </si>
  <si>
    <t>印刷したときに文字が欄からはみ出して切れていることがよくあります。
ご注意ください。</t>
    <phoneticPr fontId="3"/>
  </si>
  <si>
    <t>検査日</t>
    <rPh sb="0" eb="3">
      <t>ケンサビ</t>
    </rPh>
    <phoneticPr fontId="3"/>
  </si>
  <si>
    <t>数量</t>
    <rPh sb="0" eb="2">
      <t>スウリョウ</t>
    </rPh>
    <phoneticPr fontId="3"/>
  </si>
  <si>
    <t>/</t>
    <phoneticPr fontId="3"/>
  </si>
  <si>
    <t>施　　工　　計　　画　　書</t>
    <rPh sb="0" eb="4">
      <t>セコウ</t>
    </rPh>
    <rPh sb="6" eb="13">
      <t>ケイカクショ</t>
    </rPh>
    <phoneticPr fontId="3"/>
  </si>
  <si>
    <t>　　</t>
    <phoneticPr fontId="3"/>
  </si>
  <si>
    <t>　　　　　　　下記工事の　（</t>
    <phoneticPr fontId="3"/>
  </si>
  <si>
    <t>）　を、別紙のとおり提出いたします。</t>
    <phoneticPr fontId="3"/>
  </si>
  <si>
    <t>←タイトルに数式が入力されていますが、書き換えて問題ありません。</t>
    <rPh sb="6" eb="8">
      <t>スウシキ</t>
    </rPh>
    <rPh sb="9" eb="11">
      <t>ニュウリョク</t>
    </rPh>
    <rPh sb="19" eb="20">
      <t>カ</t>
    </rPh>
    <rPh sb="21" eb="22">
      <t>カ</t>
    </rPh>
    <rPh sb="24" eb="26">
      <t>モンダイ</t>
    </rPh>
    <phoneticPr fontId="3"/>
  </si>
  <si>
    <t>報　　　　告　　　　書</t>
    <rPh sb="0" eb="11">
      <t>ホウコクショ</t>
    </rPh>
    <phoneticPr fontId="3"/>
  </si>
  <si>
    <t>）　を、</t>
    <phoneticPr fontId="3"/>
  </si>
  <si>
    <t>　　　　　　　別紙のとおり報告します。</t>
    <rPh sb="7" eb="9">
      <t>ベッシ</t>
    </rPh>
    <rPh sb="13" eb="15">
      <t>ホウコク</t>
    </rPh>
    <phoneticPr fontId="3"/>
  </si>
  <si>
    <t>報　　　　告　　　　書</t>
    <rPh sb="0" eb="1">
      <t>ホウ</t>
    </rPh>
    <rPh sb="5" eb="6">
      <t>コク</t>
    </rPh>
    <rPh sb="10" eb="11">
      <t>ショ</t>
    </rPh>
    <phoneticPr fontId="3"/>
  </si>
  <si>
    <t>　　　　　　　　下記工事の　（</t>
    <rPh sb="8" eb="10">
      <t>カキ</t>
    </rPh>
    <rPh sb="10" eb="12">
      <t>コウジ</t>
    </rPh>
    <phoneticPr fontId="3"/>
  </si>
  <si>
    <t>工事状況</t>
    <phoneticPr fontId="3"/>
  </si>
  <si>
    <t>　）　を</t>
    <phoneticPr fontId="3"/>
  </si>
  <si>
    <t>工事状況報告書</t>
    <rPh sb="0" eb="2">
      <t>コウジ</t>
    </rPh>
    <rPh sb="2" eb="4">
      <t>ジョウキョウ</t>
    </rPh>
    <rPh sb="4" eb="7">
      <t>ホウコクショ</t>
    </rPh>
    <phoneticPr fontId="10"/>
  </si>
  <si>
    <t>件　　名　：　</t>
    <rPh sb="0" eb="1">
      <t>ケン</t>
    </rPh>
    <rPh sb="3" eb="4">
      <t>ナ</t>
    </rPh>
    <phoneticPr fontId="3"/>
  </si>
  <si>
    <t>報告者：</t>
    <rPh sb="0" eb="3">
      <t>ホウコクシャ</t>
    </rPh>
    <phoneticPr fontId="3"/>
  </si>
  <si>
    <t>月</t>
    <rPh sb="0" eb="1">
      <t>ゲツ</t>
    </rPh>
    <phoneticPr fontId="3"/>
  </si>
  <si>
    <t>曜日</t>
    <rPh sb="0" eb="2">
      <t>ヨウビ</t>
    </rPh>
    <phoneticPr fontId="3"/>
  </si>
  <si>
    <t>天候</t>
    <rPh sb="0" eb="2">
      <t>テンコウ</t>
    </rPh>
    <phoneticPr fontId="3"/>
  </si>
  <si>
    <t>火</t>
    <rPh sb="0" eb="1">
      <t>ヒ</t>
    </rPh>
    <phoneticPr fontId="3"/>
  </si>
  <si>
    <t>水</t>
    <rPh sb="0" eb="1">
      <t>スイ</t>
    </rPh>
    <phoneticPr fontId="3"/>
  </si>
  <si>
    <t>木</t>
    <rPh sb="0" eb="1">
      <t>モク</t>
    </rPh>
    <phoneticPr fontId="3"/>
  </si>
  <si>
    <t>金</t>
    <rPh sb="0" eb="1">
      <t>キン</t>
    </rPh>
    <phoneticPr fontId="3"/>
  </si>
  <si>
    <t>土</t>
    <rPh sb="0" eb="1">
      <t>ド</t>
    </rPh>
    <phoneticPr fontId="3"/>
  </si>
  <si>
    <t>※　報告は施工した工事の概要並びに施工状況を記入してください。</t>
    <rPh sb="2" eb="4">
      <t>ホウコク</t>
    </rPh>
    <rPh sb="5" eb="7">
      <t>セコウ</t>
    </rPh>
    <rPh sb="9" eb="11">
      <t>コウジ</t>
    </rPh>
    <rPh sb="12" eb="14">
      <t>ガイヨウ</t>
    </rPh>
    <rPh sb="14" eb="15">
      <t>ナラ</t>
    </rPh>
    <rPh sb="17" eb="19">
      <t>セコウ</t>
    </rPh>
    <rPh sb="19" eb="21">
      <t>ジョウキョウ</t>
    </rPh>
    <rPh sb="22" eb="24">
      <t>キニュウ</t>
    </rPh>
    <phoneticPr fontId="3"/>
  </si>
  <si>
    <t>機　器　承　諾　願　</t>
    <rPh sb="0" eb="3">
      <t>キキ</t>
    </rPh>
    <rPh sb="4" eb="7">
      <t>ショウダク</t>
    </rPh>
    <rPh sb="8" eb="9">
      <t>ネガイ</t>
    </rPh>
    <phoneticPr fontId="3"/>
  </si>
  <si>
    <t>　　　　　　　　　別紙の製品を使用したいので、承諾願います。</t>
    <rPh sb="9" eb="11">
      <t>ベッシ</t>
    </rPh>
    <rPh sb="12" eb="14">
      <t>セイヒン</t>
    </rPh>
    <rPh sb="15" eb="17">
      <t>シヨウ</t>
    </rPh>
    <rPh sb="23" eb="25">
      <t>ショウダク</t>
    </rPh>
    <rPh sb="25" eb="26">
      <t>ネガ</t>
    </rPh>
    <phoneticPr fontId="3"/>
  </si>
  <si>
    <t>休　日　等　の　工　事　施　工　届</t>
    <rPh sb="0" eb="1">
      <t>キュウ</t>
    </rPh>
    <rPh sb="2" eb="3">
      <t>ヒ</t>
    </rPh>
    <rPh sb="4" eb="5">
      <t>トウ</t>
    </rPh>
    <rPh sb="8" eb="9">
      <t>タクミ</t>
    </rPh>
    <rPh sb="10" eb="11">
      <t>コト</t>
    </rPh>
    <rPh sb="12" eb="13">
      <t>ホドコ</t>
    </rPh>
    <rPh sb="14" eb="15">
      <t>タクミ</t>
    </rPh>
    <rPh sb="16" eb="17">
      <t>トドケ</t>
    </rPh>
    <phoneticPr fontId="3"/>
  </si>
  <si>
    <t>下記工事について休日等の工事施工について届け出ます。</t>
    <rPh sb="0" eb="2">
      <t>カキ</t>
    </rPh>
    <rPh sb="2" eb="4">
      <t>コウジ</t>
    </rPh>
    <rPh sb="8" eb="10">
      <t>キュウジツ</t>
    </rPh>
    <rPh sb="10" eb="11">
      <t>トウ</t>
    </rPh>
    <rPh sb="12" eb="14">
      <t>コウジ</t>
    </rPh>
    <rPh sb="14" eb="16">
      <t>セコウ</t>
    </rPh>
    <rPh sb="20" eb="21">
      <t>トド</t>
    </rPh>
    <rPh sb="22" eb="23">
      <t>デ</t>
    </rPh>
    <phoneticPr fontId="3"/>
  </si>
  <si>
    <t>届出事項</t>
    <rPh sb="0" eb="2">
      <t>トドケデ</t>
    </rPh>
    <rPh sb="2" eb="4">
      <t>ジコウ</t>
    </rPh>
    <phoneticPr fontId="3"/>
  </si>
  <si>
    <t>施工年月日</t>
    <rPh sb="0" eb="2">
      <t>セコウ</t>
    </rPh>
    <rPh sb="2" eb="5">
      <t>ネンガッピ</t>
    </rPh>
    <phoneticPr fontId="3"/>
  </si>
  <si>
    <t>施工箇所</t>
    <rPh sb="0" eb="2">
      <t>セコウ</t>
    </rPh>
    <rPh sb="2" eb="4">
      <t>カショ</t>
    </rPh>
    <phoneticPr fontId="3"/>
  </si>
  <si>
    <t>施工内容</t>
    <rPh sb="0" eb="2">
      <t>セコウ</t>
    </rPh>
    <rPh sb="2" eb="4">
      <t>ナイヨウ</t>
    </rPh>
    <phoneticPr fontId="3"/>
  </si>
  <si>
    <t>理　由</t>
    <rPh sb="0" eb="1">
      <t>リ</t>
    </rPh>
    <rPh sb="2" eb="3">
      <t>ヨシ</t>
    </rPh>
    <phoneticPr fontId="3"/>
  </si>
  <si>
    <t>長　　期　　閉　　所　　届</t>
    <rPh sb="0" eb="1">
      <t>チョウ</t>
    </rPh>
    <rPh sb="3" eb="4">
      <t>キ</t>
    </rPh>
    <rPh sb="6" eb="7">
      <t>ヘイ</t>
    </rPh>
    <rPh sb="9" eb="10">
      <t>トコロ</t>
    </rPh>
    <rPh sb="12" eb="13">
      <t>トドケ</t>
    </rPh>
    <phoneticPr fontId="3"/>
  </si>
  <si>
    <t>下記工事の長期閉所について届け出ます。</t>
    <rPh sb="0" eb="2">
      <t>カキ</t>
    </rPh>
    <rPh sb="2" eb="4">
      <t>コウジ</t>
    </rPh>
    <rPh sb="5" eb="7">
      <t>チョウキ</t>
    </rPh>
    <rPh sb="7" eb="9">
      <t>ヘイショ</t>
    </rPh>
    <rPh sb="13" eb="14">
      <t>トド</t>
    </rPh>
    <rPh sb="15" eb="16">
      <t>デ</t>
    </rPh>
    <phoneticPr fontId="3"/>
  </si>
  <si>
    <t>休　暇　期　間</t>
    <rPh sb="0" eb="1">
      <t>キュウ</t>
    </rPh>
    <rPh sb="2" eb="3">
      <t>イトマ</t>
    </rPh>
    <rPh sb="4" eb="5">
      <t>キ</t>
    </rPh>
    <rPh sb="6" eb="7">
      <t>アイダ</t>
    </rPh>
    <phoneticPr fontId="3"/>
  </si>
  <si>
    <t>～</t>
    <phoneticPr fontId="3"/>
  </si>
  <si>
    <t>現場内の管理</t>
    <rPh sb="0" eb="2">
      <t>ゲンバ</t>
    </rPh>
    <rPh sb="2" eb="3">
      <t>ナイ</t>
    </rPh>
    <rPh sb="4" eb="6">
      <t>カンリ</t>
    </rPh>
    <phoneticPr fontId="3"/>
  </si>
  <si>
    <t>警備の体制</t>
    <rPh sb="0" eb="2">
      <t>ケイビ</t>
    </rPh>
    <rPh sb="3" eb="5">
      <t>タイセイ</t>
    </rPh>
    <phoneticPr fontId="3"/>
  </si>
  <si>
    <t xml:space="preserve">  ※　長期閉所とは、原則5日以上現場が閉所のことを言います。　　　　</t>
    <rPh sb="4" eb="6">
      <t>チョウキ</t>
    </rPh>
    <rPh sb="6" eb="8">
      <t>ヘイショ</t>
    </rPh>
    <rPh sb="11" eb="13">
      <t>ゲンソク</t>
    </rPh>
    <rPh sb="14" eb="15">
      <t>カ</t>
    </rPh>
    <rPh sb="15" eb="17">
      <t>イジョウ</t>
    </rPh>
    <rPh sb="17" eb="19">
      <t>ゲンバ</t>
    </rPh>
    <rPh sb="20" eb="22">
      <t>ヘイショ</t>
    </rPh>
    <rPh sb="26" eb="27">
      <t>イ</t>
    </rPh>
    <phoneticPr fontId="3"/>
  </si>
  <si>
    <t xml:space="preserve">  ※　その他に監督員が指示した場合は提出してください。</t>
    <rPh sb="6" eb="7">
      <t>タ</t>
    </rPh>
    <rPh sb="8" eb="11">
      <t>カントクイン</t>
    </rPh>
    <rPh sb="12" eb="14">
      <t>シジ</t>
    </rPh>
    <rPh sb="16" eb="18">
      <t>バアイ</t>
    </rPh>
    <rPh sb="19" eb="21">
      <t>テイシュツ</t>
    </rPh>
    <phoneticPr fontId="3"/>
  </si>
  <si>
    <t>　　年　　月　　日</t>
    <phoneticPr fontId="3"/>
  </si>
  <si>
    <t>緊　急　連　絡　体　制</t>
  </si>
  <si>
    <t>工事名</t>
    <phoneticPr fontId="3"/>
  </si>
  <si>
    <t>関係官署　TEL</t>
    <rPh sb="1" eb="3">
      <t>カンケイ</t>
    </rPh>
    <rPh sb="3" eb="5">
      <t>カンショ</t>
    </rPh>
    <phoneticPr fontId="3"/>
  </si>
  <si>
    <t>主任（監理）技術者</t>
    <rPh sb="3" eb="5">
      <t>カンリ</t>
    </rPh>
    <phoneticPr fontId="3"/>
  </si>
  <si>
    <t>消防署</t>
    <phoneticPr fontId="3"/>
  </si>
  <si>
    <t>042-794-0119</t>
    <phoneticPr fontId="3"/>
  </si>
  <si>
    <t>労基署</t>
    <phoneticPr fontId="3"/>
  </si>
  <si>
    <t>042-718-8610</t>
    <phoneticPr fontId="3"/>
  </si>
  <si>
    <t>TEL</t>
  </si>
  <si>
    <t>病院</t>
    <phoneticPr fontId="3"/>
  </si>
  <si>
    <t>042-722-2230</t>
    <phoneticPr fontId="3"/>
  </si>
  <si>
    <t>FAX</t>
  </si>
  <si>
    <t>携帯</t>
    <rPh sb="0" eb="2">
      <t>ケイタイ</t>
    </rPh>
    <phoneticPr fontId="3"/>
  </si>
  <si>
    <t>警察署</t>
    <phoneticPr fontId="3"/>
  </si>
  <si>
    <t>042-722-0110</t>
    <phoneticPr fontId="3"/>
  </si>
  <si>
    <t>電力会社</t>
    <phoneticPr fontId="3"/>
  </si>
  <si>
    <t>0120-995-007</t>
    <phoneticPr fontId="3"/>
  </si>
  <si>
    <t>03-6375-9803</t>
    <phoneticPr fontId="3"/>
  </si>
  <si>
    <t>水道局</t>
    <phoneticPr fontId="3"/>
  </si>
  <si>
    <t>0570-091-100</t>
    <phoneticPr fontId="3"/>
  </si>
  <si>
    <t>042-548-5110</t>
    <phoneticPr fontId="3"/>
  </si>
  <si>
    <t>ガス会社</t>
    <phoneticPr fontId="3"/>
  </si>
  <si>
    <t>042-722-5347</t>
    <phoneticPr fontId="3"/>
  </si>
  <si>
    <t>ＮＴＴ</t>
    <phoneticPr fontId="3"/>
  </si>
  <si>
    <t>0120-444-113</t>
    <phoneticPr fontId="3"/>
  </si>
  <si>
    <t>監督員</t>
    <rPh sb="0" eb="1">
      <t>カントク</t>
    </rPh>
    <rPh sb="1" eb="2">
      <t>イン</t>
    </rPh>
    <phoneticPr fontId="3"/>
  </si>
  <si>
    <t>町田市役所</t>
    <rPh sb="0" eb="1">
      <t>マチダ</t>
    </rPh>
    <rPh sb="1" eb="4">
      <t>シヤクショ</t>
    </rPh>
    <phoneticPr fontId="3"/>
  </si>
  <si>
    <t>総括</t>
    <rPh sb="0" eb="1">
      <t>ソウカツ</t>
    </rPh>
    <phoneticPr fontId="3"/>
  </si>
  <si>
    <t>夜間・休日</t>
    <rPh sb="0" eb="1">
      <t>ヤカン</t>
    </rPh>
    <rPh sb="2" eb="4">
      <t>キュウジツ</t>
    </rPh>
    <phoneticPr fontId="3"/>
  </si>
  <si>
    <t>主任</t>
    <rPh sb="0" eb="2">
      <t>シュニン</t>
    </rPh>
    <phoneticPr fontId="3"/>
  </si>
  <si>
    <t>042-722-3111</t>
    <phoneticPr fontId="3"/>
  </si>
  <si>
    <t>担当</t>
    <rPh sb="0" eb="2">
      <t>タントウ</t>
    </rPh>
    <phoneticPr fontId="3"/>
  </si>
  <si>
    <t>施設管理部署</t>
    <rPh sb="0" eb="2">
      <t>シセツ</t>
    </rPh>
    <rPh sb="2" eb="4">
      <t>カンリ</t>
    </rPh>
    <rPh sb="4" eb="6">
      <t>ブショ</t>
    </rPh>
    <phoneticPr fontId="3"/>
  </si>
  <si>
    <t>部署名</t>
    <rPh sb="0" eb="2">
      <t>ブショ</t>
    </rPh>
    <rPh sb="2" eb="3">
      <t>メイ</t>
    </rPh>
    <phoneticPr fontId="3"/>
  </si>
  <si>
    <t>監理業務受託者</t>
    <rPh sb="5" eb="6">
      <t>タク</t>
    </rPh>
    <rPh sb="6" eb="7">
      <t>シャ</t>
    </rPh>
    <phoneticPr fontId="3"/>
  </si>
  <si>
    <t>財務部営繕課営繕第一係</t>
    <rPh sb="0" eb="3">
      <t>ザイムブ</t>
    </rPh>
    <rPh sb="3" eb="6">
      <t>エイゼンカ</t>
    </rPh>
    <rPh sb="6" eb="8">
      <t>エイゼン</t>
    </rPh>
    <rPh sb="8" eb="10">
      <t>ダイイチ</t>
    </rPh>
    <rPh sb="10" eb="11">
      <t>カカリ</t>
    </rPh>
    <phoneticPr fontId="3"/>
  </si>
  <si>
    <t>042-724-1131</t>
    <phoneticPr fontId="3"/>
  </si>
  <si>
    <t>050-3085-6067</t>
    <phoneticPr fontId="3"/>
  </si>
  <si>
    <t>財務部営繕課営繕第二係</t>
    <rPh sb="0" eb="3">
      <t>ザイムブ</t>
    </rPh>
    <rPh sb="3" eb="6">
      <t>エイゼンカ</t>
    </rPh>
    <rPh sb="6" eb="8">
      <t>エイゼン</t>
    </rPh>
    <rPh sb="8" eb="10">
      <t>ダイニ</t>
    </rPh>
    <rPh sb="10" eb="11">
      <t>カカリ</t>
    </rPh>
    <phoneticPr fontId="3"/>
  </si>
  <si>
    <t>042-724-1132</t>
    <phoneticPr fontId="3"/>
  </si>
  <si>
    <t>監理業務協力会社1</t>
    <rPh sb="4" eb="6">
      <t>キョウリョク</t>
    </rPh>
    <rPh sb="6" eb="8">
      <t>ガイシャ</t>
    </rPh>
    <phoneticPr fontId="3"/>
  </si>
  <si>
    <t>財務部営繕課学校施設係</t>
    <rPh sb="0" eb="3">
      <t>ザイムブ</t>
    </rPh>
    <rPh sb="3" eb="6">
      <t>エイゼンカ</t>
    </rPh>
    <rPh sb="6" eb="8">
      <t>ガッコウ</t>
    </rPh>
    <rPh sb="8" eb="10">
      <t>シセツ</t>
    </rPh>
    <rPh sb="10" eb="11">
      <t>カカリ</t>
    </rPh>
    <phoneticPr fontId="3"/>
  </si>
  <si>
    <t>042-724-1269</t>
    <phoneticPr fontId="3"/>
  </si>
  <si>
    <t>財務部営繕課設備係</t>
    <rPh sb="0" eb="3">
      <t>ザイムブ</t>
    </rPh>
    <rPh sb="3" eb="6">
      <t>エイゼンカ</t>
    </rPh>
    <rPh sb="6" eb="8">
      <t>セツビ</t>
    </rPh>
    <rPh sb="8" eb="9">
      <t>カカリ</t>
    </rPh>
    <phoneticPr fontId="3"/>
  </si>
  <si>
    <t>042-724-1153</t>
    <phoneticPr fontId="3"/>
  </si>
  <si>
    <t>財務部営繕課計画係</t>
    <rPh sb="0" eb="3">
      <t>ザイムブ</t>
    </rPh>
    <rPh sb="3" eb="6">
      <t>エイゼンカ</t>
    </rPh>
    <rPh sb="6" eb="8">
      <t>ケイカク</t>
    </rPh>
    <rPh sb="8" eb="9">
      <t>カカリ</t>
    </rPh>
    <phoneticPr fontId="3"/>
  </si>
  <si>
    <t>042-724-1293</t>
    <phoneticPr fontId="3"/>
  </si>
  <si>
    <t>050-3161-5899</t>
    <phoneticPr fontId="3"/>
  </si>
  <si>
    <t>使　用　車　報　告　書</t>
    <rPh sb="0" eb="1">
      <t>ツカ</t>
    </rPh>
    <rPh sb="2" eb="3">
      <t>ヨウ</t>
    </rPh>
    <rPh sb="4" eb="5">
      <t>クルマ</t>
    </rPh>
    <rPh sb="6" eb="7">
      <t>ホウ</t>
    </rPh>
    <rPh sb="8" eb="9">
      <t>コク</t>
    </rPh>
    <rPh sb="10" eb="11">
      <t>ショ</t>
    </rPh>
    <phoneticPr fontId="3"/>
  </si>
  <si>
    <t>―　ディーゼル車規制適合車による配送　―</t>
    <rPh sb="7" eb="8">
      <t>シャ</t>
    </rPh>
    <rPh sb="8" eb="10">
      <t>キセイ</t>
    </rPh>
    <rPh sb="10" eb="12">
      <t>テキゴウ</t>
    </rPh>
    <rPh sb="12" eb="13">
      <t>シャ</t>
    </rPh>
    <rPh sb="16" eb="18">
      <t>ハイソウ</t>
    </rPh>
    <phoneticPr fontId="3"/>
  </si>
  <si>
    <t>提出日　　　　　　　年　　　月　　　日</t>
    <phoneticPr fontId="3"/>
  </si>
  <si>
    <t>契約件名</t>
    <rPh sb="0" eb="2">
      <t>ケイヤク</t>
    </rPh>
    <rPh sb="2" eb="4">
      <t>ケンメイ</t>
    </rPh>
    <phoneticPr fontId="3"/>
  </si>
  <si>
    <t>社   名</t>
    <rPh sb="0" eb="1">
      <t>シャ</t>
    </rPh>
    <rPh sb="4" eb="5">
      <t>メイ</t>
    </rPh>
    <phoneticPr fontId="3"/>
  </si>
  <si>
    <t>Tel：</t>
    <phoneticPr fontId="3"/>
  </si>
  <si>
    <t>配 送 者　　　　　　　　　</t>
    <phoneticPr fontId="3"/>
  </si>
  <si>
    <t>※　受注者と異なる場合に</t>
    <rPh sb="2" eb="4">
      <t>ジュチュウ</t>
    </rPh>
    <phoneticPr fontId="3"/>
  </si>
  <si>
    <t xml:space="preserve">      記入してください。</t>
    <phoneticPr fontId="3"/>
  </si>
  <si>
    <t>車両使用日</t>
    <phoneticPr fontId="3"/>
  </si>
  <si>
    <t>担当部署</t>
    <rPh sb="0" eb="2">
      <t>タントウ</t>
    </rPh>
    <phoneticPr fontId="3"/>
  </si>
  <si>
    <t>町田市</t>
    <rPh sb="0" eb="3">
      <t>マチダシ</t>
    </rPh>
    <phoneticPr fontId="3"/>
  </si>
  <si>
    <t>財務</t>
    <rPh sb="0" eb="2">
      <t>ザイム</t>
    </rPh>
    <phoneticPr fontId="3"/>
  </si>
  <si>
    <t>部</t>
    <rPh sb="0" eb="1">
      <t>ブ</t>
    </rPh>
    <phoneticPr fontId="3"/>
  </si>
  <si>
    <t>営繕</t>
    <rPh sb="0" eb="2">
      <t>エイゼン</t>
    </rPh>
    <phoneticPr fontId="3"/>
  </si>
  <si>
    <t>課</t>
    <rPh sb="0" eb="1">
      <t>カ</t>
    </rPh>
    <phoneticPr fontId="3"/>
  </si>
  <si>
    <t>車両ナンバー</t>
    <phoneticPr fontId="3"/>
  </si>
  <si>
    <t>使用車両</t>
    <rPh sb="0" eb="2">
      <t>シヨウ</t>
    </rPh>
    <rPh sb="2" eb="4">
      <t>シャリョウ</t>
    </rPh>
    <phoneticPr fontId="3"/>
  </si>
  <si>
    <t xml:space="preserve">※　該当するものを○で </t>
    <rPh sb="2" eb="4">
      <t>ガイトウ</t>
    </rPh>
    <phoneticPr fontId="3"/>
  </si>
  <si>
    <t>①　非ディーゼル車</t>
    <rPh sb="2" eb="3">
      <t>ヒ</t>
    </rPh>
    <rPh sb="8" eb="9">
      <t>シャ</t>
    </rPh>
    <phoneticPr fontId="3"/>
  </si>
  <si>
    <t>　　 囲んでください。</t>
    <phoneticPr fontId="3"/>
  </si>
  <si>
    <t>　　　ガソリン車、天然ガス車　等</t>
    <rPh sb="7" eb="8">
      <t>シャ</t>
    </rPh>
    <rPh sb="9" eb="11">
      <t>テンネン</t>
    </rPh>
    <rPh sb="13" eb="14">
      <t>シャ</t>
    </rPh>
    <rPh sb="15" eb="16">
      <t>トウ</t>
    </rPh>
    <phoneticPr fontId="3"/>
  </si>
  <si>
    <t>②　規制対象外ディーゼル車</t>
    <rPh sb="2" eb="4">
      <t>キセイ</t>
    </rPh>
    <rPh sb="4" eb="6">
      <t>タイショウ</t>
    </rPh>
    <rPh sb="6" eb="7">
      <t>ガイ</t>
    </rPh>
    <rPh sb="12" eb="13">
      <t>シャ</t>
    </rPh>
    <phoneticPr fontId="3"/>
  </si>
  <si>
    <t>　　　1,2,4,6,8ナンバー車以外　※8ナンバー車で、乗用車タイプをベースにした物を含む</t>
    <rPh sb="16" eb="17">
      <t>シャ</t>
    </rPh>
    <rPh sb="17" eb="19">
      <t>イガイ</t>
    </rPh>
    <rPh sb="26" eb="27">
      <t>シャ</t>
    </rPh>
    <rPh sb="29" eb="32">
      <t>ジョウヨウシャ</t>
    </rPh>
    <rPh sb="42" eb="43">
      <t>モノ</t>
    </rPh>
    <rPh sb="44" eb="45">
      <t>フク</t>
    </rPh>
    <phoneticPr fontId="3"/>
  </si>
  <si>
    <t>③　規制適合ディーゼル車</t>
    <rPh sb="2" eb="4">
      <t>キセイ</t>
    </rPh>
    <rPh sb="4" eb="6">
      <t>テキゴウ</t>
    </rPh>
    <rPh sb="11" eb="12">
      <t>シャ</t>
    </rPh>
    <phoneticPr fontId="3"/>
  </si>
  <si>
    <t>　　　車検証の｢型式｣欄の型式番号の頭文字が次の車両</t>
    <rPh sb="3" eb="6">
      <t>シャケンショウ</t>
    </rPh>
    <rPh sb="8" eb="10">
      <t>カタシキ</t>
    </rPh>
    <rPh sb="11" eb="12">
      <t>ラン</t>
    </rPh>
    <rPh sb="13" eb="15">
      <t>カタシキ</t>
    </rPh>
    <rPh sb="15" eb="17">
      <t>バンゴウ</t>
    </rPh>
    <rPh sb="18" eb="21">
      <t>カシラモジ</t>
    </rPh>
    <rPh sb="22" eb="23">
      <t>ツギ</t>
    </rPh>
    <rPh sb="24" eb="26">
      <t>シャリョウ</t>
    </rPh>
    <phoneticPr fontId="3"/>
  </si>
  <si>
    <t>　　　KR-、KS-、HZ-、HY-、PA-、PB-、PJ-、PK-等の新短期規制の型式</t>
    <rPh sb="34" eb="35">
      <t>トウ</t>
    </rPh>
    <rPh sb="36" eb="37">
      <t>シン</t>
    </rPh>
    <rPh sb="37" eb="39">
      <t>タンキ</t>
    </rPh>
    <rPh sb="39" eb="41">
      <t>キセイ</t>
    </rPh>
    <rPh sb="42" eb="44">
      <t>カタシキ</t>
    </rPh>
    <phoneticPr fontId="3"/>
  </si>
  <si>
    <t>　　　ADG-、BDG-、PDG-、PKG-等の新長期規制以降の型式（アルファベット3桁）</t>
    <rPh sb="22" eb="23">
      <t>トウ</t>
    </rPh>
    <rPh sb="24" eb="25">
      <t>シン</t>
    </rPh>
    <rPh sb="25" eb="27">
      <t>チョウキ</t>
    </rPh>
    <rPh sb="27" eb="29">
      <t>キセイ</t>
    </rPh>
    <rPh sb="29" eb="31">
      <t>イコウ</t>
    </rPh>
    <rPh sb="32" eb="34">
      <t>カタシキ</t>
    </rPh>
    <rPh sb="43" eb="44">
      <t>ケタ</t>
    </rPh>
    <phoneticPr fontId="3"/>
  </si>
  <si>
    <t>④　規制対象ディーゼル車（粒子状物質減少装置の装着車）</t>
    <rPh sb="2" eb="4">
      <t>キセイ</t>
    </rPh>
    <rPh sb="4" eb="6">
      <t>タイショウ</t>
    </rPh>
    <rPh sb="11" eb="12">
      <t>シャ</t>
    </rPh>
    <rPh sb="13" eb="16">
      <t>リュウシジョウ</t>
    </rPh>
    <rPh sb="16" eb="18">
      <t>ブッシツ</t>
    </rPh>
    <rPh sb="18" eb="20">
      <t>ゲンショウ</t>
    </rPh>
    <rPh sb="20" eb="22">
      <t>ソウチ</t>
    </rPh>
    <rPh sb="23" eb="25">
      <t>ソウチャク</t>
    </rPh>
    <rPh sb="25" eb="26">
      <t>シャ</t>
    </rPh>
    <phoneticPr fontId="3"/>
  </si>
  <si>
    <t>　　　U-、W-、S-、P-、N-、K-、KA-、KB-、KC-</t>
    <phoneticPr fontId="3"/>
  </si>
  <si>
    <t>⑤　要確認対象ディーゼル車（メーカー（ディーラー）又は東京都環境局への要確認車両）</t>
    <rPh sb="2" eb="3">
      <t>ヨウ</t>
    </rPh>
    <rPh sb="3" eb="5">
      <t>カクニン</t>
    </rPh>
    <rPh sb="5" eb="7">
      <t>タイショウ</t>
    </rPh>
    <rPh sb="12" eb="13">
      <t>シャ</t>
    </rPh>
    <rPh sb="25" eb="26">
      <t>マタ</t>
    </rPh>
    <rPh sb="27" eb="29">
      <t>トウキョウ</t>
    </rPh>
    <rPh sb="29" eb="30">
      <t>ト</t>
    </rPh>
    <rPh sb="30" eb="32">
      <t>カンキョウ</t>
    </rPh>
    <rPh sb="32" eb="33">
      <t>キョク</t>
    </rPh>
    <rPh sb="35" eb="36">
      <t>ヨウ</t>
    </rPh>
    <rPh sb="36" eb="38">
      <t>カクニン</t>
    </rPh>
    <rPh sb="38" eb="40">
      <t>シャリョウ</t>
    </rPh>
    <phoneticPr fontId="3"/>
  </si>
  <si>
    <t>　　　KE-、KF-、KG-、KJ-、KK-、KL-</t>
    <phoneticPr fontId="3"/>
  </si>
  <si>
    <t>　　　HA-、HB-、HC-、HE-、HF-、HM-</t>
    <phoneticPr fontId="3"/>
  </si>
  <si>
    <t>　　　※確認結果より規制対象の場合は、粒子状物質減少装置の装着が必要です。</t>
    <rPh sb="4" eb="6">
      <t>カクニン</t>
    </rPh>
    <rPh sb="6" eb="8">
      <t>ケッカ</t>
    </rPh>
    <rPh sb="10" eb="12">
      <t>キセイ</t>
    </rPh>
    <rPh sb="12" eb="14">
      <t>タイショウ</t>
    </rPh>
    <rPh sb="15" eb="17">
      <t>バアイ</t>
    </rPh>
    <rPh sb="19" eb="21">
      <t>リュウシ</t>
    </rPh>
    <rPh sb="21" eb="22">
      <t>ジョウ</t>
    </rPh>
    <rPh sb="22" eb="24">
      <t>ブッシツ</t>
    </rPh>
    <rPh sb="24" eb="26">
      <t>ゲンショウ</t>
    </rPh>
    <rPh sb="26" eb="28">
      <t>ソウチ</t>
    </rPh>
    <rPh sb="29" eb="31">
      <t>ソウチャク</t>
    </rPh>
    <rPh sb="32" eb="34">
      <t>ヒツヨウ</t>
    </rPh>
    <phoneticPr fontId="3"/>
  </si>
  <si>
    <t>⑥　規制猶予ディーゼル車（規制対象車で、初度（新車）登録から7年を超えていない車両）</t>
    <rPh sb="2" eb="4">
      <t>キセイ</t>
    </rPh>
    <rPh sb="4" eb="6">
      <t>ユウヨ</t>
    </rPh>
    <rPh sb="11" eb="12">
      <t>シャ</t>
    </rPh>
    <rPh sb="13" eb="15">
      <t>キセイ</t>
    </rPh>
    <rPh sb="15" eb="17">
      <t>タイショウ</t>
    </rPh>
    <rPh sb="17" eb="18">
      <t>シャ</t>
    </rPh>
    <rPh sb="20" eb="22">
      <t>ショド</t>
    </rPh>
    <rPh sb="23" eb="25">
      <t>シンシャ</t>
    </rPh>
    <rPh sb="26" eb="28">
      <t>トウロク</t>
    </rPh>
    <rPh sb="31" eb="32">
      <t>ネン</t>
    </rPh>
    <rPh sb="33" eb="34">
      <t>コ</t>
    </rPh>
    <rPh sb="39" eb="41">
      <t>シャリョウ</t>
    </rPh>
    <phoneticPr fontId="3"/>
  </si>
  <si>
    <t>⑦　不適合ディーゼル車（規制対象車であるが、粒子状物質減少装置を未装着）</t>
    <rPh sb="2" eb="5">
      <t>フテキゴウ</t>
    </rPh>
    <rPh sb="10" eb="11">
      <t>シャ</t>
    </rPh>
    <rPh sb="12" eb="14">
      <t>キセイ</t>
    </rPh>
    <rPh sb="14" eb="16">
      <t>タイショウ</t>
    </rPh>
    <rPh sb="16" eb="17">
      <t>シャ</t>
    </rPh>
    <rPh sb="22" eb="24">
      <t>リュウシ</t>
    </rPh>
    <rPh sb="24" eb="25">
      <t>ジョウ</t>
    </rPh>
    <rPh sb="25" eb="27">
      <t>ブッシツ</t>
    </rPh>
    <rPh sb="27" eb="29">
      <t>ゲンショウ</t>
    </rPh>
    <rPh sb="29" eb="31">
      <t>ソウチ</t>
    </rPh>
    <rPh sb="32" eb="33">
      <t>ミ</t>
    </rPh>
    <rPh sb="33" eb="35">
      <t>ソウチャク</t>
    </rPh>
    <phoneticPr fontId="3"/>
  </si>
  <si>
    <t>1　自動車検査証（車検証）&lt;写&gt;</t>
    <rPh sb="2" eb="5">
      <t>ジドウシャ</t>
    </rPh>
    <rPh sb="5" eb="7">
      <t>ケンサ</t>
    </rPh>
    <rPh sb="7" eb="8">
      <t>ショウ</t>
    </rPh>
    <rPh sb="9" eb="12">
      <t>シャケンショウ</t>
    </rPh>
    <rPh sb="14" eb="15">
      <t>ウツ</t>
    </rPh>
    <phoneticPr fontId="3"/>
  </si>
  <si>
    <t>2　粒子状物質減少装置装着証明書&lt;写&gt;</t>
    <rPh sb="2" eb="4">
      <t>リュウシ</t>
    </rPh>
    <rPh sb="4" eb="5">
      <t>ジョウ</t>
    </rPh>
    <rPh sb="5" eb="7">
      <t>ブッシツ</t>
    </rPh>
    <rPh sb="7" eb="9">
      <t>ゲンショウ</t>
    </rPh>
    <rPh sb="9" eb="11">
      <t>ソウチ</t>
    </rPh>
    <rPh sb="11" eb="13">
      <t>ソウチャク</t>
    </rPh>
    <rPh sb="13" eb="16">
      <t>ショウメイショ</t>
    </rPh>
    <rPh sb="17" eb="18">
      <t>ウツ</t>
    </rPh>
    <phoneticPr fontId="3"/>
  </si>
  <si>
    <t>　　☆　使用車報告書について</t>
    <rPh sb="4" eb="6">
      <t>シヨウ</t>
    </rPh>
    <rPh sb="6" eb="7">
      <t>グルマ</t>
    </rPh>
    <rPh sb="7" eb="10">
      <t>ホウコクショ</t>
    </rPh>
    <phoneticPr fontId="3"/>
  </si>
  <si>
    <t>　　１　町田市との契約により、町田市役所本庁舎や市の出先機関等への物品配送等の際、自動車で来られた</t>
    <rPh sb="4" eb="7">
      <t>マチダシ</t>
    </rPh>
    <rPh sb="9" eb="11">
      <t>ケイヤク</t>
    </rPh>
    <rPh sb="15" eb="18">
      <t>マチダシ</t>
    </rPh>
    <rPh sb="18" eb="20">
      <t>ヤクショ</t>
    </rPh>
    <rPh sb="20" eb="22">
      <t>ホンチョウ</t>
    </rPh>
    <rPh sb="22" eb="23">
      <t>シャ</t>
    </rPh>
    <rPh sb="24" eb="25">
      <t>シ</t>
    </rPh>
    <rPh sb="26" eb="28">
      <t>デサキ</t>
    </rPh>
    <rPh sb="28" eb="31">
      <t>キカントウ</t>
    </rPh>
    <rPh sb="33" eb="35">
      <t>ブッピン</t>
    </rPh>
    <rPh sb="35" eb="37">
      <t>ハイソウ</t>
    </rPh>
    <rPh sb="37" eb="38">
      <t>トウ</t>
    </rPh>
    <rPh sb="39" eb="40">
      <t>サイ</t>
    </rPh>
    <rPh sb="41" eb="44">
      <t>ジドウシャ</t>
    </rPh>
    <rPh sb="45" eb="46">
      <t>コ</t>
    </rPh>
    <phoneticPr fontId="3"/>
  </si>
  <si>
    <r>
      <t>　　　方は、本報告書に必要事項を記入の上、使用車両の</t>
    </r>
    <r>
      <rPr>
        <b/>
        <u val="double"/>
        <sz val="10"/>
        <rFont val="ＭＳ Ｐ明朝"/>
        <family val="1"/>
        <charset val="128"/>
      </rPr>
      <t>車検証の写</t>
    </r>
    <r>
      <rPr>
        <sz val="10"/>
        <rFont val="ＭＳ Ｐ明朝"/>
        <family val="1"/>
        <charset val="128"/>
      </rPr>
      <t>、</t>
    </r>
    <r>
      <rPr>
        <b/>
        <u val="double"/>
        <sz val="10"/>
        <rFont val="ＭＳ Ｐ明朝"/>
        <family val="1"/>
        <charset val="128"/>
      </rPr>
      <t>粒子状物質減少装置装着証明書の写</t>
    </r>
    <rPh sb="3" eb="4">
      <t>カタ</t>
    </rPh>
    <rPh sb="6" eb="7">
      <t>ホン</t>
    </rPh>
    <rPh sb="7" eb="10">
      <t>ホウコクショ</t>
    </rPh>
    <rPh sb="11" eb="13">
      <t>ヒツヨウ</t>
    </rPh>
    <rPh sb="13" eb="15">
      <t>ジコウ</t>
    </rPh>
    <rPh sb="16" eb="18">
      <t>キニュウ</t>
    </rPh>
    <rPh sb="19" eb="20">
      <t>ウエ</t>
    </rPh>
    <rPh sb="21" eb="23">
      <t>シヨウ</t>
    </rPh>
    <rPh sb="23" eb="25">
      <t>シャリョウ</t>
    </rPh>
    <rPh sb="26" eb="29">
      <t>シャケンショウ</t>
    </rPh>
    <rPh sb="30" eb="31">
      <t>ウツ</t>
    </rPh>
    <rPh sb="32" eb="34">
      <t>リュウシ</t>
    </rPh>
    <rPh sb="34" eb="35">
      <t>ジョウ</t>
    </rPh>
    <rPh sb="35" eb="37">
      <t>ブッシツ</t>
    </rPh>
    <rPh sb="37" eb="39">
      <t>ゲンショウ</t>
    </rPh>
    <rPh sb="39" eb="41">
      <t>ソウチ</t>
    </rPh>
    <rPh sb="41" eb="43">
      <t>ソウチャク</t>
    </rPh>
    <rPh sb="43" eb="46">
      <t>ショウメイショ</t>
    </rPh>
    <phoneticPr fontId="3"/>
  </si>
  <si>
    <r>
      <t xml:space="preserve">　 　 </t>
    </r>
    <r>
      <rPr>
        <b/>
        <u val="double"/>
        <sz val="10"/>
        <rFont val="ＭＳ Ｐ明朝"/>
        <family val="1"/>
        <charset val="128"/>
      </rPr>
      <t>（装着車のみ）</t>
    </r>
    <r>
      <rPr>
        <sz val="10"/>
        <rFont val="ＭＳ Ｐ明朝"/>
        <family val="1"/>
        <charset val="128"/>
      </rPr>
      <t>を添えて、契約部署の担当職員へ提出してください。</t>
    </r>
    <rPh sb="12" eb="13">
      <t>ソ</t>
    </rPh>
    <rPh sb="16" eb="18">
      <t>ケイヤク</t>
    </rPh>
    <rPh sb="18" eb="20">
      <t>ブショ</t>
    </rPh>
    <rPh sb="21" eb="23">
      <t>タントウ</t>
    </rPh>
    <rPh sb="23" eb="25">
      <t>ショクイン</t>
    </rPh>
    <rPh sb="26" eb="28">
      <t>テイシュツ</t>
    </rPh>
    <phoneticPr fontId="3"/>
  </si>
  <si>
    <t>　　２　使用車両を確認させていただく場合がありますので、その場合は、立会い等にご協力をよろしくお願</t>
    <rPh sb="4" eb="6">
      <t>シヨウ</t>
    </rPh>
    <rPh sb="6" eb="8">
      <t>シャリョウ</t>
    </rPh>
    <rPh sb="9" eb="11">
      <t>カクニン</t>
    </rPh>
    <rPh sb="18" eb="20">
      <t>バアイ</t>
    </rPh>
    <rPh sb="30" eb="32">
      <t>バアイ</t>
    </rPh>
    <rPh sb="34" eb="36">
      <t>タチア</t>
    </rPh>
    <rPh sb="37" eb="38">
      <t>トウ</t>
    </rPh>
    <rPh sb="40" eb="42">
      <t>キョウリョク</t>
    </rPh>
    <rPh sb="48" eb="49">
      <t>ネガ</t>
    </rPh>
    <phoneticPr fontId="3"/>
  </si>
  <si>
    <t>　　   いします。</t>
    <phoneticPr fontId="3"/>
  </si>
  <si>
    <t>No.</t>
    <phoneticPr fontId="3"/>
  </si>
  <si>
    <t>車両使用者</t>
    <rPh sb="0" eb="2">
      <t>シャリョウ</t>
    </rPh>
    <rPh sb="2" eb="4">
      <t>シヨウ</t>
    </rPh>
    <rPh sb="4" eb="5">
      <t>シャ</t>
    </rPh>
    <phoneticPr fontId="3"/>
  </si>
  <si>
    <t>車両ナンバー</t>
    <rPh sb="0" eb="2">
      <t>シャリョウ</t>
    </rPh>
    <phoneticPr fontId="3"/>
  </si>
  <si>
    <t>使用開始日</t>
    <rPh sb="0" eb="2">
      <t>シヨウ</t>
    </rPh>
    <rPh sb="2" eb="5">
      <t>カイシビ</t>
    </rPh>
    <phoneticPr fontId="3"/>
  </si>
  <si>
    <t>使用終了日</t>
    <rPh sb="0" eb="2">
      <t>シヨウ</t>
    </rPh>
    <rPh sb="2" eb="5">
      <t>シュウリョウビ</t>
    </rPh>
    <phoneticPr fontId="3"/>
  </si>
  <si>
    <t>規制適合</t>
    <rPh sb="0" eb="2">
      <t>キセイ</t>
    </rPh>
    <rPh sb="2" eb="4">
      <t>テキゴウ</t>
    </rPh>
    <phoneticPr fontId="3"/>
  </si>
  <si>
    <t>減少装置の装着</t>
    <rPh sb="0" eb="2">
      <t>ゲンショウ</t>
    </rPh>
    <rPh sb="2" eb="4">
      <t>ソウチ</t>
    </rPh>
    <rPh sb="5" eb="7">
      <t>ソウチャク</t>
    </rPh>
    <phoneticPr fontId="3"/>
  </si>
  <si>
    <t>判定</t>
    <rPh sb="0" eb="2">
      <t>ハンテイ</t>
    </rPh>
    <phoneticPr fontId="3"/>
  </si>
  <si>
    <t>備考</t>
    <rPh sb="0" eb="2">
      <t>ビコウ</t>
    </rPh>
    <phoneticPr fontId="3"/>
  </si>
  <si>
    <t>完了届及び完了検査願</t>
    <rPh sb="0" eb="1">
      <t>カン</t>
    </rPh>
    <rPh sb="1" eb="2">
      <t>リョウ</t>
    </rPh>
    <rPh sb="2" eb="3">
      <t>トドケ</t>
    </rPh>
    <rPh sb="3" eb="4">
      <t>オヨ</t>
    </rPh>
    <rPh sb="5" eb="7">
      <t>カンリョウ</t>
    </rPh>
    <rPh sb="7" eb="10">
      <t>ケンサネガ</t>
    </rPh>
    <phoneticPr fontId="3"/>
  </si>
  <si>
    <t>　</t>
  </si>
  <si>
    <t>様</t>
    <rPh sb="0" eb="1">
      <t>サマ</t>
    </rPh>
    <phoneticPr fontId="3"/>
  </si>
  <si>
    <t>下記のとおり完了しましたのでお届けします。</t>
    <rPh sb="0" eb="2">
      <t>カキ</t>
    </rPh>
    <rPh sb="6" eb="8">
      <t>カンリョウ</t>
    </rPh>
    <rPh sb="15" eb="16">
      <t>トド</t>
    </rPh>
    <phoneticPr fontId="10"/>
  </si>
  <si>
    <t>工期開始日</t>
    <rPh sb="0" eb="1">
      <t>コウ</t>
    </rPh>
    <rPh sb="1" eb="2">
      <t>キ</t>
    </rPh>
    <rPh sb="2" eb="3">
      <t>カイ</t>
    </rPh>
    <rPh sb="3" eb="4">
      <t>ハジメ</t>
    </rPh>
    <rPh sb="4" eb="5">
      <t>ビ</t>
    </rPh>
    <phoneticPr fontId="10"/>
  </si>
  <si>
    <t>完了年月日</t>
    <rPh sb="0" eb="2">
      <t>カンリョウ</t>
    </rPh>
    <rPh sb="2" eb="5">
      <t>ネンガッピ</t>
    </rPh>
    <phoneticPr fontId="10"/>
  </si>
  <si>
    <t>既済部分払受領額</t>
    <rPh sb="0" eb="2">
      <t>キサイ</t>
    </rPh>
    <rPh sb="2" eb="4">
      <t>ブブン</t>
    </rPh>
    <rPh sb="4" eb="5">
      <t>フツ</t>
    </rPh>
    <rPh sb="5" eb="7">
      <t>ジュリョウ</t>
    </rPh>
    <rPh sb="7" eb="8">
      <t>ガク</t>
    </rPh>
    <phoneticPr fontId="3"/>
  </si>
  <si>
    <t>出来高金額</t>
    <rPh sb="0" eb="3">
      <t>デキダカ</t>
    </rPh>
    <rPh sb="3" eb="5">
      <t>キンガク</t>
    </rPh>
    <phoneticPr fontId="3"/>
  </si>
  <si>
    <t>検査回次</t>
    <rPh sb="0" eb="2">
      <t>ケンサ</t>
    </rPh>
    <rPh sb="2" eb="3">
      <t>カイ</t>
    </rPh>
    <rPh sb="3" eb="4">
      <t>ツギ</t>
    </rPh>
    <phoneticPr fontId="3"/>
  </si>
  <si>
    <t>回</t>
    <rPh sb="0" eb="1">
      <t>カイ</t>
    </rPh>
    <phoneticPr fontId="3"/>
  </si>
  <si>
    <t>受付年月日</t>
    <rPh sb="0" eb="1">
      <t>ウ</t>
    </rPh>
    <rPh sb="1" eb="2">
      <t>ツ</t>
    </rPh>
    <rPh sb="2" eb="5">
      <t>ネンガッピ</t>
    </rPh>
    <phoneticPr fontId="3"/>
  </si>
  <si>
    <t>監督員　　　　　　職氏名</t>
    <rPh sb="0" eb="3">
      <t>カントクイン</t>
    </rPh>
    <rPh sb="9" eb="10">
      <t>ショク</t>
    </rPh>
    <rPh sb="10" eb="12">
      <t>シメイ</t>
    </rPh>
    <phoneticPr fontId="10"/>
  </si>
  <si>
    <t>係長</t>
    <rPh sb="0" eb="2">
      <t>カカリチョウ</t>
    </rPh>
    <phoneticPr fontId="3"/>
  </si>
  <si>
    <t>担当課長</t>
    <rPh sb="0" eb="2">
      <t>タントウ</t>
    </rPh>
    <rPh sb="2" eb="4">
      <t>カチョウ</t>
    </rPh>
    <phoneticPr fontId="3"/>
  </si>
  <si>
    <t>完　　了　　報　　告　　書</t>
    <rPh sb="0" eb="1">
      <t>カン</t>
    </rPh>
    <rPh sb="3" eb="4">
      <t>リョウ</t>
    </rPh>
    <rPh sb="6" eb="7">
      <t>ホウ</t>
    </rPh>
    <rPh sb="9" eb="10">
      <t>コク</t>
    </rPh>
    <rPh sb="12" eb="13">
      <t>ショ</t>
    </rPh>
    <phoneticPr fontId="3"/>
  </si>
  <si>
    <t xml:space="preserve">                       　　　　　　　　　　　　　　　 ）のとおり報告します。</t>
    <phoneticPr fontId="3"/>
  </si>
  <si>
    <t>合格と認める</t>
    <rPh sb="0" eb="2">
      <t>ゴウカク</t>
    </rPh>
    <rPh sb="3" eb="4">
      <t>ミト</t>
    </rPh>
    <phoneticPr fontId="3"/>
  </si>
  <si>
    <t>検査</t>
    <rPh sb="0" eb="2">
      <t>ケンサ</t>
    </rPh>
    <phoneticPr fontId="3"/>
  </si>
  <si>
    <t>使用材料実績等報告書</t>
    <rPh sb="0" eb="2">
      <t>シヨウ</t>
    </rPh>
    <rPh sb="2" eb="4">
      <t>ザイリョウ</t>
    </rPh>
    <rPh sb="4" eb="7">
      <t>ジッセキトウ</t>
    </rPh>
    <rPh sb="7" eb="10">
      <t>ホウコクショ</t>
    </rPh>
    <phoneticPr fontId="3"/>
  </si>
  <si>
    <t>　　１　工事件名</t>
    <rPh sb="4" eb="6">
      <t>コウジ</t>
    </rPh>
    <rPh sb="6" eb="8">
      <t>ケンメイ</t>
    </rPh>
    <phoneticPr fontId="3"/>
  </si>
  <si>
    <t>　　２　受注者名</t>
    <rPh sb="7" eb="8">
      <t>メイ</t>
    </rPh>
    <phoneticPr fontId="3"/>
  </si>
  <si>
    <t>３　契約金額</t>
    <rPh sb="2" eb="4">
      <t>ケイヤク</t>
    </rPh>
    <rPh sb="4" eb="6">
      <t>キンガク</t>
    </rPh>
    <phoneticPr fontId="3"/>
  </si>
  <si>
    <t>４　工　　期</t>
    <rPh sb="2" eb="3">
      <t>コウ</t>
    </rPh>
    <rPh sb="5" eb="6">
      <t>キ</t>
    </rPh>
    <phoneticPr fontId="3"/>
  </si>
  <si>
    <t>５　提 出 日</t>
    <rPh sb="2" eb="3">
      <t>ツツミ</t>
    </rPh>
    <rPh sb="4" eb="5">
      <t>デ</t>
    </rPh>
    <rPh sb="6" eb="7">
      <t>ビ</t>
    </rPh>
    <phoneticPr fontId="3"/>
  </si>
  <si>
    <t>搬出年月日</t>
    <rPh sb="0" eb="2">
      <t>ハンシュツ</t>
    </rPh>
    <rPh sb="2" eb="5">
      <t>ネンガッピ</t>
    </rPh>
    <phoneticPr fontId="3"/>
  </si>
  <si>
    <t>マニフェスト
伝票番号</t>
    <rPh sb="7" eb="9">
      <t>デンピョウ</t>
    </rPh>
    <rPh sb="9" eb="11">
      <t>バンゴウ</t>
    </rPh>
    <phoneticPr fontId="3"/>
  </si>
  <si>
    <t>運搬受託者</t>
    <rPh sb="0" eb="2">
      <t>ウンパン</t>
    </rPh>
    <rPh sb="2" eb="5">
      <t>ジュタクシャ</t>
    </rPh>
    <phoneticPr fontId="3"/>
  </si>
  <si>
    <t>処分先</t>
    <rPh sb="0" eb="2">
      <t>ショブン</t>
    </rPh>
    <rPh sb="2" eb="3">
      <t>サキ</t>
    </rPh>
    <phoneticPr fontId="3"/>
  </si>
  <si>
    <t>伝票照合・確認</t>
    <rPh sb="0" eb="2">
      <t>デンピョウ</t>
    </rPh>
    <rPh sb="2" eb="4">
      <t>ショウゴウ</t>
    </rPh>
    <rPh sb="5" eb="7">
      <t>カクニン</t>
    </rPh>
    <phoneticPr fontId="3"/>
  </si>
  <si>
    <t>産業廃棄物の種類別数量</t>
    <rPh sb="0" eb="2">
      <t>サンギョウ</t>
    </rPh>
    <rPh sb="2" eb="5">
      <t>ハイキブツ</t>
    </rPh>
    <rPh sb="6" eb="8">
      <t>シュルイ</t>
    </rPh>
    <rPh sb="8" eb="9">
      <t>ベツ</t>
    </rPh>
    <rPh sb="9" eb="11">
      <t>スウリョウ</t>
    </rPh>
    <phoneticPr fontId="3"/>
  </si>
  <si>
    <t>A</t>
    <phoneticPr fontId="3"/>
  </si>
  <si>
    <t>B2</t>
    <phoneticPr fontId="3"/>
  </si>
  <si>
    <t>D</t>
    <phoneticPr fontId="3"/>
  </si>
  <si>
    <t>E</t>
    <phoneticPr fontId="3"/>
  </si>
  <si>
    <r>
      <t xml:space="preserve">安定型品目
</t>
    </r>
    <r>
      <rPr>
        <b/>
        <sz val="11"/>
        <color indexed="10"/>
        <rFont val="ＭＳ Ｐゴシック"/>
        <family val="3"/>
        <charset val="128"/>
      </rPr>
      <t>（ｔ）</t>
    </r>
    <r>
      <rPr>
        <sz val="11"/>
        <rFont val="ＭＳ Ｐゴシック"/>
        <family val="3"/>
        <charset val="128"/>
      </rPr>
      <t>　または　（㎥）</t>
    </r>
    <rPh sb="0" eb="3">
      <t>アンテイガタ</t>
    </rPh>
    <rPh sb="3" eb="5">
      <t>ヒンモク</t>
    </rPh>
    <phoneticPr fontId="3"/>
  </si>
  <si>
    <r>
      <t xml:space="preserve">管理型品目
</t>
    </r>
    <r>
      <rPr>
        <b/>
        <sz val="11"/>
        <color indexed="10"/>
        <rFont val="ＭＳ Ｐゴシック"/>
        <family val="3"/>
        <charset val="128"/>
      </rPr>
      <t>（ｔ）</t>
    </r>
    <r>
      <rPr>
        <sz val="11"/>
        <rFont val="ＭＳ Ｐゴシック"/>
        <family val="3"/>
        <charset val="128"/>
      </rPr>
      <t>　または　（㎥）</t>
    </r>
    <rPh sb="0" eb="3">
      <t>カンリガタ</t>
    </rPh>
    <rPh sb="3" eb="5">
      <t>ヒンモク</t>
    </rPh>
    <phoneticPr fontId="3"/>
  </si>
  <si>
    <t>特管
（㎥）</t>
    <rPh sb="0" eb="1">
      <t>トク</t>
    </rPh>
    <rPh sb="1" eb="2">
      <t>カン</t>
    </rPh>
    <phoneticPr fontId="3"/>
  </si>
  <si>
    <t>小計</t>
    <rPh sb="0" eb="1">
      <t>ショウ</t>
    </rPh>
    <rPh sb="1" eb="2">
      <t>ケイ</t>
    </rPh>
    <phoneticPr fontId="3"/>
  </si>
  <si>
    <t>コンクリートがら</t>
    <phoneticPr fontId="3"/>
  </si>
  <si>
    <t>アスコンがら</t>
    <phoneticPr fontId="3"/>
  </si>
  <si>
    <t>その他がれき</t>
    <rPh sb="2" eb="3">
      <t>タ</t>
    </rPh>
    <phoneticPr fontId="3"/>
  </si>
  <si>
    <t>ガラス陶磁器</t>
    <rPh sb="3" eb="6">
      <t>トウジキ</t>
    </rPh>
    <phoneticPr fontId="3"/>
  </si>
  <si>
    <t>廃プラスチック</t>
    <rPh sb="0" eb="1">
      <t>ハイ</t>
    </rPh>
    <phoneticPr fontId="3"/>
  </si>
  <si>
    <t>金属くず</t>
    <rPh sb="0" eb="2">
      <t>キンゾク</t>
    </rPh>
    <phoneticPr fontId="3"/>
  </si>
  <si>
    <t>混合</t>
    <rPh sb="0" eb="2">
      <t>コンゴウ</t>
    </rPh>
    <phoneticPr fontId="3"/>
  </si>
  <si>
    <t>石綿含有廃棄物</t>
    <rPh sb="0" eb="2">
      <t>イシワタ</t>
    </rPh>
    <rPh sb="2" eb="4">
      <t>ガンユウ</t>
    </rPh>
    <rPh sb="4" eb="7">
      <t>ハイキブツ</t>
    </rPh>
    <phoneticPr fontId="3"/>
  </si>
  <si>
    <t>建設泥土</t>
    <rPh sb="0" eb="2">
      <t>ケンセツ</t>
    </rPh>
    <rPh sb="2" eb="4">
      <t>デイド</t>
    </rPh>
    <phoneticPr fontId="3"/>
  </si>
  <si>
    <t>紙くず</t>
    <rPh sb="0" eb="1">
      <t>カミ</t>
    </rPh>
    <phoneticPr fontId="3"/>
  </si>
  <si>
    <t>木くず</t>
    <rPh sb="0" eb="1">
      <t>キ</t>
    </rPh>
    <phoneticPr fontId="3"/>
  </si>
  <si>
    <t>繊維くず</t>
    <rPh sb="0" eb="2">
      <t>センイ</t>
    </rPh>
    <phoneticPr fontId="3"/>
  </si>
  <si>
    <t>廃石膏ボード</t>
    <rPh sb="0" eb="1">
      <t>ハイ</t>
    </rPh>
    <rPh sb="1" eb="3">
      <t>セッコウ</t>
    </rPh>
    <phoneticPr fontId="3"/>
  </si>
  <si>
    <t>廃石綿等</t>
    <rPh sb="0" eb="1">
      <t>ハイ</t>
    </rPh>
    <rPh sb="1" eb="3">
      <t>イシワタ</t>
    </rPh>
    <rPh sb="3" eb="4">
      <t>トウ</t>
    </rPh>
    <phoneticPr fontId="3"/>
  </si>
  <si>
    <t xml:space="preserve">                                 工　　　　程　　　　表</t>
    <rPh sb="33" eb="34">
      <t>コウ</t>
    </rPh>
    <rPh sb="38" eb="39">
      <t>ホド</t>
    </rPh>
    <rPh sb="43" eb="44">
      <t>ヒョウ</t>
    </rPh>
    <phoneticPr fontId="3"/>
  </si>
  <si>
    <t>工　　程　　表</t>
    <rPh sb="0" eb="1">
      <t>コウ</t>
    </rPh>
    <rPh sb="3" eb="4">
      <t>ホド</t>
    </rPh>
    <rPh sb="6" eb="7">
      <t>ヒョウ</t>
    </rPh>
    <phoneticPr fontId="3"/>
  </si>
  <si>
    <t>（件　名）</t>
    <rPh sb="1" eb="2">
      <t>ケン</t>
    </rPh>
    <rPh sb="3" eb="4">
      <t>ナ</t>
    </rPh>
    <phoneticPr fontId="3"/>
  </si>
  <si>
    <t>○○○○年4月</t>
    <rPh sb="4" eb="5">
      <t>ネン</t>
    </rPh>
    <rPh sb="6" eb="7">
      <t>ガツ</t>
    </rPh>
    <phoneticPr fontId="3"/>
  </si>
  <si>
    <t>5月</t>
    <rPh sb="1" eb="2">
      <t>ガツ</t>
    </rPh>
    <phoneticPr fontId="3"/>
  </si>
  <si>
    <t>6月</t>
    <rPh sb="1" eb="2">
      <t>ガツ</t>
    </rPh>
    <phoneticPr fontId="3"/>
  </si>
  <si>
    <t>7月</t>
    <rPh sb="1" eb="2">
      <t>ガツ</t>
    </rPh>
    <phoneticPr fontId="3"/>
  </si>
  <si>
    <t>8月</t>
    <rPh sb="1" eb="2">
      <t>ガツ</t>
    </rPh>
    <phoneticPr fontId="3"/>
  </si>
  <si>
    <t>9月</t>
    <rPh sb="1" eb="2">
      <t>ガツ</t>
    </rPh>
    <phoneticPr fontId="3"/>
  </si>
  <si>
    <t>10月</t>
    <rPh sb="2" eb="3">
      <t>ガツ</t>
    </rPh>
    <phoneticPr fontId="3"/>
  </si>
  <si>
    <t>11月</t>
    <rPh sb="2" eb="3">
      <t>ガツ</t>
    </rPh>
    <phoneticPr fontId="3"/>
  </si>
  <si>
    <t>種　　　　　　別</t>
    <phoneticPr fontId="3"/>
  </si>
  <si>
    <t>出　　　来　　　高</t>
    <rPh sb="0" eb="1">
      <t>デ</t>
    </rPh>
    <rPh sb="4" eb="5">
      <t>キ</t>
    </rPh>
    <rPh sb="8" eb="9">
      <t>タカ</t>
    </rPh>
    <phoneticPr fontId="3"/>
  </si>
  <si>
    <t>12月</t>
    <rPh sb="2" eb="3">
      <t>ガツ</t>
    </rPh>
    <phoneticPr fontId="3"/>
  </si>
  <si>
    <t>○○○○年1月</t>
    <rPh sb="4" eb="5">
      <t>ネン</t>
    </rPh>
    <rPh sb="6" eb="7">
      <t>ガツ</t>
    </rPh>
    <phoneticPr fontId="3"/>
  </si>
  <si>
    <t>2月</t>
    <rPh sb="1" eb="2">
      <t>ガツ</t>
    </rPh>
    <phoneticPr fontId="3"/>
  </si>
  <si>
    <t>3月</t>
    <rPh sb="1" eb="2">
      <t>ガツ</t>
    </rPh>
    <phoneticPr fontId="3"/>
  </si>
  <si>
    <t>検査願</t>
    <rPh sb="0" eb="1">
      <t>ケン</t>
    </rPh>
    <rPh sb="1" eb="2">
      <t>サ</t>
    </rPh>
    <rPh sb="2" eb="3">
      <t>ネガイ</t>
    </rPh>
    <phoneticPr fontId="3"/>
  </si>
  <si>
    <t>件名</t>
    <rPh sb="0" eb="1">
      <t>ケン</t>
    </rPh>
    <rPh sb="1" eb="2">
      <t>メイ</t>
    </rPh>
    <phoneticPr fontId="10"/>
  </si>
  <si>
    <t>工 期 開 始 日</t>
    <rPh sb="0" eb="1">
      <t>コウ</t>
    </rPh>
    <rPh sb="2" eb="3">
      <t>キ</t>
    </rPh>
    <rPh sb="4" eb="6">
      <t>カイシ</t>
    </rPh>
    <rPh sb="6" eb="7">
      <t>ハジメ</t>
    </rPh>
    <rPh sb="8" eb="9">
      <t>ビ</t>
    </rPh>
    <phoneticPr fontId="10"/>
  </si>
  <si>
    <t>検査種別</t>
    <rPh sb="0" eb="2">
      <t>ケンサ</t>
    </rPh>
    <rPh sb="2" eb="4">
      <t>シュベツ</t>
    </rPh>
    <phoneticPr fontId="10"/>
  </si>
  <si>
    <t>年　　　　　月　　　　　日</t>
  </si>
  <si>
    <t>主管課</t>
    <rPh sb="0" eb="3">
      <t>シュカンカ</t>
    </rPh>
    <phoneticPr fontId="3"/>
  </si>
  <si>
    <t>主管部長</t>
    <rPh sb="0" eb="2">
      <t>シュカン</t>
    </rPh>
    <rPh sb="2" eb="4">
      <t>ブチョウ</t>
    </rPh>
    <phoneticPr fontId="3"/>
  </si>
  <si>
    <t>（注）既済部分払受領額は前払金額を含まない。</t>
    <rPh sb="1" eb="2">
      <t>チュウ</t>
    </rPh>
    <rPh sb="3" eb="5">
      <t>キサイ</t>
    </rPh>
    <rPh sb="5" eb="7">
      <t>ブブン</t>
    </rPh>
    <rPh sb="7" eb="8">
      <t>フツ</t>
    </rPh>
    <rPh sb="8" eb="10">
      <t>ジュリョウ</t>
    </rPh>
    <rPh sb="10" eb="11">
      <t>ガク</t>
    </rPh>
    <rPh sb="12" eb="13">
      <t>マエ</t>
    </rPh>
    <rPh sb="13" eb="14">
      <t>フツ</t>
    </rPh>
    <rPh sb="14" eb="16">
      <t>キンガク</t>
    </rPh>
    <rPh sb="17" eb="18">
      <t>フク</t>
    </rPh>
    <phoneticPr fontId="3"/>
  </si>
  <si>
    <t>請　　求　　書</t>
    <rPh sb="0" eb="7">
      <t>セイキュウショ</t>
    </rPh>
    <phoneticPr fontId="10"/>
  </si>
  <si>
    <t>請　求　金　額</t>
    <rPh sb="0" eb="3">
      <t>セイキュウ</t>
    </rPh>
    <rPh sb="4" eb="7">
      <t>キンガク</t>
    </rPh>
    <phoneticPr fontId="10"/>
  </si>
  <si>
    <t>十</t>
    <rPh sb="0" eb="1">
      <t>ジュウ</t>
    </rPh>
    <phoneticPr fontId="10"/>
  </si>
  <si>
    <t>億</t>
    <rPh sb="0" eb="1">
      <t>オク</t>
    </rPh>
    <phoneticPr fontId="10"/>
  </si>
  <si>
    <t>千</t>
    <rPh sb="0" eb="1">
      <t>セン</t>
    </rPh>
    <phoneticPr fontId="10"/>
  </si>
  <si>
    <t>百</t>
    <rPh sb="0" eb="1">
      <t>ヒャク</t>
    </rPh>
    <phoneticPr fontId="10"/>
  </si>
  <si>
    <t>万</t>
    <rPh sb="0" eb="1">
      <t>マン</t>
    </rPh>
    <phoneticPr fontId="10"/>
  </si>
  <si>
    <t>円</t>
    <rPh sb="0" eb="1">
      <t>エン</t>
    </rPh>
    <phoneticPr fontId="10"/>
  </si>
  <si>
    <t>（契約件名）</t>
    <rPh sb="1" eb="3">
      <t>ケイヤク</t>
    </rPh>
    <rPh sb="3" eb="5">
      <t>ケンメイ</t>
    </rPh>
    <phoneticPr fontId="10"/>
  </si>
  <si>
    <t>ただし、</t>
    <phoneticPr fontId="10"/>
  </si>
  <si>
    <t>代金として</t>
    <rPh sb="0" eb="2">
      <t>ダイキン</t>
    </rPh>
    <phoneticPr fontId="10"/>
  </si>
  <si>
    <t>当初請負金額</t>
    <rPh sb="0" eb="2">
      <t>トウショ</t>
    </rPh>
    <rPh sb="2" eb="4">
      <t>ウケオイ</t>
    </rPh>
    <rPh sb="4" eb="6">
      <t>キンガク</t>
    </rPh>
    <phoneticPr fontId="10"/>
  </si>
  <si>
    <t>変更後請負金額</t>
    <rPh sb="0" eb="3">
      <t>ヘンコウゴ</t>
    </rPh>
    <rPh sb="3" eb="5">
      <t>ウケオイ</t>
    </rPh>
    <rPh sb="5" eb="7">
      <t>キンガク</t>
    </rPh>
    <phoneticPr fontId="10"/>
  </si>
  <si>
    <t>※変更のない場合は記入しないでください</t>
    <rPh sb="1" eb="3">
      <t>ヘンコウ</t>
    </rPh>
    <rPh sb="6" eb="8">
      <t>バアイ</t>
    </rPh>
    <rPh sb="9" eb="11">
      <t>キニュウ</t>
    </rPh>
    <phoneticPr fontId="10"/>
  </si>
  <si>
    <t>既受領金額</t>
    <rPh sb="0" eb="1">
      <t>キ</t>
    </rPh>
    <rPh sb="1" eb="3">
      <t>ジュリョウ</t>
    </rPh>
    <rPh sb="3" eb="5">
      <t>キンガク</t>
    </rPh>
    <phoneticPr fontId="10"/>
  </si>
  <si>
    <t>今回請求金額</t>
    <rPh sb="0" eb="2">
      <t>コンカイ</t>
    </rPh>
    <rPh sb="2" eb="4">
      <t>セイキュウ</t>
    </rPh>
    <rPh sb="4" eb="6">
      <t>キンガク</t>
    </rPh>
    <phoneticPr fontId="10"/>
  </si>
  <si>
    <t>年</t>
    <rPh sb="0" eb="1">
      <t>ネン</t>
    </rPh>
    <phoneticPr fontId="10"/>
  </si>
  <si>
    <t>月</t>
    <rPh sb="0" eb="1">
      <t>ツキ</t>
    </rPh>
    <phoneticPr fontId="10"/>
  </si>
  <si>
    <t>日</t>
    <rPh sb="0" eb="1">
      <t>ヒ</t>
    </rPh>
    <phoneticPr fontId="10"/>
  </si>
  <si>
    <t>請求者</t>
    <rPh sb="0" eb="3">
      <t>セイキュウシャ</t>
    </rPh>
    <phoneticPr fontId="10"/>
  </si>
  <si>
    <t>押印を省略する場合には以下を記載してください。</t>
    <rPh sb="0" eb="2">
      <t>オウイン</t>
    </rPh>
    <rPh sb="3" eb="5">
      <t>ショウリャク</t>
    </rPh>
    <rPh sb="7" eb="9">
      <t>バアイ</t>
    </rPh>
    <rPh sb="11" eb="13">
      <t>イカ</t>
    </rPh>
    <rPh sb="14" eb="16">
      <t>キサイ</t>
    </rPh>
    <phoneticPr fontId="10"/>
  </si>
  <si>
    <t>事　務　担　当　者　：</t>
    <rPh sb="0" eb="1">
      <t>コト</t>
    </rPh>
    <rPh sb="2" eb="3">
      <t>ツトム</t>
    </rPh>
    <rPh sb="4" eb="5">
      <t>タン</t>
    </rPh>
    <rPh sb="6" eb="7">
      <t>トウ</t>
    </rPh>
    <rPh sb="8" eb="9">
      <t>シャ</t>
    </rPh>
    <phoneticPr fontId="10"/>
  </si>
  <si>
    <t>電話番号：</t>
    <phoneticPr fontId="10"/>
  </si>
  <si>
    <t>(うち取引に係る消費税及び地方消費税の額【10％】</t>
  </si>
  <si>
    <t>)</t>
  </si>
  <si>
    <t>請求者</t>
    <rPh sb="0" eb="3">
      <t>セイキュウシャ</t>
    </rPh>
    <phoneticPr fontId="3"/>
  </si>
  <si>
    <t>登録番号</t>
    <rPh sb="0" eb="2">
      <t>トウロク</t>
    </rPh>
    <rPh sb="2" eb="4">
      <t>バンゴウ</t>
    </rPh>
    <phoneticPr fontId="3"/>
  </si>
  <si>
    <t>工　事　主　管　課</t>
    <rPh sb="0" eb="1">
      <t>ク</t>
    </rPh>
    <rPh sb="2" eb="3">
      <t>コト</t>
    </rPh>
    <rPh sb="4" eb="7">
      <t>シュカン</t>
    </rPh>
    <rPh sb="8" eb="9">
      <t>カ</t>
    </rPh>
    <phoneticPr fontId="3"/>
  </si>
  <si>
    <t>修　　補　　・　　追　　完　　計　　画　　書</t>
    <rPh sb="9" eb="10">
      <t>ツイ</t>
    </rPh>
    <rPh sb="12" eb="13">
      <t>カン</t>
    </rPh>
    <rPh sb="15" eb="16">
      <t>ケイ</t>
    </rPh>
    <rPh sb="18" eb="19">
      <t>ガ</t>
    </rPh>
    <rPh sb="21" eb="22">
      <t>ショ</t>
    </rPh>
    <phoneticPr fontId="3"/>
  </si>
  <si>
    <t>契約番号　第　　　　　　　</t>
    <rPh sb="0" eb="2">
      <t>ケイヤク</t>
    </rPh>
    <rPh sb="2" eb="4">
      <t>バンゴウ</t>
    </rPh>
    <rPh sb="5" eb="6">
      <t>ダイ</t>
    </rPh>
    <phoneticPr fontId="3"/>
  </si>
  <si>
    <t>号による修補・追完調査の結果を下記のとおり報告します。　　</t>
    <rPh sb="7" eb="9">
      <t>ツイカン</t>
    </rPh>
    <phoneticPr fontId="3"/>
  </si>
  <si>
    <t>完了検査合格日</t>
    <rPh sb="0" eb="2">
      <t>カンリョウ</t>
    </rPh>
    <rPh sb="2" eb="4">
      <t>ケンサ</t>
    </rPh>
    <rPh sb="4" eb="7">
      <t>ゴウカクビ</t>
    </rPh>
    <phoneticPr fontId="3"/>
  </si>
  <si>
    <t>調　　査　　日</t>
    <rPh sb="0" eb="1">
      <t>チョウ</t>
    </rPh>
    <rPh sb="3" eb="4">
      <t>ジャ</t>
    </rPh>
    <rPh sb="6" eb="7">
      <t>ヒ</t>
    </rPh>
    <phoneticPr fontId="3"/>
  </si>
  <si>
    <t>報　告　事　項</t>
    <rPh sb="0" eb="1">
      <t>ホウ</t>
    </rPh>
    <rPh sb="2" eb="3">
      <t>コク</t>
    </rPh>
    <rPh sb="4" eb="5">
      <t>コト</t>
    </rPh>
    <rPh sb="6" eb="7">
      <t>コウ</t>
    </rPh>
    <phoneticPr fontId="3"/>
  </si>
  <si>
    <t>別　紙　の　と　お　り</t>
    <rPh sb="0" eb="1">
      <t>ベツ</t>
    </rPh>
    <rPh sb="2" eb="3">
      <t>カミ</t>
    </rPh>
    <phoneticPr fontId="3"/>
  </si>
  <si>
    <t>立会者</t>
    <rPh sb="0" eb="1">
      <t>タ</t>
    </rPh>
    <rPh sb="1" eb="2">
      <t>ア</t>
    </rPh>
    <rPh sb="2" eb="3">
      <t>シャ</t>
    </rPh>
    <phoneticPr fontId="3"/>
  </si>
  <si>
    <t>町 田 市</t>
    <rPh sb="0" eb="1">
      <t>マチ</t>
    </rPh>
    <rPh sb="2" eb="3">
      <t>タ</t>
    </rPh>
    <rPh sb="4" eb="5">
      <t>シ</t>
    </rPh>
    <phoneticPr fontId="3"/>
  </si>
  <si>
    <t>施設管理者</t>
    <rPh sb="0" eb="2">
      <t>シセツ</t>
    </rPh>
    <rPh sb="2" eb="5">
      <t>カンリシャ</t>
    </rPh>
    <phoneticPr fontId="3"/>
  </si>
  <si>
    <t>工事監理者</t>
    <rPh sb="0" eb="2">
      <t>コウジ</t>
    </rPh>
    <rPh sb="2" eb="5">
      <t>カンリシャ</t>
    </rPh>
    <phoneticPr fontId="3"/>
  </si>
  <si>
    <t>工事受注者</t>
    <rPh sb="0" eb="2">
      <t>コウジ</t>
    </rPh>
    <rPh sb="2" eb="4">
      <t>ジュチュウ</t>
    </rPh>
    <rPh sb="4" eb="5">
      <t>シャ</t>
    </rPh>
    <phoneticPr fontId="3"/>
  </si>
  <si>
    <t>　※　必要に応じて写真・図面等を添付してください。</t>
    <rPh sb="3" eb="5">
      <t>ヒツヨウ</t>
    </rPh>
    <rPh sb="6" eb="7">
      <t>オウ</t>
    </rPh>
    <rPh sb="9" eb="11">
      <t>シャシン</t>
    </rPh>
    <rPh sb="12" eb="14">
      <t>ズメン</t>
    </rPh>
    <rPh sb="14" eb="15">
      <t>トウ</t>
    </rPh>
    <rPh sb="16" eb="18">
      <t>テンプ</t>
    </rPh>
    <phoneticPr fontId="3"/>
  </si>
  <si>
    <t>別紙　　修補・追完計画書</t>
    <rPh sb="0" eb="2">
      <t>ベッシ</t>
    </rPh>
    <rPh sb="7" eb="9">
      <t>ツイカン</t>
    </rPh>
    <rPh sb="9" eb="12">
      <t>ケイカクショ</t>
    </rPh>
    <phoneticPr fontId="3"/>
  </si>
  <si>
    <t>番号</t>
    <rPh sb="0" eb="2">
      <t>バンゴウ</t>
    </rPh>
    <phoneticPr fontId="3"/>
  </si>
  <si>
    <t>修補・追完箇所</t>
    <rPh sb="3" eb="4">
      <t>ツイ</t>
    </rPh>
    <rPh sb="4" eb="5">
      <t>カン</t>
    </rPh>
    <rPh sb="5" eb="6">
      <t>カ</t>
    </rPh>
    <rPh sb="6" eb="7">
      <t>トコロ</t>
    </rPh>
    <phoneticPr fontId="3"/>
  </si>
  <si>
    <t>修補・追完内容</t>
    <rPh sb="1" eb="2">
      <t>ホ</t>
    </rPh>
    <rPh sb="3" eb="4">
      <t>ツイ</t>
    </rPh>
    <rPh sb="4" eb="5">
      <t>カン</t>
    </rPh>
    <rPh sb="5" eb="6">
      <t>ウチ</t>
    </rPh>
    <rPh sb="6" eb="7">
      <t>カタチ</t>
    </rPh>
    <phoneticPr fontId="3"/>
  </si>
  <si>
    <t>修補・追完予定年月日</t>
    <rPh sb="3" eb="4">
      <t>ツイ</t>
    </rPh>
    <rPh sb="4" eb="5">
      <t>カン</t>
    </rPh>
    <rPh sb="5" eb="6">
      <t>ヨ</t>
    </rPh>
    <rPh sb="6" eb="7">
      <t>サダム</t>
    </rPh>
    <rPh sb="7" eb="8">
      <t>トシ</t>
    </rPh>
    <rPh sb="8" eb="9">
      <t>ツキ</t>
    </rPh>
    <rPh sb="9" eb="10">
      <t>ヒ</t>
    </rPh>
    <phoneticPr fontId="3"/>
  </si>
  <si>
    <t>修　　補　　・　　追　　完　　完　 了　 届</t>
    <rPh sb="9" eb="10">
      <t>ツイ</t>
    </rPh>
    <rPh sb="12" eb="13">
      <t>カン</t>
    </rPh>
    <rPh sb="15" eb="16">
      <t>カン</t>
    </rPh>
    <rPh sb="18" eb="19">
      <t>リョウ</t>
    </rPh>
    <rPh sb="21" eb="22">
      <t>トドケ</t>
    </rPh>
    <phoneticPr fontId="3"/>
  </si>
  <si>
    <t>下記の修補・追完を完了したので届け出ます。</t>
    <rPh sb="0" eb="2">
      <t>カキ</t>
    </rPh>
    <rPh sb="6" eb="8">
      <t>ツイカン</t>
    </rPh>
    <rPh sb="9" eb="11">
      <t>カンリョウ</t>
    </rPh>
    <rPh sb="15" eb="16">
      <t>トド</t>
    </rPh>
    <rPh sb="17" eb="18">
      <t>デ</t>
    </rPh>
    <phoneticPr fontId="3"/>
  </si>
  <si>
    <t>受注者担当者</t>
    <rPh sb="0" eb="2">
      <t>ジュチュウ</t>
    </rPh>
    <rPh sb="2" eb="3">
      <t>シャ</t>
    </rPh>
    <rPh sb="3" eb="5">
      <t>タントウ</t>
    </rPh>
    <rPh sb="5" eb="6">
      <t>シャ</t>
    </rPh>
    <phoneticPr fontId="3"/>
  </si>
  <si>
    <t>修補・追完内容</t>
    <rPh sb="3" eb="4">
      <t>ツイ</t>
    </rPh>
    <rPh sb="4" eb="5">
      <t>カン</t>
    </rPh>
    <rPh sb="5" eb="6">
      <t>ウチ</t>
    </rPh>
    <rPh sb="6" eb="7">
      <t>カタチ</t>
    </rPh>
    <phoneticPr fontId="3"/>
  </si>
  <si>
    <t>別 紙 の と お り</t>
    <rPh sb="0" eb="1">
      <t>ベツ</t>
    </rPh>
    <rPh sb="2" eb="3">
      <t>カミ</t>
    </rPh>
    <phoneticPr fontId="3"/>
  </si>
  <si>
    <t>別紙　　修補・追完完了届（修補・追完内容）</t>
    <rPh sb="0" eb="2">
      <t>ベッシ</t>
    </rPh>
    <rPh sb="7" eb="9">
      <t>ツイカン</t>
    </rPh>
    <rPh sb="9" eb="11">
      <t>カンリョウ</t>
    </rPh>
    <rPh sb="11" eb="12">
      <t>トド</t>
    </rPh>
    <rPh sb="16" eb="18">
      <t>ツイカン</t>
    </rPh>
    <rPh sb="18" eb="20">
      <t>ナイヨウ</t>
    </rPh>
    <phoneticPr fontId="3"/>
  </si>
  <si>
    <t>完 了 年 月 日</t>
    <rPh sb="0" eb="1">
      <t>カン</t>
    </rPh>
    <rPh sb="2" eb="3">
      <t>リョウ</t>
    </rPh>
    <rPh sb="4" eb="5">
      <t>トシ</t>
    </rPh>
    <rPh sb="6" eb="7">
      <t>ツキ</t>
    </rPh>
    <rPh sb="8" eb="9">
      <t>ヒ</t>
    </rPh>
    <phoneticPr fontId="3"/>
  </si>
  <si>
    <t>施工体制台帳及び施工体系図</t>
    <rPh sb="0" eb="2">
      <t>セコウ</t>
    </rPh>
    <rPh sb="2" eb="4">
      <t>タイセイ</t>
    </rPh>
    <rPh sb="4" eb="6">
      <t>ダイチョウ</t>
    </rPh>
    <rPh sb="6" eb="7">
      <t>オヨ</t>
    </rPh>
    <rPh sb="8" eb="10">
      <t>セコウ</t>
    </rPh>
    <rPh sb="10" eb="12">
      <t>タイケイ</t>
    </rPh>
    <rPh sb="12" eb="13">
      <t>ズ</t>
    </rPh>
    <phoneticPr fontId="3"/>
  </si>
  <si>
    <t>現場代理人氏名</t>
    <rPh sb="0" eb="2">
      <t>ゲンバ</t>
    </rPh>
    <rPh sb="2" eb="4">
      <t>ダイリ</t>
    </rPh>
    <rPh sb="4" eb="5">
      <t>ニン</t>
    </rPh>
    <rPh sb="5" eb="7">
      <t>シメイ</t>
    </rPh>
    <phoneticPr fontId="3"/>
  </si>
  <si>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3"/>
  </si>
  <si>
    <t>文　書　番　号
（契 約 番 号）</t>
    <rPh sb="0" eb="1">
      <t>ブン</t>
    </rPh>
    <rPh sb="2" eb="3">
      <t>ショ</t>
    </rPh>
    <rPh sb="4" eb="5">
      <t>バン</t>
    </rPh>
    <rPh sb="6" eb="7">
      <t>ゴウ</t>
    </rPh>
    <rPh sb="9" eb="10">
      <t>チギリ</t>
    </rPh>
    <rPh sb="11" eb="12">
      <t>ヤク</t>
    </rPh>
    <rPh sb="13" eb="14">
      <t>バン</t>
    </rPh>
    <rPh sb="15" eb="16">
      <t>ゴウ</t>
    </rPh>
    <phoneticPr fontId="3"/>
  </si>
  <si>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</si>
  <si>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</si>
  <si>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※建設業法19条の内容</t>
    <rPh sb="1" eb="4">
      <t>ケンセツギョウ</t>
    </rPh>
    <rPh sb="4" eb="5">
      <t>ホウ</t>
    </rPh>
    <rPh sb="7" eb="8">
      <t>ジョウ</t>
    </rPh>
    <rPh sb="9" eb="11">
      <t>ナイヨウ</t>
    </rPh>
    <phoneticPr fontId="3"/>
  </si>
  <si>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3"/>
  </si>
  <si>
    <t>）</t>
    <phoneticPr fontId="3"/>
  </si>
  <si>
    <t>監理業務受託者</t>
    <rPh sb="0" eb="2">
      <t>カンリ</t>
    </rPh>
    <rPh sb="2" eb="4">
      <t>ギョウム</t>
    </rPh>
    <rPh sb="4" eb="7">
      <t>ジュタクシャ</t>
    </rPh>
    <phoneticPr fontId="3"/>
  </si>
  <si>
    <t>事務所名</t>
    <rPh sb="0" eb="3">
      <t>ジムショ</t>
    </rPh>
    <rPh sb="3" eb="4">
      <t>メイ</t>
    </rPh>
    <phoneticPr fontId="3"/>
  </si>
  <si>
    <t>注１．この様式は、別記様式甲第１３１号、甲第１３２号等により作成した施工体制台帳及び
　　　施工体系図を提出する場合に使用してください。また、変更時の提出にも使用します。
注２. 下請負契約締結日より１０日以内に提出してください。変更時も同様です。
　　</t>
    <rPh sb="0" eb="1">
      <t>チュウ</t>
    </rPh>
    <rPh sb="5" eb="7">
      <t>ヨウシキ</t>
    </rPh>
    <rPh sb="35" eb="36">
      <t>コウ</t>
    </rPh>
    <rPh sb="47" eb="48">
      <t>コウ</t>
    </rPh>
    <rPh sb="50" eb="51">
      <t>ズ</t>
    </rPh>
    <rPh sb="52" eb="54">
      <t>テイシュツ</t>
    </rPh>
    <rPh sb="56" eb="58">
      <t>バアイ</t>
    </rPh>
    <rPh sb="59" eb="61">
      <t>シヨウ</t>
    </rPh>
    <rPh sb="71" eb="73">
      <t>ヘンコウ</t>
    </rPh>
    <rPh sb="73" eb="74">
      <t>ジ</t>
    </rPh>
    <rPh sb="75" eb="77">
      <t>テイシュツ</t>
    </rPh>
    <rPh sb="79" eb="81">
      <t>シヨウ</t>
    </rPh>
    <rPh sb="97" eb="98">
      <t>ヒ</t>
    </rPh>
    <rPh sb="102" eb="103">
      <t>ヒ</t>
    </rPh>
    <phoneticPr fontId="3"/>
  </si>
  <si>
    <t>建設工事の請負契約の内容</t>
    <phoneticPr fontId="3"/>
  </si>
  <si>
    <r>
      <t>第19条</t>
    </r>
    <r>
      <rPr>
        <sz val="11"/>
        <rFont val="ＭＳ Ｐゴシック"/>
        <family val="3"/>
        <charset val="128"/>
      </rPr>
      <t>　建設工事の請負契約の当事者は、前条の趣旨に従つて、契約の締結に際して次に掲げる事項を書面に記載し、署名又は記名押印をして相互に交付しなければならない。</t>
    </r>
  </si>
  <si>
    <t>一　工事内容</t>
  </si>
  <si>
    <t>二　請負代金の額</t>
  </si>
  <si>
    <t>三　工事着手の時期及び工事完成の時期</t>
  </si>
  <si>
    <t>四　請負代金の全部又は一部の前金払又は出来形部分に対する支払の定めをするときは、その支払の時期及び方法</t>
  </si>
  <si>
    <t>五　当事者の一方から設計変更又は工事着手の延期若しくは工事の全部若しくは一部の中止の申出があつた場合における工期の変更、請負代金の額の変更又は損害の負担及びそれらの額の算定方法に関する定め</t>
  </si>
  <si>
    <t>六　天災その他不可抗力による工期の変更又は損害の負担及びその額の算定方法に関する定め</t>
  </si>
  <si>
    <t>七　価格等（物価統制令（昭和21年勅令第118号）第２条に規定する価格等をいう。）の変動若しくは変更に基づく請負代金の額又は工事内容の変更</t>
  </si>
  <si>
    <t>八　工事の施工により第三者が損害を受けた場合における賠償金の負担に関する定め</t>
  </si>
  <si>
    <t>九　注文者が工事に使用する資材を提供し、又は建設機械その他の機械を貸与するときは、その内容及び方法に関する定め</t>
  </si>
  <si>
    <t>十　注文者が工事の全部又は一部の完成を確認するための検査の時期及び方法並びに引渡しの時期</t>
  </si>
  <si>
    <t>十一　工事完成後における請負代金の支払の時期及び方法</t>
  </si>
  <si>
    <t>十二　工事の目的物の瑕疵を担保すべき責任又は当該責任の履行に関して講ずべき保証保険契約の締結その他の措置に関する定めをするときは、その内容</t>
  </si>
  <si>
    <t>十三　各当事者の履行の遅滞その他債務の不履行の場合における遅延利息、違約金その他の損害金</t>
  </si>
  <si>
    <t>十四　契約に関する紛争の解決方法</t>
  </si>
  <si>
    <t>施工体制台帳（作成例）</t>
    <rPh sb="0" eb="1">
      <t>シ</t>
    </rPh>
    <rPh sb="1" eb="2">
      <t>コウ</t>
    </rPh>
    <rPh sb="2" eb="3">
      <t>カラダ</t>
    </rPh>
    <rPh sb="3" eb="4">
      <t>セイ</t>
    </rPh>
    <rPh sb="4" eb="6">
      <t>ダイチョウ</t>
    </rPh>
    <rPh sb="7" eb="9">
      <t>サクセイ</t>
    </rPh>
    <rPh sb="9" eb="10">
      <t>レイ</t>
    </rPh>
    <phoneticPr fontId="3"/>
  </si>
  <si>
    <t>《下請負人に関する事項》</t>
    <rPh sb="1" eb="2">
      <t>シタ</t>
    </rPh>
    <rPh sb="2" eb="4">
      <t>ウケオ</t>
    </rPh>
    <rPh sb="4" eb="5">
      <t>ヒト</t>
    </rPh>
    <rPh sb="6" eb="7">
      <t>カン</t>
    </rPh>
    <rPh sb="9" eb="11">
      <t>ジコウ</t>
    </rPh>
    <phoneticPr fontId="3"/>
  </si>
  <si>
    <t>［会社名・事業者ID］</t>
    <rPh sb="1" eb="4">
      <t>カイシャメイ</t>
    </rPh>
    <rPh sb="5" eb="7">
      <t>ジギョウ</t>
    </rPh>
    <rPh sb="7" eb="8">
      <t>シャ</t>
    </rPh>
    <phoneticPr fontId="3"/>
  </si>
  <si>
    <t>会社名・
事業者ID</t>
    <rPh sb="0" eb="3">
      <t>カイシャメイ</t>
    </rPh>
    <rPh sb="5" eb="8">
      <t>ジギョウシャ</t>
    </rPh>
    <phoneticPr fontId="3"/>
  </si>
  <si>
    <t>代表者名</t>
    <rPh sb="0" eb="2">
      <t>ダイヒョウ</t>
    </rPh>
    <rPh sb="2" eb="3">
      <t>シャ</t>
    </rPh>
    <rPh sb="3" eb="4">
      <t>メイ</t>
    </rPh>
    <phoneticPr fontId="3"/>
  </si>
  <si>
    <t>［事業所名・現場ID］</t>
    <rPh sb="1" eb="4">
      <t>ジギョウショ</t>
    </rPh>
    <rPh sb="4" eb="5">
      <t>カイシャメイ</t>
    </rPh>
    <rPh sb="6" eb="8">
      <t>ゲンバ</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</si>
  <si>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</si>
  <si>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</si>
  <si>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</si>
  <si>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</si>
  <si>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工事業</t>
    <rPh sb="0" eb="2">
      <t>コウジ</t>
    </rPh>
    <rPh sb="2" eb="3">
      <t>ギョウ</t>
    </rPh>
    <phoneticPr fontId="3"/>
  </si>
  <si>
    <t>大臣　特定</t>
    <rPh sb="0" eb="2">
      <t>ダイジン</t>
    </rPh>
    <rPh sb="3" eb="5">
      <t>トクテイ</t>
    </rPh>
    <phoneticPr fontId="3"/>
  </si>
  <si>
    <t xml:space="preserve">        第　　　　号</t>
    <rPh sb="8" eb="9">
      <t>ダイ</t>
    </rPh>
    <rPh sb="13" eb="14">
      <t>ゴウ</t>
    </rPh>
    <phoneticPr fontId="3"/>
  </si>
  <si>
    <t>　　年　　月　　日</t>
    <rPh sb="2" eb="3">
      <t>ネン</t>
    </rPh>
    <rPh sb="5" eb="6">
      <t>ガツ</t>
    </rPh>
    <rPh sb="8" eb="9">
      <t>ニチ</t>
    </rPh>
    <phoneticPr fontId="3"/>
  </si>
  <si>
    <t>工事名称
及び
工事内容</t>
    <rPh sb="0" eb="2">
      <t>コウジ</t>
    </rPh>
    <rPh sb="2" eb="4">
      <t>メイショウ</t>
    </rPh>
    <rPh sb="5" eb="6">
      <t>オヨ</t>
    </rPh>
    <rPh sb="8" eb="10">
      <t>コウジ</t>
    </rPh>
    <rPh sb="10" eb="12">
      <t>ナイヨウ</t>
    </rPh>
    <phoneticPr fontId="3"/>
  </si>
  <si>
    <t>知事　一般</t>
    <rPh sb="0" eb="2">
      <t>チジ</t>
    </rPh>
    <rPh sb="3" eb="5">
      <t>イッパン</t>
    </rPh>
    <phoneticPr fontId="3"/>
  </si>
  <si>
    <t>工期</t>
    <rPh sb="0" eb="2">
      <t>コウキ</t>
    </rPh>
    <phoneticPr fontId="3"/>
  </si>
  <si>
    <t>自　　　　　　年　　　月　　　日
至　　　　　　年　　　月　　　日　　　</t>
    <rPh sb="0" eb="1">
      <t>ジ</t>
    </rPh>
    <rPh sb="7" eb="8">
      <t>ネン</t>
    </rPh>
    <rPh sb="11" eb="12">
      <t>ガツ</t>
    </rPh>
    <rPh sb="15" eb="16">
      <t>ニチ</t>
    </rPh>
    <rPh sb="18" eb="19">
      <t>イタ</t>
    </rPh>
    <rPh sb="25" eb="26">
      <t>ネン</t>
    </rPh>
    <rPh sb="29" eb="30">
      <t>ガツ</t>
    </rPh>
    <rPh sb="33" eb="34">
      <t>ニチ</t>
    </rPh>
    <phoneticPr fontId="3"/>
  </si>
  <si>
    <t>契約日</t>
    <rPh sb="0" eb="3">
      <t>ケイヤクビ</t>
    </rPh>
    <phoneticPr fontId="3"/>
  </si>
  <si>
    <t>年　　　月　　　日　</t>
    <rPh sb="0" eb="1">
      <t>ネン</t>
    </rPh>
    <rPh sb="4" eb="5">
      <t>ガツ</t>
    </rPh>
    <rPh sb="8" eb="9">
      <t>ニチ</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</si>
  <si>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</si>
  <si>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</si>
  <si>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</si>
  <si>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</si>
  <si>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</si>
  <si>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</si>
  <si>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</si>
  <si>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
営業所</t>
    <rPh sb="0" eb="2">
      <t>ケイヤク</t>
    </rPh>
    <rPh sb="3" eb="6">
      <t>エイギョウショ</t>
    </rPh>
    <phoneticPr fontId="3"/>
  </si>
  <si>
    <t>区分</t>
    <rPh sb="0" eb="2">
      <t>クブン</t>
    </rPh>
    <phoneticPr fontId="3"/>
  </si>
  <si>
    <t>名　　　　　　　　　称</t>
    <rPh sb="0" eb="11">
      <t>メイショウ</t>
    </rPh>
    <phoneticPr fontId="3"/>
  </si>
  <si>
    <t>住　　　　　　　　　所</t>
    <rPh sb="0" eb="11">
      <t>ジュウショ</t>
    </rPh>
    <phoneticPr fontId="3"/>
  </si>
  <si>
    <t>加入　　未加入
適用除外</t>
    <rPh sb="0" eb="2">
      <t>カニュウ</t>
    </rPh>
    <rPh sb="4" eb="7">
      <t>ミカニュウ</t>
    </rPh>
    <rPh sb="8" eb="10">
      <t>テキヨウ</t>
    </rPh>
    <rPh sb="10" eb="12">
      <t>ジョガイ</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</si>
  <si>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</si>
  <si>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</si>
  <si>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</si>
  <si>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下請契約</t>
    <rPh sb="0" eb="2">
      <t>シタウケ</t>
    </rPh>
    <rPh sb="2" eb="4">
      <t>ケイヤク</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</si>
  <si>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</si>
  <si>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</si>
  <si>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</si>
  <si>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</si>
  <si>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主任技術者名</t>
    <rPh sb="0" eb="2">
      <t>シュニン</t>
    </rPh>
    <rPh sb="2" eb="5">
      <t>ギジュツシャ</t>
    </rPh>
    <rPh sb="5" eb="6">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</si>
  <si>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</si>
  <si>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</si>
  <si>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資格内容</t>
    <rPh sb="0" eb="2">
      <t>シカク</t>
    </rPh>
    <rPh sb="2" eb="4">
      <t>ナイヨウ</t>
    </rPh>
    <phoneticPr fontId="3"/>
  </si>
  <si>
    <t>専門技術者名</t>
    <rPh sb="0" eb="2">
      <t>センモン</t>
    </rPh>
    <rPh sb="2" eb="5">
      <t>ギジュツシャ</t>
    </rPh>
    <rPh sb="5" eb="6">
      <t>メイ</t>
    </rPh>
    <phoneticPr fontId="3"/>
  </si>
  <si>
    <t>発注者の
監督員名</t>
    <rPh sb="0" eb="3">
      <t>ハッチュウシャ</t>
    </rPh>
    <rPh sb="5" eb="7">
      <t>カントク</t>
    </rPh>
    <rPh sb="7" eb="8">
      <t>イン</t>
    </rPh>
    <rPh sb="8" eb="9">
      <t>メイ</t>
    </rPh>
    <phoneticPr fontId="3"/>
  </si>
  <si>
    <t>権限及び意見申出方法</t>
    <rPh sb="0" eb="2">
      <t>ケンゲン</t>
    </rPh>
    <rPh sb="2" eb="3">
      <t>オヨ</t>
    </rPh>
    <rPh sb="4" eb="6">
      <t>イケン</t>
    </rPh>
    <rPh sb="6" eb="7">
      <t>モウ</t>
    </rPh>
    <rPh sb="7" eb="8">
      <t>デ</t>
    </rPh>
    <rPh sb="8" eb="10">
      <t>ホウホウ</t>
    </rPh>
    <phoneticPr fontId="3"/>
  </si>
  <si>
    <t>担当工事内容</t>
    <rPh sb="0" eb="2">
      <t>タントウ</t>
    </rPh>
    <rPh sb="2" eb="4">
      <t>コウジ</t>
    </rPh>
    <rPh sb="4" eb="6">
      <t>ナイヨウ</t>
    </rPh>
    <phoneticPr fontId="3"/>
  </si>
  <si>
    <t>監督員名</t>
    <rPh sb="0" eb="2">
      <t>カントク</t>
    </rPh>
    <rPh sb="2" eb="3">
      <t>イン</t>
    </rPh>
    <rPh sb="3" eb="4">
      <t>メイ</t>
    </rPh>
    <phoneticPr fontId="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</si>
  <si>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3"/>
  </si>
  <si>
    <t>有　　無</t>
    <phoneticPr fontId="3"/>
  </si>
  <si>
    <t>外国人建設就労者の従事の
状況(有無)</t>
    <rPh sb="13" eb="15">
      <t>ジョウキョウ</t>
    </rPh>
    <phoneticPr fontId="3"/>
  </si>
  <si>
    <t>有　　無</t>
  </si>
  <si>
    <t>外国人技能実習生の従事の状況(有無)</t>
    <phoneticPr fontId="3"/>
  </si>
  <si>
    <t>現場
代理人名</t>
    <rPh sb="0" eb="2">
      <t>ゲンバ</t>
    </rPh>
    <rPh sb="3" eb="5">
      <t>ダイリ</t>
    </rPh>
    <rPh sb="5" eb="6">
      <t>ニン</t>
    </rPh>
    <rPh sb="6" eb="7">
      <t>メイ</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</si>
  <si>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</si>
  <si>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監理技術者補佐名</t>
    <rPh sb="0" eb="2">
      <t>カンリ</t>
    </rPh>
    <rPh sb="2" eb="5">
      <t>ギジュツシャ</t>
    </rPh>
    <rPh sb="5" eb="7">
      <t>ホサ</t>
    </rPh>
    <rPh sb="7" eb="8">
      <t>ナ</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</si>
  <si>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</si>
  <si>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</si>
  <si>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外国人建設就労者の従事の状況(有無)</t>
    <rPh sb="12" eb="13">
      <t>ジョウ</t>
    </rPh>
    <phoneticPr fontId="3"/>
  </si>
  <si>
    <t>再下請負通知書（作成例）</t>
    <rPh sb="0" eb="1">
      <t>サイ</t>
    </rPh>
    <rPh sb="1" eb="2">
      <t>シタ</t>
    </rPh>
    <rPh sb="2" eb="3">
      <t>ショウ</t>
    </rPh>
    <rPh sb="3" eb="4">
      <t>オ</t>
    </rPh>
    <rPh sb="4" eb="6">
      <t>ツウチ</t>
    </rPh>
    <rPh sb="6" eb="7">
      <t>ショ</t>
    </rPh>
    <rPh sb="8" eb="11">
      <t>サクセイレイ</t>
    </rPh>
    <phoneticPr fontId="3"/>
  </si>
  <si>
    <t>《再下請負関係》</t>
    <rPh sb="1" eb="2">
      <t>サイ</t>
    </rPh>
    <rPh sb="2" eb="3">
      <t>シタ</t>
    </rPh>
    <rPh sb="3" eb="5">
      <t>ウケオ</t>
    </rPh>
    <rPh sb="5" eb="7">
      <t>カンケイ</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</si>
  <si>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</si>
  <si>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会社名
・事業者ID</t>
    <rPh sb="0" eb="3">
      <t>カイシャメイ</t>
    </rPh>
    <rPh sb="5" eb="8">
      <t>ジギョウシャ</t>
    </rPh>
    <phoneticPr fontId="3"/>
  </si>
  <si>
    <t>直近上位
注文者名</t>
    <rPh sb="0" eb="1">
      <t>チョク</t>
    </rPh>
    <rPh sb="1" eb="2">
      <t>チカ</t>
    </rPh>
    <rPh sb="2" eb="4">
      <t>ジョウイ</t>
    </rPh>
    <rPh sb="5" eb="7">
      <t>チュウモン</t>
    </rPh>
    <rPh sb="7" eb="8">
      <t>シャ</t>
    </rPh>
    <rPh sb="8" eb="9">
      <t>メイ</t>
    </rPh>
    <phoneticPr fontId="3"/>
  </si>
  <si>
    <t>【報告下請負業者】</t>
    <rPh sb="1" eb="3">
      <t>ホウコク</t>
    </rPh>
    <rPh sb="3" eb="4">
      <t>シタ</t>
    </rPh>
    <rPh sb="4" eb="6">
      <t>ウケオ</t>
    </rPh>
    <rPh sb="6" eb="8">
      <t>ギョウシャ</t>
    </rPh>
    <phoneticPr fontId="3"/>
  </si>
  <si>
    <t>住所
電話番号</t>
    <rPh sb="0" eb="2">
      <t>ジュウショ</t>
    </rPh>
    <rPh sb="3" eb="5">
      <t>デンワ</t>
    </rPh>
    <rPh sb="5" eb="7">
      <t>バンゴウ</t>
    </rPh>
    <phoneticPr fontId="3"/>
  </si>
  <si>
    <t>元請名称・事業者ID</t>
    <rPh sb="0" eb="2">
      <t>モトウケ</t>
    </rPh>
    <rPh sb="2" eb="4">
      <t>メイショウ</t>
    </rPh>
    <rPh sb="5" eb="7">
      <t>ジギョウ</t>
    </rPh>
    <rPh sb="7" eb="8">
      <t>シャ</t>
    </rPh>
    <phoneticPr fontId="3"/>
  </si>
  <si>
    <t>会社名・事業者ID</t>
    <rPh sb="0" eb="2">
      <t>カイシャ</t>
    </rPh>
    <rPh sb="2" eb="3">
      <t>メイ</t>
    </rPh>
    <rPh sb="4" eb="7">
      <t>ジギョウシャ</t>
    </rPh>
    <phoneticPr fontId="3"/>
  </si>
  <si>
    <t>代表者名</t>
    <rPh sb="0" eb="3">
      <t>ダイヒョウシャ</t>
    </rPh>
    <rPh sb="3" eb="4">
      <t>メイ</t>
    </rPh>
    <phoneticPr fontId="3"/>
  </si>
  <si>
    <t>《自社に関する事項》</t>
    <rPh sb="1" eb="3">
      <t>ジシャ</t>
    </rPh>
    <phoneticPr fontId="3"/>
  </si>
  <si>
    <t>注文者との
契約日</t>
    <rPh sb="0" eb="2">
      <t>チュウモン</t>
    </rPh>
    <rPh sb="2" eb="3">
      <t>シャ</t>
    </rPh>
    <rPh sb="6" eb="9">
      <t>ケイヤクビ</t>
    </rPh>
    <phoneticPr fontId="3"/>
  </si>
  <si>
    <t>監督員名</t>
    <rPh sb="0" eb="3">
      <t>カントクイン</t>
    </rPh>
    <rPh sb="3" eb="4">
      <t>メイ</t>
    </rPh>
    <phoneticPr fontId="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</si>
  <si>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3"/>
  </si>
  <si>
    <t>外国人建設就労者の従事の状況(有無)</t>
    <phoneticPr fontId="3"/>
  </si>
  <si>
    <t>作　　業　　員　　名　　簿</t>
    <phoneticPr fontId="3"/>
  </si>
  <si>
    <t>（　　年　　月　　日作成)</t>
    <phoneticPr fontId="3"/>
  </si>
  <si>
    <t>元請
確認欄</t>
    <phoneticPr fontId="3"/>
  </si>
  <si>
    <t>事業所の名称
・現場ID</t>
    <rPh sb="8" eb="10">
      <t>ゲンバ</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</si>
  <si>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</si>
  <si>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</si>
  <si>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提出日　　　　　年　　　月　　　日</t>
    <rPh sb="0" eb="2">
      <t>テイシュツ</t>
    </rPh>
    <rPh sb="2" eb="3">
      <t>ビ</t>
    </rPh>
    <rPh sb="8" eb="9">
      <t>ネン</t>
    </rPh>
    <rPh sb="12" eb="13">
      <t>ガツ</t>
    </rPh>
    <rPh sb="16" eb="17">
      <t>ヒ</t>
    </rPh>
    <phoneticPr fontId="3"/>
  </si>
  <si>
    <t>一次会社名
・事業者ID</t>
    <rPh sb="0" eb="1">
      <t>イチ</t>
    </rPh>
    <rPh sb="7" eb="9">
      <t>ジギョウ</t>
    </rPh>
    <rPh sb="9" eb="10">
      <t>シャ</t>
    </rPh>
    <phoneticPr fontId="3"/>
  </si>
  <si>
    <t>（　次)会社名
・事業者ID</t>
    <rPh sb="9" eb="12">
      <t>ジギョウシャ</t>
    </rPh>
    <phoneticPr fontId="3"/>
  </si>
  <si>
    <t>番号</t>
    <rPh sb="0" eb="1">
      <t>バン</t>
    </rPh>
    <rPh sb="1" eb="2">
      <t>ゴウ</t>
    </rPh>
    <phoneticPr fontId="3"/>
  </si>
  <si>
    <t>職種</t>
  </si>
  <si>
    <t>※</t>
    <phoneticPr fontId="3"/>
  </si>
  <si>
    <t>生年月日</t>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</si>
  <si>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</si>
  <si>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</si>
  <si>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入場年月日</t>
  </si>
  <si>
    <t>氏名</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</si>
  <si>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</si>
  <si>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</si>
  <si>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</si>
  <si>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</si>
  <si>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技能講習</t>
  </si>
  <si>
    <t>免　許</t>
    <phoneticPr fontId="3"/>
  </si>
  <si>
    <t>受入教育
実施年月日</t>
    <phoneticPr fontId="3"/>
  </si>
  <si>
    <t>技能者ID</t>
    <rPh sb="0" eb="3">
      <t>ギノウシャ</t>
    </rPh>
    <phoneticPr fontId="3"/>
  </si>
  <si>
    <t>年　月　日</t>
  </si>
  <si>
    <t>歳</t>
  </si>
  <si>
    <t>（注)１.※印欄には次の記号を入れる。</t>
    <rPh sb="1" eb="2">
      <t>チュウ</t>
    </rPh>
    <rPh sb="6" eb="7">
      <t>ジルシ</t>
    </rPh>
    <rPh sb="7" eb="8">
      <t>ラン</t>
    </rPh>
    <rPh sb="10" eb="11">
      <t>ツギ</t>
    </rPh>
    <rPh sb="12" eb="14">
      <t>キゴウ</t>
    </rPh>
    <rPh sb="15" eb="16">
      <t>イ</t>
    </rPh>
    <phoneticPr fontId="3"/>
  </si>
  <si>
    <t>（注）３．経験年数は現在担当している仕事の経験年数を記入する。</t>
    <rPh sb="1" eb="2">
      <t>チュウ</t>
    </rPh>
    <phoneticPr fontId="3"/>
  </si>
  <si>
    <t>（注）４．各社別に作成するのが原則だが、リース機械等の運転者は一緒でもよい。</t>
    <rPh sb="1" eb="2">
      <t>チュウ</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</si>
  <si>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</si>
  <si>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</si>
  <si>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</si>
  <si>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</si>
  <si>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（注）５．資格・免許等の写しを添付すること。</t>
    <rPh sb="1" eb="2">
      <t>チュウ</t>
    </rPh>
    <phoneticPr fontId="3"/>
  </si>
  <si>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</si>
  <si>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</si>
  <si>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</si>
  <si>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</si>
  <si>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</si>
  <si>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</si>
  <si>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</si>
  <si>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</si>
  <si>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</si>
  <si>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（注）７．年金保険欄には、左欄に年金保険の名称（厚生年金、国民年金）を記載。
　各年金の受給者である場合は、左欄に「受給者」と記載。</t>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</si>
  <si>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</si>
  <si>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3"/>
  </si>
  <si>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
  </si>
  <si>
    <t>（注）１０．安全衛生に関する教育の内容（例：雇入時教育、職長教育、建設用リフ
　トの運転の業務に係る特別教育）については「雇入・職長特別教育」欄に記載。</t>
    <phoneticPr fontId="3"/>
  </si>
  <si>
    <t>（注）１１．建設工事に係る知識及び技術又は技能に関する資格（例：登録○○基幹
　技能者、○級○○施工管理技士）を有する場合は、「免許」欄に記載。</t>
    <rPh sb="48" eb="50">
      <t>セコウ</t>
    </rPh>
    <rPh sb="50" eb="52">
      <t>カンリ</t>
    </rPh>
    <phoneticPr fontId="3"/>
  </si>
  <si>
    <t>（注）１２．記載事項の一部について、別紙を用いて記載しても差し支えない。</t>
    <phoneticPr fontId="3"/>
  </si>
  <si>
    <t>施工体系図（作成例）</t>
    <rPh sb="6" eb="9">
      <t>サクセイレイ</t>
    </rPh>
    <phoneticPr fontId="3"/>
  </si>
  <si>
    <t>発注者名</t>
    <rPh sb="0" eb="3">
      <t>ハッチュウシャ</t>
    </rPh>
    <rPh sb="3" eb="4">
      <t>メイ</t>
    </rPh>
    <phoneticPr fontId="3"/>
  </si>
  <si>
    <t>　自　　　　　　　年　    　　 　　月　　  　  　 　日
　至　　　　　　　年　     　　　　月　　　　 　    日</t>
    <phoneticPr fontId="3"/>
  </si>
  <si>
    <t>工事名称</t>
    <rPh sb="0" eb="2">
      <t>コウジ</t>
    </rPh>
    <rPh sb="2" eb="4">
      <t>メイショウ</t>
    </rPh>
    <phoneticPr fontId="3"/>
  </si>
  <si>
    <t>元請名・事業者ID</t>
    <rPh sb="0" eb="1">
      <t>モト</t>
    </rPh>
    <rPh sb="1" eb="2">
      <t>ウ</t>
    </rPh>
    <rPh sb="2" eb="3">
      <t>メイ</t>
    </rPh>
    <rPh sb="4" eb="6">
      <t>ジギョウ</t>
    </rPh>
    <rPh sb="6" eb="7">
      <t>シャ</t>
    </rPh>
    <phoneticPr fontId="3"/>
  </si>
  <si>
    <t>会社名・事業者ID</t>
    <rPh sb="0" eb="3">
      <t>カイシャメイ</t>
    </rPh>
    <rPh sb="4" eb="7">
      <t>ジギョウシャ</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</si>
  <si>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</si>
  <si>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許可番号</t>
    <rPh sb="0" eb="2">
      <t>キョカ</t>
    </rPh>
    <rPh sb="2" eb="4">
      <t>バンゴウ</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</si>
  <si>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</si>
  <si>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3"/>
  </si>
  <si>
    <t>一般 / 特定</t>
    <rPh sb="0" eb="2">
      <t>イッパン</t>
    </rPh>
    <rPh sb="5" eb="7">
      <t>トクテイ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</si>
  <si>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</si>
  <si>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</si>
  <si>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元方安全衛生管理者</t>
    <rPh sb="0" eb="1">
      <t>モト</t>
    </rPh>
    <rPh sb="1" eb="2">
      <t>カタ</t>
    </rPh>
    <rPh sb="2" eb="4">
      <t>アンゼン</t>
    </rPh>
    <rPh sb="4" eb="6">
      <t>エイセイ</t>
    </rPh>
    <rPh sb="6" eb="8">
      <t>カンリ</t>
    </rPh>
    <rPh sb="8" eb="9">
      <t>シャ</t>
    </rPh>
    <phoneticPr fontId="3"/>
  </si>
  <si>
    <t>特定専門工事の該当</t>
    <rPh sb="0" eb="2">
      <t>トクテイ</t>
    </rPh>
    <rPh sb="2" eb="4">
      <t>センモン</t>
    </rPh>
    <rPh sb="4" eb="6">
      <t>コウジ</t>
    </rPh>
    <rPh sb="7" eb="9">
      <t>ガイトウ</t>
    </rPh>
    <phoneticPr fontId="3"/>
  </si>
  <si>
    <t>有　　　・　　　無</t>
    <rPh sb="0" eb="1">
      <t>ア</t>
    </rPh>
    <rPh sb="8" eb="9">
      <t>ナ</t>
    </rPh>
    <phoneticPr fontId="3"/>
  </si>
  <si>
    <t>専門技術者</t>
    <rPh sb="0" eb="2">
      <t>センモン</t>
    </rPh>
    <rPh sb="2" eb="5">
      <t>ギジュツシャ</t>
    </rPh>
    <phoneticPr fontId="3"/>
  </si>
  <si>
    <t>担当工事　　　　　　　　　　　　　　　　　　　　　　　　　　　　　　　　　　　　　　　　　　　　　　　　　　　　　　　　　　　　　　　　　　　　　　　　　　　　　　内　　　容</t>
    <phoneticPr fontId="3"/>
  </si>
  <si>
    <t>会          長</t>
    <rPh sb="0" eb="12">
      <t>カイチョウ</t>
    </rPh>
    <phoneticPr fontId="3"/>
  </si>
  <si>
    <t>統括安全衛生責任者</t>
    <rPh sb="0" eb="2">
      <t>トウカツ</t>
    </rPh>
    <rPh sb="2" eb="4">
      <t>アンゼン</t>
    </rPh>
    <rPh sb="4" eb="6">
      <t>エイセイ</t>
    </rPh>
    <rPh sb="6" eb="9">
      <t>セキニンシャ</t>
    </rPh>
    <phoneticPr fontId="3"/>
  </si>
  <si>
    <t>　工期</t>
    <rPh sb="1" eb="3">
      <t>コウキ</t>
    </rPh>
    <phoneticPr fontId="3"/>
  </si>
  <si>
    <t>　　年 月 日 ～ 年 月 日</t>
    <rPh sb="2" eb="3">
      <t>ネン</t>
    </rPh>
    <rPh sb="4" eb="5">
      <t>ツキ</t>
    </rPh>
    <rPh sb="6" eb="7">
      <t>ヒ</t>
    </rPh>
    <rPh sb="10" eb="11">
      <t>ネン</t>
    </rPh>
    <rPh sb="12" eb="13">
      <t>ツキ</t>
    </rPh>
    <rPh sb="14" eb="15">
      <t>ヒ</t>
    </rPh>
    <phoneticPr fontId="3"/>
  </si>
  <si>
    <t>副    会    長</t>
    <rPh sb="0" eb="11">
      <t>フクカイチョウ</t>
    </rPh>
    <phoneticPr fontId="3"/>
  </si>
  <si>
    <t>施工体制台帳等のチェックリスト</t>
    <phoneticPr fontId="3"/>
  </si>
  <si>
    <t>１．施工体制台帳の写しのチェックポイント（事前確認）</t>
    <phoneticPr fontId="3"/>
  </si>
  <si>
    <r>
      <rPr>
        <sz val="12"/>
        <rFont val="ＭＳ ゴシック"/>
        <family val="3"/>
      </rPr>
      <t>チェックポイント</t>
    </r>
  </si>
  <si>
    <r>
      <rPr>
        <sz val="12"/>
        <rFont val="ＭＳ ゴシック"/>
        <family val="3"/>
      </rPr>
      <t>結果</t>
    </r>
  </si>
  <si>
    <r>
      <rPr>
        <sz val="12"/>
        <rFont val="ＭＳ ゴシック"/>
        <family val="3"/>
      </rPr>
      <t>備考</t>
    </r>
  </si>
  <si>
    <t>（１）施工体制台帳に必要事項が書き込まれているか（建設業法施行規則第１４条の２）。</t>
    <phoneticPr fontId="3"/>
  </si>
  <si>
    <r>
      <rPr>
        <sz val="12"/>
        <rFont val="ＭＳ ゴシック"/>
        <family val="3"/>
      </rPr>
      <t>項目</t>
    </r>
  </si>
  <si>
    <r>
      <rPr>
        <sz val="9.6"/>
        <rFont val="ＭＳ 明朝"/>
        <family val="1"/>
      </rPr>
      <t>・作成建設業者が許可を受けた建設業の種類</t>
    </r>
  </si>
  <si>
    <r>
      <rPr>
        <sz val="9.6"/>
        <rFont val="ＭＳ 明朝"/>
        <family val="1"/>
      </rPr>
      <t>・建設工事の名称、内容及び工期</t>
    </r>
  </si>
  <si>
    <t>・健康保険法第四十八条の規定による被保険者の資格の取得の届出、厚生年金保険法第二十七条の規定による被保
　険者の資格の取得の届出及び雇用保険法第七条の規定による被保険者となったことの届出の状況</t>
    <phoneticPr fontId="3"/>
  </si>
  <si>
    <t>・発注者と請負契約を締結した年月日、当該発注者の商号、名称又は氏名及び住所並びに当該請負契約を締結した
　営業所の名称及び所在地</t>
    <phoneticPr fontId="3"/>
  </si>
  <si>
    <t>・発注者が監督員を置くときは、当該監督員の氏名及び権限、当該監督員の行為についての作成建設業者の発注者
　に対する意見の申出方法（またはその内容が記載された作成建設業者への通知書の写し）</t>
    <phoneticPr fontId="3"/>
  </si>
  <si>
    <t>・主任技術者又は監理技術者の氏名、その者が有する主任技術者資格又は監理技術者資格及びその者が専任の主任
　技術者又は監理技術者であるか否かの別</t>
    <phoneticPr fontId="3"/>
  </si>
  <si>
    <t>配置予定技術者と同一人物であるか確認。</t>
    <phoneticPr fontId="3"/>
  </si>
  <si>
    <t>・作成建設業者が現場代理人を置くときは、当該現場代理人の氏名及び権限、当該現場代理人の行為についての発
　注者の作成建設業者に対する意見の申出方法（またはその内容が記載された発注者への通知書の写し）</t>
    <phoneticPr fontId="3"/>
  </si>
  <si>
    <t>・法第二十六条第三項ただし書の規定により監理技術者の行うべき法第二十六条の四第一項に規定する職務を補佐
　する者を置くときは、その者の氏名及びその者が有する監理技術者補佐資格</t>
    <phoneticPr fontId="3"/>
  </si>
  <si>
    <t>・主任技術者、監理技術者又は監理技術者補佐以外に施工の技術上の管理をつかさどる者を置くときは、その者の
　氏名、管理をつかさどる工事内容及びその者が有する主任技術者資格</t>
    <phoneticPr fontId="3"/>
  </si>
  <si>
    <t>・建設工事に従事する者に関する次に掲げる事項（建設工事に従事する者が希望しない場合においては、（６）に
　掲げるものを除く。）
（１）氏名、生年月日及び年齢
（２）職種
（３）健康保険法又は国民保健法による医療保険、国民年金法又は厚生年金保険法による年金及び雇用保険法によ
　る雇用保険の加入等の状況
（４）中小企業退職金共済法第二条第七項に規定する被共済者に該当する者であるか否かの別
（５）安全衛生に関する教育を受けているときは、その内容
（６）建設工事に係る知識及び技術又は技能に関する資格</t>
    <phoneticPr fontId="3"/>
  </si>
  <si>
    <r>
      <rPr>
        <sz val="9.6"/>
        <rFont val="ＭＳ 明朝"/>
        <family val="1"/>
      </rPr>
      <t>・一号特定技能外国人、外国人技能実習生及び外国人建設就労者の従事の状況</t>
    </r>
  </si>
  <si>
    <t>・下請負人の商号又は名称及び住所、許可番号及び請け負った建設工事に係る許可を受けた建設業の種類、健康保
　険等の加入状況</t>
    <phoneticPr fontId="3"/>
  </si>
  <si>
    <r>
      <rPr>
        <sz val="9.6"/>
        <rFont val="ＭＳ 明朝"/>
        <family val="1"/>
      </rPr>
      <t>・全ての下請負人の請け負った工事の名称、内容及び工期</t>
    </r>
  </si>
  <si>
    <r>
      <rPr>
        <sz val="9.6"/>
        <rFont val="ＭＳ 明朝"/>
        <family val="1"/>
      </rPr>
      <t>・全ての下請負人が注文者と下請契約を締結した年月日</t>
    </r>
  </si>
  <si>
    <t>・作成建設業者が監督員を置くときは、当該監督員の氏名及び権限、当該監督員の行為についての下請負人の作成
　建設業者に対する意見の申出方法（またはその内容を記載した下請負人に対する通知書の写し）</t>
    <phoneticPr fontId="3"/>
  </si>
  <si>
    <t>・下請負人が現場代理人を置くときは、当該現場代理人の氏名及び権限、当該現場代理人の行為について作成建設
　業者の下請負人に対する意見の申出方法（またはその内容を記載した作成建設業者への通知書の写し）</t>
    <phoneticPr fontId="3"/>
  </si>
  <si>
    <r>
      <rPr>
        <sz val="9.6"/>
        <rFont val="ＭＳ 明朝"/>
        <family val="1"/>
      </rPr>
      <t>・下請負人が置く主任技術者の氏名、その者の有する主任技術者資格及びその者が専任か否かの別</t>
    </r>
  </si>
  <si>
    <t>・下請負人が、主任技術者以外に施工の技術上の管理をつかさどる者を置く場合は、当該者の氏名、その者がつか
　さどる工事の内容及びその者が有する主任技術者資格</t>
    <phoneticPr fontId="3"/>
  </si>
  <si>
    <r>
      <rPr>
        <sz val="9.6"/>
        <rFont val="ＭＳ 明朝"/>
        <family val="1"/>
      </rPr>
      <t>・</t>
    </r>
    <r>
      <rPr>
        <sz val="9.6"/>
        <rFont val="Century"/>
        <family val="1"/>
      </rPr>
      <t xml:space="preserve">1 </t>
    </r>
    <r>
      <rPr>
        <sz val="9.6"/>
        <rFont val="ＭＳ 明朝"/>
        <family val="1"/>
      </rPr>
      <t>次下請負契約を締結した作成建設業者の営業所の名称及び所在地</t>
    </r>
  </si>
  <si>
    <r>
      <rPr>
        <sz val="9.6"/>
        <rFont val="ＭＳ 明朝"/>
        <family val="1"/>
      </rPr>
      <t>・下請負人における一号特定技能外国人、外国人技能実習生及び外国人建設就労者の従事の状況</t>
    </r>
  </si>
  <si>
    <t>（２）施工体制台帳の添付書類は揃っているか（建設業法施行規則第１４条の２第２項）</t>
    <phoneticPr fontId="3"/>
  </si>
  <si>
    <r>
      <rPr>
        <sz val="9.6"/>
        <rFont val="ＭＳ 明朝"/>
        <family val="1"/>
      </rPr>
      <t>①</t>
    </r>
    <r>
      <rPr>
        <sz val="9.6"/>
        <rFont val="Century"/>
        <family val="1"/>
      </rPr>
      <t xml:space="preserve">2 </t>
    </r>
    <r>
      <rPr>
        <sz val="9.6"/>
        <rFont val="ＭＳ 明朝"/>
        <family val="1"/>
      </rPr>
      <t>次以下の下請負人を含め、全ての請負契約書の写し（公共工事については２次下請以下も含めた全ての下請業
　者について請負金額を明記しなければならない。）</t>
    </r>
    <phoneticPr fontId="3"/>
  </si>
  <si>
    <r>
      <rPr>
        <sz val="9.6"/>
        <rFont val="ＭＳ 明朝"/>
        <family val="1"/>
      </rPr>
      <t xml:space="preserve">・下請契約書に法第 </t>
    </r>
    <r>
      <rPr>
        <sz val="9.6"/>
        <rFont val="Century"/>
        <family val="1"/>
      </rPr>
      <t xml:space="preserve">19 </t>
    </r>
    <r>
      <rPr>
        <sz val="9.6"/>
        <rFont val="ＭＳ 明朝"/>
        <family val="1"/>
      </rPr>
      <t>条にある全ての事項が含まれているか</t>
    </r>
  </si>
  <si>
    <r>
      <rPr>
        <sz val="9.6"/>
        <rFont val="ＭＳ 明朝"/>
        <family val="1"/>
      </rPr>
      <t>①工事内容、②請負代金の額、③工事着手の時期及び工事完成の時期</t>
    </r>
  </si>
  <si>
    <r>
      <rPr>
        <sz val="9.6"/>
        <rFont val="ＭＳ 明朝"/>
        <family val="1"/>
      </rPr>
      <t>④工事を施工しない日又は時間帯の定めをするときは、その内容</t>
    </r>
  </si>
  <si>
    <t>⑤請負代金の全部又は一部の前金払又は出来形部分に対する支払の定めをするときはその支払の時期及
　び方法</t>
    <phoneticPr fontId="3"/>
  </si>
  <si>
    <t>下請代金のうち労務費相当部分は、現金で支払うよう適切な配慮をしなければならない。</t>
    <phoneticPr fontId="3"/>
  </si>
  <si>
    <t>⑥当事者の一方から設計変更又は工事着手の延期若しくは工事の全部若しくは一部の中止の申出があっ
　た場合における工期の変更、請負代金の額の変更又は損害の負担及びそれらの額の算定方法に関する
　定め</t>
    <phoneticPr fontId="3"/>
  </si>
  <si>
    <r>
      <rPr>
        <sz val="9.6"/>
        <rFont val="ＭＳ 明朝"/>
        <family val="1"/>
      </rPr>
      <t>⑦天災その他不可抗力による工期の変更又は損害の負担及びその額の算定方法に関する定め</t>
    </r>
  </si>
  <si>
    <r>
      <rPr>
        <sz val="9.6"/>
        <rFont val="ＭＳ 明朝"/>
        <family val="1"/>
      </rPr>
      <t>⑧価格等の変動若しくは変更に基づく請負代金の額又は工事内容の変更</t>
    </r>
  </si>
  <si>
    <r>
      <rPr>
        <sz val="9.6"/>
        <rFont val="ＭＳ 明朝"/>
        <family val="1"/>
      </rPr>
      <t>⑨工事の施工により第三者が損害を受けた場合における賠償金の負担に関する定め</t>
    </r>
  </si>
  <si>
    <t>⑩注文者が工事に使用する資材を提供し、又は建設機械その他の機械を貸与するときは、その内容及び
　方法に関する定め</t>
    <phoneticPr fontId="3"/>
  </si>
  <si>
    <r>
      <rPr>
        <sz val="9.6"/>
        <rFont val="ＭＳ 明朝"/>
        <family val="1"/>
      </rPr>
      <t>⑪注文者が工事の全部又は一部の完成を確認するための検査の時期及び方法並びに引渡しの時期</t>
    </r>
  </si>
  <si>
    <t>完成通知を受けてから、検査完了まで20 日以内。
引渡しの申し出があった場合はただちに引渡しを受ける。</t>
    <phoneticPr fontId="3"/>
  </si>
  <si>
    <t>⑫工事完成後における請負代金の支払いの時期及び方法</t>
    <phoneticPr fontId="3"/>
  </si>
  <si>
    <t>元請が支払を受けてから下請負人に支払うまで１月以内。特定建設業者は、引渡しの申し出があってから、代金の支払まで 50 日以内。</t>
    <phoneticPr fontId="3"/>
  </si>
  <si>
    <t>⑬工事の目的物が種類又は品質に関して契約の内容に適合しない場合におけるその不適合を担保すべき
　責任又は当該責任の履行に関して講ずべき保証保険契約の締結その他の措置に関する定めをするとき
　は、その内容</t>
    <phoneticPr fontId="3"/>
  </si>
  <si>
    <r>
      <rPr>
        <sz val="9.6"/>
        <rFont val="ＭＳ 明朝"/>
        <family val="1"/>
      </rPr>
      <t>⑭各当事者の履行の遅滞その他債務の不履行の場合における遅延利息、違約金その他の損害金</t>
    </r>
  </si>
  <si>
    <r>
      <rPr>
        <sz val="9.6"/>
        <rFont val="ＭＳ 明朝"/>
        <family val="1"/>
      </rPr>
      <t>⑮契約に関する紛争の解決方法</t>
    </r>
  </si>
  <si>
    <t>②全ての再下請通知書</t>
  </si>
  <si>
    <t>・再下請通知書の必要事項が書き込まれているか。</t>
  </si>
  <si>
    <r>
      <rPr>
        <sz val="8.8000000000000007"/>
        <rFont val="ＭＳ 明朝"/>
        <family val="1"/>
      </rPr>
      <t>（施行規則第１４条の４）</t>
    </r>
  </si>
  <si>
    <r>
      <rPr>
        <sz val="9.6"/>
        <rFont val="ＭＳ 明朝"/>
        <family val="1"/>
      </rPr>
      <t>①下請負人の商号、名称、住所、許可番号</t>
    </r>
  </si>
  <si>
    <r>
      <rPr>
        <sz val="9.6"/>
        <rFont val="ＭＳ 明朝"/>
        <family val="1"/>
      </rPr>
      <t>②下請負人が注文者と締結した工事の名称、請負契約を締結した年月日、注文者の商号、名称</t>
    </r>
  </si>
  <si>
    <t>③再下請負人の商号、名称、住所、許可番号及び請け負った建設工事に係る許可を受けた建設業の種類、
　健康保険等の加入状況</t>
    <phoneticPr fontId="3"/>
  </si>
  <si>
    <r>
      <rPr>
        <sz val="9.6"/>
        <rFont val="ＭＳ 明朝"/>
        <family val="1"/>
      </rPr>
      <t>④下請負人が再下請負人と締結した請負契約について</t>
    </r>
  </si>
  <si>
    <r>
      <rPr>
        <sz val="8.8000000000000007"/>
        <rFont val="ＭＳ 明朝"/>
        <family val="1"/>
      </rPr>
      <t>請負契約書の写しの添付。</t>
    </r>
  </si>
  <si>
    <r>
      <rPr>
        <sz val="9.6"/>
        <rFont val="ＭＳ 明朝"/>
        <family val="1"/>
      </rPr>
      <t>・工事の名称、内容、工期</t>
    </r>
  </si>
  <si>
    <r>
      <rPr>
        <sz val="9.6"/>
        <rFont val="ＭＳ 明朝"/>
        <family val="1"/>
      </rPr>
      <t>・請負契約を締結した年月日</t>
    </r>
  </si>
  <si>
    <t>　・下請負人が監督員を置く場合は、その者の氏名、権限、当該監督員の行為についての再下請負人の
　　下請負人に対する意見の申出方法（またはその内容が記載された再下請負人への通知書の写し）</t>
    <phoneticPr fontId="3"/>
  </si>
  <si>
    <t>・再下請負人が現場代理人を置く場合は、その者の氏名、権限、当該現場代理人の行為についての下
　請負人の再下請負人に対する意見の申出方法（またはその内容が記載された下請負人への通知書の
　写し）</t>
    <phoneticPr fontId="3"/>
  </si>
  <si>
    <r>
      <rPr>
        <sz val="9.6"/>
        <rFont val="ＭＳ 明朝"/>
        <family val="1"/>
      </rPr>
      <t>・再下請負人の置く主任技術者の氏名、その者が有する主任技術者資格及びその者が専任か否かの別</t>
    </r>
  </si>
  <si>
    <t>・再下請負人が主任技術者に加えて専門技術者を置く場合は、その者の氏名、その者が管理をつかさ
　どる建設工事の内容、その者が有する主任技術者資格</t>
    <phoneticPr fontId="3"/>
  </si>
  <si>
    <r>
      <rPr>
        <sz val="9.6"/>
        <rFont val="ＭＳ 明朝"/>
        <family val="1"/>
      </rPr>
      <t>・再下請負人における一号特定技能外国人、外国人技能実習生及び外国人建設就労者の従事の状況</t>
    </r>
  </si>
  <si>
    <t>③主任技術者、監理技術者又は監理技術者補佐が主任技術者資格、監理技術者資格又は監理技術者補佐資格を有す
　ることの証明書の写し（専任の監理技術者については監理技術者資格者証の写しに限る。）</t>
    <phoneticPr fontId="3"/>
  </si>
  <si>
    <t>④主任技術者、監理技術者又は監理技術者補佐が直接的かつ恒常的な雇用関係にあることを証明するものの写し
　（健康保険被保険者証又は住民税特別徴収税額通知書の写し）</t>
    <phoneticPr fontId="3"/>
  </si>
  <si>
    <t>（別紙１）「技術者の直接的かつ恒常的な雇用関係についての確認方法」を参照。</t>
    <phoneticPr fontId="3"/>
  </si>
  <si>
    <t>⑤主任技術者、監理技術者又は監理技術者補佐以外に施工の技術上の管理をつかさどる者を置くときは、その者が
　主任技術者資格を有することを証する書面及び直接的かつ恒常的な雇用関係にあることを証するものの写し。</t>
    <phoneticPr fontId="3"/>
  </si>
  <si>
    <t>（３）元請の施工範囲等を確認（直営施工部分があるか、主たる部分を請け負わせていないか等。）</t>
  </si>
  <si>
    <t>契約書等から直営施工範囲を確認。直営部分の内容と比し、受注金額から一次下請金額の合計を引いた金額が妥当であるか確認。</t>
    <phoneticPr fontId="3"/>
  </si>
  <si>
    <t>（４）上請け、横請けの可能性の確認</t>
  </si>
  <si>
    <t>下請に地元以外の建設業者（元請が地元の場合）又は、元請負人よりも資本金の多い下請負人がいないか、同規模同業者が下請にいないか確認。</t>
    <phoneticPr fontId="3"/>
  </si>
  <si>
    <t>（５）ＪＶ工事の場合、共同企業体の運営関係書類の作成状況の確認</t>
  </si>
  <si>
    <r>
      <rPr>
        <sz val="8.8000000000000007"/>
        <rFont val="ＭＳ 明朝"/>
        <family val="1"/>
      </rPr>
      <t>代表者、出資比率、責任範囲等の確認。</t>
    </r>
  </si>
  <si>
    <t>（６）下請負人の中に無許可業者がいる場合に５００万円以上（建築一式工事にあっては１，５００万円以上）の下請を
　させていないかどうか確認。</t>
    <phoneticPr fontId="3"/>
  </si>
  <si>
    <t>契約書により当該施工範囲を確認し、適切かどうか判断。
無許可業者か否か不明な場合は許可部局に照会する。</t>
    <phoneticPr fontId="3"/>
  </si>
  <si>
    <r>
      <rPr>
        <sz val="14"/>
        <rFont val="ＭＳ ゴシック"/>
        <family val="3"/>
      </rPr>
      <t>２．現場での標識等の確認</t>
    </r>
  </si>
  <si>
    <t>（１）施工体系図を作成し、工事関係者が見やすい場所及び公衆が見やすい場所に掲示しているか（建設業法第２４条の
　　　８第４項、入札契約適正化法第１５条第１項）。</t>
    <phoneticPr fontId="3"/>
  </si>
  <si>
    <t>公衆が見やすい場所とは、工事現場の道路に面した場所など。</t>
    <phoneticPr fontId="3"/>
  </si>
  <si>
    <t>（２）下請負人が再下請を行う場合に再下請通知書を元請負人に提出すべき旨の掲示を行っているか（建設業法施行規則
　　　第１４条の３）。</t>
    <phoneticPr fontId="3"/>
  </si>
  <si>
    <r>
      <rPr>
        <sz val="8.8000000000000007"/>
        <rFont val="ＭＳ 明朝"/>
        <family val="1"/>
      </rPr>
      <t>掲示文の例は以下参照。</t>
    </r>
  </si>
  <si>
    <t>　再下請負通知書を元請負人に提出すべき旨掲示する書面の文案</t>
    <phoneticPr fontId="3"/>
  </si>
  <si>
    <t xml:space="preserve">
下請負人となった皆様へ
　今回、下請負人として貴社に施工を分担していただく建設工事については、建設業法(昭和２４年法律１００号)第２４条の８第１項の規定により、施工体制台帳を作成しなければならないこととされています。
　この建設工事の下請負人(貴社)は、その請け負った建設工事を他の建設業を営む者(建設業の許可を受けていない者を含みます。) に請け負わせたときは、
①  建設業法第２４条の８第２項の規定により、遅滞なく、建設業法施行規則（昭和２４年建設省令第１４号）第１４条の４第１項に規　定する再下請負通知書を当社あてに次の場所まで提出しなければなりません。また、一度通知いただいた事項や書類に変更が生じたときも、変更の年月日を付記して遅滞なく同様の通知書を提出しなければなりません。
②  貴社が他の者に工事を請け負わせた時は、その者に対してこの書面を複写し交付して、「さらに他の者に工事を請け負わせたときは、作成建設業者に対する①の通知書の提出と、その者に対するこの書面の写しの交付が必要である」旨を伝えなければなりません。
　　作成建設業者の商号  ○○建設(株)
　　再下請負通知書の提出場所  工事現場内
　　　　　　　　　建設ステーション／△△営業所</t>
    <phoneticPr fontId="3"/>
  </si>
  <si>
    <t>（３）発注者から建設工事を直接請け負った建設業許可を持つ建設業者が、建設業許可に関する標識を掲示しているか確
　認</t>
    <phoneticPr fontId="3"/>
  </si>
  <si>
    <r>
      <rPr>
        <sz val="8.8000000000000007"/>
        <rFont val="ＭＳ 明朝"/>
        <family val="1"/>
      </rPr>
      <t xml:space="preserve">公衆の見やすい場所に（建設業法第 </t>
    </r>
    <r>
      <rPr>
        <sz val="8.8000000000000007"/>
        <rFont val="Century"/>
        <family val="1"/>
      </rPr>
      <t xml:space="preserve">40 </t>
    </r>
    <r>
      <rPr>
        <sz val="8.8000000000000007"/>
        <rFont val="ＭＳ 明朝"/>
        <family val="1"/>
      </rPr>
      <t xml:space="preserve">条）①一般又は特定建設業の別、②許可年月日、許可番号及び許可を受けた建設業、③商号又は名称、④代表者の氏名、⑤主任技術者又は監理技術者の氏名（建設業法施行規則第 </t>
    </r>
    <r>
      <rPr>
        <sz val="8.8000000000000007"/>
        <rFont val="Century"/>
        <family val="1"/>
      </rPr>
      <t xml:space="preserve">25 </t>
    </r>
    <r>
      <rPr>
        <sz val="8.8000000000000007"/>
        <rFont val="ＭＳ 明朝"/>
        <family val="1"/>
      </rPr>
      <t>条）が記載された標識かどうか確認。</t>
    </r>
    <phoneticPr fontId="3"/>
  </si>
  <si>
    <t>（４）建退共制度導入事業者であること及び証紙の配布状況の確認</t>
  </si>
  <si>
    <r>
      <rPr>
        <sz val="8.8000000000000007"/>
        <rFont val="ＭＳ 明朝"/>
        <family val="1"/>
      </rPr>
      <t>「建設業退職金共済制度適用事業主工事現場標識」の掲示があるか確認するとともに元請に対し下請の加入状況を確認し、疑義が生じた場合には、現場従事者に対し共済手帳の提示を求めるか又は各建設業者が現場に備え付けている共済証紙受払簿（中小企業退職金共済法施行規則第</t>
    </r>
    <r>
      <rPr>
        <sz val="8.8000000000000007"/>
        <rFont val="Century"/>
        <family val="1"/>
      </rPr>
      <t>90</t>
    </r>
    <r>
      <rPr>
        <sz val="8.8000000000000007"/>
        <rFont val="ＭＳ 明朝"/>
        <family val="1"/>
      </rPr>
      <t>条）を提出させる。</t>
    </r>
    <phoneticPr fontId="3"/>
  </si>
  <si>
    <t>（５）労災保険に関する掲示の確認</t>
  </si>
  <si>
    <t>労災保険に関する法令のうち、労働者に関係のある規定の要旨、労災保険に係る保険関係成立の年月日、労働保険番号の掲示若しくは備え付け状況の確認。（労働者災害補償保険法施行規則第４９条）</t>
    <phoneticPr fontId="3"/>
  </si>
  <si>
    <r>
      <rPr>
        <sz val="14"/>
        <rFont val="ＭＳ ゴシック"/>
        <family val="3"/>
      </rPr>
      <t>３．現場での施工体制台帳等の確認</t>
    </r>
  </si>
  <si>
    <t>（１）施工体制台帳は現場に備え付けられているか（建設業法第２４条の８）。</t>
    <phoneticPr fontId="3"/>
  </si>
  <si>
    <r>
      <rPr>
        <sz val="8.8000000000000007"/>
        <rFont val="ＭＳ 明朝"/>
        <family val="1"/>
      </rPr>
      <t>公共工事については、施工体制台帳の写しについて発注者（監督員）への提出が義務づけられている（入札契約適正化法第１</t>
    </r>
    <r>
      <rPr>
        <sz val="8.8000000000000007"/>
        <rFont val="Century"/>
        <family val="1"/>
      </rPr>
      <t xml:space="preserve">5 </t>
    </r>
    <r>
      <rPr>
        <sz val="8.8000000000000007"/>
        <rFont val="ＭＳ 明朝"/>
        <family val="1"/>
      </rPr>
      <t xml:space="preserve">条第 </t>
    </r>
    <r>
      <rPr>
        <sz val="8.8000000000000007"/>
        <rFont val="Century"/>
        <family val="1"/>
      </rPr>
      <t xml:space="preserve">2 </t>
    </r>
    <r>
      <rPr>
        <sz val="8.8000000000000007"/>
        <rFont val="ＭＳ 明朝"/>
        <family val="1"/>
      </rPr>
      <t>項）。</t>
    </r>
    <phoneticPr fontId="3"/>
  </si>
  <si>
    <r>
      <rPr>
        <sz val="9.6"/>
        <rFont val="ＭＳ 明朝"/>
        <family val="1"/>
      </rPr>
      <t>（２）発注者（監督員）に提出した施工体制台帳の写しと比べ、不備、追加、変更を確認</t>
    </r>
  </si>
  <si>
    <t>不備がある場合は、速やかな是正を指導し、その内容を確認。
追加、変更についても、その内容を確認。</t>
    <phoneticPr fontId="3"/>
  </si>
  <si>
    <t xml:space="preserve"> ・施工体制台帳に必要事項が書き込まれているか（建設業法施行規則第１４条の２第１項）。</t>
    <phoneticPr fontId="3"/>
  </si>
  <si>
    <t xml:space="preserve"> ・施工体制台帳の添付書類は揃っているか（建設業法施行規則第１４条の２第２項）。</t>
    <phoneticPr fontId="3"/>
  </si>
  <si>
    <t>（３）元請負人の直営部分の施工状況を確認。
　　・事前確認において、上請け、横請けの可能性がある場合については、より詳細に確認。
　　・直営施工個所が存在しない場合には、施工の関与状況を特に確認。</t>
    <phoneticPr fontId="3"/>
  </si>
  <si>
    <t>・実際の直営施工個所を確認し、施工体制台帳、　契約書等と相違がないか確認。
・はっきりしない場合は、現場代理人等に口頭で　聞き取って確認。
・実際の直営施工個所の内容と比し、受注金額から一次下請金額の合計を引いた金額が、不自然に高くないか確認。</t>
    <rPh sb="23" eb="25">
      <t>ケイヤク</t>
    </rPh>
    <phoneticPr fontId="3"/>
  </si>
  <si>
    <r>
      <rPr>
        <sz val="9.6"/>
        <rFont val="ＭＳ 明朝"/>
        <family val="1"/>
      </rPr>
      <t>（４）下請負人が工事の一部を再下請に出している場合、下請負人の直営部分の施工状況を確認。</t>
    </r>
  </si>
  <si>
    <t>契約書等と実際の直営施工範囲が等しいか確認し、直営部分がない場合は、施工の関与状況を特に確認。</t>
    <phoneticPr fontId="3"/>
  </si>
  <si>
    <t>（５）下請負人の中に無許可業者がいる場合に５００万円以上（建築一式工事にあっては１，５００万円以上）の下請を
　　させていないかどうか確認。</t>
    <phoneticPr fontId="3"/>
  </si>
  <si>
    <t>契約書により当該施工範囲を確認。
→疑義が生じた場合は、元請又は下請業者に確認。
無許可業者か否か不明な場合は許可部局に照会する。</t>
    <phoneticPr fontId="3"/>
  </si>
  <si>
    <r>
      <rPr>
        <sz val="14"/>
        <rFont val="ＭＳ ゴシック"/>
        <family val="3"/>
      </rPr>
      <t>４．現場での監理技術者等の配置状況の確認</t>
    </r>
  </si>
  <si>
    <t>（１）主任技術者、監理技術者又は監理技術者補佐に関し、以下の事項について確認（その際、監理技術者に対しては監
    理技術者資格者証の提示を求める。）</t>
    <rPh sb="53" eb="54">
      <t>カン</t>
    </rPh>
    <phoneticPr fontId="3"/>
  </si>
  <si>
    <t>公共性のある重要な工事で建設業法施行令第２７条で定めるもののうち、国や地方公共団体等が発注するものについては、元請負人の監理技術者は、専任（特例監理技術者を除く。）かつ監理技術者資格者証を有していなければならない（建設業法第２６条第３項、第４項）。また、発注者から請求があったときは資格者証を提示しなければならない（建設業法第２６条第５項）。</t>
    <phoneticPr fontId="3"/>
  </si>
  <si>
    <r>
      <rPr>
        <sz val="9.6"/>
        <rFont val="ＭＳ 明朝"/>
        <family val="1"/>
      </rPr>
      <t>①  当該主任技術者、監理技術者（特例監理技術者を除く。）又は監理技術者補佐の現場専任制の確認</t>
    </r>
  </si>
  <si>
    <r>
      <rPr>
        <sz val="8.8000000000000007"/>
        <rFont val="ＭＳ 明朝"/>
        <family val="1"/>
      </rPr>
      <t>日報等で専任制を確認。</t>
    </r>
  </si>
  <si>
    <t>②  当該主任技術者、監理技術者又は監理技術者補佐が、施工体制台帳等に記載された主任技術者、監理技術者又は監理技術者補佐と同一人物であることの確認</t>
    <phoneticPr fontId="3"/>
  </si>
  <si>
    <t>③  当該主任技術者、監理技術者又は監理技術者補佐の直接的かつ恒常的な雇用関係の確認</t>
    <phoneticPr fontId="3"/>
  </si>
  <si>
    <t>④  当該主任技術者、監理技術者又は監理技術者補佐の能力及び実質的な関与の状況の確認</t>
    <phoneticPr fontId="3"/>
  </si>
  <si>
    <t>建設工事の施工計画の作成、工程管理、品質管理その他技術上の管理及び当該建設工事の施工に従事する者の技術上の指導監督を誠実に行っているかどうか口頭試問等により確認。
実質的な関与については、（別紙２）「技術者の実質的関与についての確認方法」を参照。</t>
    <phoneticPr fontId="3"/>
  </si>
  <si>
    <r>
      <rPr>
        <sz val="14"/>
        <rFont val="ＭＳ ゴシック"/>
        <family val="3"/>
      </rPr>
      <t>５．現場での下請業者の使用状況の確認</t>
    </r>
  </si>
  <si>
    <t>（１）施工体制台帳、下請負通知書、施工体系図に記載のない下請業者が作業していないかどうか確認</t>
  </si>
  <si>
    <r>
      <rPr>
        <sz val="8.8000000000000007"/>
        <rFont val="ＭＳ 明朝"/>
        <family val="1"/>
      </rPr>
      <t>ヘルメット等の外観、口頭試問等により確認。</t>
    </r>
  </si>
  <si>
    <t>（２）下請業者の施工状況･内容及び下請金額が下請負契約書に同じかどうか確認</t>
  </si>
  <si>
    <t>下請業者に聞き取りを行う(平成１３年１０月１日以降に契約された公共工事については、２次以下も含めて全ての下請業者について請負額が記載された契約書の写しを添付することが義務付けられている。)</t>
    <phoneticPr fontId="3"/>
  </si>
  <si>
    <t>（３）主任技術者の現場専任制の確認</t>
  </si>
  <si>
    <t>建設業者は、請け負った全ての工事現場において、建設工事の施工の技術上の管理をつかさどるものを置かなければならず(建設業法第２６条)、公共性のある工作物に関する重要な工事で建設業法施行令第２７条で定めるものについては専任でなければならない。</t>
    <phoneticPr fontId="3"/>
  </si>
  <si>
    <t xml:space="preserve"> ①  当該主任技術者の現場専任制の確認</t>
    <phoneticPr fontId="3"/>
  </si>
  <si>
    <r>
      <rPr>
        <sz val="8.8000000000000007"/>
        <rFont val="ＭＳ 明朝"/>
        <family val="1"/>
        <charset val="128"/>
      </rPr>
      <t xml:space="preserve">施工体制台帳の工期、実施工程表と比較して、専
任の必要な時期にあるか確認、専任が必要な場合
は、日報等により確認。
</t>
    </r>
    <r>
      <rPr>
        <sz val="8.8000000000000007"/>
        <rFont val="Times New Roman"/>
        <family val="1"/>
      </rPr>
      <t>※</t>
    </r>
    <r>
      <rPr>
        <sz val="8.8000000000000007"/>
        <rFont val="ＭＳ 明朝"/>
        <family val="1"/>
        <charset val="128"/>
      </rPr>
      <t>ただし、同一の場所又は近接した場所における、密接な関連のある</t>
    </r>
    <r>
      <rPr>
        <sz val="8.8000000000000007"/>
        <rFont val="Times New Roman"/>
        <family val="1"/>
      </rPr>
      <t xml:space="preserve"> 2 </t>
    </r>
    <r>
      <rPr>
        <sz val="8.8000000000000007"/>
        <rFont val="ＭＳ 明朝"/>
        <family val="1"/>
        <charset val="128"/>
      </rPr>
      <t>以上の工事の兼務は可能。</t>
    </r>
    <rPh sb="98" eb="100">
      <t>ケンム</t>
    </rPh>
    <phoneticPr fontId="3"/>
  </si>
  <si>
    <t>②  当該主任技術者が、施工体制台帳等に記載された主任技術者と同一人物であることの確認</t>
  </si>
  <si>
    <t>③  当該主任技術者の直接的かつ恒常的な雇用関係の確認</t>
  </si>
  <si>
    <t>（別紙１）「技術者の直接的かつ恒常的な雇用関
係についての確認方法」を参照。</t>
    <phoneticPr fontId="3"/>
  </si>
  <si>
    <t>④  当該主任技術者の能力及び実質的な関与の状況の確認</t>
  </si>
  <si>
    <t>主任技術者である資格又は実務経験の確認を行うとともに、監理技術者の場合に準じ、口頭試問等により確認。
実質的な関与については、（別紙２）「技術者の実質的関与についての確認方法」を参照。</t>
    <phoneticPr fontId="3"/>
  </si>
  <si>
    <r>
      <rPr>
        <sz val="14"/>
        <rFont val="ＭＳ ゴシック"/>
        <family val="3"/>
      </rPr>
      <t>（別紙１）技術者の直接的かつ恒常的な雇用関係についての確認方法</t>
    </r>
  </si>
  <si>
    <t>（１）直接的な雇用関係にあることの確認
　　　　監理技術者：以下のいずれかにより確認
　　　　　①監理技術者資格者証の所属建設業者の商号又は名称、又は変更履歴（裏書）
　　　　　②健康保険被保険者証の所属建設業者の商号又は名称
　　　　　③住民税特別徴収税額通知書の所属建設業者の商号又は名称
　　　　監理技術者補佐：以下のいずれかにより確認
　　　　　①健康保険被保険者証の所属建設業者の商号又は名称
　　　　　②住民税特別徴収税額通知書の所属建設業者の商号又は名称
　　　　主任技術者：以下のいずれかにより確認
　　　　　①健康保険被保険者証の所属建設業者の商号又は名称
　　　　　②住民税特別徴収税額通知書の所属建設業者の商号又は名称</t>
    <phoneticPr fontId="3"/>
  </si>
  <si>
    <t>　「直接的な雇用関係」とは、「技術者と企業の間に、第三者の介入する余地のない雇用に関する一定の権利義務関係（賃金、労働時間、雇用、権利構成等）が存在すること」をいい、以下の要件を満たす場合と解す。
　健康保険被保険者証や市町村が作成する住民税特別徴収税額通知書によって、所属建設業者との雇用関係が確認できることが必要（在籍出向者、派遣社員は認められない）。</t>
    <phoneticPr fontId="3"/>
  </si>
  <si>
    <t>（２）恒常的な雇用関係にあることの確認
　　　　監理技術者：以下のいずれかにより確認
　　　　　①監理技術者資格者証の交付年月日、又は変更履歴（裏書）
　　　　　②健康保険被保険者証の交付年月日
　　　　監理技術者補佐：健康保険被保険者証の交付年月日により確認
　　　　主任技術者：健康保険被保険者証の交付年月日により確認</t>
    <phoneticPr fontId="3"/>
  </si>
  <si>
    <t>「恒常的な雇用関係」とは、①「一定の期間にわたり当該建設業者に勤務し、日々一定時間以上職務に従事することが担保されていること」、②「監理技術者等と所属建設業者が双方の持つ技術力を熟知し、建設業者が責任を持って技術者を工事現場に設置できるとともに、建設業者が組織として有する技術力を、技術者が十分かつ円滑に企業の持つ技術力を活用できること」をいい、特に国、地方公共団体等（注１）が発注する公共工事における専任
の監理技術者、監理技術者補佐又は主任技術者については、以下の要件を満たす場合と解す。
・所属建設業者から入札の申込のあった日（指名競争に付す場合であって入札の申込を伴わないものにあっては入札の執行日、随意契約による場合にあっては見積書の提出のあった日。）以前に３ヶ月以上の雇用関係にあること。
　ただし、合併、営業譲渡又は会社分割等の組織再編に伴う所属建設業者の変更（注２）があった場合には、変更前の建設業者と３ヶ月以上の雇用関係にある者については、変更後に所属する建設業者との間にも恒常的な雇用関係にあるものとみなす。また、震災等の自然災害の発生又はその恐れにより、最寄りの建設業者により即時に対応することが、その後の被害の発生又は拡大を防止する観点から最も合理的であって、当該建設業者に要件を満た
す技術者がいない場合など、緊急の必要その他やむを得ない事情がある場合については、この限りではない。また、また、雇用期間が限定されている継続雇用制度（再雇用制度、勤務延長制度）の適用を受けている者については、その雇用期間にかかわらず、
常時雇用されている（＝恒常的な雇用関係にある）ものとみなす。
注１：国、地方公共団体及び公共法人等（法人税法（昭和四十年法律第三十四号）別表第一に掲げる公共法人（地方公共団体を除く。）及び、首都高速道路株式会社、新関西国際空港株式会社、東京湾横断道路の建設に関する特別措置法（昭和六十一年法律第四十五号）第二条第一項に規定する東京湾横断道路建設事業者、中日本高速道路株式会社、成田国際空港株式会社、西日本高速道路株式会社、阪神高速道路株式会社、東日本高速道路株式会社及び本州四国連絡高速道路株式会社）
注２：合併、営業譲渡及び会社分割等の組織変更に伴う所属建設会社の変更については、契約書又は登記簿の謄本等により確認するものとする。</t>
    <phoneticPr fontId="3"/>
  </si>
  <si>
    <r>
      <rPr>
        <sz val="14"/>
        <rFont val="ＭＳ ゴシック"/>
        <family val="3"/>
      </rPr>
      <t>（別紙２）技術者の実質的関与についての確認方法</t>
    </r>
  </si>
  <si>
    <r>
      <rPr>
        <sz val="9.6"/>
        <rFont val="ＭＳ 明朝"/>
        <family val="1"/>
      </rPr>
      <t>（１）発注者との協議において主体的な役割を果たしていることの確認</t>
    </r>
  </si>
  <si>
    <r>
      <rPr>
        <sz val="8.8000000000000007"/>
        <rFont val="ＭＳ 明朝"/>
        <family val="1"/>
      </rPr>
      <t>打合せ時の受け答えから判断。</t>
    </r>
  </si>
  <si>
    <r>
      <rPr>
        <sz val="9.6"/>
        <rFont val="ＭＳ 明朝"/>
        <family val="1"/>
      </rPr>
      <t>（２）住民への説明において主体的な役割を果たしていることの確認</t>
    </r>
  </si>
  <si>
    <t>日報や住民からの苦情内容を確認。必要に応じて技術者から聞き取りを行う。</t>
    <phoneticPr fontId="3"/>
  </si>
  <si>
    <r>
      <rPr>
        <sz val="9.6"/>
        <rFont val="ＭＳ 明朝"/>
        <family val="1"/>
      </rPr>
      <t>（３）官公庁等への届出等において主体的な役割を果たしていることの確認</t>
    </r>
  </si>
  <si>
    <r>
      <rPr>
        <sz val="8.8000000000000007"/>
        <rFont val="ＭＳ 明朝"/>
        <family val="1"/>
      </rPr>
      <t>申請書等の内容をもとに技術者から聞き取りを行う。</t>
    </r>
  </si>
  <si>
    <r>
      <rPr>
        <sz val="9.6"/>
        <rFont val="ＭＳ 明朝"/>
        <family val="1"/>
      </rPr>
      <t>（４）近隣工事との調整において主体的な役割を果たしていることの確認</t>
    </r>
  </si>
  <si>
    <t>近隣工事との調整状況を技術者から聞き取りを行う。</t>
    <phoneticPr fontId="3"/>
  </si>
  <si>
    <t>（５）施工計画の作成において主体的な役割を果たしていることの確認</t>
    <phoneticPr fontId="3"/>
  </si>
  <si>
    <t>施工計画書の確認。施工計画の打合せ時における技術者の受け答えから判断。</t>
    <phoneticPr fontId="3"/>
  </si>
  <si>
    <r>
      <rPr>
        <sz val="9.6"/>
        <rFont val="ＭＳ 明朝"/>
        <family val="1"/>
      </rPr>
      <t>（６）工程管理において主体的な役割を果たしていることの確認</t>
    </r>
  </si>
  <si>
    <t>施工計画と実際の工程を比較。工程の変更を余儀なくされたときの対応から判断。</t>
    <phoneticPr fontId="3"/>
  </si>
  <si>
    <r>
      <rPr>
        <sz val="9.6"/>
        <rFont val="ＭＳ 明朝"/>
        <family val="1"/>
      </rPr>
      <t>（７）出来形・品質管理において主体的な役割を果たしていることの確認</t>
    </r>
  </si>
  <si>
    <t>出来形報告書類や品質管理書類をもとに技術者から聞き取りを行う。</t>
    <phoneticPr fontId="3"/>
  </si>
  <si>
    <r>
      <rPr>
        <sz val="9.6"/>
        <rFont val="ＭＳ 明朝"/>
        <family val="1"/>
      </rPr>
      <t>（８）完成検査において主体的な役割を果たしていることの確認</t>
    </r>
  </si>
  <si>
    <r>
      <rPr>
        <sz val="8.8000000000000007"/>
        <rFont val="ＭＳ 明朝"/>
        <family val="1"/>
      </rPr>
      <t>下請工事の検査状況について技術者から聞き取りを行う。</t>
    </r>
  </si>
  <si>
    <r>
      <rPr>
        <sz val="9.6"/>
        <rFont val="ＭＳ 明朝"/>
        <family val="1"/>
      </rPr>
      <t>（９）安全管理において主体的な役割を果たしていることの確認</t>
    </r>
  </si>
  <si>
    <r>
      <rPr>
        <sz val="8.8000000000000007"/>
        <rFont val="ＭＳ 明朝"/>
        <family val="1"/>
      </rPr>
      <t>安全パトロールの実施状況等を確認。</t>
    </r>
  </si>
  <si>
    <r>
      <rPr>
        <sz val="9.6"/>
        <rFont val="ＭＳ 明朝"/>
        <family val="1"/>
      </rPr>
      <t>（</t>
    </r>
    <r>
      <rPr>
        <sz val="9.6"/>
        <rFont val="Century"/>
        <family val="1"/>
      </rPr>
      <t>10</t>
    </r>
    <r>
      <rPr>
        <sz val="9.6"/>
        <rFont val="ＭＳ 明朝"/>
        <family val="1"/>
      </rPr>
      <t>）下請業者との施工調整・指導監督において主体的な役割を果たしていることの確認</t>
    </r>
  </si>
  <si>
    <r>
      <rPr>
        <sz val="8.8000000000000007"/>
        <rFont val="ＭＳ 明朝"/>
        <family val="1"/>
      </rPr>
      <t>下請業者からの聞き取りを行う。</t>
    </r>
  </si>
  <si>
    <r>
      <rPr>
        <b/>
        <sz val="14"/>
        <rFont val="ＭＳ ゴシック"/>
        <family val="3"/>
      </rPr>
      <t>（参考）  現場施工確認等実施フロー図</t>
    </r>
  </si>
  <si>
    <r>
      <rPr>
        <sz val="12"/>
        <rFont val="ＭＳ ゴシック"/>
        <family val="3"/>
      </rPr>
      <t>契約手続き</t>
    </r>
  </si>
  <si>
    <t>施工体制台帳</t>
    <phoneticPr fontId="3"/>
  </si>
  <si>
    <t>発注者及び許可行政庁</t>
    <phoneticPr fontId="3"/>
  </si>
  <si>
    <r>
      <rPr>
        <sz val="14"/>
        <rFont val="ＭＳ ゴシック"/>
        <family val="3"/>
      </rPr>
      <t xml:space="preserve">
　入札
　契約
　　</t>
    </r>
    <r>
      <rPr>
        <sz val="12"/>
        <rFont val="ＭＳ ゴシック"/>
        <family val="3"/>
      </rPr>
      <t>工事内容、施工体制の内容について
　　　請負業者と打合せ
　</t>
    </r>
    <r>
      <rPr>
        <sz val="14"/>
        <rFont val="ＭＳ ゴシック"/>
        <family val="3"/>
      </rPr>
      <t>工事の着手              現場に備え置く  （発注者（監督員）への写しの提出）
　　　　　　　　　　　　　　　　　　　　　　　　　　　　　　　　　　　　・ 内容のチェック（事前確認）
　　　　　　　　　　　　　　　　　　　　　　　　　　　　　　　　　　　　・不備・変更について確認
　　　　　　　　　　　　　　　　　　　　　　　　　　　　　　　　　　　　（不備・変更内容について報告を求
　　　　　　　　　　　　　　　　　　　　　　　　　　　　　　　　　　　　　める。）
　　　※現場確認                                                     　 ・現場での施工体制等をチェック</t>
    </r>
    <phoneticPr fontId="3"/>
  </si>
  <si>
    <t>国土交通省HPより</t>
    <rPh sb="0" eb="2">
      <t>コクド</t>
    </rPh>
    <rPh sb="2" eb="5">
      <t>コウツウショウ</t>
    </rPh>
    <phoneticPr fontId="3"/>
  </si>
  <si>
    <t>https://www.mlit.go.jp/tochi_fudousan_kensetsugyo/const/tochi_fudousan_kensetsugyo_const_tk1_000001_00038.html</t>
    <phoneticPr fontId="3"/>
  </si>
  <si>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3"/>
  </si>
  <si>
    <t>対象期間</t>
    <rPh sb="0" eb="2">
      <t>タイショウ</t>
    </rPh>
    <rPh sb="2" eb="4">
      <t>キカン</t>
    </rPh>
    <phoneticPr fontId="3"/>
  </si>
  <si>
    <t>建設業者</t>
    <rPh sb="0" eb="2">
      <t>ケンセツ</t>
    </rPh>
    <rPh sb="2" eb="4">
      <t>ギョウシャ</t>
    </rPh>
    <phoneticPr fontId="3"/>
  </si>
  <si>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3"/>
  </si>
  <si>
    <r>
      <t>所在地</t>
    </r>
    <r>
      <rPr>
        <sz val="8"/>
        <rFont val="ＭＳ 明朝"/>
        <family val="1"/>
        <charset val="128"/>
      </rPr>
      <t>（イ）</t>
    </r>
    <rPh sb="0" eb="3">
      <t>ショザイチ</t>
    </rPh>
    <phoneticPr fontId="3"/>
  </si>
  <si>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3"/>
  </si>
  <si>
    <r>
      <t>氏名</t>
    </r>
    <r>
      <rPr>
        <sz val="8"/>
        <rFont val="ＭＳ 明朝"/>
        <family val="1"/>
        <charset val="128"/>
      </rPr>
      <t>（ロ）</t>
    </r>
    <rPh sb="0" eb="2">
      <t>シメイ</t>
    </rPh>
    <phoneticPr fontId="3"/>
  </si>
  <si>
    <r>
      <t>所属営業所名</t>
    </r>
    <r>
      <rPr>
        <sz val="8"/>
        <rFont val="ＭＳ 明朝"/>
        <family val="1"/>
        <charset val="128"/>
      </rPr>
      <t>（ロ）</t>
    </r>
    <rPh sb="0" eb="2">
      <t>ショゾク</t>
    </rPh>
    <rPh sb="2" eb="5">
      <t>エイギョウショ</t>
    </rPh>
    <rPh sb="5" eb="6">
      <t>メイ</t>
    </rPh>
    <phoneticPr fontId="3"/>
  </si>
  <si>
    <t>※17条の5の場合のみ記載</t>
    <phoneticPr fontId="3"/>
  </si>
  <si>
    <r>
      <t>一日平均の
法定外労働時間</t>
    </r>
    <r>
      <rPr>
        <sz val="8"/>
        <rFont val="ＭＳ 明朝"/>
        <family val="1"/>
        <charset val="128"/>
      </rPr>
      <t>（ハ）</t>
    </r>
    <phoneticPr fontId="3"/>
  </si>
  <si>
    <t>見込み時間</t>
    <rPh sb="0" eb="2">
      <t>ミコ</t>
    </rPh>
    <rPh sb="3" eb="5">
      <t>ジカン</t>
    </rPh>
    <phoneticPr fontId="3"/>
  </si>
  <si>
    <t>実績時間</t>
    <rPh sb="0" eb="2">
      <t>ジッセキ</t>
    </rPh>
    <rPh sb="2" eb="4">
      <t>ジカン</t>
    </rPh>
    <phoneticPr fontId="3"/>
  </si>
  <si>
    <t>建設工事１</t>
    <rPh sb="0" eb="2">
      <t>ケンセツ</t>
    </rPh>
    <rPh sb="2" eb="4">
      <t>コウジ</t>
    </rPh>
    <phoneticPr fontId="3"/>
  </si>
  <si>
    <r>
      <t>工事名称</t>
    </r>
    <r>
      <rPr>
        <sz val="8"/>
        <rFont val="ＭＳ 明朝"/>
        <family val="1"/>
        <charset val="128"/>
      </rPr>
      <t>（ニ(1)）</t>
    </r>
    <rPh sb="0" eb="2">
      <t>コウジ</t>
    </rPh>
    <rPh sb="2" eb="4">
      <t>メイショウ</t>
    </rPh>
    <phoneticPr fontId="3"/>
  </si>
  <si>
    <r>
      <t>工事現場所在地</t>
    </r>
    <r>
      <rPr>
        <sz val="8"/>
        <rFont val="ＭＳ 明朝"/>
        <family val="1"/>
        <charset val="128"/>
      </rPr>
      <t>（ニ(1)）</t>
    </r>
    <rPh sb="0" eb="2">
      <t>コウジ</t>
    </rPh>
    <rPh sb="2" eb="4">
      <t>ゲンバ</t>
    </rPh>
    <rPh sb="4" eb="7">
      <t>ショザイチ</t>
    </rPh>
    <phoneticPr fontId="3"/>
  </si>
  <si>
    <r>
      <t xml:space="preserve">契約締結営業所
</t>
    </r>
    <r>
      <rPr>
        <sz val="8"/>
        <rFont val="ＭＳ 明朝"/>
        <family val="1"/>
        <charset val="128"/>
      </rPr>
      <t>（ニ(1)）</t>
    </r>
    <rPh sb="0" eb="2">
      <t>ケイヤク</t>
    </rPh>
    <rPh sb="2" eb="4">
      <t>テイケツ</t>
    </rPh>
    <rPh sb="4" eb="7">
      <t>エイギョウショ</t>
    </rPh>
    <phoneticPr fontId="3"/>
  </si>
  <si>
    <t>名称</t>
    <rPh sb="0" eb="2">
      <t>メイショウ</t>
    </rPh>
    <phoneticPr fontId="3"/>
  </si>
  <si>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3"/>
  </si>
  <si>
    <t>所在地</t>
    <rPh sb="0" eb="3">
      <t>ショザイチ</t>
    </rPh>
    <phoneticPr fontId="3"/>
  </si>
  <si>
    <r>
      <t>建設工事の内容</t>
    </r>
    <r>
      <rPr>
        <sz val="8"/>
        <rFont val="ＭＳ 明朝"/>
        <family val="1"/>
        <charset val="128"/>
      </rPr>
      <t>（ニ(2)）</t>
    </r>
    <rPh sb="0" eb="2">
      <t>ケンセツ</t>
    </rPh>
    <rPh sb="2" eb="4">
      <t>コウジ</t>
    </rPh>
    <rPh sb="5" eb="7">
      <t>ナイヨウ</t>
    </rPh>
    <phoneticPr fontId="3"/>
  </si>
  <si>
    <t>※法別表第1上段のどれか</t>
    <rPh sb="1" eb="2">
      <t>ホウ</t>
    </rPh>
    <rPh sb="2" eb="4">
      <t>ベッピョウ</t>
    </rPh>
    <rPh sb="4" eb="5">
      <t>ダイ</t>
    </rPh>
    <rPh sb="6" eb="8">
      <t>ジョウダン</t>
    </rPh>
    <phoneticPr fontId="3"/>
  </si>
  <si>
    <r>
      <t>請負代金の額</t>
    </r>
    <r>
      <rPr>
        <sz val="8"/>
        <rFont val="ＭＳ 明朝"/>
        <family val="1"/>
        <charset val="128"/>
      </rPr>
      <t>（ニ(3)）</t>
    </r>
    <rPh sb="0" eb="2">
      <t>ウケオイ</t>
    </rPh>
    <rPh sb="2" eb="4">
      <t>ダイキン</t>
    </rPh>
    <rPh sb="5" eb="6">
      <t>ガク</t>
    </rPh>
    <phoneticPr fontId="3"/>
  </si>
  <si>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3"/>
  </si>
  <si>
    <r>
      <t>移動時間</t>
    </r>
    <r>
      <rPr>
        <sz val="8"/>
        <rFont val="ＭＳ 明朝"/>
        <family val="1"/>
        <charset val="128"/>
      </rPr>
      <t>（ニ(4)）</t>
    </r>
    <rPh sb="0" eb="2">
      <t>イドウ</t>
    </rPh>
    <rPh sb="2" eb="4">
      <t>ジカン</t>
    </rPh>
    <phoneticPr fontId="3"/>
  </si>
  <si>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3"/>
  </si>
  <si>
    <r>
      <t>下請次数</t>
    </r>
    <r>
      <rPr>
        <sz val="8"/>
        <rFont val="ＭＳ 明朝"/>
        <family val="1"/>
        <charset val="128"/>
      </rPr>
      <t>（ニ(5)）</t>
    </r>
    <rPh sb="0" eb="2">
      <t>シタウ</t>
    </rPh>
    <rPh sb="2" eb="4">
      <t>ジスウ</t>
    </rPh>
    <phoneticPr fontId="3"/>
  </si>
  <si>
    <t>※３次以内である必要</t>
    <rPh sb="2" eb="3">
      <t>ジ</t>
    </rPh>
    <rPh sb="3" eb="5">
      <t>イナイ</t>
    </rPh>
    <rPh sb="8" eb="10">
      <t>ヒツヨウ</t>
    </rPh>
    <phoneticPr fontId="3"/>
  </si>
  <si>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3"/>
  </si>
  <si>
    <r>
      <t>情報通信機器</t>
    </r>
    <r>
      <rPr>
        <sz val="8"/>
        <rFont val="ＭＳ 明朝"/>
        <family val="1"/>
        <charset val="128"/>
      </rPr>
      <t>（ニ(8)）</t>
    </r>
    <rPh sb="0" eb="4">
      <t>ジョウホウツウシン</t>
    </rPh>
    <rPh sb="4" eb="6">
      <t>キキ</t>
    </rPh>
    <phoneticPr fontId="3"/>
  </si>
  <si>
    <r>
      <t>連絡員</t>
    </r>
    <r>
      <rPr>
        <sz val="8"/>
        <rFont val="ＭＳ 明朝"/>
        <family val="1"/>
        <charset val="128"/>
      </rPr>
      <t>（ニ(6)）</t>
    </r>
    <rPh sb="0" eb="2">
      <t>レンラク</t>
    </rPh>
    <phoneticPr fontId="3"/>
  </si>
  <si>
    <t>所属会社</t>
    <rPh sb="0" eb="2">
      <t>ショゾク</t>
    </rPh>
    <rPh sb="2" eb="4">
      <t>カイシャ</t>
    </rPh>
    <phoneticPr fontId="3"/>
  </si>
  <si>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3"/>
  </si>
  <si>
    <t>期間</t>
    <rPh sb="0" eb="2">
      <t>キカン</t>
    </rPh>
    <phoneticPr fontId="3"/>
  </si>
  <si>
    <t>合計</t>
    <rPh sb="0" eb="2">
      <t>ゴウケイ</t>
    </rPh>
    <phoneticPr fontId="3"/>
  </si>
  <si>
    <t>建設工事２</t>
    <rPh sb="0" eb="2">
      <t>ケンセツ</t>
    </rPh>
    <rPh sb="2" eb="4">
      <t>コウジ</t>
    </rPh>
    <phoneticPr fontId="3"/>
  </si>
  <si>
    <r>
      <t>所在地</t>
    </r>
    <r>
      <rPr>
        <sz val="8"/>
        <rFont val="ＭＳ 明朝"/>
        <family val="1"/>
        <charset val="128"/>
      </rPr>
      <t>（ニ(1)）</t>
    </r>
    <rPh sb="0" eb="3">
      <t>ショザイチ</t>
    </rPh>
    <phoneticPr fontId="3"/>
  </si>
  <si>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3"/>
  </si>
  <si>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3"/>
  </si>
  <si>
    <t>以上</t>
    <rPh sb="0" eb="2">
      <t>イジョウ</t>
    </rPh>
    <phoneticPr fontId="3"/>
  </si>
  <si>
    <t>都市づくり部建築開発審査課　建築審査係構造担当※</t>
    <rPh sb="16" eb="18">
      <t>シンサ</t>
    </rPh>
    <rPh sb="19" eb="21">
      <t>コウゾウ</t>
    </rPh>
    <rPh sb="21" eb="23">
      <t>タントウ</t>
    </rPh>
    <phoneticPr fontId="3"/>
  </si>
  <si>
    <t>042-724-4401</t>
    <phoneticPr fontId="3"/>
  </si>
  <si>
    <t>※一定規模の建築物・工作物の工事中に事故が発生した場合、</t>
    <rPh sb="1" eb="3">
      <t>イッテイ</t>
    </rPh>
    <rPh sb="3" eb="5">
      <t>キボ</t>
    </rPh>
    <rPh sb="6" eb="9">
      <t>ケンチクブツ</t>
    </rPh>
    <rPh sb="10" eb="13">
      <t>コウサクブツ</t>
    </rPh>
    <phoneticPr fontId="3"/>
  </si>
  <si>
    <t>町田市建築基準法施行細則第14条の2に基づく報告が必要です。</t>
    <rPh sb="22" eb="24">
      <t>ホウコク</t>
    </rPh>
    <rPh sb="25" eb="27">
      <t>ヒツヨウ</t>
    </rPh>
    <phoneticPr fontId="3"/>
  </si>
  <si>
    <t>電話で一報を入れた後、所定の報告書を提出します。</t>
    <rPh sb="0" eb="2">
      <t>デンワ</t>
    </rPh>
    <rPh sb="3" eb="5">
      <t>イッポウ</t>
    </rPh>
    <rPh sb="6" eb="7">
      <t>イ</t>
    </rPh>
    <rPh sb="9" eb="10">
      <t>アト</t>
    </rPh>
    <rPh sb="11" eb="13">
      <t>ショテイ</t>
    </rPh>
    <rPh sb="14" eb="17">
      <t>ホウコクショ</t>
    </rPh>
    <rPh sb="18" eb="20">
      <t>テイシュツ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</si>
</sst>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2" formatCode="_ &quot;¥&quot;* #,##0_ ;_ &quot;¥&quot;* \-#,##0_ ;_ &quot;¥&quot;* &quot;-&quot;_ ;_ @_ "/>
    <numFmt numFmtId="176" formatCode="&quot;（&quot;\ \ \ \ @\ \ \ \ &quot;）&quot;"/>
    <numFmt numFmtId="177" formatCode="m/d;@"/>
    <numFmt numFmtId="178" formatCode="&quot;¥&quot;#,##0_);[Red]\(&quot;¥&quot;#,##0\)"/>
    <numFmt numFmtId="179" formatCode="yyyy&quot;年&quot;m&quot;月&quot;d&quot;日&quot;;@"/>
    <numFmt numFmtId="180" formatCode="#,##0_ "/>
    <numFmt numFmtId="181" formatCode="0;0;"/>
    <numFmt numFmtId="182" formatCode="0_);[Red]\(0\)"/>
    <numFmt numFmtId="183" formatCode="&quot;¥&quot;\ #,##0"/>
    <numFmt numFmtId="184" formatCode="yyyy&quot;年&quot;m&quot;月&quot;;@"/>
    <numFmt numFmtId="185" formatCode="&quot;第 &quot;#&quot; 号&quot;"/>
  </numFmts>
  <fonts count="180">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u/>
      <sz val="11"/>
      <color indexed="12"/>
      <name val="ＭＳ Ｐゴシック"/>
      <family val="3"/>
      <charset val="128"/>
    </font>
    <font>
      <sz val="11"/>
      <name val="ＭＳ Ｐ明朝"/>
      <family val="1"/>
      <charset val="128"/>
    </font>
    <font>
      <sz val="12"/>
      <name val="ＭＳ Ｐ明朝"/>
      <family val="1"/>
      <charset val="128"/>
    </font>
    <font>
      <sz val="12"/>
      <name val="ＪＳ明朝"/>
      <family val="1"/>
      <charset val="128"/>
    </font>
    <font>
      <b/>
      <sz val="28"/>
      <name val="ＤＨＰ平成明朝体W7"/>
      <family val="3"/>
      <charset val="128"/>
    </font>
    <font>
      <sz val="14"/>
      <name val="ＭＳ Ｐ明朝"/>
      <family val="1"/>
      <charset val="128"/>
    </font>
    <font>
      <sz val="10"/>
      <name val="ＭＳ Ｐ明朝"/>
      <family val="1"/>
      <charset val="128"/>
    </font>
    <font>
      <sz val="16"/>
      <name val="ＪＳ明朝"/>
      <family val="1"/>
      <charset val="128"/>
    </font>
    <font>
      <sz val="20"/>
      <name val="ＭＳ Ｐ明朝"/>
      <family val="1"/>
      <charset val="128"/>
    </font>
    <font>
      <sz val="18"/>
      <name val="ＭＳ Ｐ明朝"/>
      <family val="1"/>
      <charset val="128"/>
    </font>
    <font>
      <sz val="16"/>
      <name val="ＭＳ Ｐ明朝"/>
      <family val="1"/>
      <charset val="128"/>
    </font>
    <font>
      <sz val="8"/>
      <name val="ＭＳ Ｐ明朝"/>
      <family val="1"/>
      <charset val="128"/>
    </font>
    <font>
      <sz val="9"/>
      <name val="ＭＳ Ｐ明朝"/>
      <family val="1"/>
      <charset val="128"/>
    </font>
    <font>
      <sz val="12"/>
      <name val="ＭＳ 明朝"/>
      <family val="1"/>
      <charset val="128"/>
    </font>
    <font>
      <sz val="11"/>
      <name val="ＭＳ 明朝"/>
      <family val="1"/>
      <charset val="128"/>
    </font>
    <font>
      <b/>
      <sz val="28"/>
      <name val="ＭＳ Ｐ明朝"/>
      <family val="1"/>
      <charset val="128"/>
    </font>
    <font>
      <sz val="11"/>
      <color indexed="55"/>
      <name val="ＭＳ Ｐ明朝"/>
      <family val="1"/>
      <charset val="128"/>
    </font>
    <font>
      <u/>
      <sz val="10"/>
      <color indexed="12"/>
      <name val="ＭＳ Ｐゴシック"/>
      <family val="3"/>
      <charset val="128"/>
    </font>
    <font>
      <sz val="11.5"/>
      <name val="ＭＳ Ｐ明朝"/>
      <family val="1"/>
      <charset val="128"/>
    </font>
    <font>
      <sz val="24"/>
      <name val="ＭＳ Ｐ明朝"/>
      <family val="1"/>
      <charset val="128"/>
    </font>
    <font>
      <b/>
      <u val="double"/>
      <sz val="10"/>
      <name val="ＭＳ Ｐ明朝"/>
      <family val="1"/>
      <charset val="128"/>
    </font>
    <font>
      <b/>
      <sz val="10"/>
      <name val="ＭＳ Ｐ明朝"/>
      <family val="1"/>
      <charset val="128"/>
    </font>
    <font>
      <b/>
      <sz val="12"/>
      <color indexed="10"/>
      <name val="ＭＳ Ｐ明朝"/>
      <family val="1"/>
      <charset val="128"/>
    </font>
    <font>
      <b/>
      <sz val="9"/>
      <color indexed="81"/>
      <name val="ＭＳ Ｐゴシック"/>
      <family val="3"/>
      <charset val="128"/>
    </font>
    <font>
      <b/>
      <sz val="10"/>
      <color indexed="81"/>
      <name val="ＭＳ Ｐゴシック"/>
      <family val="3"/>
      <charset val="128"/>
    </font>
    <font>
      <sz val="12"/>
      <name val="ＭＳ ゴシック"/>
      <family val="3"/>
      <charset val="128"/>
    </font>
    <font>
      <sz val="14"/>
      <name val="ＭＳ ゴシック"/>
      <family val="3"/>
      <charset val="128"/>
    </font>
    <font>
      <sz val="12"/>
      <color indexed="10"/>
      <name val="ＭＳ Ｐ明朝"/>
      <family val="1"/>
      <charset val="128"/>
    </font>
    <font>
      <sz val="10"/>
      <name val="ＭＳ 明朝"/>
      <family val="1"/>
      <charset val="128"/>
    </font>
    <font>
      <sz val="10"/>
      <name val="ＭＳ ゴシック"/>
      <family val="3"/>
      <charset val="128"/>
    </font>
    <font>
      <sz val="10"/>
      <color indexed="10"/>
      <name val="ＭＳ ゴシック"/>
      <family val="3"/>
      <charset val="128"/>
    </font>
    <font>
      <sz val="8"/>
      <name val="ＭＳ 明朝"/>
      <family val="1"/>
      <charset val="128"/>
    </font>
    <font>
      <sz val="9"/>
      <name val="ＭＳ 明朝"/>
      <family val="1"/>
      <charset val="128"/>
    </font>
    <font>
      <sz val="11"/>
      <name val="HG丸ｺﾞｼｯｸM-PRO"/>
      <family val="3"/>
      <charset val="128"/>
    </font>
    <font>
      <sz val="10"/>
      <color indexed="22"/>
      <name val="ＭＳ Ｐゴシック"/>
      <family val="3"/>
      <charset val="128"/>
    </font>
    <font>
      <b/>
      <sz val="6.5"/>
      <name val="ＭＳ 明朝"/>
      <family val="1"/>
      <charset val="128"/>
    </font>
    <font>
      <u/>
      <sz val="11"/>
      <name val="ＭＳ 明朝"/>
      <family val="1"/>
      <charset val="128"/>
    </font>
    <font>
      <sz val="18"/>
      <name val="ＭＳ 明朝"/>
      <family val="1"/>
      <charset val="128"/>
    </font>
    <font>
      <sz val="9"/>
      <name val="ＭＳ ゴシック"/>
      <family val="3"/>
      <charset val="128"/>
    </font>
    <font>
      <sz val="8"/>
      <name val="ＭＳ ゴシック"/>
      <family val="3"/>
      <charset val="128"/>
    </font>
    <font>
      <sz val="10"/>
      <color indexed="13"/>
      <name val="ＭＳ Ｐゴシック"/>
      <family val="3"/>
      <charset val="128"/>
    </font>
    <font>
      <sz val="11"/>
      <color indexed="10"/>
      <name val="ＭＳ Ｐ明朝"/>
      <family val="1"/>
      <charset val="128"/>
    </font>
    <font>
      <sz val="11"/>
      <name val="ＭＳ ゴシック"/>
      <family val="3"/>
      <charset val="128"/>
    </font>
    <font>
      <b/>
      <sz val="11"/>
      <name val="ＭＳ 明朝"/>
      <family val="1"/>
      <charset val="128"/>
    </font>
    <font>
      <b/>
      <sz val="11"/>
      <name val="ＭＳ ゴシック"/>
      <family val="3"/>
      <charset val="128"/>
    </font>
    <font>
      <b/>
      <sz val="16"/>
      <name val="HG丸ｺﾞｼｯｸM-PRO"/>
      <family val="3"/>
      <charset val="128"/>
    </font>
    <font>
      <b/>
      <sz val="11"/>
      <name val="ＭＳ Ｐ明朝"/>
      <family val="1"/>
      <charset val="128"/>
    </font>
    <font>
      <b/>
      <sz val="11"/>
      <name val="ＭＳ Ｐゴシック"/>
      <family val="3"/>
      <charset val="128"/>
    </font>
    <font>
      <sz val="18"/>
      <name val="ＭＳ Ｐゴシック"/>
      <family val="3"/>
      <charset val="128"/>
    </font>
    <font>
      <b/>
      <sz val="20"/>
      <name val="ＭＳ Ｐゴシック"/>
      <family val="3"/>
      <charset val="128"/>
    </font>
    <font>
      <b/>
      <sz val="14"/>
      <name val="ＭＳ Ｐゴシック"/>
      <family val="3"/>
      <charset val="128"/>
    </font>
    <font>
      <sz val="11"/>
      <color indexed="8"/>
      <name val="ＭＳ Ｐゴシック"/>
      <family val="3"/>
      <charset val="128"/>
    </font>
    <font>
      <sz val="11"/>
      <color indexed="8"/>
      <name val="ＭＳ Ｐ明朝"/>
      <family val="1"/>
      <charset val="128"/>
    </font>
    <font>
      <b/>
      <sz val="11"/>
      <name val="HG丸ｺﾞｼｯｸM-PRO"/>
      <family val="3"/>
      <charset val="128"/>
    </font>
    <font>
      <b/>
      <sz val="11"/>
      <color indexed="10"/>
      <name val="ＭＳ Ｐゴシック"/>
      <family val="3"/>
      <charset val="128"/>
    </font>
    <font>
      <u/>
      <sz val="11"/>
      <color theme="10"/>
      <name val="ＭＳ Ｐゴシック"/>
      <family val="3"/>
      <charset val="128"/>
    </font>
    <font>
      <sz val="11"/>
      <color theme="9" tint="0.79998168889431442"/>
      <name val="ＭＳ Ｐゴシック"/>
      <family val="3"/>
      <charset val="128"/>
    </font>
    <font>
      <b/>
      <sz val="11"/>
      <color rgb="FFFF0000"/>
      <name val="ＭＳ Ｐゴシック"/>
      <family val="3"/>
      <charset val="128"/>
    </font>
    <font>
      <sz val="12"/>
      <color theme="0"/>
      <name val="ＭＳ Ｐ明朝"/>
      <family val="1"/>
      <charset val="128"/>
    </font>
    <font>
      <sz val="11"/>
      <color theme="0"/>
      <name val="ＭＳ Ｐ明朝"/>
      <family val="1"/>
      <charset val="128"/>
    </font>
    <font>
      <sz val="11"/>
      <color theme="0" tint="-4.9989318521683403E-2"/>
      <name val="ＭＳ Ｐ明朝"/>
      <family val="1"/>
      <charset val="128"/>
    </font>
    <font>
      <sz val="12"/>
      <color theme="0"/>
      <name val="ＭＳ ゴシック"/>
      <family val="3"/>
      <charset val="128"/>
    </font>
    <font>
      <sz val="11"/>
      <color theme="0"/>
      <name val="ＭＳ 明朝"/>
      <family val="1"/>
      <charset val="128"/>
    </font>
    <font>
      <sz val="11"/>
      <color theme="0" tint="-0.14999847407452621"/>
      <name val="ＭＳ Ｐ明朝"/>
      <family val="1"/>
      <charset val="128"/>
    </font>
    <font>
      <sz val="11"/>
      <color theme="0"/>
      <name val="ＭＳ Ｐゴシック"/>
      <family val="3"/>
      <charset val="128"/>
    </font>
    <font>
      <sz val="11"/>
      <color theme="0" tint="-0.14999847407452621"/>
      <name val="ＭＳ Ｐゴシック"/>
      <family val="3"/>
      <charset val="128"/>
    </font>
    <font>
      <sz val="11"/>
      <color theme="0" tint="-0.249977111117893"/>
      <name val="ＭＳ Ｐ明朝"/>
      <family val="1"/>
      <charset val="128"/>
    </font>
    <font>
      <sz val="12"/>
      <color theme="0" tint="-0.14999847407452621"/>
      <name val="ＭＳ Ｐ明朝"/>
      <family val="1"/>
      <charset val="128"/>
    </font>
    <font>
      <sz val="1"/>
      <color theme="0"/>
      <name val="ＭＳ 明朝"/>
      <family val="1"/>
      <charset val="128"/>
    </font>
    <font>
      <sz val="11"/>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5"/>
      <color theme="1"/>
      <name val="ＭＳ 明朝"/>
      <family val="1"/>
      <charset val="128"/>
    </font>
    <font>
      <b/>
      <sz val="18"/>
      <name val="ＭＳ 明朝"/>
      <family val="1"/>
      <charset val="128"/>
    </font>
    <font>
      <b/>
      <sz val="10"/>
      <name val="ＭＳ 明朝"/>
      <family val="1"/>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20"/>
      <color rgb="FF000000"/>
      <name val="ＭＳ ゴシック"/>
      <family val="3"/>
      <charset val="128"/>
    </font>
    <font>
      <b/>
      <sz val="14"/>
      <color rgb="FF000000"/>
      <name val="ＭＳ ゴシック"/>
      <family val="3"/>
      <charset val="128"/>
    </font>
    <font>
      <sz val="14"/>
      <name val="ＭＳ ゴシック"/>
      <family val="3"/>
    </font>
    <font>
      <sz val="12"/>
      <name val="ＭＳ ゴシック"/>
      <family val="3"/>
    </font>
    <font>
      <sz val="9.6"/>
      <name val="ＭＳ 明朝"/>
      <family val="1"/>
      <charset val="128"/>
    </font>
    <font>
      <sz val="12"/>
      <color rgb="FF000000"/>
      <name val="ＭＳ 明朝"/>
      <family val="1"/>
      <charset val="128"/>
    </font>
    <font>
      <sz val="9.6"/>
      <name val="ＭＳ 明朝"/>
      <family val="1"/>
    </font>
    <font>
      <sz val="9.6"/>
      <color rgb="FF000000"/>
      <name val="Times New Roman"/>
      <family val="1"/>
    </font>
    <font>
      <sz val="8.8000000000000007"/>
      <name val="ＭＳ 明朝"/>
      <family val="1"/>
      <charset val="128"/>
    </font>
    <font>
      <sz val="9.6"/>
      <name val="Century"/>
      <family val="1"/>
    </font>
    <font>
      <sz val="9.6"/>
      <name val="Times New Roman"/>
      <family val="1"/>
    </font>
    <font>
      <sz val="8.8000000000000007"/>
      <name val="ＭＳ 明朝"/>
      <family val="1"/>
    </font>
    <font>
      <sz val="12"/>
      <name val="ＭＳ 明朝"/>
      <family val="1"/>
    </font>
    <font>
      <sz val="8.8000000000000007"/>
      <name val="Times New Roman"/>
      <family val="1"/>
    </font>
    <font>
      <sz val="8.8000000000000007"/>
      <name val="Century"/>
      <family val="1"/>
    </font>
    <font>
      <sz val="8.8000000000000007"/>
      <color rgb="FF000000"/>
      <name val="Times New Roman"/>
      <family val="1"/>
    </font>
    <font>
      <b/>
      <sz val="14"/>
      <name val="ＭＳ ゴシック"/>
      <family val="3"/>
      <charset val="128"/>
    </font>
    <font>
      <b/>
      <sz val="14"/>
      <name val="ＭＳ ゴシック"/>
      <family val="3"/>
    </font>
    <font>
      <sz val="10"/>
      <name val="ＭＳ ゴシック"/>
      <family val="3"/>
    </font>
    <font>
      <sz val="6"/>
      <name val="ＭＳ Ｐゴシック"/>
      <family val="2"/>
      <charset val="128"/>
      <scheme val="minor"/>
    </font>
    <font>
      <sz val="8"/>
      <color theme="1"/>
      <name val="ＭＳ 明朝"/>
      <family val="1"/>
      <charset val="128"/>
    </font>
    <font>
      <sz val="10"/>
      <color theme="1"/>
      <name val="Century"/>
      <family val="1"/>
    </font>
    <font>
      <sz val="14"/>
      <name val="ＭＳ Ｐゴシック"/>
      <family val="3"/>
      <charset val="128"/>
      <scheme val="major"/>
    </font>
    <font>
      <sz val="11"/>
      <name val="ＭＳ Ｐゴシック"/>
      <family val="3"/>
      <charset val="128"/>
      <scheme val="major"/>
    </font>
    <font>
      <u/>
      <sz val="12"/>
      <color indexed="12"/>
      <name val="ＭＳ Ｐゴシック"/>
      <family val="3"/>
      <charset val="128"/>
    </font>
    <font>
      <sz val="12"/>
      <color indexed="10"/>
      <name val="ＭＳ Ｐゴシック"/>
      <family val="3"/>
      <charset val="128"/>
    </font>
    <font>
      <sz val="12"/>
      <name val="ＭＳ Ｐゴシック"/>
      <family val="3"/>
      <charset val="128"/>
      <scheme val="major"/>
    </font>
    <font>
      <b/>
      <sz val="16"/>
      <name val="ＭＳ Ｐゴシック"/>
      <family val="3"/>
      <charset val="128"/>
      <scheme val="major"/>
    </font>
    <font>
      <b/>
      <sz val="18"/>
      <name val="ＭＳ Ｐゴシック"/>
      <family val="3"/>
      <charset val="128"/>
      <scheme val="major"/>
    </font>
    <font>
      <b/>
      <sz val="20"/>
      <color indexed="12"/>
      <name val="ＭＳ Ｐゴシック"/>
      <family val="3"/>
      <charset val="128"/>
      <scheme val="major"/>
    </font>
    <font>
      <b/>
      <sz val="16"/>
      <color indexed="62"/>
      <name val="ＭＳ Ｐゴシック"/>
      <family val="3"/>
      <charset val="128"/>
      <scheme val="major"/>
    </font>
    <font>
      <sz val="10"/>
      <color rgb="FFFFFF00"/>
      <name val="ＭＳ ゴシック"/>
      <family val="3"/>
      <charset val="128"/>
    </font>
    <font>
      <sz val="11"/>
      <color theme="0" tint="-4.9989318521683403E-2"/>
      <name val="ＭＳ Ｐゴシック"/>
      <family val="3"/>
      <charset val="128"/>
    </font>
    <font>
      <sz val="10.5"/>
      <color theme="0" tint="-4.9989318521683403E-2"/>
      <name val="ＭＳ 明朝"/>
      <family val="1"/>
      <charset val="128"/>
    </font>
    <font>
      <sz val="10"/>
      <color theme="0" tint="-4.9989318521683403E-2"/>
      <name val="ＭＳ Ｐ明朝"/>
      <family val="1"/>
      <charset val="128"/>
    </font>
    <font>
      <sz val="10.5"/>
      <name val="ＭＳ 明朝"/>
      <family val="1"/>
      <charset val="128"/>
    </font>
    <font>
      <sz val="10"/>
      <color rgb="FF000000"/>
      <name val="Times New Roman"/>
      <family val="1"/>
    </font>
    <font>
      <b/>
      <sz val="13"/>
      <name val="ＭＳ 明朝"/>
      <family val="1"/>
    </font>
    <font>
      <b/>
      <sz val="13"/>
      <name val="ＭＳ 明朝"/>
      <family val="1"/>
      <charset val="128"/>
    </font>
    <font>
      <sz val="10"/>
      <name val="ＭＳ 明朝"/>
      <family val="1"/>
    </font>
    <font>
      <sz val="9"/>
      <name val="ＭＳ 明朝"/>
      <family val="1"/>
    </font>
    <font>
      <sz val="10"/>
      <color rgb="FF000000"/>
      <name val="ＭＳ 明朝"/>
      <family val="1"/>
      <charset val="128"/>
    </font>
    <font>
      <sz val="10"/>
      <color rgb="FF000000"/>
      <name val="Times New Roman"/>
      <family val="1"/>
      <charset val="128"/>
    </font>
    <font>
      <b/>
      <sz val="10.5"/>
      <name val="ＭＳ 明朝"/>
      <family val="1"/>
      <charset val="128"/>
    </font>
    <font>
      <b/>
      <sz val="10.5"/>
      <name val="ＭＳ 明朝"/>
      <family val="1"/>
    </font>
    <font>
      <sz val="9"/>
      <name val="Times New Roman"/>
      <family val="1"/>
      <charset val="204"/>
    </font>
    <font>
      <sz val="9"/>
      <name val="Segoe UI Symbol"/>
      <family val="1"/>
    </font>
    <font>
      <sz val="9"/>
      <color indexed="81"/>
      <name val="ＭＳ Ｐゴシック"/>
      <family val="3"/>
      <charset val="128"/>
    </font>
    <font>
      <sz val="9"/>
      <color indexed="81"/>
      <name val="MS P ゴシック"/>
      <family val="3"/>
      <charset val="128"/>
    </font>
    <font>
      <vertAlign val="superscript"/>
      <sz val="12"/>
      <name val="ＭＳ Ｐゴシック"/>
      <family val="3"/>
      <charset val="128"/>
    </font>
    <font>
      <sz val="8"/>
      <name val="ＭＳ 明朝"/>
      <family val="1"/>
    </font>
    <font>
      <u/>
      <sz val="8"/>
      <name val="Times New Roman"/>
      <family val="1"/>
    </font>
    <font>
      <u/>
      <sz val="8"/>
      <name val="ＭＳ 明朝"/>
      <family val="1"/>
    </font>
    <font>
      <u/>
      <sz val="8"/>
      <color rgb="FF000000"/>
      <name val="Times New Roman"/>
      <family val="1"/>
    </font>
    <font>
      <sz val="8"/>
      <name val="Times New Roman"/>
      <family val="1"/>
    </font>
    <font>
      <sz val="8"/>
      <color rgb="FF000000"/>
      <name val="Times New Roman"/>
      <family val="1"/>
    </font>
    <font>
      <sz val="8"/>
      <color rgb="FF000000"/>
      <name val="ＭＳ 明朝"/>
      <family val="1"/>
      <charset val="128"/>
    </font>
    <font>
      <sz val="12"/>
      <color rgb="FF000000"/>
      <name val="ＭＳ Ｐゴシック"/>
      <family val="3"/>
      <charset val="128"/>
    </font>
    <font>
      <b/>
      <sz val="9"/>
      <color indexed="81"/>
      <name val="MS P ゴシック"/>
      <family val="3"/>
      <charset val="128"/>
    </font>
    <font>
      <strike/>
      <sz val="11"/>
      <color rgb="FFFF0000"/>
      <name val="ＭＳ Ｐゴシック"/>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9"/>
      <name val="ＭＳ Ｐゴシック"/>
      <family val="3"/>
      <charset val="128"/>
      <scheme val="minor"/>
    </font>
    <font>
      <sz val="8"/>
      <name val="ＭＳ Ｐゴシック"/>
      <family val="3"/>
      <charset val="128"/>
      <scheme val="minor"/>
    </font>
    <font>
      <u/>
      <sz val="10"/>
      <name val="ＭＳ Ｐゴシック"/>
      <family val="3"/>
      <charset val="128"/>
      <scheme val="minor"/>
    </font>
    <font>
      <sz val="10"/>
      <name val="Century"/>
      <family val="1"/>
      <charset val="128"/>
    </font>
    <font>
      <sz val="10"/>
      <name val="Century"/>
      <family val="1"/>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rgb="FFFF0000"/>
      <name val="ＭＳ Ｐゴシック"/>
      <family val="3"/>
      <charset val="128"/>
      <scheme val="minor"/>
    </font>
    <font>
      <sz val="12"/>
      <color theme="9" tint="0.79998168889431442"/>
      <name val="ＭＳ Ｐゴシック"/>
      <family val="3"/>
      <charset val="128"/>
    </font>
    <font>
      <sz val="9"/>
      <color rgb="FF000000"/>
      <name val="ＭＳ 明朝"/>
      <family val="1"/>
      <charset val="128"/>
    </font>
    <font>
      <sz val="8.8000000000000007"/>
      <name val="Times New Roman"/>
      <family val="1"/>
      <charset val="128"/>
    </font>
    <font>
      <sz val="9"/>
      <color rgb="FF000000"/>
      <name val="Meiryo UI"/>
      <family val="3"/>
      <charset val="128"/>
    </font>
  </fonts>
  <fills count="1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46"/>
        <bgColor indexed="64"/>
      </patternFill>
    </fill>
    <fill>
      <patternFill patternType="solid">
        <fgColor rgb="FFFFFF99"/>
        <bgColor indexed="64"/>
      </patternFill>
    </fill>
    <fill>
      <patternFill patternType="solid">
        <fgColor rgb="FFCC99FF"/>
        <bgColor indexed="64"/>
      </patternFill>
    </fill>
    <fill>
      <patternFill patternType="solid">
        <fgColor indexed="65"/>
        <bgColor indexed="42"/>
      </patternFill>
    </fill>
    <fill>
      <patternFill patternType="solid">
        <fgColor theme="2"/>
        <bgColor indexed="64"/>
      </patternFill>
    </fill>
    <fill>
      <patternFill patternType="solid">
        <fgColor rgb="FF99CCFF"/>
        <bgColor indexed="64"/>
      </patternFill>
    </fill>
    <fill>
      <patternFill patternType="solid">
        <fgColor theme="0"/>
        <bgColor indexed="64"/>
      </patternFill>
    </fill>
    <fill>
      <patternFill patternType="solid">
        <fgColor theme="0" tint="-0.499984740745262"/>
        <bgColor indexed="64"/>
      </patternFill>
    </fill>
  </fills>
  <borders count="33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dashed">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thin">
        <color indexed="64"/>
      </top>
      <bottom style="double">
        <color indexed="64"/>
      </bottom>
      <diagonal/>
    </border>
    <border>
      <left style="medium">
        <color indexed="64"/>
      </left>
      <right/>
      <top style="thin">
        <color indexed="64"/>
      </top>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hair">
        <color indexed="64"/>
      </right>
      <top/>
      <bottom/>
      <diagonal/>
    </border>
    <border>
      <left style="thin">
        <color indexed="55"/>
      </left>
      <right style="thin">
        <color indexed="55"/>
      </right>
      <top/>
      <bottom/>
      <diagonal/>
    </border>
    <border>
      <left style="thin">
        <color indexed="55"/>
      </left>
      <right/>
      <top/>
      <bottom/>
      <diagonal/>
    </border>
    <border>
      <left style="thin">
        <color indexed="23"/>
      </left>
      <right style="thin">
        <color indexed="55"/>
      </right>
      <top/>
      <bottom/>
      <diagonal/>
    </border>
    <border>
      <left style="thin">
        <color indexed="55"/>
      </left>
      <right style="thin">
        <color indexed="23"/>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right style="medium">
        <color indexed="8"/>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thin">
        <color indexed="23"/>
      </left>
      <right/>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right/>
      <top/>
      <bottom style="medium">
        <color theme="0" tint="-0.34998626667073579"/>
      </bottom>
      <diagonal/>
    </border>
    <border>
      <left/>
      <right/>
      <top style="medium">
        <color theme="0" tint="-0.34998626667073579"/>
      </top>
      <bottom style="medium">
        <color theme="0" tint="-0.34998626667073579"/>
      </bottom>
      <diagonal/>
    </border>
    <border>
      <left/>
      <right/>
      <top style="medium">
        <color theme="0" tint="-0.34998626667073579"/>
      </top>
      <bottom/>
      <diagonal/>
    </border>
    <border>
      <left/>
      <right/>
      <top style="medium">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hair">
        <color indexed="64"/>
      </left>
      <right style="hair">
        <color indexed="64"/>
      </right>
      <top style="thin">
        <color indexed="64"/>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style="dotted">
        <color indexed="64"/>
      </right>
      <top style="thin">
        <color indexed="64"/>
      </top>
      <bottom style="thin">
        <color indexed="64"/>
      </bottom>
      <diagonal/>
    </border>
    <border diagonalUp="1">
      <left style="thin">
        <color indexed="64"/>
      </left>
      <right style="dotted">
        <color indexed="64"/>
      </right>
      <top style="thin">
        <color indexed="64"/>
      </top>
      <bottom/>
      <diagonal style="thin">
        <color indexed="64"/>
      </diagonal>
    </border>
    <border diagonalUp="1">
      <left style="dotted">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style="hair">
        <color indexed="64"/>
      </top>
      <bottom style="hair">
        <color indexed="64"/>
      </bottom>
      <diagonal/>
    </border>
    <border diagonalUp="1">
      <left style="thin">
        <color indexed="64"/>
      </left>
      <right style="dotted">
        <color indexed="64"/>
      </right>
      <top/>
      <bottom/>
      <diagonal style="thin">
        <color indexed="64"/>
      </diagonal>
    </border>
    <border diagonalUp="1">
      <left style="dotted">
        <color indexed="64"/>
      </left>
      <right/>
      <top/>
      <bottom/>
      <diagonal style="thin">
        <color indexed="64"/>
      </diagonal>
    </border>
    <border diagonalUp="1">
      <left/>
      <right style="thin">
        <color indexed="64"/>
      </right>
      <top/>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style="thin">
        <color indexed="64"/>
      </left>
      <right style="dotted">
        <color indexed="64"/>
      </right>
      <top/>
      <bottom style="thin">
        <color indexed="64"/>
      </bottom>
      <diagonal style="thin">
        <color indexed="64"/>
      </diagonal>
    </border>
    <border diagonalUp="1">
      <left style="dotted">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style="hair">
        <color indexed="64"/>
      </bottom>
      <diagonal/>
    </border>
    <border diagonalUp="1">
      <left style="medium">
        <color indexed="64"/>
      </left>
      <right style="thin">
        <color indexed="64"/>
      </right>
      <top style="medium">
        <color indexed="64"/>
      </top>
      <bottom/>
      <diagonal style="thin">
        <color indexed="64"/>
      </diagonal>
    </border>
    <border diagonalUp="1">
      <left style="medium">
        <color indexed="64"/>
      </left>
      <right style="thin">
        <color indexed="64"/>
      </right>
      <top/>
      <bottom style="double">
        <color indexed="64"/>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hair">
        <color indexed="64"/>
      </top>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right/>
      <top/>
      <bottom style="hair">
        <color auto="1"/>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dotted">
        <color indexed="64"/>
      </right>
      <top/>
      <bottom style="medium">
        <color indexed="64"/>
      </bottom>
      <diagonal/>
    </border>
    <border>
      <left/>
      <right style="dotted">
        <color indexed="64"/>
      </right>
      <top/>
      <bottom/>
      <diagonal/>
    </border>
    <border>
      <left style="thin">
        <color rgb="FF000000"/>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right style="thin">
        <color indexed="64"/>
      </right>
      <top style="hair">
        <color indexed="64"/>
      </top>
      <bottom style="medium">
        <color indexed="64"/>
      </bottom>
      <diagonal/>
    </border>
    <border>
      <left style="thin">
        <color auto="1"/>
      </left>
      <right/>
      <top/>
      <bottom/>
      <diagonal/>
    </border>
    <border diagonalUp="1">
      <left style="thin">
        <color indexed="64"/>
      </left>
      <right style="dotted">
        <color indexed="64"/>
      </right>
      <top/>
      <bottom style="medium">
        <color indexed="64"/>
      </bottom>
      <diagonal style="thin">
        <color indexed="64"/>
      </diagonal>
    </border>
    <border diagonalUp="1">
      <left style="dotted">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thin">
        <color indexed="55"/>
      </right>
      <top/>
      <bottom/>
      <diagonal/>
    </border>
    <border>
      <left/>
      <right style="thin">
        <color indexed="23"/>
      </right>
      <top/>
      <bottom/>
      <diagonal/>
    </border>
    <border>
      <left/>
      <right style="thin">
        <color indexed="64"/>
      </right>
      <top/>
      <bottom/>
      <diagonal/>
    </border>
    <border>
      <left/>
      <right style="thin">
        <color auto="1"/>
      </right>
      <top style="thin">
        <color auto="1"/>
      </top>
      <bottom/>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thin">
        <color indexed="64"/>
      </top>
      <bottom style="thin">
        <color indexed="64"/>
      </bottom>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auto="1"/>
      </left>
      <right/>
      <top style="double">
        <color auto="1"/>
      </top>
      <bottom/>
      <diagonal/>
    </border>
    <border>
      <left/>
      <right/>
      <top style="double">
        <color auto="1"/>
      </top>
      <bottom/>
      <diagonal/>
    </border>
    <border>
      <left/>
      <right style="thin">
        <color indexed="64"/>
      </right>
      <top style="double">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dotted">
        <color indexed="64"/>
      </right>
      <top/>
      <bottom style="thin">
        <color indexed="64"/>
      </bottom>
      <diagonal/>
    </border>
    <border>
      <left/>
      <right style="medium">
        <color indexed="64"/>
      </right>
      <top/>
      <bottom style="thin">
        <color indexed="64"/>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auto="1"/>
      </left>
      <right/>
      <top style="thin">
        <color auto="1"/>
      </top>
      <bottom/>
      <diagonal/>
    </border>
    <border>
      <left/>
      <right style="medium">
        <color indexed="64"/>
      </right>
      <top style="thin">
        <color indexed="64"/>
      </top>
      <bottom/>
      <diagonal/>
    </border>
    <border>
      <left style="thin">
        <color auto="1"/>
      </left>
      <right style="thin">
        <color auto="1"/>
      </right>
      <top style="thin">
        <color auto="1"/>
      </top>
      <bottom/>
      <diagonal/>
    </border>
    <border>
      <left/>
      <right style="dotted">
        <color indexed="64"/>
      </right>
      <top style="thin">
        <color indexed="64"/>
      </top>
      <bottom/>
      <diagonal/>
    </border>
    <border>
      <left/>
      <right style="thin">
        <color rgb="FF000000"/>
      </right>
      <top/>
      <bottom style="thin">
        <color indexed="64"/>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23"/>
      </left>
      <right style="thin">
        <color indexed="63"/>
      </right>
      <top/>
      <bottom style="thin">
        <color indexed="23"/>
      </bottom>
      <diagonal/>
    </border>
    <border>
      <left style="thin">
        <color indexed="63"/>
      </left>
      <right style="thin">
        <color indexed="63"/>
      </right>
      <top/>
      <bottom style="thin">
        <color indexed="23"/>
      </bottom>
      <diagonal/>
    </border>
    <border>
      <left style="thin">
        <color indexed="63"/>
      </left>
      <right style="thin">
        <color indexed="23"/>
      </right>
      <top/>
      <bottom style="thin">
        <color indexed="23"/>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right style="thin">
        <color indexed="55"/>
      </right>
      <top style="thin">
        <color indexed="23"/>
      </top>
      <bottom style="thin">
        <color indexed="55"/>
      </bottom>
      <diagonal/>
    </border>
    <border>
      <left style="thin">
        <color indexed="55"/>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style="thin">
        <color indexed="63"/>
      </right>
      <top style="thin">
        <color indexed="23"/>
      </top>
      <bottom style="thin">
        <color indexed="23"/>
      </bottom>
      <diagonal/>
    </border>
    <border>
      <left style="thin">
        <color indexed="63"/>
      </left>
      <right style="thin">
        <color indexed="63"/>
      </right>
      <top style="thin">
        <color indexed="23"/>
      </top>
      <bottom style="thin">
        <color indexed="23"/>
      </bottom>
      <diagonal/>
    </border>
    <border>
      <left style="thin">
        <color indexed="63"/>
      </left>
      <right style="thin">
        <color indexed="23"/>
      </right>
      <top style="thin">
        <color indexed="23"/>
      </top>
      <bottom style="thin">
        <color indexed="23"/>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thin">
        <color indexed="23"/>
      </left>
      <right style="thin">
        <color indexed="55"/>
      </right>
      <top style="thin">
        <color indexed="55"/>
      </top>
      <bottom/>
      <diagonal/>
    </border>
    <border>
      <left style="thin">
        <color indexed="55"/>
      </left>
      <right style="thin">
        <color indexed="23"/>
      </right>
      <top style="thin">
        <color indexed="55"/>
      </top>
      <bottom/>
      <diagonal/>
    </border>
    <border>
      <left style="thin">
        <color indexed="23"/>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top/>
      <bottom style="thin">
        <color indexed="23"/>
      </bottom>
      <diagonal/>
    </border>
    <border>
      <left style="thin">
        <color indexed="55"/>
      </left>
      <right style="thin">
        <color indexed="23"/>
      </right>
      <top/>
      <bottom style="thin">
        <color indexed="23"/>
      </bottom>
      <diagonal/>
    </border>
    <border>
      <left/>
      <right style="thin">
        <color indexed="55"/>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3"/>
      </left>
      <right/>
      <top/>
      <bottom style="thin">
        <color indexed="23"/>
      </bottom>
      <diagonal/>
    </border>
    <border>
      <left style="thin">
        <color indexed="63"/>
      </left>
      <right/>
      <top style="thin">
        <color indexed="23"/>
      </top>
      <bottom style="thin">
        <color indexed="23"/>
      </bottom>
      <diagonal/>
    </border>
    <border>
      <left/>
      <right/>
      <top style="thin">
        <color indexed="55"/>
      </top>
      <bottom/>
      <diagonal/>
    </border>
    <border>
      <left/>
      <right style="thin">
        <color indexed="23"/>
      </right>
      <top style="thin">
        <color indexed="55"/>
      </top>
      <bottom/>
      <diagonal/>
    </border>
    <border>
      <left style="thin">
        <color indexed="23"/>
      </left>
      <right style="thin">
        <color indexed="23"/>
      </right>
      <top/>
      <bottom style="thin">
        <color indexed="23"/>
      </bottom>
      <diagonal/>
    </border>
    <border>
      <left style="thin">
        <color indexed="23"/>
      </left>
      <right style="thin">
        <color indexed="23"/>
      </right>
      <top style="thin">
        <color indexed="55"/>
      </top>
      <bottom/>
      <diagonal/>
    </border>
    <border>
      <left/>
      <right/>
      <top style="thin">
        <color indexed="64"/>
      </top>
      <bottom/>
      <diagonal/>
    </border>
    <border>
      <left style="thin">
        <color auto="1"/>
      </left>
      <right/>
      <top/>
      <bottom style="thin">
        <color auto="1"/>
      </bottom>
      <diagonal/>
    </border>
    <border>
      <left/>
      <right style="medium">
        <color indexed="64"/>
      </right>
      <top/>
      <bottom style="thin">
        <color indexed="64"/>
      </bottom>
      <diagonal/>
    </border>
    <border>
      <left style="thin">
        <color auto="1"/>
      </left>
      <right/>
      <top style="thin">
        <color auto="1"/>
      </top>
      <bottom/>
      <diagonal/>
    </border>
    <border>
      <left/>
      <right style="medium">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right style="thin">
        <color indexed="64"/>
      </right>
      <top style="thin">
        <color indexed="64"/>
      </top>
      <bottom/>
      <diagonal/>
    </border>
  </borders>
  <cellStyleXfs count="29">
    <xf numFmtId="0" fontId="0" fillId="0" borderId="0">
      <alignment vertical="center"/>
    </xf>
    <xf numFmtId="0" fontId="9"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38" fontId="60"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xf numFmtId="0" fontId="2" fillId="0" borderId="0" applyFill="0">
      <alignment vertical="center"/>
    </xf>
    <xf numFmtId="0" fontId="2" fillId="0" borderId="0" applyFill="0">
      <alignment vertical="center"/>
    </xf>
    <xf numFmtId="0" fontId="2" fillId="0" borderId="0" applyFill="0">
      <alignment vertical="center"/>
    </xf>
    <xf numFmtId="0" fontId="2" fillId="0" borderId="0" applyFill="0">
      <alignment vertical="center"/>
    </xf>
    <xf numFmtId="0" fontId="2" fillId="0" borderId="0">
      <alignment vertical="center"/>
    </xf>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39" fillId="0" borderId="0"/>
    <xf numFmtId="0" fontId="1" fillId="0" borderId="0"/>
    <xf numFmtId="0" fontId="1" fillId="0" borderId="0" applyFill="0">
      <alignment vertical="center"/>
    </xf>
    <xf numFmtId="0" fontId="1" fillId="0" borderId="0" applyFill="0">
      <alignment vertical="center"/>
    </xf>
    <xf numFmtId="0" fontId="1" fillId="0" borderId="0" applyFill="0">
      <alignment vertical="center"/>
    </xf>
    <xf numFmtId="0" fontId="1" fillId="0" borderId="0" applyFill="0">
      <alignment vertical="center"/>
    </xf>
    <xf numFmtId="0" fontId="1" fillId="0" borderId="0"/>
    <xf numFmtId="0" fontId="1" fillId="0" borderId="0"/>
    <xf numFmtId="38" fontId="1" fillId="0" borderId="0" applyFont="0" applyFill="0" applyBorder="0" applyAlignment="0" applyProtection="0"/>
    <xf numFmtId="0" fontId="1" fillId="0" borderId="0"/>
    <xf numFmtId="0" fontId="1" fillId="0" borderId="0"/>
  </cellStyleXfs>
  <cellXfs count="3222">
    <xf numFmtId="0" fontId="0" fillId="0" borderId="0" xfId="0">
      <alignment vertical="center"/>
    </xf>
    <xf numFmtId="0" fontId="4" fillId="0" borderId="0" xfId="0" applyFont="1" applyAlignment="1">
      <alignment horizontal="center" vertical="center"/>
    </xf>
    <xf numFmtId="0" fontId="6" fillId="0" borderId="0" xfId="0" applyFont="1">
      <alignmen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11" fillId="0" borderId="0" xfId="11" applyFont="1" applyAlignment="1">
      <alignment horizontal="center" vertical="center"/>
    </xf>
    <xf numFmtId="0" fontId="10" fillId="0" borderId="0" xfId="11" applyFont="1"/>
    <xf numFmtId="0" fontId="11" fillId="0" borderId="0" xfId="11" applyFont="1"/>
    <xf numFmtId="49" fontId="11" fillId="0" borderId="0" xfId="11" applyNumberFormat="1" applyFont="1" applyAlignment="1" applyProtection="1">
      <alignment horizontal="right"/>
      <protection locked="0"/>
    </xf>
    <xf numFmtId="49" fontId="11" fillId="0" borderId="0" xfId="11" applyNumberFormat="1" applyFont="1" applyAlignment="1" applyProtection="1">
      <alignment vertical="center"/>
      <protection locked="0"/>
    </xf>
    <xf numFmtId="49" fontId="11" fillId="0" borderId="0" xfId="15" applyNumberFormat="1" applyFont="1" applyAlignment="1" applyProtection="1">
      <alignment horizontal="right"/>
      <protection locked="0"/>
    </xf>
    <xf numFmtId="0" fontId="11" fillId="0" borderId="0" xfId="15" applyFont="1" applyProtection="1">
      <protection locked="0"/>
    </xf>
    <xf numFmtId="0" fontId="10" fillId="0" borderId="0" xfId="15" applyFont="1" applyProtection="1">
      <protection locked="0"/>
    </xf>
    <xf numFmtId="0" fontId="10" fillId="0" borderId="0" xfId="15" applyFont="1" applyAlignment="1" applyProtection="1">
      <alignment horizontal="center"/>
      <protection locked="0"/>
    </xf>
    <xf numFmtId="0" fontId="10" fillId="0" borderId="0" xfId="15" applyFont="1" applyAlignment="1">
      <alignment horizontal="center"/>
    </xf>
    <xf numFmtId="0" fontId="10" fillId="0" borderId="0" xfId="15" applyFont="1"/>
    <xf numFmtId="0" fontId="9" fillId="0" borderId="0" xfId="1" applyAlignment="1" applyProtection="1">
      <alignment vertical="center"/>
    </xf>
    <xf numFmtId="0" fontId="28" fillId="0" borderId="0" xfId="10" applyFont="1" applyAlignment="1">
      <alignment horizontal="center" vertical="center"/>
    </xf>
    <xf numFmtId="0" fontId="10" fillId="0" borderId="0" xfId="10" applyFont="1">
      <alignment vertical="center"/>
    </xf>
    <xf numFmtId="0" fontId="19" fillId="0" borderId="0" xfId="10" applyFont="1" applyAlignment="1">
      <alignment horizontal="center" vertical="center"/>
    </xf>
    <xf numFmtId="0" fontId="11" fillId="0" borderId="0" xfId="10" applyFont="1">
      <alignment vertical="center"/>
    </xf>
    <xf numFmtId="0" fontId="27" fillId="0" borderId="0" xfId="10" applyFont="1">
      <alignment vertical="center"/>
    </xf>
    <xf numFmtId="0" fontId="15" fillId="0" borderId="0" xfId="10" applyFont="1">
      <alignment vertical="center"/>
    </xf>
    <xf numFmtId="0" fontId="27" fillId="0" borderId="0" xfId="10" applyFont="1" applyAlignment="1">
      <alignment horizontal="left" vertical="center"/>
    </xf>
    <xf numFmtId="0" fontId="27" fillId="0" borderId="1" xfId="10" applyFont="1" applyBorder="1">
      <alignment vertical="center"/>
    </xf>
    <xf numFmtId="49" fontId="11" fillId="0" borderId="0" xfId="11" applyNumberFormat="1" applyFont="1" applyProtection="1">
      <protection locked="0"/>
    </xf>
    <xf numFmtId="177" fontId="8" fillId="0" borderId="1" xfId="0" applyNumberFormat="1" applyFont="1" applyBorder="1">
      <alignment vertical="center"/>
    </xf>
    <xf numFmtId="177" fontId="6" fillId="0" borderId="1" xfId="0" applyNumberFormat="1" applyFont="1" applyBorder="1">
      <alignment vertical="center"/>
    </xf>
    <xf numFmtId="49" fontId="11" fillId="0" borderId="0" xfId="11" applyNumberFormat="1" applyFont="1"/>
    <xf numFmtId="0" fontId="11" fillId="0" borderId="0" xfId="15" applyFont="1"/>
    <xf numFmtId="0" fontId="11" fillId="0" borderId="0" xfId="15" applyFont="1" applyAlignment="1">
      <alignment horizontal="center"/>
    </xf>
    <xf numFmtId="0" fontId="11" fillId="0" borderId="4" xfId="15" applyFont="1" applyBorder="1" applyAlignment="1">
      <alignment horizontal="center"/>
    </xf>
    <xf numFmtId="0" fontId="18" fillId="0" borderId="0" xfId="15" applyFont="1" applyAlignment="1">
      <alignment horizontal="center" vertical="center" wrapText="1"/>
    </xf>
    <xf numFmtId="0" fontId="11" fillId="0" borderId="3" xfId="15" applyFont="1" applyBorder="1"/>
    <xf numFmtId="49" fontId="11" fillId="0" borderId="0" xfId="15" applyNumberFormat="1" applyFont="1"/>
    <xf numFmtId="0" fontId="11" fillId="0" borderId="4" xfId="15" applyFont="1" applyBorder="1"/>
    <xf numFmtId="0" fontId="10" fillId="0" borderId="3" xfId="15" applyFont="1" applyBorder="1"/>
    <xf numFmtId="0" fontId="10" fillId="0" borderId="4" xfId="15" applyFont="1" applyBorder="1"/>
    <xf numFmtId="0" fontId="10" fillId="0" borderId="2" xfId="15" applyFont="1" applyBorder="1" applyAlignment="1">
      <alignment horizontal="center" vertical="center"/>
    </xf>
    <xf numFmtId="0" fontId="11" fillId="0" borderId="0" xfId="15" applyFont="1" applyAlignment="1">
      <alignment vertical="center"/>
    </xf>
    <xf numFmtId="0" fontId="10" fillId="0" borderId="0" xfId="15" applyFont="1" applyAlignment="1">
      <alignment horizontal="center" vertical="center"/>
    </xf>
    <xf numFmtId="49" fontId="10" fillId="0" borderId="2" xfId="15" applyNumberFormat="1" applyFont="1" applyBorder="1" applyAlignment="1">
      <alignment horizontal="left" vertical="center"/>
    </xf>
    <xf numFmtId="0" fontId="10" fillId="0" borderId="0" xfId="15" applyFont="1" applyAlignment="1">
      <alignment vertical="center"/>
    </xf>
    <xf numFmtId="0" fontId="10" fillId="0" borderId="4" xfId="15" applyFont="1" applyBorder="1" applyAlignment="1">
      <alignment horizontal="center" vertical="center"/>
    </xf>
    <xf numFmtId="0" fontId="10" fillId="0" borderId="4" xfId="15" applyFont="1" applyBorder="1" applyAlignment="1">
      <alignment vertical="center"/>
    </xf>
    <xf numFmtId="0" fontId="10" fillId="0" borderId="7" xfId="15" applyFont="1" applyBorder="1" applyAlignment="1">
      <alignment horizontal="center" vertical="center"/>
    </xf>
    <xf numFmtId="0" fontId="10" fillId="0" borderId="6" xfId="15" applyFont="1" applyBorder="1" applyAlignment="1">
      <alignment horizontal="center" vertical="center"/>
    </xf>
    <xf numFmtId="0" fontId="10" fillId="0" borderId="8" xfId="15" applyFont="1" applyBorder="1" applyAlignment="1">
      <alignment horizontal="center" vertical="center"/>
    </xf>
    <xf numFmtId="42" fontId="11" fillId="0" borderId="0" xfId="15" applyNumberFormat="1" applyFont="1" applyAlignment="1">
      <alignment vertical="center"/>
    </xf>
    <xf numFmtId="49" fontId="11" fillId="0" borderId="0" xfId="15" applyNumberFormat="1" applyFont="1" applyAlignment="1">
      <alignment horizontal="right" vertical="center"/>
    </xf>
    <xf numFmtId="0" fontId="10" fillId="0" borderId="0" xfId="15" applyFont="1" applyAlignment="1">
      <alignment horizontal="center" vertical="justify"/>
    </xf>
    <xf numFmtId="49" fontId="10" fillId="0" borderId="0" xfId="15" applyNumberFormat="1" applyFont="1" applyAlignment="1">
      <alignment horizontal="left" vertical="center"/>
    </xf>
    <xf numFmtId="0" fontId="10" fillId="0" borderId="0" xfId="15" applyFont="1" applyAlignment="1" applyProtection="1">
      <alignment vertical="center"/>
      <protection locked="0"/>
    </xf>
    <xf numFmtId="0" fontId="10" fillId="0" borderId="3" xfId="15" applyFont="1" applyBorder="1" applyProtection="1">
      <protection locked="0"/>
    </xf>
    <xf numFmtId="49" fontId="10" fillId="0" borderId="0" xfId="15" applyNumberFormat="1" applyFont="1" applyAlignment="1">
      <alignment horizontal="center" vertical="center"/>
    </xf>
    <xf numFmtId="0" fontId="10" fillId="0" borderId="10" xfId="15" applyFont="1" applyBorder="1" applyAlignment="1">
      <alignment horizontal="center" vertical="center"/>
    </xf>
    <xf numFmtId="49" fontId="10" fillId="0" borderId="10" xfId="15" applyNumberFormat="1" applyFont="1" applyBorder="1" applyAlignment="1">
      <alignment horizontal="left" vertical="center"/>
    </xf>
    <xf numFmtId="42" fontId="11" fillId="0" borderId="10" xfId="15" applyNumberFormat="1" applyFont="1" applyBorder="1" applyAlignment="1">
      <alignment vertical="center"/>
    </xf>
    <xf numFmtId="49" fontId="10" fillId="0" borderId="0" xfId="15" applyNumberFormat="1" applyFont="1" applyAlignment="1" applyProtection="1">
      <alignment horizontal="center" vertical="center"/>
      <protection locked="0"/>
    </xf>
    <xf numFmtId="0" fontId="11" fillId="0" borderId="0" xfId="11" applyFont="1" applyAlignment="1">
      <alignment vertical="center"/>
    </xf>
    <xf numFmtId="0" fontId="15" fillId="0" borderId="0" xfId="11" applyFont="1" applyAlignment="1">
      <alignment vertical="center"/>
    </xf>
    <xf numFmtId="0" fontId="11" fillId="0" borderId="0" xfId="11" applyFont="1" applyAlignment="1">
      <alignment vertical="center" textRotation="255"/>
    </xf>
    <xf numFmtId="0" fontId="18" fillId="0" borderId="0" xfId="11" applyFont="1" applyAlignment="1">
      <alignment vertical="center"/>
    </xf>
    <xf numFmtId="0" fontId="11" fillId="0" borderId="0" xfId="11" applyFont="1" applyAlignment="1">
      <alignment vertical="center" wrapText="1"/>
    </xf>
    <xf numFmtId="0" fontId="11" fillId="0" borderId="0" xfId="11" applyFont="1" applyAlignment="1">
      <alignment horizontal="distributed" vertical="center"/>
    </xf>
    <xf numFmtId="0" fontId="11" fillId="0" borderId="0" xfId="11" applyFont="1" applyAlignment="1">
      <alignment horizontal="right" vertical="center"/>
    </xf>
    <xf numFmtId="0" fontId="19" fillId="0" borderId="0" xfId="11" applyFont="1" applyAlignment="1">
      <alignment vertical="center"/>
    </xf>
    <xf numFmtId="0" fontId="11" fillId="0" borderId="0" xfId="11" applyFont="1" applyAlignment="1">
      <alignment vertical="top"/>
    </xf>
    <xf numFmtId="0" fontId="11" fillId="0" borderId="11" xfId="11" applyFont="1" applyBorder="1" applyAlignment="1">
      <alignment vertical="center"/>
    </xf>
    <xf numFmtId="0" fontId="11" fillId="0" borderId="13" xfId="11" applyFont="1" applyBorder="1" applyAlignment="1">
      <alignment vertical="center"/>
    </xf>
    <xf numFmtId="0" fontId="11" fillId="0" borderId="14" xfId="11" applyFont="1" applyBorder="1" applyAlignment="1">
      <alignment horizontal="right" vertical="center"/>
    </xf>
    <xf numFmtId="0" fontId="11" fillId="0" borderId="14" xfId="11" applyFont="1" applyBorder="1" applyAlignment="1">
      <alignment vertical="center"/>
    </xf>
    <xf numFmtId="0" fontId="11" fillId="0" borderId="15" xfId="11" applyFont="1" applyBorder="1" applyAlignment="1">
      <alignment vertical="center"/>
    </xf>
    <xf numFmtId="0" fontId="11" fillId="0" borderId="16" xfId="11" applyFont="1" applyBorder="1" applyAlignment="1">
      <alignment vertical="center"/>
    </xf>
    <xf numFmtId="0" fontId="15" fillId="0" borderId="8" xfId="11" applyFont="1" applyBorder="1" applyAlignment="1">
      <alignment vertical="center"/>
    </xf>
    <xf numFmtId="0" fontId="11" fillId="0" borderId="7" xfId="11" applyFont="1" applyBorder="1" applyAlignment="1">
      <alignment vertical="center"/>
    </xf>
    <xf numFmtId="0" fontId="11" fillId="0" borderId="6" xfId="11" applyFont="1" applyBorder="1" applyAlignment="1">
      <alignment vertical="center"/>
    </xf>
    <xf numFmtId="0" fontId="11" fillId="0" borderId="17" xfId="11" applyFont="1" applyBorder="1" applyAlignment="1">
      <alignment vertical="center"/>
    </xf>
    <xf numFmtId="0" fontId="11" fillId="0" borderId="8" xfId="11" applyFont="1" applyBorder="1" applyAlignment="1">
      <alignment vertical="center"/>
    </xf>
    <xf numFmtId="0" fontId="11" fillId="0" borderId="9" xfId="11" applyFont="1" applyBorder="1" applyAlignment="1">
      <alignment vertical="center"/>
    </xf>
    <xf numFmtId="0" fontId="11" fillId="0" borderId="0" xfId="15" applyFont="1" applyAlignment="1" applyProtection="1">
      <alignment vertical="center"/>
      <protection locked="0"/>
    </xf>
    <xf numFmtId="49" fontId="11" fillId="0" borderId="0" xfId="11" applyNumberFormat="1" applyFont="1" applyAlignment="1">
      <alignment vertical="center"/>
    </xf>
    <xf numFmtId="49" fontId="11" fillId="0" borderId="0" xfId="11" applyNumberFormat="1" applyFont="1" applyAlignment="1">
      <alignment horizontal="center" vertical="center"/>
    </xf>
    <xf numFmtId="0" fontId="11" fillId="0" borderId="0" xfId="11" applyFont="1" applyAlignment="1" applyProtection="1">
      <alignment vertical="center"/>
      <protection locked="0"/>
    </xf>
    <xf numFmtId="0" fontId="12" fillId="0" borderId="0" xfId="11" applyFont="1"/>
    <xf numFmtId="31" fontId="11" fillId="0" borderId="0" xfId="11" applyNumberFormat="1" applyFont="1" applyAlignment="1">
      <alignment vertical="center"/>
    </xf>
    <xf numFmtId="0" fontId="14" fillId="0" borderId="23" xfId="11" applyFont="1" applyBorder="1" applyAlignment="1">
      <alignment horizontal="left" vertical="center"/>
    </xf>
    <xf numFmtId="31" fontId="14" fillId="0" borderId="23" xfId="11" applyNumberFormat="1" applyFont="1" applyBorder="1" applyAlignment="1">
      <alignment horizontal="left" vertical="center"/>
    </xf>
    <xf numFmtId="31" fontId="11" fillId="0" borderId="23" xfId="11" applyNumberFormat="1" applyFont="1" applyBorder="1" applyAlignment="1">
      <alignment vertical="center"/>
    </xf>
    <xf numFmtId="6" fontId="11" fillId="0" borderId="23" xfId="11" applyNumberFormat="1" applyFont="1" applyBorder="1" applyAlignment="1">
      <alignment vertical="center"/>
    </xf>
    <xf numFmtId="0" fontId="11" fillId="0" borderId="23" xfId="11" applyFont="1" applyBorder="1" applyAlignment="1">
      <alignment vertical="center"/>
    </xf>
    <xf numFmtId="0" fontId="16" fillId="0" borderId="0" xfId="11" applyFont="1"/>
    <xf numFmtId="0" fontId="12" fillId="0" borderId="0" xfId="11" applyFont="1" applyAlignment="1">
      <alignment vertical="center"/>
    </xf>
    <xf numFmtId="176" fontId="11" fillId="0" borderId="0" xfId="11" applyNumberFormat="1" applyFont="1" applyAlignment="1">
      <alignment vertical="center"/>
    </xf>
    <xf numFmtId="176" fontId="12" fillId="0" borderId="0" xfId="11" quotePrefix="1" applyNumberFormat="1" applyFont="1" applyAlignment="1">
      <alignment vertical="center"/>
    </xf>
    <xf numFmtId="176" fontId="12" fillId="0" borderId="0" xfId="11" applyNumberFormat="1" applyFont="1" applyAlignment="1">
      <alignment vertical="center"/>
    </xf>
    <xf numFmtId="176" fontId="12" fillId="0" borderId="0" xfId="11" applyNumberFormat="1" applyFont="1"/>
    <xf numFmtId="0" fontId="2" fillId="0" borderId="0" xfId="15"/>
    <xf numFmtId="0" fontId="2" fillId="0" borderId="0" xfId="15" applyAlignment="1">
      <alignment horizontal="center" vertical="center"/>
    </xf>
    <xf numFmtId="0" fontId="10" fillId="0" borderId="2" xfId="15" applyFont="1" applyBorder="1"/>
    <xf numFmtId="0" fontId="10" fillId="0" borderId="7" xfId="15" applyFont="1" applyBorder="1"/>
    <xf numFmtId="0" fontId="10" fillId="0" borderId="10" xfId="15" applyFont="1" applyBorder="1" applyProtection="1">
      <protection locked="0"/>
    </xf>
    <xf numFmtId="0" fontId="19" fillId="0" borderId="0" xfId="15" applyFont="1"/>
    <xf numFmtId="0" fontId="10" fillId="0" borderId="28" xfId="15" applyFont="1" applyBorder="1" applyAlignment="1">
      <alignment horizontal="center" vertical="center"/>
    </xf>
    <xf numFmtId="49" fontId="15" fillId="0" borderId="14" xfId="15" applyNumberFormat="1" applyFont="1" applyBorder="1" applyAlignment="1" applyProtection="1">
      <alignment horizontal="center" vertical="center"/>
      <protection locked="0"/>
    </xf>
    <xf numFmtId="0" fontId="10" fillId="0" borderId="0" xfId="11" applyFont="1" applyAlignment="1">
      <alignment horizontal="right" vertical="center"/>
    </xf>
    <xf numFmtId="0" fontId="15" fillId="0" borderId="0" xfId="11" applyFont="1"/>
    <xf numFmtId="0" fontId="15" fillId="0" borderId="0" xfId="15" applyFont="1" applyAlignment="1" applyProtection="1">
      <alignment horizontal="left" vertical="center"/>
      <protection locked="0"/>
    </xf>
    <xf numFmtId="0" fontId="15" fillId="0" borderId="0" xfId="15" applyFont="1" applyProtection="1">
      <protection locked="0"/>
    </xf>
    <xf numFmtId="0" fontId="15" fillId="0" borderId="0" xfId="15" applyFont="1" applyAlignment="1" applyProtection="1">
      <alignment horizontal="center"/>
      <protection locked="0"/>
    </xf>
    <xf numFmtId="0" fontId="6" fillId="2" borderId="0" xfId="0" applyFont="1" applyFill="1">
      <alignment vertical="center"/>
    </xf>
    <xf numFmtId="177" fontId="8" fillId="2" borderId="1" xfId="0" applyNumberFormat="1" applyFont="1" applyFill="1" applyBorder="1">
      <alignment vertical="center"/>
    </xf>
    <xf numFmtId="177" fontId="5" fillId="2" borderId="1" xfId="0" applyNumberFormat="1" applyFont="1" applyFill="1" applyBorder="1">
      <alignment vertical="center"/>
    </xf>
    <xf numFmtId="177" fontId="5" fillId="2" borderId="1" xfId="0" applyNumberFormat="1" applyFont="1" applyFill="1" applyBorder="1" applyAlignment="1">
      <alignment vertical="center" wrapText="1"/>
    </xf>
    <xf numFmtId="177" fontId="8" fillId="3" borderId="1" xfId="0" applyNumberFormat="1" applyFont="1" applyFill="1" applyBorder="1">
      <alignment vertical="center"/>
    </xf>
    <xf numFmtId="0" fontId="6" fillId="3" borderId="0" xfId="0" applyFont="1" applyFill="1">
      <alignment vertical="center"/>
    </xf>
    <xf numFmtId="177" fontId="5" fillId="3" borderId="1" xfId="0" applyNumberFormat="1" applyFont="1" applyFill="1" applyBorder="1" applyAlignment="1">
      <alignment vertical="center" wrapText="1"/>
    </xf>
    <xf numFmtId="177" fontId="6" fillId="3" borderId="1" xfId="0" applyNumberFormat="1" applyFont="1" applyFill="1" applyBorder="1" applyAlignment="1">
      <alignment horizontal="left" vertical="center"/>
    </xf>
    <xf numFmtId="177" fontId="6" fillId="3" borderId="1" xfId="0" applyNumberFormat="1" applyFont="1" applyFill="1" applyBorder="1">
      <alignment vertical="center"/>
    </xf>
    <xf numFmtId="0" fontId="11" fillId="0" borderId="0" xfId="15" applyFont="1" applyAlignment="1">
      <alignment shrinkToFit="1"/>
    </xf>
    <xf numFmtId="0" fontId="11" fillId="0" borderId="0" xfId="11" applyFont="1" applyAlignment="1">
      <alignment vertical="center" shrinkToFit="1"/>
    </xf>
    <xf numFmtId="31" fontId="11" fillId="0" borderId="0" xfId="11" applyNumberFormat="1" applyFont="1" applyAlignment="1">
      <alignment vertical="center" shrinkToFit="1"/>
    </xf>
    <xf numFmtId="0" fontId="43" fillId="0" borderId="0" xfId="0" applyFont="1">
      <alignment vertical="center"/>
    </xf>
    <xf numFmtId="0" fontId="34" fillId="0" borderId="0" xfId="16" applyFont="1" applyProtection="1">
      <protection locked="0"/>
    </xf>
    <xf numFmtId="0" fontId="38" fillId="0" borderId="0" xfId="12" applyFont="1" applyAlignment="1" applyProtection="1">
      <alignment vertical="center"/>
      <protection locked="0"/>
    </xf>
    <xf numFmtId="0" fontId="38" fillId="0" borderId="0" xfId="16" applyFont="1" applyProtection="1">
      <protection locked="0"/>
    </xf>
    <xf numFmtId="0" fontId="34" fillId="0" borderId="0" xfId="16" applyFont="1" applyAlignment="1" applyProtection="1">
      <alignment horizontal="center"/>
      <protection locked="0"/>
    </xf>
    <xf numFmtId="0" fontId="10" fillId="0" borderId="0" xfId="13" applyFont="1"/>
    <xf numFmtId="0" fontId="6" fillId="3" borderId="1" xfId="0" applyFont="1" applyFill="1" applyBorder="1" applyAlignment="1">
      <alignment horizontal="center" vertical="center"/>
    </xf>
    <xf numFmtId="0" fontId="6" fillId="2" borderId="1" xfId="0" applyFont="1" applyFill="1" applyBorder="1" applyAlignment="1">
      <alignment horizontal="center" vertical="center"/>
    </xf>
    <xf numFmtId="0" fontId="20" fillId="0" borderId="0" xfId="11" applyFont="1" applyAlignment="1">
      <alignment shrinkToFit="1"/>
    </xf>
    <xf numFmtId="0" fontId="15" fillId="0" borderId="0" xfId="11" applyFont="1" applyAlignment="1">
      <alignment shrinkToFit="1"/>
    </xf>
    <xf numFmtId="49" fontId="20" fillId="0" borderId="13" xfId="15" applyNumberFormat="1" applyFont="1" applyBorder="1" applyAlignment="1" applyProtection="1">
      <alignment horizontal="center" vertical="center"/>
      <protection locked="0"/>
    </xf>
    <xf numFmtId="49" fontId="20" fillId="0" borderId="14" xfId="15" applyNumberFormat="1" applyFont="1" applyBorder="1" applyAlignment="1" applyProtection="1">
      <alignment horizontal="center" vertical="center"/>
      <protection locked="0"/>
    </xf>
    <xf numFmtId="49" fontId="20" fillId="0" borderId="15" xfId="15" applyNumberFormat="1" applyFont="1" applyBorder="1" applyAlignment="1" applyProtection="1">
      <alignment horizontal="center" vertical="center"/>
      <protection locked="0"/>
    </xf>
    <xf numFmtId="0" fontId="23" fillId="0" borderId="0" xfId="5" applyFont="1" applyAlignment="1">
      <alignment vertical="center"/>
    </xf>
    <xf numFmtId="0" fontId="23" fillId="0" borderId="0" xfId="5" quotePrefix="1" applyFont="1" applyAlignment="1">
      <alignment horizontal="left" vertical="center" wrapText="1"/>
    </xf>
    <xf numFmtId="0" fontId="23" fillId="0" borderId="0" xfId="5" applyFont="1" applyAlignment="1">
      <alignment horizontal="center" vertical="center"/>
    </xf>
    <xf numFmtId="0" fontId="23" fillId="0" borderId="0" xfId="5" quotePrefix="1" applyFont="1" applyAlignment="1">
      <alignment vertical="center" wrapText="1"/>
    </xf>
    <xf numFmtId="0" fontId="23" fillId="0" borderId="0" xfId="5" applyFont="1" applyAlignment="1">
      <alignment horizontal="center" vertical="center" wrapText="1"/>
    </xf>
    <xf numFmtId="0" fontId="38" fillId="0" borderId="0" xfId="5" quotePrefix="1" applyFont="1" applyAlignment="1">
      <alignment horizontal="left" vertical="center" wrapText="1"/>
    </xf>
    <xf numFmtId="0" fontId="38" fillId="0" borderId="0" xfId="5" applyFont="1" applyAlignment="1">
      <alignment vertical="center" wrapText="1"/>
    </xf>
    <xf numFmtId="0" fontId="23" fillId="0" borderId="30" xfId="5" applyFont="1" applyBorder="1" applyAlignment="1">
      <alignment vertical="center"/>
    </xf>
    <xf numFmtId="0" fontId="23" fillId="0" borderId="0" xfId="5" applyFont="1" applyAlignment="1">
      <alignment horizontal="left" vertical="center"/>
    </xf>
    <xf numFmtId="0" fontId="23" fillId="0" borderId="0" xfId="5" applyFont="1" applyAlignment="1">
      <alignment horizontal="left" vertical="center" indent="1"/>
    </xf>
    <xf numFmtId="0" fontId="23" fillId="0" borderId="0" xfId="5" applyFont="1" applyAlignment="1">
      <alignment horizontal="distributed" vertical="center"/>
    </xf>
    <xf numFmtId="0" fontId="40" fillId="0" borderId="0" xfId="5" applyFont="1" applyAlignment="1">
      <alignment vertical="center"/>
    </xf>
    <xf numFmtId="0" fontId="23" fillId="0" borderId="31" xfId="5" applyFont="1" applyBorder="1" applyAlignment="1">
      <alignment vertical="center"/>
    </xf>
    <xf numFmtId="0" fontId="23" fillId="0" borderId="3" xfId="5" applyFont="1" applyBorder="1" applyAlignment="1">
      <alignment vertical="center"/>
    </xf>
    <xf numFmtId="177" fontId="8" fillId="3" borderId="15" xfId="0" applyNumberFormat="1" applyFont="1" applyFill="1" applyBorder="1">
      <alignment vertical="center"/>
    </xf>
    <xf numFmtId="177" fontId="5" fillId="3" borderId="15" xfId="0" applyNumberFormat="1" applyFont="1" applyFill="1" applyBorder="1" applyAlignment="1">
      <alignment vertical="center" wrapText="1"/>
    </xf>
    <xf numFmtId="177" fontId="6" fillId="3" borderId="15" xfId="0" applyNumberFormat="1" applyFont="1" applyFill="1" applyBorder="1" applyAlignment="1">
      <alignment horizontal="left" vertical="center"/>
    </xf>
    <xf numFmtId="177" fontId="8" fillId="2" borderId="15" xfId="0" applyNumberFormat="1" applyFont="1" applyFill="1" applyBorder="1">
      <alignment vertical="center"/>
    </xf>
    <xf numFmtId="177" fontId="5" fillId="2" borderId="15" xfId="0" applyNumberFormat="1" applyFont="1" applyFill="1" applyBorder="1">
      <alignment vertical="center"/>
    </xf>
    <xf numFmtId="177" fontId="5" fillId="2" borderId="15" xfId="0" applyNumberFormat="1" applyFont="1" applyFill="1" applyBorder="1" applyAlignment="1">
      <alignment vertical="center" wrapText="1"/>
    </xf>
    <xf numFmtId="177" fontId="6" fillId="3" borderId="15" xfId="0" applyNumberFormat="1" applyFont="1" applyFill="1" applyBorder="1">
      <alignment vertical="center"/>
    </xf>
    <xf numFmtId="177" fontId="6" fillId="0" borderId="15" xfId="0" applyNumberFormat="1" applyFont="1" applyBorder="1">
      <alignment vertical="center"/>
    </xf>
    <xf numFmtId="177" fontId="8" fillId="0" borderId="15" xfId="0" applyNumberFormat="1" applyFont="1" applyBorder="1">
      <alignment vertical="center"/>
    </xf>
    <xf numFmtId="0" fontId="7" fillId="0" borderId="26" xfId="0" applyFont="1" applyBorder="1" applyAlignment="1">
      <alignment horizontal="center" vertical="center"/>
    </xf>
    <xf numFmtId="0" fontId="20" fillId="0" borderId="0" xfId="11" applyFont="1" applyAlignment="1">
      <alignment vertical="center"/>
    </xf>
    <xf numFmtId="0" fontId="49" fillId="5" borderId="1" xfId="0" applyFont="1" applyFill="1" applyBorder="1">
      <alignment vertical="center"/>
    </xf>
    <xf numFmtId="0" fontId="6" fillId="6" borderId="1" xfId="0" applyFont="1" applyFill="1" applyBorder="1">
      <alignment vertical="center"/>
    </xf>
    <xf numFmtId="0" fontId="9" fillId="0" borderId="0" xfId="1" applyAlignment="1" applyProtection="1">
      <alignment horizontal="center" vertical="center"/>
    </xf>
    <xf numFmtId="0" fontId="9" fillId="0" borderId="0" xfId="1" applyAlignment="1" applyProtection="1"/>
    <xf numFmtId="0" fontId="9" fillId="0" borderId="3" xfId="1" applyBorder="1" applyAlignment="1" applyProtection="1"/>
    <xf numFmtId="49" fontId="39" fillId="0" borderId="0" xfId="16" applyNumberFormat="1" applyFont="1" applyAlignment="1" applyProtection="1">
      <alignment horizontal="center" vertical="center" wrapText="1"/>
      <protection locked="0"/>
    </xf>
    <xf numFmtId="0" fontId="23" fillId="0" borderId="50" xfId="5" applyFont="1" applyBorder="1" applyAlignment="1">
      <alignment vertical="center"/>
    </xf>
    <xf numFmtId="0" fontId="23" fillId="0" borderId="14" xfId="5" applyFont="1" applyBorder="1" applyAlignment="1">
      <alignment vertical="center"/>
    </xf>
    <xf numFmtId="0" fontId="23" fillId="0" borderId="29" xfId="5" applyFont="1" applyBorder="1" applyAlignment="1">
      <alignment vertical="center"/>
    </xf>
    <xf numFmtId="0" fontId="23" fillId="0" borderId="0" xfId="5" applyFont="1" applyAlignment="1">
      <alignment vertical="center" wrapText="1"/>
    </xf>
    <xf numFmtId="0" fontId="23" fillId="0" borderId="52" xfId="5" applyFont="1" applyBorder="1" applyAlignment="1">
      <alignment vertical="center"/>
    </xf>
    <xf numFmtId="0" fontId="23" fillId="0" borderId="53" xfId="5" applyFont="1" applyBorder="1" applyAlignment="1">
      <alignment vertical="center"/>
    </xf>
    <xf numFmtId="0" fontId="23" fillId="0" borderId="54" xfId="5" applyFont="1" applyBorder="1" applyAlignment="1">
      <alignment vertical="center"/>
    </xf>
    <xf numFmtId="0" fontId="23" fillId="0" borderId="55" xfId="5" applyFont="1" applyBorder="1" applyAlignment="1">
      <alignment vertical="center"/>
    </xf>
    <xf numFmtId="0" fontId="40" fillId="0" borderId="31" xfId="5" applyFont="1" applyBorder="1" applyAlignment="1">
      <alignment vertical="center"/>
    </xf>
    <xf numFmtId="0" fontId="23" fillId="0" borderId="13" xfId="5" applyFont="1" applyBorder="1" applyAlignment="1">
      <alignment vertical="center"/>
    </xf>
    <xf numFmtId="0" fontId="7" fillId="5" borderId="13" xfId="11" applyFont="1" applyFill="1" applyBorder="1" applyAlignment="1" applyProtection="1">
      <alignment horizontal="center" vertical="center"/>
      <protection locked="0"/>
    </xf>
    <xf numFmtId="0" fontId="7" fillId="5" borderId="14" xfId="11" applyFont="1" applyFill="1" applyBorder="1" applyAlignment="1" applyProtection="1">
      <alignment horizontal="center" vertical="center"/>
      <protection locked="0"/>
    </xf>
    <xf numFmtId="0" fontId="17" fillId="0" borderId="0" xfId="13" applyFont="1"/>
    <xf numFmtId="0" fontId="11" fillId="0" borderId="56" xfId="11" applyFont="1" applyBorder="1" applyAlignment="1">
      <alignment horizontal="center"/>
    </xf>
    <xf numFmtId="0" fontId="11" fillId="0" borderId="57" xfId="11" applyFont="1" applyBorder="1" applyAlignment="1">
      <alignment horizontal="center"/>
    </xf>
    <xf numFmtId="0" fontId="11" fillId="0" borderId="58" xfId="11" applyFont="1" applyBorder="1" applyAlignment="1">
      <alignment horizontal="center"/>
    </xf>
    <xf numFmtId="0" fontId="11" fillId="0" borderId="59" xfId="11" applyFont="1" applyBorder="1" applyAlignment="1">
      <alignment horizontal="center"/>
    </xf>
    <xf numFmtId="49" fontId="15" fillId="0" borderId="1" xfId="15" applyNumberFormat="1" applyFont="1" applyBorder="1" applyAlignment="1" applyProtection="1">
      <alignment horizontal="left" vertical="center" indent="1" shrinkToFit="1"/>
      <protection locked="0"/>
    </xf>
    <xf numFmtId="0" fontId="15" fillId="0" borderId="15" xfId="0" applyFont="1" applyBorder="1" applyAlignment="1" applyProtection="1">
      <alignment horizontal="left" vertical="center" indent="1" shrinkToFit="1"/>
      <protection locked="0"/>
    </xf>
    <xf numFmtId="0" fontId="15" fillId="0" borderId="1" xfId="0" applyFont="1" applyBorder="1" applyAlignment="1" applyProtection="1">
      <alignment horizontal="left" vertical="center" indent="1" shrinkToFit="1"/>
      <protection locked="0"/>
    </xf>
    <xf numFmtId="49" fontId="15" fillId="0" borderId="14" xfId="15" applyNumberFormat="1" applyFont="1" applyBorder="1" applyAlignment="1" applyProtection="1">
      <alignment horizontal="left" vertical="center" indent="1" shrinkToFit="1"/>
      <protection locked="0"/>
    </xf>
    <xf numFmtId="49" fontId="15" fillId="0" borderId="15" xfId="15" applyNumberFormat="1" applyFont="1" applyBorder="1" applyAlignment="1" applyProtection="1">
      <alignment horizontal="left" vertical="center" indent="1" shrinkToFit="1"/>
      <protection locked="0"/>
    </xf>
    <xf numFmtId="0" fontId="10" fillId="0" borderId="60" xfId="15" applyFont="1" applyBorder="1" applyAlignment="1">
      <alignment horizontal="center"/>
    </xf>
    <xf numFmtId="0" fontId="10" fillId="0" borderId="61" xfId="15" applyFont="1" applyBorder="1" applyAlignment="1">
      <alignment horizontal="center"/>
    </xf>
    <xf numFmtId="0" fontId="37" fillId="0" borderId="0" xfId="7" applyFont="1" applyFill="1">
      <alignment vertical="center"/>
    </xf>
    <xf numFmtId="181" fontId="23" fillId="0" borderId="49" xfId="5" applyNumberFormat="1" applyFont="1" applyBorder="1" applyAlignment="1">
      <alignment vertical="center"/>
    </xf>
    <xf numFmtId="181" fontId="23" fillId="0" borderId="50" xfId="5" applyNumberFormat="1" applyFont="1" applyBorder="1" applyAlignment="1">
      <alignment vertical="center"/>
    </xf>
    <xf numFmtId="181" fontId="23" fillId="0" borderId="29" xfId="5" applyNumberFormat="1" applyFont="1" applyBorder="1" applyAlignment="1">
      <alignment vertical="center"/>
    </xf>
    <xf numFmtId="181" fontId="23" fillId="0" borderId="51" xfId="5" applyNumberFormat="1" applyFont="1" applyBorder="1" applyAlignment="1">
      <alignment vertical="center"/>
    </xf>
    <xf numFmtId="49" fontId="10" fillId="0" borderId="3" xfId="15" applyNumberFormat="1" applyFont="1" applyBorder="1"/>
    <xf numFmtId="49" fontId="10" fillId="0" borderId="0" xfId="15" applyNumberFormat="1" applyFont="1"/>
    <xf numFmtId="49" fontId="10" fillId="0" borderId="4" xfId="15" applyNumberFormat="1" applyFont="1" applyBorder="1"/>
    <xf numFmtId="0" fontId="20" fillId="0" borderId="1" xfId="11" applyFont="1" applyBorder="1" applyAlignment="1">
      <alignment vertical="center"/>
    </xf>
    <xf numFmtId="0" fontId="65" fillId="7" borderId="72" xfId="0" applyFont="1" applyFill="1" applyBorder="1" applyProtection="1">
      <alignment vertical="center"/>
      <protection locked="0"/>
    </xf>
    <xf numFmtId="0" fontId="65" fillId="7" borderId="37" xfId="0" applyFont="1" applyFill="1" applyBorder="1" applyProtection="1">
      <alignment vertical="center"/>
      <protection locked="0"/>
    </xf>
    <xf numFmtId="0" fontId="65" fillId="7" borderId="43" xfId="0" applyFont="1" applyFill="1" applyBorder="1" applyProtection="1">
      <alignment vertical="center"/>
      <protection locked="0"/>
    </xf>
    <xf numFmtId="0" fontId="11" fillId="0" borderId="4" xfId="11" applyFont="1" applyBorder="1" applyAlignment="1">
      <alignment vertical="center"/>
    </xf>
    <xf numFmtId="0" fontId="15" fillId="0" borderId="7" xfId="11" applyFont="1" applyBorder="1" applyAlignment="1">
      <alignment vertical="center"/>
    </xf>
    <xf numFmtId="0" fontId="7" fillId="0" borderId="25" xfId="0" applyFont="1" applyBorder="1" applyAlignment="1">
      <alignment horizontal="center" vertical="center"/>
    </xf>
    <xf numFmtId="0" fontId="7" fillId="0" borderId="40" xfId="0" applyFont="1" applyBorder="1" applyAlignment="1">
      <alignment horizontal="center" vertical="center"/>
    </xf>
    <xf numFmtId="0" fontId="7" fillId="0" borderId="24" xfId="0" applyFont="1" applyBorder="1" applyAlignment="1">
      <alignment horizontal="center" vertical="center"/>
    </xf>
    <xf numFmtId="0" fontId="7" fillId="0" borderId="42" xfId="0" applyFont="1" applyBorder="1" applyAlignment="1">
      <alignment horizontal="center" vertical="center"/>
    </xf>
    <xf numFmtId="0" fontId="58" fillId="0" borderId="0" xfId="0" applyFont="1" applyAlignment="1">
      <alignment horizontal="center" vertical="center"/>
    </xf>
    <xf numFmtId="55" fontId="59" fillId="0" borderId="0" xfId="0" applyNumberFormat="1" applyFont="1">
      <alignment vertical="center"/>
    </xf>
    <xf numFmtId="0" fontId="59" fillId="0" borderId="0" xfId="0" applyFont="1">
      <alignment vertical="center"/>
    </xf>
    <xf numFmtId="0" fontId="42" fillId="0" borderId="175" xfId="0" applyFont="1" applyBorder="1" applyAlignment="1">
      <alignment horizontal="right" vertical="center"/>
    </xf>
    <xf numFmtId="0" fontId="58" fillId="0" borderId="180" xfId="0" applyFont="1" applyBorder="1" applyAlignment="1">
      <alignment horizontal="center" vertical="center"/>
    </xf>
    <xf numFmtId="0" fontId="10" fillId="0" borderId="0" xfId="11" applyFont="1" applyAlignment="1">
      <alignment horizontal="center"/>
    </xf>
    <xf numFmtId="0" fontId="15" fillId="0" borderId="14" xfId="0" applyFont="1" applyBorder="1" applyAlignment="1" applyProtection="1">
      <alignment horizontal="left" vertical="center" indent="1" shrinkToFit="1"/>
      <protection locked="0"/>
    </xf>
    <xf numFmtId="0" fontId="26" fillId="0" borderId="3" xfId="1" applyFont="1" applyBorder="1" applyAlignment="1" applyProtection="1">
      <alignment horizontal="center"/>
      <protection locked="0"/>
    </xf>
    <xf numFmtId="0" fontId="26" fillId="0" borderId="0" xfId="1" applyFont="1" applyAlignment="1" applyProtection="1">
      <alignment horizontal="center"/>
      <protection locked="0"/>
    </xf>
    <xf numFmtId="0" fontId="34" fillId="0" borderId="0" xfId="16" applyFont="1" applyAlignment="1" applyProtection="1">
      <alignment vertical="center"/>
      <protection locked="0"/>
    </xf>
    <xf numFmtId="0" fontId="22" fillId="0" borderId="1" xfId="17" applyFont="1" applyBorder="1" applyAlignment="1" applyProtection="1">
      <alignment horizontal="center" vertical="center"/>
      <protection locked="0"/>
    </xf>
    <xf numFmtId="0" fontId="22" fillId="0" borderId="75" xfId="17" applyFont="1" applyBorder="1" applyAlignment="1" applyProtection="1">
      <alignment horizontal="center" vertical="center"/>
      <protection locked="0"/>
    </xf>
    <xf numFmtId="0" fontId="22" fillId="0" borderId="70" xfId="17" applyFont="1" applyBorder="1" applyAlignment="1" applyProtection="1">
      <alignment horizontal="center" vertical="center"/>
      <protection locked="0"/>
    </xf>
    <xf numFmtId="0" fontId="22" fillId="0" borderId="0" xfId="16" applyFont="1" applyAlignment="1" applyProtection="1">
      <alignment horizontal="center" vertical="center" shrinkToFit="1"/>
      <protection locked="0"/>
    </xf>
    <xf numFmtId="0" fontId="7" fillId="0" borderId="0" xfId="16" applyFont="1" applyAlignment="1" applyProtection="1">
      <alignment horizontal="center" vertical="center" shrinkToFit="1"/>
      <protection locked="0"/>
    </xf>
    <xf numFmtId="0" fontId="15" fillId="0" borderId="14" xfId="0" applyFont="1" applyBorder="1" applyAlignment="1">
      <alignment horizontal="left" vertical="center" indent="1" shrinkToFit="1"/>
    </xf>
    <xf numFmtId="182" fontId="0" fillId="0" borderId="76" xfId="0" applyNumberFormat="1" applyBorder="1" applyAlignment="1" applyProtection="1">
      <alignment horizontal="center" vertical="center"/>
      <protection locked="0"/>
    </xf>
    <xf numFmtId="182" fontId="0" fillId="0" borderId="77" xfId="17" applyNumberFormat="1" applyFont="1" applyBorder="1" applyProtection="1">
      <protection locked="0"/>
    </xf>
    <xf numFmtId="49" fontId="23" fillId="0" borderId="30" xfId="0" applyNumberFormat="1" applyFont="1" applyBorder="1" applyAlignment="1" applyProtection="1">
      <alignment horizontal="left" vertical="center" indent="1" shrinkToFit="1"/>
      <protection locked="0"/>
    </xf>
    <xf numFmtId="49" fontId="52" fillId="0" borderId="30" xfId="0" applyNumberFormat="1" applyFont="1" applyBorder="1" applyAlignment="1" applyProtection="1">
      <alignment horizontal="center" vertical="center" shrinkToFit="1"/>
      <protection locked="0"/>
    </xf>
    <xf numFmtId="182" fontId="0" fillId="0" borderId="78" xfId="0" applyNumberFormat="1" applyBorder="1" applyAlignment="1" applyProtection="1">
      <alignment horizontal="center" vertical="center"/>
      <protection locked="0"/>
    </xf>
    <xf numFmtId="182" fontId="0" fillId="0" borderId="0" xfId="0" applyNumberFormat="1" applyAlignment="1" applyProtection="1">
      <alignment horizontal="right" vertical="center"/>
      <protection locked="0"/>
    </xf>
    <xf numFmtId="182" fontId="0" fillId="0" borderId="79" xfId="17" applyNumberFormat="1" applyFont="1" applyBorder="1" applyProtection="1">
      <protection locked="0"/>
    </xf>
    <xf numFmtId="0" fontId="51" fillId="0" borderId="30" xfId="17" applyFont="1" applyBorder="1" applyAlignment="1">
      <alignment horizontal="center" vertical="center"/>
    </xf>
    <xf numFmtId="0" fontId="53" fillId="0" borderId="30" xfId="17" applyFont="1" applyBorder="1"/>
    <xf numFmtId="49" fontId="23" fillId="0" borderId="70" xfId="0" applyNumberFormat="1" applyFont="1" applyBorder="1" applyAlignment="1" applyProtection="1">
      <alignment horizontal="left" vertical="center" indent="1" shrinkToFit="1"/>
      <protection locked="0"/>
    </xf>
    <xf numFmtId="49" fontId="52" fillId="0" borderId="70" xfId="0" applyNumberFormat="1" applyFont="1" applyBorder="1" applyAlignment="1" applyProtection="1">
      <alignment horizontal="center" vertical="center" shrinkToFit="1"/>
      <protection locked="0"/>
    </xf>
    <xf numFmtId="182" fontId="0" fillId="0" borderId="80" xfId="0" applyNumberFormat="1" applyBorder="1" applyAlignment="1" applyProtection="1">
      <alignment horizontal="center" vertical="center"/>
      <protection locked="0"/>
    </xf>
    <xf numFmtId="182" fontId="0" fillId="0" borderId="81" xfId="17" applyNumberFormat="1" applyFont="1" applyBorder="1" applyProtection="1">
      <protection locked="0"/>
    </xf>
    <xf numFmtId="49" fontId="0" fillId="0" borderId="82" xfId="17" applyNumberFormat="1" applyFont="1" applyBorder="1" applyAlignment="1">
      <alignment horizontal="center" vertical="center"/>
    </xf>
    <xf numFmtId="0" fontId="51" fillId="0" borderId="70" xfId="17" applyFont="1" applyBorder="1" applyAlignment="1">
      <alignment horizontal="center" vertical="center"/>
    </xf>
    <xf numFmtId="0" fontId="53" fillId="0" borderId="70" xfId="17" applyFont="1" applyBorder="1"/>
    <xf numFmtId="182" fontId="0" fillId="0" borderId="78" xfId="0" applyNumberFormat="1" applyBorder="1" applyProtection="1">
      <alignment vertical="center"/>
      <protection locked="0"/>
    </xf>
    <xf numFmtId="49" fontId="23" fillId="0" borderId="70" xfId="0" applyNumberFormat="1" applyFont="1" applyBorder="1" applyAlignment="1" applyProtection="1">
      <alignment horizontal="center" vertical="center" shrinkToFit="1"/>
      <protection locked="0"/>
    </xf>
    <xf numFmtId="49" fontId="0" fillId="0" borderId="76" xfId="0" quotePrefix="1" applyNumberFormat="1" applyBorder="1" applyAlignment="1" applyProtection="1">
      <alignment horizontal="center" vertical="center" shrinkToFit="1"/>
      <protection locked="0"/>
    </xf>
    <xf numFmtId="182" fontId="0" fillId="0" borderId="77" xfId="0" applyNumberFormat="1" applyBorder="1" applyAlignment="1" applyProtection="1">
      <alignment horizontal="right" vertical="center" shrinkToFit="1"/>
      <protection locked="0"/>
    </xf>
    <xf numFmtId="182" fontId="0" fillId="0" borderId="0" xfId="0" applyNumberFormat="1" applyAlignment="1" applyProtection="1">
      <alignment horizontal="right" vertical="center" shrinkToFit="1"/>
      <protection locked="0"/>
    </xf>
    <xf numFmtId="0" fontId="0" fillId="0" borderId="77" xfId="17" applyFont="1" applyBorder="1" applyAlignment="1" applyProtection="1">
      <alignment horizontal="center"/>
      <protection locked="0"/>
    </xf>
    <xf numFmtId="49" fontId="23" fillId="0" borderId="30" xfId="0" quotePrefix="1" applyNumberFormat="1" applyFont="1" applyBorder="1" applyAlignment="1" applyProtection="1">
      <alignment horizontal="center" vertical="center" shrinkToFit="1"/>
      <protection locked="0"/>
    </xf>
    <xf numFmtId="182" fontId="0" fillId="0" borderId="78" xfId="0" applyNumberFormat="1" applyBorder="1" applyAlignment="1" applyProtection="1">
      <alignment horizontal="right" vertical="center" shrinkToFit="1"/>
      <protection locked="0"/>
    </xf>
    <xf numFmtId="182" fontId="0" fillId="0" borderId="79" xfId="0" applyNumberFormat="1" applyBorder="1" applyAlignment="1" applyProtection="1">
      <alignment horizontal="right" vertical="center" shrinkToFit="1"/>
      <protection locked="0"/>
    </xf>
    <xf numFmtId="0" fontId="0" fillId="0" borderId="79" xfId="17" applyFont="1" applyBorder="1" applyAlignment="1" applyProtection="1">
      <alignment horizontal="center"/>
      <protection locked="0"/>
    </xf>
    <xf numFmtId="49" fontId="51" fillId="0" borderId="30" xfId="17" applyNumberFormat="1" applyFont="1" applyBorder="1" applyAlignment="1">
      <alignment horizontal="center" vertical="center"/>
    </xf>
    <xf numFmtId="49" fontId="0" fillId="0" borderId="80" xfId="0" applyNumberFormat="1" applyBorder="1" applyAlignment="1" applyProtection="1">
      <alignment horizontal="center" vertical="center" shrinkToFit="1"/>
      <protection locked="0"/>
    </xf>
    <xf numFmtId="182" fontId="0" fillId="0" borderId="81" xfId="0" applyNumberFormat="1" applyBorder="1" applyAlignment="1" applyProtection="1">
      <alignment horizontal="right" vertical="center" shrinkToFit="1"/>
      <protection locked="0"/>
    </xf>
    <xf numFmtId="0" fontId="0" fillId="0" borderId="83" xfId="17" applyFont="1" applyBorder="1" applyAlignment="1" applyProtection="1">
      <alignment horizontal="center"/>
      <protection locked="0"/>
    </xf>
    <xf numFmtId="49" fontId="51" fillId="0" borderId="70" xfId="17" applyNumberFormat="1" applyFont="1" applyBorder="1" applyAlignment="1">
      <alignment horizontal="center" vertical="center"/>
    </xf>
    <xf numFmtId="49" fontId="0" fillId="0" borderId="76" xfId="0" applyNumberFormat="1" applyBorder="1" applyAlignment="1" applyProtection="1">
      <alignment horizontal="center" vertical="center" shrinkToFit="1"/>
      <protection locked="0"/>
    </xf>
    <xf numFmtId="0" fontId="0" fillId="0" borderId="84" xfId="17" applyFont="1" applyBorder="1" applyAlignment="1" applyProtection="1">
      <alignment horizontal="center"/>
      <protection locked="0"/>
    </xf>
    <xf numFmtId="49" fontId="23" fillId="0" borderId="30" xfId="0" applyNumberFormat="1" applyFont="1" applyBorder="1" applyAlignment="1" applyProtection="1">
      <alignment horizontal="center" vertical="center" shrinkToFit="1"/>
      <protection locked="0"/>
    </xf>
    <xf numFmtId="182" fontId="0" fillId="0" borderId="0" xfId="0" applyNumberFormat="1" applyAlignment="1" applyProtection="1">
      <alignment vertical="center" shrinkToFit="1"/>
      <protection locked="0"/>
    </xf>
    <xf numFmtId="0" fontId="0" fillId="0" borderId="85" xfId="17" applyFont="1" applyBorder="1" applyAlignment="1" applyProtection="1">
      <alignment horizontal="center"/>
      <protection locked="0"/>
    </xf>
    <xf numFmtId="0" fontId="0" fillId="0" borderId="81" xfId="17" applyFont="1" applyBorder="1" applyAlignment="1" applyProtection="1">
      <alignment horizontal="center"/>
      <protection locked="0"/>
    </xf>
    <xf numFmtId="0" fontId="56" fillId="0" borderId="77" xfId="17" applyFont="1" applyBorder="1" applyAlignment="1" applyProtection="1">
      <alignment horizontal="center"/>
      <protection locked="0"/>
    </xf>
    <xf numFmtId="0" fontId="56" fillId="0" borderId="79" xfId="17" applyFont="1" applyBorder="1" applyAlignment="1" applyProtection="1">
      <alignment horizontal="center"/>
      <protection locked="0"/>
    </xf>
    <xf numFmtId="49" fontId="56" fillId="0" borderId="78" xfId="0" applyNumberFormat="1" applyFont="1" applyBorder="1" applyAlignment="1" applyProtection="1">
      <alignment horizontal="center" vertical="center" shrinkToFit="1"/>
      <protection locked="0"/>
    </xf>
    <xf numFmtId="182" fontId="56" fillId="0" borderId="81" xfId="0" applyNumberFormat="1" applyFont="1" applyBorder="1" applyAlignment="1" applyProtection="1">
      <alignment horizontal="right" vertical="center" shrinkToFit="1"/>
      <protection locked="0"/>
    </xf>
    <xf numFmtId="182" fontId="56" fillId="0" borderId="0" xfId="0" applyNumberFormat="1" applyFont="1" applyAlignment="1" applyProtection="1">
      <alignment horizontal="right" vertical="center" shrinkToFit="1"/>
      <protection locked="0"/>
    </xf>
    <xf numFmtId="49" fontId="56" fillId="0" borderId="76" xfId="0" applyNumberFormat="1" applyFont="1" applyBorder="1" applyAlignment="1" applyProtection="1">
      <alignment horizontal="center" vertical="center" shrinkToFit="1"/>
      <protection locked="0"/>
    </xf>
    <xf numFmtId="182" fontId="56" fillId="0" borderId="77" xfId="0" applyNumberFormat="1" applyFont="1" applyBorder="1" applyAlignment="1" applyProtection="1">
      <alignment horizontal="right" vertical="center" shrinkToFit="1"/>
      <protection locked="0"/>
    </xf>
    <xf numFmtId="182" fontId="56" fillId="0" borderId="76" xfId="0" applyNumberFormat="1" applyFont="1" applyBorder="1" applyAlignment="1" applyProtection="1">
      <alignment horizontal="right" vertical="center" shrinkToFit="1"/>
      <protection locked="0"/>
    </xf>
    <xf numFmtId="49" fontId="44" fillId="0" borderId="30" xfId="0" applyNumberFormat="1" applyFont="1" applyBorder="1" applyAlignment="1" applyProtection="1">
      <alignment horizontal="left" vertical="center" indent="1" shrinkToFit="1"/>
      <protection locked="0"/>
    </xf>
    <xf numFmtId="49" fontId="44" fillId="0" borderId="70" xfId="0" applyNumberFormat="1" applyFont="1" applyBorder="1" applyAlignment="1" applyProtection="1">
      <alignment horizontal="left" vertical="center" indent="1" shrinkToFit="1"/>
      <protection locked="0"/>
    </xf>
    <xf numFmtId="49" fontId="56" fillId="0" borderId="80" xfId="0" applyNumberFormat="1" applyFont="1" applyBorder="1" applyAlignment="1" applyProtection="1">
      <alignment horizontal="center" vertical="center" shrinkToFit="1"/>
      <protection locked="0"/>
    </xf>
    <xf numFmtId="0" fontId="56" fillId="0" borderId="81" xfId="17" applyFont="1" applyBorder="1" applyAlignment="1" applyProtection="1">
      <alignment horizontal="center"/>
      <protection locked="0"/>
    </xf>
    <xf numFmtId="0" fontId="9" fillId="0" borderId="0" xfId="1" applyAlignment="1" applyProtection="1">
      <alignment vertical="center"/>
      <protection locked="0"/>
    </xf>
    <xf numFmtId="0" fontId="11" fillId="0" borderId="86" xfId="14" applyFont="1" applyBorder="1" applyAlignment="1">
      <alignment vertical="center"/>
    </xf>
    <xf numFmtId="0" fontId="11" fillId="0" borderId="11" xfId="14" applyFont="1" applyBorder="1" applyAlignment="1">
      <alignment vertical="center"/>
    </xf>
    <xf numFmtId="0" fontId="10" fillId="0" borderId="11" xfId="14" applyFont="1" applyBorder="1" applyAlignment="1">
      <alignment vertical="center"/>
    </xf>
    <xf numFmtId="0" fontId="10" fillId="0" borderId="11" xfId="14" applyFont="1" applyBorder="1" applyAlignment="1">
      <alignment horizontal="center" vertical="center"/>
    </xf>
    <xf numFmtId="0" fontId="10" fillId="0" borderId="87" xfId="14" applyFont="1" applyBorder="1" applyAlignment="1">
      <alignment horizontal="center" vertical="center"/>
    </xf>
    <xf numFmtId="0" fontId="10" fillId="0" borderId="88" xfId="14" applyFont="1" applyBorder="1" applyAlignment="1">
      <alignment horizontal="center" vertical="center"/>
    </xf>
    <xf numFmtId="31" fontId="11" fillId="0" borderId="11" xfId="14" applyNumberFormat="1" applyFont="1" applyBorder="1" applyAlignment="1">
      <alignment horizontal="center" vertical="center"/>
    </xf>
    <xf numFmtId="31" fontId="11" fillId="0" borderId="87" xfId="14" applyNumberFormat="1" applyFont="1" applyBorder="1" applyAlignment="1">
      <alignment horizontal="center" vertical="center"/>
    </xf>
    <xf numFmtId="31" fontId="11" fillId="0" borderId="11" xfId="14" applyNumberFormat="1" applyFont="1" applyBorder="1" applyAlignment="1">
      <alignment vertical="center"/>
    </xf>
    <xf numFmtId="0" fontId="11" fillId="0" borderId="3" xfId="14" applyFont="1" applyBorder="1" applyAlignment="1">
      <alignment vertical="center"/>
    </xf>
    <xf numFmtId="0" fontId="0" fillId="0" borderId="89" xfId="0" applyBorder="1" applyAlignment="1" applyProtection="1">
      <alignment horizontal="center" vertical="center"/>
      <protection locked="0"/>
    </xf>
    <xf numFmtId="0" fontId="0" fillId="0" borderId="90" xfId="0" applyBorder="1" applyProtection="1">
      <alignment vertical="center"/>
      <protection locked="0"/>
    </xf>
    <xf numFmtId="14" fontId="0" fillId="0" borderId="90" xfId="0" applyNumberFormat="1" applyBorder="1" applyProtection="1">
      <alignment vertical="center"/>
      <protection locked="0"/>
    </xf>
    <xf numFmtId="0" fontId="0" fillId="0" borderId="90" xfId="0" applyBorder="1" applyAlignment="1" applyProtection="1">
      <alignment horizontal="center" vertical="center"/>
      <protection locked="0"/>
    </xf>
    <xf numFmtId="0" fontId="0" fillId="0" borderId="72" xfId="0" applyBorder="1" applyProtection="1">
      <alignment vertical="center"/>
      <protection locked="0"/>
    </xf>
    <xf numFmtId="0" fontId="0" fillId="0" borderId="0" xfId="0" applyProtection="1">
      <alignment vertical="center"/>
      <protection locked="0"/>
    </xf>
    <xf numFmtId="0" fontId="0" fillId="0" borderId="91" xfId="0" applyBorder="1" applyAlignment="1" applyProtection="1">
      <alignment horizontal="center" vertical="center"/>
      <protection locked="0"/>
    </xf>
    <xf numFmtId="0" fontId="0" fillId="0" borderId="40" xfId="0" applyBorder="1" applyProtection="1">
      <alignment vertical="center"/>
      <protection locked="0"/>
    </xf>
    <xf numFmtId="0" fontId="0" fillId="0" borderId="1" xfId="0" applyBorder="1" applyProtection="1">
      <alignment vertical="center"/>
      <protection locked="0"/>
    </xf>
    <xf numFmtId="14" fontId="0" fillId="0" borderId="1" xfId="0" applyNumberFormat="1" applyBorder="1" applyProtection="1">
      <alignment vertical="center"/>
      <protection locked="0"/>
    </xf>
    <xf numFmtId="0" fontId="0" fillId="0" borderId="1" xfId="0" applyBorder="1" applyAlignment="1" applyProtection="1">
      <alignment horizontal="center" vertical="center"/>
      <protection locked="0"/>
    </xf>
    <xf numFmtId="0" fontId="0" fillId="0" borderId="37" xfId="0" applyBorder="1" applyProtection="1">
      <alignment vertical="center"/>
      <protection locked="0"/>
    </xf>
    <xf numFmtId="0" fontId="0" fillId="0" borderId="92" xfId="0" applyBorder="1" applyAlignment="1" applyProtection="1">
      <alignment horizontal="center" vertical="center"/>
      <protection locked="0"/>
    </xf>
    <xf numFmtId="0" fontId="0" fillId="0" borderId="42" xfId="0" applyBorder="1" applyProtection="1">
      <alignment vertical="center"/>
      <protection locked="0"/>
    </xf>
    <xf numFmtId="0" fontId="0" fillId="0" borderId="93" xfId="0" applyBorder="1" applyProtection="1">
      <alignment vertical="center"/>
      <protection locked="0"/>
    </xf>
    <xf numFmtId="14" fontId="0" fillId="0" borderId="93" xfId="0" applyNumberFormat="1" applyBorder="1" applyProtection="1">
      <alignment vertical="center"/>
      <protection locked="0"/>
    </xf>
    <xf numFmtId="0" fontId="0" fillId="0" borderId="93" xfId="0" applyBorder="1" applyAlignment="1" applyProtection="1">
      <alignment horizontal="center" vertical="center"/>
      <protection locked="0"/>
    </xf>
    <xf numFmtId="0" fontId="0" fillId="0" borderId="43" xfId="0" applyBorder="1" applyProtection="1">
      <alignment vertical="center"/>
      <protection locked="0"/>
    </xf>
    <xf numFmtId="0" fontId="0" fillId="0" borderId="0" xfId="0"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87" xfId="0" applyBorder="1" applyProtection="1">
      <alignment vertical="center"/>
      <protection locked="0"/>
    </xf>
    <xf numFmtId="0" fontId="0" fillId="0" borderId="15" xfId="0" applyBorder="1" applyProtection="1">
      <alignment vertical="center"/>
      <protection locked="0"/>
    </xf>
    <xf numFmtId="0" fontId="0" fillId="0" borderId="94" xfId="0" applyBorder="1" applyProtection="1">
      <alignment vertical="center"/>
      <protection locked="0"/>
    </xf>
    <xf numFmtId="0" fontId="0" fillId="0" borderId="95" xfId="0" applyBorder="1" applyAlignment="1" applyProtection="1">
      <alignment horizontal="center" vertical="center"/>
      <protection locked="0"/>
    </xf>
    <xf numFmtId="0" fontId="0" fillId="0" borderId="32" xfId="0" applyBorder="1" applyAlignment="1" applyProtection="1">
      <alignment horizontal="center" vertical="center" wrapText="1"/>
      <protection locked="0"/>
    </xf>
    <xf numFmtId="0" fontId="0" fillId="0" borderId="96" xfId="0" applyBorder="1" applyAlignment="1" applyProtection="1">
      <alignment horizontal="center" vertical="center" wrapText="1"/>
      <protection locked="0"/>
    </xf>
    <xf numFmtId="0" fontId="0" fillId="0" borderId="97" xfId="0" applyBorder="1" applyAlignment="1" applyProtection="1">
      <alignment horizontal="center" vertical="center" wrapText="1"/>
      <protection locked="0"/>
    </xf>
    <xf numFmtId="0" fontId="0" fillId="0" borderId="96" xfId="0" applyBorder="1" applyProtection="1">
      <alignment vertical="center"/>
      <protection locked="0"/>
    </xf>
    <xf numFmtId="0" fontId="0" fillId="0" borderId="98" xfId="0" applyBorder="1" applyAlignment="1" applyProtection="1">
      <alignment horizontal="center" vertical="center"/>
      <protection locked="0"/>
    </xf>
    <xf numFmtId="0" fontId="0" fillId="0" borderId="20" xfId="0" applyBorder="1" applyAlignment="1" applyProtection="1">
      <alignment horizontal="center" vertical="center" wrapText="1"/>
      <protection locked="0"/>
    </xf>
    <xf numFmtId="0" fontId="0" fillId="0" borderId="19" xfId="0" applyBorder="1" applyAlignment="1">
      <alignment horizontal="center" vertical="center" wrapText="1"/>
    </xf>
    <xf numFmtId="0" fontId="0" fillId="0" borderId="90" xfId="0" applyBorder="1" applyAlignment="1">
      <alignment horizontal="center" vertical="center"/>
    </xf>
    <xf numFmtId="0" fontId="0" fillId="0" borderId="1" xfId="0" applyBorder="1" applyAlignment="1">
      <alignment horizontal="center" vertical="center"/>
    </xf>
    <xf numFmtId="0" fontId="0" fillId="0" borderId="93" xfId="0" applyBorder="1" applyAlignment="1">
      <alignment horizontal="center" vertical="center"/>
    </xf>
    <xf numFmtId="0" fontId="0" fillId="0" borderId="0" xfId="0" applyAlignment="1">
      <alignment vertical="center" shrinkToFit="1"/>
    </xf>
    <xf numFmtId="14" fontId="0" fillId="0" borderId="0" xfId="0" applyNumberFormat="1">
      <alignment vertical="center"/>
    </xf>
    <xf numFmtId="0" fontId="66" fillId="0" borderId="0" xfId="0" applyFont="1">
      <alignment vertical="center"/>
    </xf>
    <xf numFmtId="14" fontId="0" fillId="0" borderId="0" xfId="0" applyNumberFormat="1" applyProtection="1">
      <alignment vertical="center"/>
      <protection locked="0"/>
    </xf>
    <xf numFmtId="0" fontId="0" fillId="0" borderId="0" xfId="0" applyAlignment="1" applyProtection="1">
      <alignment vertical="center" shrinkToFit="1"/>
      <protection locked="0"/>
    </xf>
    <xf numFmtId="0" fontId="66" fillId="0" borderId="0" xfId="0" applyFont="1" applyProtection="1">
      <alignment vertical="center"/>
      <protection locked="0"/>
    </xf>
    <xf numFmtId="0" fontId="0" fillId="0" borderId="99" xfId="0" applyBorder="1" applyProtection="1">
      <alignment vertical="center"/>
      <protection locked="0"/>
    </xf>
    <xf numFmtId="14" fontId="0" fillId="0" borderId="24" xfId="0" applyNumberFormat="1" applyBorder="1" applyProtection="1">
      <alignment vertical="center"/>
      <protection locked="0"/>
    </xf>
    <xf numFmtId="0" fontId="0" fillId="0" borderId="30" xfId="0" applyBorder="1" applyAlignment="1" applyProtection="1">
      <alignment vertical="center" shrinkToFit="1"/>
      <protection locked="0"/>
    </xf>
    <xf numFmtId="0" fontId="0" fillId="0" borderId="39" xfId="0" applyBorder="1" applyAlignment="1" applyProtection="1">
      <alignment vertical="center" shrinkToFit="1"/>
      <protection locked="0"/>
    </xf>
    <xf numFmtId="0" fontId="66" fillId="0" borderId="24" xfId="0" applyFont="1" applyBorder="1" applyProtection="1">
      <alignment vertical="center"/>
      <protection locked="0"/>
    </xf>
    <xf numFmtId="0" fontId="66" fillId="0" borderId="30" xfId="0" applyFont="1" applyBorder="1" applyProtection="1">
      <alignment vertical="center"/>
      <protection locked="0"/>
    </xf>
    <xf numFmtId="0" fontId="0" fillId="0" borderId="30" xfId="0" applyBorder="1" applyProtection="1">
      <alignment vertical="center"/>
      <protection locked="0"/>
    </xf>
    <xf numFmtId="0" fontId="0" fillId="0" borderId="39" xfId="0" applyBorder="1" applyProtection="1">
      <alignment vertical="center"/>
      <protection locked="0"/>
    </xf>
    <xf numFmtId="0" fontId="0" fillId="0" borderId="24" xfId="0" applyBorder="1" applyProtection="1">
      <alignment vertical="center"/>
      <protection locked="0"/>
    </xf>
    <xf numFmtId="0" fontId="0" fillId="0" borderId="4" xfId="0" applyBorder="1" applyProtection="1">
      <alignment vertical="center"/>
      <protection locked="0"/>
    </xf>
    <xf numFmtId="0" fontId="0" fillId="0" borderId="100" xfId="0" applyBorder="1" applyProtection="1">
      <alignment vertical="center"/>
      <protection locked="0"/>
    </xf>
    <xf numFmtId="14" fontId="0" fillId="0" borderId="101" xfId="0" applyNumberFormat="1" applyBorder="1" applyProtection="1">
      <alignment vertical="center"/>
      <protection locked="0"/>
    </xf>
    <xf numFmtId="0" fontId="0" fillId="0" borderId="102" xfId="0" applyBorder="1" applyAlignment="1" applyProtection="1">
      <alignment vertical="center" shrinkToFit="1"/>
      <protection locked="0"/>
    </xf>
    <xf numFmtId="0" fontId="0" fillId="0" borderId="103" xfId="0" applyBorder="1" applyAlignment="1" applyProtection="1">
      <alignment vertical="center" shrinkToFit="1"/>
      <protection locked="0"/>
    </xf>
    <xf numFmtId="0" fontId="66" fillId="0" borderId="101" xfId="0" applyFont="1" applyBorder="1" applyProtection="1">
      <alignment vertical="center"/>
      <protection locked="0"/>
    </xf>
    <xf numFmtId="0" fontId="66" fillId="0" borderId="102" xfId="0" applyFont="1" applyBorder="1" applyProtection="1">
      <alignment vertical="center"/>
      <protection locked="0"/>
    </xf>
    <xf numFmtId="0" fontId="0" fillId="0" borderId="102" xfId="0" applyBorder="1" applyProtection="1">
      <alignment vertical="center"/>
      <protection locked="0"/>
    </xf>
    <xf numFmtId="0" fontId="0" fillId="0" borderId="103" xfId="0" applyBorder="1" applyProtection="1">
      <alignment vertical="center"/>
      <protection locked="0"/>
    </xf>
    <xf numFmtId="0" fontId="0" fillId="0" borderId="101" xfId="0" applyBorder="1" applyProtection="1">
      <alignment vertical="center"/>
      <protection locked="0"/>
    </xf>
    <xf numFmtId="0" fontId="0" fillId="0" borderId="104" xfId="0" applyBorder="1" applyProtection="1">
      <alignment vertical="center"/>
      <protection locked="0"/>
    </xf>
    <xf numFmtId="0" fontId="0" fillId="0" borderId="105" xfId="0" applyBorder="1" applyProtection="1">
      <alignment vertical="center"/>
      <protection locked="0"/>
    </xf>
    <xf numFmtId="14" fontId="0" fillId="0" borderId="106" xfId="0" applyNumberFormat="1" applyBorder="1" applyProtection="1">
      <alignment vertical="center"/>
      <protection locked="0"/>
    </xf>
    <xf numFmtId="0" fontId="0" fillId="0" borderId="107" xfId="0" applyBorder="1" applyAlignment="1" applyProtection="1">
      <alignment vertical="center" shrinkToFit="1"/>
      <protection locked="0"/>
    </xf>
    <xf numFmtId="0" fontId="0" fillId="0" borderId="108" xfId="0" applyBorder="1" applyAlignment="1" applyProtection="1">
      <alignment vertical="center" shrinkToFit="1"/>
      <protection locked="0"/>
    </xf>
    <xf numFmtId="0" fontId="66" fillId="0" borderId="106" xfId="0" applyFont="1" applyBorder="1" applyProtection="1">
      <alignment vertical="center"/>
      <protection locked="0"/>
    </xf>
    <xf numFmtId="0" fontId="66" fillId="0" borderId="107" xfId="0" applyFont="1" applyBorder="1" applyProtection="1">
      <alignment vertical="center"/>
      <protection locked="0"/>
    </xf>
    <xf numFmtId="0" fontId="0" fillId="0" borderId="107" xfId="0" applyBorder="1" applyProtection="1">
      <alignment vertical="center"/>
      <protection locked="0"/>
    </xf>
    <xf numFmtId="0" fontId="0" fillId="0" borderId="108" xfId="0" applyBorder="1" applyProtection="1">
      <alignment vertical="center"/>
      <protection locked="0"/>
    </xf>
    <xf numFmtId="0" fontId="0" fillId="0" borderId="106" xfId="0" applyBorder="1" applyProtection="1">
      <alignment vertical="center"/>
      <protection locked="0"/>
    </xf>
    <xf numFmtId="0" fontId="0" fillId="0" borderId="109" xfId="0" applyBorder="1" applyProtection="1">
      <alignment vertical="center"/>
      <protection locked="0"/>
    </xf>
    <xf numFmtId="0" fontId="0" fillId="0" borderId="89" xfId="0" applyBorder="1" applyAlignment="1">
      <alignment horizontal="center" vertical="center" wrapText="1"/>
    </xf>
    <xf numFmtId="0" fontId="8" fillId="0" borderId="42" xfId="0" applyFont="1" applyBorder="1" applyAlignment="1">
      <alignment vertical="top" wrapText="1"/>
    </xf>
    <xf numFmtId="0" fontId="8" fillId="0" borderId="93" xfId="0" applyFont="1" applyBorder="1" applyAlignment="1">
      <alignment vertical="top" wrapText="1"/>
    </xf>
    <xf numFmtId="0" fontId="8" fillId="0" borderId="43" xfId="0" applyFont="1" applyBorder="1" applyAlignment="1">
      <alignment vertical="top" wrapText="1"/>
    </xf>
    <xf numFmtId="0" fontId="8" fillId="0" borderId="92" xfId="0" applyFont="1" applyBorder="1" applyAlignment="1">
      <alignment vertical="top" wrapText="1"/>
    </xf>
    <xf numFmtId="49" fontId="6" fillId="0" borderId="0" xfId="0" applyNumberFormat="1" applyFont="1" applyAlignment="1" applyProtection="1">
      <alignment horizontal="right" vertical="center"/>
      <protection locked="0"/>
    </xf>
    <xf numFmtId="49" fontId="6" fillId="0" borderId="30" xfId="0" applyNumberFormat="1" applyFont="1" applyBorder="1" applyAlignment="1" applyProtection="1">
      <alignment horizontal="right" vertical="center"/>
      <protection locked="0"/>
    </xf>
    <xf numFmtId="49" fontId="6" fillId="0" borderId="102" xfId="0" applyNumberFormat="1" applyFont="1" applyBorder="1" applyAlignment="1" applyProtection="1">
      <alignment horizontal="right" vertical="center"/>
      <protection locked="0"/>
    </xf>
    <xf numFmtId="49" fontId="6" fillId="0" borderId="107" xfId="0" applyNumberFormat="1" applyFont="1" applyBorder="1" applyAlignment="1" applyProtection="1">
      <alignment horizontal="right" vertical="center"/>
      <protection locked="0"/>
    </xf>
    <xf numFmtId="49" fontId="6" fillId="0" borderId="0" xfId="0" applyNumberFormat="1" applyFont="1" applyAlignment="1">
      <alignment horizontal="right" vertical="center"/>
    </xf>
    <xf numFmtId="0" fontId="0" fillId="0" borderId="110" xfId="0" applyBorder="1" applyAlignment="1" applyProtection="1">
      <alignment horizontal="center" vertical="center"/>
      <protection locked="0"/>
    </xf>
    <xf numFmtId="0" fontId="0" fillId="0" borderId="101" xfId="0" applyBorder="1" applyAlignment="1" applyProtection="1">
      <alignment horizontal="center" vertical="center"/>
      <protection locked="0"/>
    </xf>
    <xf numFmtId="0" fontId="0" fillId="0" borderId="104" xfId="0" applyBorder="1" applyAlignment="1" applyProtection="1">
      <alignment horizontal="center" vertical="center"/>
      <protection locked="0"/>
    </xf>
    <xf numFmtId="0" fontId="67" fillId="0" borderId="0" xfId="11" applyFont="1" applyAlignment="1">
      <alignment vertical="center"/>
    </xf>
    <xf numFmtId="49" fontId="23" fillId="0" borderId="0" xfId="0" applyNumberFormat="1" applyFont="1" applyAlignment="1" applyProtection="1">
      <alignment horizontal="left" vertical="center" shrinkToFit="1"/>
      <protection locked="0"/>
    </xf>
    <xf numFmtId="0" fontId="34" fillId="0" borderId="0" xfId="16" applyFont="1" applyAlignment="1" applyProtection="1">
      <alignment vertical="center" shrinkToFit="1"/>
      <protection locked="0"/>
    </xf>
    <xf numFmtId="0" fontId="69" fillId="0" borderId="0" xfId="15" applyFont="1" applyProtection="1">
      <protection locked="0"/>
    </xf>
    <xf numFmtId="0" fontId="70" fillId="0" borderId="0" xfId="16" applyFont="1" applyProtection="1">
      <protection locked="0"/>
    </xf>
    <xf numFmtId="0" fontId="71" fillId="0" borderId="0" xfId="5" quotePrefix="1" applyFont="1" applyAlignment="1">
      <alignment horizontal="left" vertical="center"/>
    </xf>
    <xf numFmtId="0" fontId="72" fillId="0" borderId="0" xfId="10" applyFont="1">
      <alignment vertical="center"/>
    </xf>
    <xf numFmtId="0" fontId="73" fillId="0" borderId="0" xfId="0" applyFont="1" applyProtection="1">
      <alignment vertical="center"/>
      <protection locked="0"/>
    </xf>
    <xf numFmtId="0" fontId="68" fillId="0" borderId="0" xfId="15" applyFont="1"/>
    <xf numFmtId="0" fontId="74" fillId="0" borderId="0" xfId="0" applyFont="1" applyProtection="1">
      <alignment vertical="center"/>
      <protection locked="0"/>
    </xf>
    <xf numFmtId="0" fontId="72" fillId="0" borderId="0" xfId="11" applyFont="1"/>
    <xf numFmtId="0" fontId="75" fillId="0" borderId="0" xfId="15" applyFont="1" applyProtection="1">
      <protection locked="0"/>
    </xf>
    <xf numFmtId="0" fontId="72" fillId="0" borderId="0" xfId="15" applyFont="1" applyProtection="1">
      <protection locked="0"/>
    </xf>
    <xf numFmtId="0" fontId="0" fillId="0" borderId="32" xfId="0" applyBorder="1" applyProtection="1">
      <alignment vertical="center"/>
      <protection locked="0"/>
    </xf>
    <xf numFmtId="0" fontId="11" fillId="0" borderId="0" xfId="11" applyFont="1" applyAlignment="1">
      <alignment horizontal="center"/>
    </xf>
    <xf numFmtId="0" fontId="54" fillId="0" borderId="0" xfId="0" applyFont="1">
      <alignment vertical="center"/>
    </xf>
    <xf numFmtId="0" fontId="42" fillId="0" borderId="0" xfId="0" applyFont="1">
      <alignment vertical="center"/>
    </xf>
    <xf numFmtId="0" fontId="7" fillId="0" borderId="28" xfId="11" applyFont="1" applyBorder="1" applyAlignment="1">
      <alignment horizontal="distributed" vertical="center"/>
    </xf>
    <xf numFmtId="0" fontId="7" fillId="0" borderId="40" xfId="11" applyFont="1" applyBorder="1" applyAlignment="1">
      <alignment horizontal="distributed" vertical="center"/>
    </xf>
    <xf numFmtId="0" fontId="7" fillId="0" borderId="13" xfId="11" applyFont="1" applyBorder="1" applyAlignment="1">
      <alignment horizontal="distributed" vertical="center"/>
    </xf>
    <xf numFmtId="0" fontId="7" fillId="0" borderId="16" xfId="11" applyFont="1" applyBorder="1" applyAlignment="1">
      <alignment horizontal="distributed" vertical="center"/>
    </xf>
    <xf numFmtId="0" fontId="7" fillId="0" borderId="24" xfId="11" applyFont="1" applyBorder="1" applyAlignment="1">
      <alignment horizontal="distributed" vertical="center"/>
    </xf>
    <xf numFmtId="0" fontId="7" fillId="0" borderId="14" xfId="11" applyFont="1" applyBorder="1" applyAlignment="1">
      <alignment horizontal="center" vertical="center"/>
    </xf>
    <xf numFmtId="0" fontId="7" fillId="0" borderId="16" xfId="11" applyFont="1" applyBorder="1" applyAlignment="1">
      <alignment horizontal="center" vertical="center"/>
    </xf>
    <xf numFmtId="0" fontId="7" fillId="0" borderId="26" xfId="11" applyFont="1" applyBorder="1" applyAlignment="1">
      <alignment horizontal="distributed" vertical="center"/>
    </xf>
    <xf numFmtId="0" fontId="7" fillId="0" borderId="27" xfId="11" applyFont="1" applyBorder="1" applyAlignment="1">
      <alignment horizontal="distributed" vertical="center"/>
    </xf>
    <xf numFmtId="0" fontId="7" fillId="0" borderId="0" xfId="11" applyFont="1" applyAlignment="1">
      <alignment horizontal="center" vertical="center"/>
    </xf>
    <xf numFmtId="0" fontId="2" fillId="0" borderId="0" xfId="11" applyAlignment="1">
      <alignment horizontal="center" vertical="center"/>
    </xf>
    <xf numFmtId="0" fontId="7" fillId="0" borderId="42" xfId="11" applyFont="1" applyBorder="1" applyAlignment="1">
      <alignment horizontal="distributed" vertical="center"/>
    </xf>
    <xf numFmtId="0" fontId="7" fillId="0" borderId="111" xfId="11" applyFont="1" applyBorder="1" applyAlignment="1">
      <alignment horizontal="distributed" vertical="center"/>
    </xf>
    <xf numFmtId="0" fontId="7" fillId="0" borderId="112" xfId="11" applyFont="1" applyBorder="1" applyAlignment="1">
      <alignment horizontal="distributed" vertical="center"/>
    </xf>
    <xf numFmtId="0" fontId="7" fillId="0" borderId="113" xfId="11" applyFont="1" applyBorder="1" applyAlignment="1">
      <alignment horizontal="distributed" vertical="center"/>
    </xf>
    <xf numFmtId="0" fontId="7" fillId="0" borderId="114" xfId="11" applyFont="1" applyBorder="1" applyAlignment="1">
      <alignment horizontal="distributed" vertical="center"/>
    </xf>
    <xf numFmtId="0" fontId="7" fillId="0" borderId="101" xfId="11" applyFont="1" applyBorder="1" applyAlignment="1">
      <alignment horizontal="distributed" vertical="center"/>
    </xf>
    <xf numFmtId="0" fontId="10" fillId="0" borderId="0" xfId="0" applyFont="1">
      <alignment vertical="center"/>
    </xf>
    <xf numFmtId="0" fontId="31" fillId="0" borderId="0" xfId="11" applyFont="1" applyAlignment="1">
      <alignment vertical="center" wrapText="1"/>
    </xf>
    <xf numFmtId="0" fontId="31" fillId="0" borderId="0" xfId="11" applyFont="1" applyAlignment="1">
      <alignment vertical="center"/>
    </xf>
    <xf numFmtId="0" fontId="11" fillId="4" borderId="0" xfId="11" applyFont="1" applyFill="1" applyAlignment="1">
      <alignment vertical="center"/>
    </xf>
    <xf numFmtId="49" fontId="11" fillId="0" borderId="0" xfId="11" applyNumberFormat="1" applyFont="1" applyAlignment="1">
      <alignment horizontal="center"/>
    </xf>
    <xf numFmtId="0" fontId="0" fillId="0" borderId="0" xfId="0" applyAlignment="1"/>
    <xf numFmtId="0" fontId="76" fillId="0" borderId="0" xfId="14" applyFont="1"/>
    <xf numFmtId="0" fontId="11" fillId="0" borderId="0" xfId="14" applyFont="1"/>
    <xf numFmtId="0" fontId="11" fillId="0" borderId="0" xfId="14" applyFont="1" applyAlignment="1">
      <alignment horizontal="center" vertical="center"/>
    </xf>
    <xf numFmtId="0" fontId="10" fillId="0" borderId="12" xfId="14" applyFont="1" applyBorder="1" applyAlignment="1">
      <alignment vertical="center"/>
    </xf>
    <xf numFmtId="31" fontId="11" fillId="0" borderId="4" xfId="14" applyNumberFormat="1" applyFont="1" applyBorder="1" applyAlignment="1">
      <alignment vertical="center"/>
    </xf>
    <xf numFmtId="0" fontId="11" fillId="0" borderId="5" xfId="14" applyFont="1" applyBorder="1" applyAlignment="1">
      <alignment vertical="center"/>
    </xf>
    <xf numFmtId="0" fontId="19" fillId="0" borderId="0" xfId="14" applyFont="1"/>
    <xf numFmtId="0" fontId="11" fillId="0" borderId="0" xfId="14" applyFont="1" applyAlignment="1">
      <alignment vertical="center"/>
    </xf>
    <xf numFmtId="0" fontId="10" fillId="0" borderId="0" xfId="14" applyFont="1" applyAlignment="1">
      <alignment vertical="center"/>
    </xf>
    <xf numFmtId="0" fontId="10" fillId="0" borderId="0" xfId="14" applyFont="1"/>
    <xf numFmtId="0" fontId="10" fillId="0" borderId="0" xfId="14" applyFont="1" applyAlignment="1">
      <alignment horizontal="center" vertical="center"/>
    </xf>
    <xf numFmtId="0" fontId="10" fillId="0" borderId="0" xfId="14" applyFont="1" applyAlignment="1">
      <alignment horizontal="right" vertical="center"/>
    </xf>
    <xf numFmtId="31" fontId="11" fillId="0" borderId="0" xfId="14" applyNumberFormat="1" applyFont="1" applyAlignment="1">
      <alignment horizontal="right" vertical="center"/>
    </xf>
    <xf numFmtId="31" fontId="11" fillId="0" borderId="0" xfId="14" applyNumberFormat="1" applyFont="1" applyAlignment="1">
      <alignment horizontal="center" vertical="center"/>
    </xf>
    <xf numFmtId="31" fontId="11" fillId="0" borderId="0" xfId="14" applyNumberFormat="1" applyFont="1" applyAlignment="1">
      <alignment vertical="center"/>
    </xf>
    <xf numFmtId="0" fontId="10" fillId="0" borderId="10" xfId="14" applyFont="1" applyBorder="1" applyAlignment="1">
      <alignment vertical="center"/>
    </xf>
    <xf numFmtId="0" fontId="14" fillId="0" borderId="0" xfId="14" applyFont="1" applyAlignment="1">
      <alignment vertical="center"/>
    </xf>
    <xf numFmtId="0" fontId="14" fillId="0" borderId="0" xfId="14" applyFont="1" applyAlignment="1">
      <alignment horizontal="center" vertical="center"/>
    </xf>
    <xf numFmtId="0" fontId="67" fillId="0" borderId="0" xfId="15" applyFont="1"/>
    <xf numFmtId="181" fontId="21" fillId="0" borderId="4" xfId="15" applyNumberFormat="1" applyFont="1" applyBorder="1" applyAlignment="1">
      <alignment vertical="center" wrapText="1"/>
    </xf>
    <xf numFmtId="181" fontId="11" fillId="0" borderId="4" xfId="15" applyNumberFormat="1" applyFont="1" applyBorder="1" applyAlignment="1">
      <alignment vertical="center"/>
    </xf>
    <xf numFmtId="0" fontId="77" fillId="0" borderId="0" xfId="6" applyFont="1" applyFill="1">
      <alignment vertical="center"/>
    </xf>
    <xf numFmtId="0" fontId="37" fillId="0" borderId="0" xfId="6" applyFont="1" applyFill="1">
      <alignment vertical="center"/>
    </xf>
    <xf numFmtId="0" fontId="37" fillId="0" borderId="0" xfId="6" applyFont="1" applyFill="1" applyAlignment="1">
      <alignment horizontal="center" vertical="center"/>
    </xf>
    <xf numFmtId="0" fontId="2" fillId="0" borderId="0" xfId="6" applyFill="1">
      <alignment vertical="center"/>
    </xf>
    <xf numFmtId="0" fontId="64" fillId="0" borderId="0" xfId="2" applyFill="1" applyProtection="1">
      <alignment vertical="center"/>
    </xf>
    <xf numFmtId="0" fontId="57" fillId="0" borderId="0" xfId="6" applyFont="1" applyFill="1" applyAlignment="1">
      <alignment horizontal="center" vertical="center"/>
    </xf>
    <xf numFmtId="0" fontId="37" fillId="0" borderId="2" xfId="6" applyFont="1" applyFill="1" applyBorder="1">
      <alignment vertical="center"/>
    </xf>
    <xf numFmtId="0" fontId="37" fillId="0" borderId="0" xfId="6" applyFont="1" applyFill="1" applyAlignment="1">
      <alignment vertical="center" wrapText="1"/>
    </xf>
    <xf numFmtId="6" fontId="37" fillId="0" borderId="0" xfId="4" applyFont="1" applyFill="1" applyBorder="1" applyAlignment="1" applyProtection="1">
      <alignment vertical="center"/>
    </xf>
    <xf numFmtId="6" fontId="37" fillId="0" borderId="0" xfId="4" applyFont="1" applyFill="1" applyBorder="1" applyAlignment="1" applyProtection="1">
      <alignment horizontal="center" vertical="center"/>
    </xf>
    <xf numFmtId="0" fontId="37" fillId="0" borderId="0" xfId="6" applyFont="1" applyFill="1" applyAlignment="1">
      <alignment horizontal="left" vertical="center" wrapText="1"/>
    </xf>
    <xf numFmtId="0" fontId="37" fillId="0" borderId="0" xfId="6" applyFont="1" applyFill="1" applyAlignment="1">
      <alignment horizontal="center" vertical="center" wrapText="1"/>
    </xf>
    <xf numFmtId="0" fontId="37" fillId="0" borderId="115" xfId="6" applyFont="1" applyFill="1" applyBorder="1">
      <alignment vertical="center"/>
    </xf>
    <xf numFmtId="0" fontId="37" fillId="0" borderId="116" xfId="6" applyFont="1" applyFill="1" applyBorder="1">
      <alignment vertical="center"/>
    </xf>
    <xf numFmtId="0" fontId="37" fillId="0" borderId="117" xfId="6" applyFont="1" applyFill="1" applyBorder="1">
      <alignment vertical="center"/>
    </xf>
    <xf numFmtId="0" fontId="2" fillId="0" borderId="0" xfId="6">
      <alignment vertical="center"/>
    </xf>
    <xf numFmtId="0" fontId="56" fillId="0" borderId="118" xfId="6" applyFont="1" applyBorder="1">
      <alignment vertical="center"/>
    </xf>
    <xf numFmtId="0" fontId="56" fillId="0" borderId="0" xfId="6" applyFont="1" applyAlignment="1">
      <alignment horizontal="left" vertical="center" indent="1"/>
    </xf>
    <xf numFmtId="0" fontId="2" fillId="0" borderId="0" xfId="6" applyAlignment="1">
      <alignment horizontal="left" vertical="center" indent="1"/>
    </xf>
    <xf numFmtId="0" fontId="64" fillId="0" borderId="0" xfId="2" applyAlignment="1" applyProtection="1">
      <alignment horizontal="left" vertical="center" indent="1"/>
    </xf>
    <xf numFmtId="0" fontId="15" fillId="0" borderId="0" xfId="11" applyFont="1" applyAlignment="1">
      <alignment vertical="top"/>
    </xf>
    <xf numFmtId="0" fontId="78" fillId="4" borderId="0" xfId="0" applyFont="1" applyFill="1">
      <alignment vertical="center"/>
    </xf>
    <xf numFmtId="0" fontId="79" fillId="0" borderId="0" xfId="0" applyFont="1">
      <alignment vertical="center"/>
    </xf>
    <xf numFmtId="0" fontId="81" fillId="4" borderId="0" xfId="0" applyFont="1" applyFill="1" applyAlignment="1">
      <alignment horizontal="center" vertical="top"/>
    </xf>
    <xf numFmtId="0" fontId="78" fillId="4" borderId="2" xfId="0" applyFont="1" applyFill="1" applyBorder="1">
      <alignment vertical="center"/>
    </xf>
    <xf numFmtId="0" fontId="83" fillId="4" borderId="0" xfId="0" applyFont="1" applyFill="1">
      <alignment vertical="center"/>
    </xf>
    <xf numFmtId="0" fontId="78" fillId="4" borderId="0" xfId="0" applyFont="1" applyFill="1" applyAlignment="1">
      <alignment horizontal="center" vertical="center"/>
    </xf>
    <xf numFmtId="0" fontId="78" fillId="4" borderId="14" xfId="0" applyFont="1" applyFill="1" applyBorder="1">
      <alignment vertical="center"/>
    </xf>
    <xf numFmtId="0" fontId="78" fillId="4" borderId="0" xfId="0" applyFont="1" applyFill="1" applyAlignment="1"/>
    <xf numFmtId="0" fontId="78" fillId="4" borderId="2" xfId="0" applyFont="1" applyFill="1" applyBorder="1" applyAlignment="1">
      <alignment horizontal="center" vertical="center" wrapText="1"/>
    </xf>
    <xf numFmtId="0" fontId="78" fillId="4" borderId="0" xfId="0" applyFont="1" applyFill="1" applyAlignment="1">
      <alignment horizontal="right" vertical="center"/>
    </xf>
    <xf numFmtId="0" fontId="78" fillId="4" borderId="0" xfId="0" applyFont="1" applyFill="1" applyAlignment="1">
      <alignment horizontal="left" vertical="center"/>
    </xf>
    <xf numFmtId="0" fontId="78" fillId="4" borderId="0" xfId="0" applyFont="1" applyFill="1" applyAlignment="1">
      <alignment horizontal="distributed" vertical="center" wrapText="1"/>
    </xf>
    <xf numFmtId="0" fontId="83" fillId="4" borderId="0" xfId="0" applyFont="1" applyFill="1" applyAlignment="1">
      <alignment horizontal="distributed" vertical="center" wrapText="1"/>
    </xf>
    <xf numFmtId="0" fontId="88" fillId="4" borderId="0" xfId="0" applyFont="1" applyFill="1" applyAlignment="1">
      <alignment horizontal="left" vertical="center"/>
    </xf>
    <xf numFmtId="0" fontId="86" fillId="4" borderId="0" xfId="0" applyFont="1" applyFill="1" applyAlignment="1">
      <alignment horizontal="distributed" vertical="center" wrapText="1"/>
    </xf>
    <xf numFmtId="0" fontId="78" fillId="0" borderId="0" xfId="0" applyFont="1">
      <alignment vertical="center"/>
    </xf>
    <xf numFmtId="0" fontId="82" fillId="4" borderId="0" xfId="0" applyFont="1" applyFill="1" applyAlignment="1">
      <alignment horizontal="left" vertical="center"/>
    </xf>
    <xf numFmtId="0" fontId="78" fillId="4" borderId="0" xfId="0" applyFont="1" applyFill="1" applyAlignment="1">
      <alignment horizontal="distributed" vertical="center"/>
    </xf>
    <xf numFmtId="0" fontId="83" fillId="4" borderId="0" xfId="0" applyFont="1" applyFill="1" applyAlignment="1">
      <alignment horizontal="distributed" vertical="center"/>
    </xf>
    <xf numFmtId="0" fontId="83" fillId="4" borderId="0" xfId="0" applyFont="1" applyFill="1" applyAlignment="1">
      <alignment horizontal="right" vertical="center"/>
    </xf>
    <xf numFmtId="0" fontId="82" fillId="4" borderId="0" xfId="0" applyFont="1" applyFill="1">
      <alignment vertical="center"/>
    </xf>
    <xf numFmtId="0" fontId="88" fillId="4" borderId="0" xfId="0" applyFont="1" applyFill="1">
      <alignment vertical="center"/>
    </xf>
    <xf numFmtId="0" fontId="89" fillId="0" borderId="0" xfId="0" applyFont="1">
      <alignment vertical="center"/>
    </xf>
    <xf numFmtId="0" fontId="23" fillId="0" borderId="0" xfId="0" applyFont="1">
      <alignment vertical="center"/>
    </xf>
    <xf numFmtId="0" fontId="1" fillId="0" borderId="0" xfId="0" applyFont="1">
      <alignment vertical="center"/>
    </xf>
    <xf numFmtId="0" fontId="1" fillId="0" borderId="169" xfId="0" applyFont="1" applyBorder="1">
      <alignment vertical="center"/>
    </xf>
    <xf numFmtId="0" fontId="90" fillId="11" borderId="0" xfId="0" applyFont="1" applyFill="1" applyAlignment="1">
      <alignment horizontal="left" vertical="center"/>
    </xf>
    <xf numFmtId="0" fontId="23" fillId="0" borderId="0" xfId="0" applyFont="1" applyAlignment="1">
      <alignment horizontal="center" vertical="center"/>
    </xf>
    <xf numFmtId="0" fontId="22" fillId="0" borderId="0" xfId="0" applyFont="1" applyAlignment="1">
      <alignment horizontal="distributed" vertical="center" indent="1"/>
    </xf>
    <xf numFmtId="0" fontId="91" fillId="11" borderId="0" xfId="0" applyFont="1" applyFill="1" applyAlignment="1">
      <alignment horizontal="center" vertical="center"/>
    </xf>
    <xf numFmtId="0" fontId="23" fillId="0" borderId="0" xfId="0" applyFont="1" applyAlignment="1">
      <alignment horizontal="right" vertical="center"/>
    </xf>
    <xf numFmtId="0" fontId="37" fillId="0" borderId="0" xfId="0" applyFont="1" applyAlignment="1">
      <alignment horizontal="right" vertical="center"/>
    </xf>
    <xf numFmtId="0" fontId="22" fillId="0" borderId="0" xfId="0" applyFont="1">
      <alignment vertical="center"/>
    </xf>
    <xf numFmtId="0" fontId="23" fillId="0" borderId="0" xfId="0" applyFont="1" applyAlignment="1">
      <alignment horizontal="center" vertical="center" wrapText="1"/>
    </xf>
    <xf numFmtId="0" fontId="37" fillId="0" borderId="0" xfId="0" applyFont="1">
      <alignment vertical="center"/>
    </xf>
    <xf numFmtId="0" fontId="92" fillId="0" borderId="0" xfId="0" applyFont="1">
      <alignment vertical="center"/>
    </xf>
    <xf numFmtId="0" fontId="93" fillId="0" borderId="0" xfId="0" applyFont="1">
      <alignment vertical="center"/>
    </xf>
    <xf numFmtId="0" fontId="1" fillId="0" borderId="0" xfId="0" applyFont="1" applyAlignment="1">
      <alignment horizontal="distributed" vertical="center" indent="2"/>
    </xf>
    <xf numFmtId="0" fontId="37" fillId="0" borderId="0" xfId="0" applyFont="1" applyAlignment="1">
      <alignment horizontal="distributed" vertical="center" indent="2"/>
    </xf>
    <xf numFmtId="0" fontId="92" fillId="0" borderId="0" xfId="0" applyFont="1" applyAlignment="1">
      <alignment vertical="center" wrapText="1"/>
    </xf>
    <xf numFmtId="0" fontId="41" fillId="0" borderId="0" xfId="0" applyFont="1">
      <alignment vertical="center"/>
    </xf>
    <xf numFmtId="0" fontId="41" fillId="0" borderId="0" xfId="0" applyFont="1" applyAlignment="1">
      <alignment horizontal="left" vertical="center"/>
    </xf>
    <xf numFmtId="0" fontId="94" fillId="0" borderId="0" xfId="0" applyFont="1">
      <alignment vertical="center"/>
    </xf>
    <xf numFmtId="0" fontId="40" fillId="0" borderId="0" xfId="0" applyFont="1" applyAlignment="1">
      <alignment vertical="center" wrapText="1"/>
    </xf>
    <xf numFmtId="0" fontId="41" fillId="0" borderId="0" xfId="0" applyFont="1" applyAlignment="1">
      <alignment vertical="center" wrapText="1"/>
    </xf>
    <xf numFmtId="0" fontId="8" fillId="0" borderId="0" xfId="0" applyFont="1" applyAlignment="1">
      <alignment vertical="center" wrapText="1"/>
    </xf>
    <xf numFmtId="0" fontId="37" fillId="0" borderId="0" xfId="0" applyFont="1" applyAlignment="1">
      <alignment vertical="center" wrapText="1"/>
    </xf>
    <xf numFmtId="0" fontId="83" fillId="0" borderId="0" xfId="0" applyFont="1">
      <alignment vertical="center"/>
    </xf>
    <xf numFmtId="0" fontId="95" fillId="0" borderId="0" xfId="0" applyFont="1">
      <alignment vertical="center"/>
    </xf>
    <xf numFmtId="0" fontId="96" fillId="0" borderId="0" xfId="0" applyFont="1" applyAlignment="1"/>
    <xf numFmtId="0" fontId="97" fillId="0" borderId="0" xfId="0" applyFont="1" applyAlignment="1"/>
    <xf numFmtId="0" fontId="98" fillId="0" borderId="0" xfId="0" applyFont="1" applyAlignment="1"/>
    <xf numFmtId="0" fontId="99" fillId="0" borderId="0" xfId="0" applyFont="1" applyAlignment="1"/>
    <xf numFmtId="0" fontId="101" fillId="0" borderId="0" xfId="0" applyFont="1" applyAlignment="1">
      <alignment horizontal="left" vertical="center"/>
    </xf>
    <xf numFmtId="0" fontId="102" fillId="0" borderId="0" xfId="0" applyFont="1" applyAlignment="1">
      <alignment horizontal="center"/>
    </xf>
    <xf numFmtId="0" fontId="97" fillId="0" borderId="0" xfId="0" applyFont="1" applyAlignment="1">
      <alignment horizontal="center"/>
    </xf>
    <xf numFmtId="0" fontId="97" fillId="0" borderId="1" xfId="0" applyFont="1" applyBorder="1" applyAlignment="1"/>
    <xf numFmtId="0" fontId="102" fillId="0" borderId="1" xfId="0" applyFont="1" applyBorder="1" applyAlignment="1">
      <alignment horizontal="center"/>
    </xf>
    <xf numFmtId="0" fontId="102" fillId="0" borderId="1" xfId="0" applyFont="1" applyBorder="1" applyAlignment="1">
      <alignment horizontal="center" vertical="center"/>
    </xf>
    <xf numFmtId="0" fontId="97" fillId="0" borderId="70" xfId="0" applyFont="1" applyBorder="1" applyAlignment="1">
      <alignment horizontal="center"/>
    </xf>
    <xf numFmtId="0" fontId="97" fillId="0" borderId="1" xfId="0" applyFont="1" applyBorder="1" applyAlignment="1">
      <alignment horizontal="distributed" vertical="center"/>
    </xf>
    <xf numFmtId="0" fontId="102" fillId="0" borderId="0" xfId="0" applyFont="1" applyAlignment="1">
      <alignment horizontal="distributed" vertical="center"/>
    </xf>
    <xf numFmtId="0" fontId="97" fillId="0" borderId="0" xfId="0" applyFont="1" applyAlignment="1">
      <alignment horizontal="distributed" vertical="center"/>
    </xf>
    <xf numFmtId="0" fontId="102" fillId="0" borderId="70" xfId="0" applyFont="1" applyBorder="1" applyAlignment="1">
      <alignment horizontal="center" vertical="center"/>
    </xf>
    <xf numFmtId="0" fontId="97" fillId="0" borderId="0" xfId="0" applyFont="1" applyAlignment="1">
      <alignment horizontal="center" vertical="center"/>
    </xf>
    <xf numFmtId="0" fontId="102" fillId="0" borderId="0" xfId="0" applyFont="1" applyAlignment="1">
      <alignment textRotation="255" wrapText="1"/>
    </xf>
    <xf numFmtId="0" fontId="102" fillId="0" borderId="0" xfId="0" applyFont="1" applyAlignment="1"/>
    <xf numFmtId="0" fontId="102" fillId="0" borderId="0" xfId="0" applyFont="1" applyAlignment="1">
      <alignment horizontal="left" vertical="center"/>
    </xf>
    <xf numFmtId="0" fontId="102" fillId="0" borderId="14" xfId="0" applyFont="1" applyBorder="1" applyAlignment="1">
      <alignment horizontal="left" vertical="center"/>
    </xf>
    <xf numFmtId="0" fontId="102" fillId="0" borderId="14" xfId="0" applyFont="1" applyBorder="1" applyAlignment="1">
      <alignment horizontal="distributed" vertical="center"/>
    </xf>
    <xf numFmtId="0" fontId="0" fillId="0" borderId="0" xfId="0" applyAlignment="1">
      <alignment horizontal="left" vertical="top"/>
    </xf>
    <xf numFmtId="0" fontId="68" fillId="0" borderId="0" xfId="11" applyFont="1"/>
    <xf numFmtId="0" fontId="11" fillId="0" borderId="4" xfId="11" applyFont="1" applyBorder="1"/>
    <xf numFmtId="0" fontId="11" fillId="0" borderId="7" xfId="11" applyFont="1" applyBorder="1"/>
    <xf numFmtId="0" fontId="0" fillId="0" borderId="7" xfId="0" applyBorder="1">
      <alignment vertical="center"/>
    </xf>
    <xf numFmtId="0" fontId="11" fillId="0" borderId="9" xfId="11" applyFont="1" applyBorder="1"/>
    <xf numFmtId="0" fontId="11" fillId="0" borderId="3" xfId="11" applyFont="1" applyBorder="1"/>
    <xf numFmtId="0" fontId="19" fillId="0" borderId="0" xfId="11" applyFont="1" applyAlignment="1">
      <alignment horizontal="center"/>
    </xf>
    <xf numFmtId="0" fontId="11" fillId="0" borderId="0" xfId="11" applyFont="1" applyAlignment="1">
      <alignment horizontal="right"/>
    </xf>
    <xf numFmtId="49" fontId="11" fillId="0" borderId="0" xfId="11" applyNumberFormat="1" applyFont="1" applyAlignment="1">
      <alignment horizontal="right"/>
    </xf>
    <xf numFmtId="0" fontId="10" fillId="0" borderId="4" xfId="11" applyFont="1" applyBorder="1"/>
    <xf numFmtId="0" fontId="123" fillId="0" borderId="217" xfId="0" applyFont="1" applyBorder="1" applyAlignment="1">
      <alignment horizontal="center" vertical="center" wrapText="1"/>
    </xf>
    <xf numFmtId="0" fontId="15" fillId="0" borderId="4" xfId="11" applyFont="1" applyBorder="1" applyAlignment="1">
      <alignment vertical="center"/>
    </xf>
    <xf numFmtId="0" fontId="10" fillId="0" borderId="0" xfId="11" applyFont="1" applyAlignment="1">
      <alignment horizontal="left"/>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center" wrapText="1"/>
    </xf>
    <xf numFmtId="0" fontId="7" fillId="6" borderId="0" xfId="0" applyFont="1" applyFill="1">
      <alignment vertical="center"/>
    </xf>
    <xf numFmtId="0" fontId="7" fillId="4" borderId="34" xfId="0" applyFont="1" applyFill="1" applyBorder="1" applyAlignment="1">
      <alignment horizontal="center" vertical="center"/>
    </xf>
    <xf numFmtId="0" fontId="7" fillId="4" borderId="35" xfId="0" applyFont="1" applyFill="1" applyBorder="1" applyAlignment="1">
      <alignment horizontal="center" vertical="center"/>
    </xf>
    <xf numFmtId="0" fontId="7" fillId="4" borderId="36" xfId="0" applyFont="1" applyFill="1" applyBorder="1" applyAlignment="1">
      <alignment horizontal="center" vertical="center"/>
    </xf>
    <xf numFmtId="0" fontId="7" fillId="4" borderId="37"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48" xfId="0" applyFont="1" applyFill="1" applyBorder="1" applyAlignment="1">
      <alignment horizontal="center" vertical="center"/>
    </xf>
    <xf numFmtId="0" fontId="7" fillId="4" borderId="44" xfId="0" applyFont="1" applyFill="1" applyBorder="1" applyAlignment="1">
      <alignment horizontal="center" vertical="center"/>
    </xf>
    <xf numFmtId="0" fontId="7" fillId="0" borderId="35" xfId="0" applyFont="1" applyBorder="1" applyAlignment="1">
      <alignment horizontal="center" vertical="center"/>
    </xf>
    <xf numFmtId="0" fontId="7" fillId="6" borderId="13" xfId="0" applyFont="1" applyFill="1" applyBorder="1">
      <alignment vertical="center"/>
    </xf>
    <xf numFmtId="0" fontId="127" fillId="6" borderId="14" xfId="1" applyFont="1" applyFill="1" applyBorder="1" applyAlignment="1" applyProtection="1">
      <alignment vertical="center"/>
    </xf>
    <xf numFmtId="0" fontId="7" fillId="6" borderId="14" xfId="0" applyFont="1" applyFill="1" applyBorder="1">
      <alignment vertical="center"/>
    </xf>
    <xf numFmtId="0" fontId="7" fillId="5" borderId="0" xfId="0" applyFont="1" applyFill="1">
      <alignment vertical="center"/>
    </xf>
    <xf numFmtId="0" fontId="127" fillId="6" borderId="14" xfId="1" applyFont="1" applyFill="1" applyBorder="1" applyAlignment="1" applyProtection="1">
      <alignment horizontal="left" vertical="center"/>
    </xf>
    <xf numFmtId="0" fontId="7" fillId="4" borderId="40" xfId="0" applyFont="1" applyFill="1" applyBorder="1" applyAlignment="1">
      <alignment horizontal="center" vertical="center"/>
    </xf>
    <xf numFmtId="0" fontId="7" fillId="5" borderId="13" xfId="0" applyFont="1" applyFill="1" applyBorder="1">
      <alignment vertical="center"/>
    </xf>
    <xf numFmtId="0" fontId="7" fillId="5" borderId="14" xfId="0" applyFont="1" applyFill="1" applyBorder="1">
      <alignment vertical="center"/>
    </xf>
    <xf numFmtId="0" fontId="127" fillId="5" borderId="14" xfId="1" applyFont="1" applyFill="1" applyBorder="1" applyAlignment="1" applyProtection="1">
      <alignment horizontal="left" vertical="center"/>
    </xf>
    <xf numFmtId="0" fontId="7" fillId="4" borderId="25" xfId="0" applyFont="1" applyFill="1" applyBorder="1" applyAlignment="1">
      <alignment horizontal="center" vertical="center"/>
    </xf>
    <xf numFmtId="0" fontId="7" fillId="4" borderId="26" xfId="0" applyFont="1" applyFill="1" applyBorder="1" applyAlignment="1">
      <alignment horizontal="center" vertical="center"/>
    </xf>
    <xf numFmtId="0" fontId="7" fillId="6" borderId="47" xfId="0" applyFont="1" applyFill="1" applyBorder="1">
      <alignment vertical="center"/>
    </xf>
    <xf numFmtId="0" fontId="7" fillId="4" borderId="41" xfId="0" applyFont="1" applyFill="1" applyBorder="1" applyAlignment="1">
      <alignment horizontal="center" vertical="center"/>
    </xf>
    <xf numFmtId="0" fontId="7" fillId="4" borderId="38" xfId="0" applyFont="1" applyFill="1" applyBorder="1" applyAlignment="1">
      <alignment horizontal="center" vertical="center"/>
    </xf>
    <xf numFmtId="0" fontId="128" fillId="4" borderId="62" xfId="0" applyFont="1" applyFill="1" applyBorder="1" applyAlignment="1">
      <alignment horizontal="center" vertical="center"/>
    </xf>
    <xf numFmtId="0" fontId="128" fillId="4" borderId="26" xfId="0" applyFont="1" applyFill="1" applyBorder="1" applyAlignment="1">
      <alignment horizontal="center" vertical="center"/>
    </xf>
    <xf numFmtId="0" fontId="7" fillId="0" borderId="14" xfId="0" applyFont="1" applyBorder="1">
      <alignment vertical="center"/>
    </xf>
    <xf numFmtId="0" fontId="7" fillId="0" borderId="17" xfId="0" applyFont="1" applyBorder="1">
      <alignment vertical="center"/>
    </xf>
    <xf numFmtId="0" fontId="7" fillId="4" borderId="43" xfId="0" applyFont="1" applyFill="1" applyBorder="1" applyAlignment="1">
      <alignment horizontal="center" vertical="center"/>
    </xf>
    <xf numFmtId="0" fontId="7" fillId="0" borderId="35" xfId="0" applyFont="1" applyBorder="1">
      <alignment vertical="center"/>
    </xf>
    <xf numFmtId="0" fontId="7" fillId="0" borderId="37" xfId="0" applyFont="1" applyBorder="1" applyAlignment="1">
      <alignment vertical="center" wrapText="1"/>
    </xf>
    <xf numFmtId="0" fontId="7" fillId="0" borderId="44" xfId="0" applyFont="1" applyBorder="1">
      <alignment vertical="center"/>
    </xf>
    <xf numFmtId="0" fontId="7" fillId="0" borderId="37" xfId="0" applyFont="1" applyBorder="1">
      <alignment vertical="center"/>
    </xf>
    <xf numFmtId="0" fontId="7" fillId="0" borderId="38" xfId="0" applyFont="1" applyBorder="1" applyAlignment="1">
      <alignment vertical="center" wrapText="1"/>
    </xf>
    <xf numFmtId="0" fontId="128" fillId="0" borderId="35" xfId="0" applyFont="1" applyBorder="1">
      <alignment vertical="center"/>
    </xf>
    <xf numFmtId="0" fontId="7" fillId="0" borderId="43" xfId="0" applyFont="1" applyBorder="1">
      <alignment vertical="center"/>
    </xf>
    <xf numFmtId="0" fontId="129" fillId="12" borderId="45" xfId="0" applyFont="1" applyFill="1" applyBorder="1" applyAlignment="1">
      <alignment horizontal="center" vertical="center" wrapText="1"/>
    </xf>
    <xf numFmtId="0" fontId="129" fillId="12" borderId="46" xfId="0" applyFont="1" applyFill="1" applyBorder="1" applyAlignment="1">
      <alignment horizontal="center" vertical="center" wrapText="1"/>
    </xf>
    <xf numFmtId="0" fontId="75" fillId="0" borderId="0" xfId="15" applyFont="1"/>
    <xf numFmtId="49" fontId="39" fillId="0" borderId="0" xfId="16" applyNumberFormat="1" applyFont="1" applyAlignment="1" applyProtection="1">
      <alignment vertical="center" wrapText="1"/>
      <protection locked="0"/>
    </xf>
    <xf numFmtId="0" fontId="72" fillId="0" borderId="0" xfId="15" applyFont="1"/>
    <xf numFmtId="0" fontId="7" fillId="13" borderId="0" xfId="0" applyFont="1" applyFill="1">
      <alignment vertical="center"/>
    </xf>
    <xf numFmtId="0" fontId="7" fillId="0" borderId="112" xfId="0" applyFont="1" applyBorder="1" applyAlignment="1">
      <alignment horizontal="distributed" vertical="center"/>
    </xf>
    <xf numFmtId="0" fontId="7" fillId="0" borderId="233" xfId="0" applyFont="1" applyBorder="1" applyAlignment="1">
      <alignment horizontal="distributed" vertical="center"/>
    </xf>
    <xf numFmtId="0" fontId="7" fillId="0" borderId="106" xfId="11" applyFont="1" applyBorder="1" applyAlignment="1">
      <alignment horizontal="distributed" vertical="center"/>
    </xf>
    <xf numFmtId="0" fontId="21" fillId="0" borderId="0" xfId="11" applyFont="1" applyAlignment="1">
      <alignment horizontal="left" vertical="center"/>
    </xf>
    <xf numFmtId="0" fontId="41" fillId="0" borderId="0" xfId="11" applyFont="1" applyAlignment="1">
      <alignment horizontal="left" vertical="center"/>
    </xf>
    <xf numFmtId="0" fontId="22" fillId="0" borderId="0" xfId="11" applyFont="1" applyAlignment="1">
      <alignment vertical="center"/>
    </xf>
    <xf numFmtId="0" fontId="41" fillId="0" borderId="0" xfId="11" applyFont="1" applyAlignment="1">
      <alignment horizontal="right" vertical="center"/>
    </xf>
    <xf numFmtId="0" fontId="41" fillId="0" borderId="0" xfId="11" applyFont="1" applyAlignment="1">
      <alignment horizontal="center" vertical="center"/>
    </xf>
    <xf numFmtId="0" fontId="135" fillId="0" borderId="0" xfId="0" applyFont="1">
      <alignment vertical="center"/>
    </xf>
    <xf numFmtId="0" fontId="6" fillId="0" borderId="41" xfId="0" applyFont="1" applyBorder="1" applyAlignment="1">
      <alignment horizontal="center" vertical="center" wrapText="1"/>
    </xf>
    <xf numFmtId="0" fontId="7" fillId="6" borderId="237" xfId="0" applyFont="1" applyFill="1" applyBorder="1">
      <alignment vertical="center"/>
    </xf>
    <xf numFmtId="0" fontId="141" fillId="0" borderId="0" xfId="18" applyFont="1" applyAlignment="1">
      <alignment vertical="center" wrapText="1"/>
    </xf>
    <xf numFmtId="0" fontId="139" fillId="0" borderId="0" xfId="18" applyAlignment="1">
      <alignment horizontal="left" vertical="top"/>
    </xf>
    <xf numFmtId="0" fontId="41" fillId="0" borderId="0" xfId="18" applyFont="1" applyAlignment="1">
      <alignment horizontal="center" vertical="center" wrapText="1"/>
    </xf>
    <xf numFmtId="0" fontId="41" fillId="0" borderId="0" xfId="18" applyFont="1" applyAlignment="1">
      <alignment vertical="center" wrapText="1"/>
    </xf>
    <xf numFmtId="0" fontId="41" fillId="0" borderId="0" xfId="18" applyFont="1" applyAlignment="1">
      <alignment horizontal="right" vertical="center" wrapText="1"/>
    </xf>
    <xf numFmtId="0" fontId="41" fillId="0" borderId="0" xfId="18" applyFont="1" applyAlignment="1">
      <alignment horizontal="left" vertical="center" wrapText="1"/>
    </xf>
    <xf numFmtId="0" fontId="143" fillId="0" borderId="0" xfId="18" applyFont="1" applyAlignment="1">
      <alignment vertical="center" wrapText="1"/>
    </xf>
    <xf numFmtId="0" fontId="139" fillId="0" borderId="0" xfId="18" applyAlignment="1">
      <alignment horizontal="left" vertical="center"/>
    </xf>
    <xf numFmtId="0" fontId="41" fillId="0" borderId="204" xfId="18" applyFont="1" applyBorder="1" applyAlignment="1">
      <alignment vertical="center" wrapText="1"/>
    </xf>
    <xf numFmtId="0" fontId="139" fillId="0" borderId="0" xfId="18" applyAlignment="1">
      <alignment vertical="center" wrapText="1"/>
    </xf>
    <xf numFmtId="0" fontId="11" fillId="0" borderId="0" xfId="11" applyFont="1" applyAlignment="1">
      <alignment horizontal="left" vertical="top" indent="1" shrinkToFit="1"/>
    </xf>
    <xf numFmtId="0" fontId="11" fillId="0" borderId="0" xfId="11" applyFont="1" applyAlignment="1">
      <alignment horizontal="distributed" vertical="center" indent="2"/>
    </xf>
    <xf numFmtId="0" fontId="11" fillId="0" borderId="0" xfId="11" applyFont="1" applyAlignment="1">
      <alignment horizontal="left" vertical="top"/>
    </xf>
    <xf numFmtId="0" fontId="15" fillId="0" borderId="0" xfId="11" applyFont="1" applyAlignment="1">
      <alignment horizontal="left" vertical="center"/>
    </xf>
    <xf numFmtId="0" fontId="15" fillId="0" borderId="0" xfId="11" applyFont="1" applyAlignment="1">
      <alignment horizontal="left" vertical="top" indent="1" shrinkToFit="1"/>
    </xf>
    <xf numFmtId="0" fontId="15" fillId="0" borderId="0" xfId="11" applyFont="1" applyAlignment="1">
      <alignment vertical="center" shrinkToFit="1"/>
    </xf>
    <xf numFmtId="0" fontId="14" fillId="0" borderId="0" xfId="11" applyFont="1" applyAlignment="1">
      <alignment horizontal="center" vertical="center"/>
    </xf>
    <xf numFmtId="0" fontId="4" fillId="0" borderId="0" xfId="11" applyFont="1" applyAlignment="1">
      <alignment horizontal="center" vertical="center"/>
    </xf>
    <xf numFmtId="0" fontId="11" fillId="0" borderId="73" xfId="11" applyFont="1" applyBorder="1" applyAlignment="1">
      <alignment vertical="center" wrapText="1"/>
    </xf>
    <xf numFmtId="0" fontId="11" fillId="0" borderId="17" xfId="11" applyFont="1" applyBorder="1" applyAlignment="1">
      <alignment vertical="center" wrapText="1"/>
    </xf>
    <xf numFmtId="0" fontId="10" fillId="0" borderId="238" xfId="15" applyFont="1" applyBorder="1" applyAlignment="1">
      <alignment vertical="center"/>
    </xf>
    <xf numFmtId="49" fontId="11" fillId="0" borderId="237" xfId="15" applyNumberFormat="1" applyFont="1" applyBorder="1" applyAlignment="1">
      <alignment horizontal="right" vertical="center"/>
    </xf>
    <xf numFmtId="42" fontId="11" fillId="0" borderId="238" xfId="15" applyNumberFormat="1" applyFont="1" applyBorder="1" applyAlignment="1">
      <alignment vertical="center"/>
    </xf>
    <xf numFmtId="0" fontId="10" fillId="0" borderId="238" xfId="15" applyFont="1" applyBorder="1" applyAlignment="1">
      <alignment horizontal="center" vertical="center"/>
    </xf>
    <xf numFmtId="49" fontId="10" fillId="0" borderId="238" xfId="15" applyNumberFormat="1" applyFont="1" applyBorder="1" applyAlignment="1">
      <alignment horizontal="center" vertical="center"/>
    </xf>
    <xf numFmtId="0" fontId="9" fillId="4" borderId="91" xfId="1" applyFill="1" applyBorder="1" applyAlignment="1" applyProtection="1">
      <alignment horizontal="center" vertical="center"/>
    </xf>
    <xf numFmtId="0" fontId="1" fillId="0" borderId="0" xfId="11" applyFont="1" applyAlignment="1" applyProtection="1">
      <alignment horizontal="left" vertical="center"/>
      <protection locked="0"/>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9" fillId="0" borderId="91" xfId="1" applyFill="1" applyBorder="1" applyAlignment="1" applyProtection="1">
      <alignment horizontal="center" vertical="center"/>
    </xf>
    <xf numFmtId="31" fontId="7" fillId="0" borderId="0" xfId="0" applyNumberFormat="1" applyFont="1">
      <alignment vertical="center"/>
    </xf>
    <xf numFmtId="0" fontId="7" fillId="0" borderId="41" xfId="0" applyFont="1" applyBorder="1" applyAlignment="1">
      <alignment horizontal="center" vertical="center"/>
    </xf>
    <xf numFmtId="0" fontId="7" fillId="0" borderId="38" xfId="0" applyFont="1" applyBorder="1" applyAlignment="1">
      <alignment horizontal="center" vertical="center"/>
    </xf>
    <xf numFmtId="0" fontId="9" fillId="0" borderId="33" xfId="1" applyFill="1" applyBorder="1" applyAlignment="1" applyProtection="1">
      <alignment horizontal="center" vertical="center"/>
    </xf>
    <xf numFmtId="0" fontId="7" fillId="13" borderId="47" xfId="0" applyFont="1" applyFill="1" applyBorder="1">
      <alignment vertical="center"/>
    </xf>
    <xf numFmtId="0" fontId="15" fillId="0" borderId="13" xfId="11" applyFont="1" applyBorder="1" applyAlignment="1">
      <alignment vertical="center"/>
    </xf>
    <xf numFmtId="31" fontId="15" fillId="0" borderId="0" xfId="24" applyNumberFormat="1" applyFont="1" applyAlignment="1">
      <alignment vertical="center"/>
    </xf>
    <xf numFmtId="6" fontId="15" fillId="0" borderId="0" xfId="24" applyNumberFormat="1" applyFont="1" applyAlignment="1">
      <alignment vertical="center"/>
    </xf>
    <xf numFmtId="0" fontId="15" fillId="0" borderId="0" xfId="24" applyFont="1" applyAlignment="1">
      <alignment vertical="center"/>
    </xf>
    <xf numFmtId="5" fontId="15" fillId="0" borderId="0" xfId="24" applyNumberFormat="1" applyFont="1" applyAlignment="1">
      <alignment horizontal="right" vertical="center"/>
    </xf>
    <xf numFmtId="0" fontId="15" fillId="0" borderId="0" xfId="24" applyFont="1" applyAlignment="1">
      <alignment horizontal="left" vertical="center"/>
    </xf>
    <xf numFmtId="0" fontId="15" fillId="0" borderId="0" xfId="24" applyFont="1" applyAlignment="1">
      <alignment horizontal="distributed" vertical="center"/>
    </xf>
    <xf numFmtId="0" fontId="20" fillId="0" borderId="0" xfId="11" applyFont="1" applyAlignment="1">
      <alignment horizontal="left" vertical="center" shrinkToFit="1"/>
    </xf>
    <xf numFmtId="0" fontId="9" fillId="4" borderId="73" xfId="1" applyFill="1" applyBorder="1" applyAlignment="1" applyProtection="1">
      <alignment horizontal="center" vertical="center"/>
    </xf>
    <xf numFmtId="0" fontId="9" fillId="4" borderId="47" xfId="1" applyFill="1" applyBorder="1" applyAlignment="1" applyProtection="1">
      <alignment horizontal="center" vertical="center"/>
    </xf>
    <xf numFmtId="0" fontId="9" fillId="0" borderId="34" xfId="1" applyFill="1" applyBorder="1" applyAlignment="1" applyProtection="1">
      <alignment horizontal="center" vertical="center" shrinkToFit="1"/>
    </xf>
    <xf numFmtId="0" fontId="9" fillId="4" borderId="48" xfId="1" applyFill="1" applyBorder="1" applyAlignment="1" applyProtection="1">
      <alignment horizontal="center" vertical="center"/>
    </xf>
    <xf numFmtId="0" fontId="9" fillId="4" borderId="0" xfId="1" applyFill="1" applyBorder="1" applyAlignment="1" applyProtection="1">
      <alignment horizontal="center" vertical="center"/>
    </xf>
    <xf numFmtId="0" fontId="9" fillId="4" borderId="34" xfId="1" applyFill="1" applyBorder="1" applyAlignment="1" applyProtection="1">
      <alignment horizontal="center" vertical="center" shrinkToFit="1"/>
    </xf>
    <xf numFmtId="0" fontId="40" fillId="14" borderId="213" xfId="18" applyFont="1" applyFill="1" applyBorder="1" applyAlignment="1">
      <alignment horizontal="left" vertical="center" wrapText="1"/>
    </xf>
    <xf numFmtId="0" fontId="0" fillId="0" borderId="106" xfId="0"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40" fillId="14" borderId="0" xfId="18" applyFont="1" applyFill="1" applyAlignment="1">
      <alignment horizontal="left" vertical="center" wrapText="1"/>
    </xf>
    <xf numFmtId="0" fontId="159" fillId="14" borderId="216" xfId="18" applyFont="1" applyFill="1" applyBorder="1" applyAlignment="1">
      <alignment horizontal="left" vertical="center" wrapText="1"/>
    </xf>
    <xf numFmtId="0" fontId="160" fillId="0" borderId="1" xfId="0" applyFont="1" applyBorder="1" applyAlignment="1">
      <alignment horizontal="left" vertical="top"/>
    </xf>
    <xf numFmtId="0" fontId="11" fillId="0" borderId="0" xfId="11" applyFont="1" applyAlignment="1">
      <alignment horizontal="left" indent="1" shrinkToFit="1"/>
    </xf>
    <xf numFmtId="0" fontId="162" fillId="0" borderId="0" xfId="0" applyFont="1">
      <alignment vertical="center"/>
    </xf>
    <xf numFmtId="0" fontId="41" fillId="0" borderId="0" xfId="27" applyFont="1"/>
    <xf numFmtId="0" fontId="41" fillId="0" borderId="0" xfId="27" applyFont="1" applyAlignment="1">
      <alignment horizontal="right"/>
    </xf>
    <xf numFmtId="0" fontId="22" fillId="0" borderId="0" xfId="27" applyFont="1" applyAlignment="1">
      <alignment horizontal="center" vertical="center"/>
    </xf>
    <xf numFmtId="49" fontId="164" fillId="0" borderId="0" xfId="27" applyNumberFormat="1" applyFont="1" applyAlignment="1">
      <alignment horizontal="left" wrapText="1"/>
    </xf>
    <xf numFmtId="0" fontId="23" fillId="0" borderId="0" xfId="27" applyFont="1"/>
    <xf numFmtId="0" fontId="37" fillId="0" borderId="14" xfId="27" applyFont="1" applyBorder="1" applyAlignment="1">
      <alignment horizontal="left" vertical="center"/>
    </xf>
    <xf numFmtId="0" fontId="37" fillId="0" borderId="15" xfId="27" applyFont="1" applyBorder="1" applyAlignment="1">
      <alignment horizontal="left" vertical="center"/>
    </xf>
    <xf numFmtId="0" fontId="37" fillId="0" borderId="0" xfId="27" applyFont="1"/>
    <xf numFmtId="0" fontId="37" fillId="0" borderId="1" xfId="27" applyFont="1" applyBorder="1" applyAlignment="1">
      <alignment horizontal="center"/>
    </xf>
    <xf numFmtId="0" fontId="37" fillId="0" borderId="1" xfId="27" applyFont="1" applyBorder="1"/>
    <xf numFmtId="0" fontId="40" fillId="0" borderId="0" xfId="27" applyFont="1"/>
    <xf numFmtId="0" fontId="37" fillId="0" borderId="0" xfId="27" applyFont="1" applyAlignment="1">
      <alignment horizontal="left" vertical="top"/>
    </xf>
    <xf numFmtId="0" fontId="37" fillId="0" borderId="0" xfId="27" applyFont="1" applyAlignment="1">
      <alignment horizontal="left" vertical="center"/>
    </xf>
    <xf numFmtId="0" fontId="37" fillId="0" borderId="0" xfId="27" applyFont="1" applyAlignment="1">
      <alignment horizontal="right"/>
    </xf>
    <xf numFmtId="0" fontId="37" fillId="0" borderId="0" xfId="27" applyFont="1" applyAlignment="1">
      <alignment horizontal="center"/>
    </xf>
    <xf numFmtId="0" fontId="10" fillId="0" borderId="0" xfId="11" applyFont="1" applyAlignment="1">
      <alignment horizontal="left" vertical="center"/>
    </xf>
    <xf numFmtId="0" fontId="11" fillId="0" borderId="239" xfId="11" applyFont="1" applyBorder="1" applyAlignment="1">
      <alignment vertical="center" shrinkToFit="1"/>
    </xf>
    <xf numFmtId="0" fontId="168" fillId="0" borderId="0" xfId="0" applyFont="1" applyAlignment="1">
      <alignment horizontal="left" vertical="center" wrapText="1"/>
    </xf>
    <xf numFmtId="0" fontId="10" fillId="0" borderId="0" xfId="24" applyFont="1"/>
    <xf numFmtId="0" fontId="11" fillId="0" borderId="0" xfId="24" applyFont="1"/>
    <xf numFmtId="0" fontId="19" fillId="0" borderId="0" xfId="24" applyFont="1" applyAlignment="1">
      <alignment vertical="center"/>
    </xf>
    <xf numFmtId="0" fontId="11" fillId="0" borderId="0" xfId="24" applyFont="1" applyAlignment="1">
      <alignment horizontal="center"/>
    </xf>
    <xf numFmtId="0" fontId="19" fillId="0" borderId="0" xfId="24" applyFont="1" applyAlignment="1">
      <alignment horizontal="center"/>
    </xf>
    <xf numFmtId="0" fontId="11" fillId="0" borderId="0" xfId="24" applyFont="1" applyAlignment="1">
      <alignment horizontal="right"/>
    </xf>
    <xf numFmtId="49" fontId="11" fillId="0" borderId="0" xfId="24" applyNumberFormat="1" applyFont="1"/>
    <xf numFmtId="49" fontId="11" fillId="0" borderId="0" xfId="24" applyNumberFormat="1" applyFont="1" applyAlignment="1">
      <alignment horizontal="right"/>
    </xf>
    <xf numFmtId="0" fontId="11" fillId="0" borderId="0" xfId="24" applyFont="1" applyAlignment="1">
      <alignment vertical="center"/>
    </xf>
    <xf numFmtId="0" fontId="10" fillId="0" borderId="0" xfId="24" applyFont="1" applyAlignment="1">
      <alignment horizontal="left"/>
    </xf>
    <xf numFmtId="0" fontId="173" fillId="0" borderId="0" xfId="0" applyFont="1" applyAlignment="1">
      <alignment horizontal="left"/>
    </xf>
    <xf numFmtId="0" fontId="173" fillId="0" borderId="238" xfId="0" applyFont="1" applyBorder="1" applyAlignment="1">
      <alignment horizontal="left"/>
    </xf>
    <xf numFmtId="0" fontId="0" fillId="0" borderId="238" xfId="0" applyBorder="1" applyAlignment="1"/>
    <xf numFmtId="0" fontId="173" fillId="0" borderId="0" xfId="0" applyFont="1" applyAlignment="1">
      <alignment horizontal="center"/>
    </xf>
    <xf numFmtId="0" fontId="173" fillId="0" borderId="238" xfId="0" applyFont="1" applyBorder="1" applyAlignment="1">
      <alignment horizontal="left" vertical="center"/>
    </xf>
    <xf numFmtId="0" fontId="11" fillId="0" borderId="0" xfId="11" applyFont="1" applyAlignment="1">
      <alignment horizontal="left"/>
    </xf>
    <xf numFmtId="0" fontId="7" fillId="9" borderId="13" xfId="0" applyFont="1" applyFill="1" applyBorder="1" applyAlignment="1">
      <alignment horizontal="left" vertical="center"/>
    </xf>
    <xf numFmtId="0" fontId="7" fillId="9" borderId="14" xfId="0" applyFont="1" applyFill="1" applyBorder="1" applyAlignment="1">
      <alignment horizontal="left" vertical="center"/>
    </xf>
    <xf numFmtId="0" fontId="7" fillId="9" borderId="16" xfId="0" applyFont="1" applyFill="1" applyBorder="1" applyAlignment="1">
      <alignment horizontal="left" vertical="center"/>
    </xf>
    <xf numFmtId="0" fontId="10" fillId="0" borderId="237" xfId="11" applyFont="1" applyBorder="1" applyAlignment="1">
      <alignment horizontal="center" vertical="center"/>
    </xf>
    <xf numFmtId="0" fontId="10" fillId="0" borderId="237" xfId="11" applyFont="1" applyBorder="1" applyAlignment="1">
      <alignment horizontal="right" vertical="center"/>
    </xf>
    <xf numFmtId="0" fontId="10" fillId="0" borderId="237" xfId="11" applyFont="1" applyBorder="1" applyAlignment="1">
      <alignment vertical="center"/>
    </xf>
    <xf numFmtId="0" fontId="173" fillId="0" borderId="239" xfId="0" applyFont="1" applyBorder="1" applyAlignment="1">
      <alignment horizontal="left" vertical="center"/>
    </xf>
    <xf numFmtId="0" fontId="173" fillId="0" borderId="257" xfId="0" applyFont="1" applyBorder="1" applyAlignment="1">
      <alignment horizontal="left"/>
    </xf>
    <xf numFmtId="0" fontId="167" fillId="0" borderId="0" xfId="0" applyFont="1" applyAlignment="1">
      <alignment horizontal="left" vertical="center"/>
    </xf>
    <xf numFmtId="0" fontId="10" fillId="0" borderId="257" xfId="11" applyFont="1" applyBorder="1" applyAlignment="1">
      <alignment horizontal="center" vertical="center" shrinkToFit="1"/>
      <extLst>
        <ext xmlns:xfpb="http://schemas.microsoft.com/office/spreadsheetml/2022/featurepropertybag" uri="{C7286773-470A-42A8-94C5-96B5CB345126}">
          <xfpb:xfComplement i="0"/>
        </ext>
      </extLst>
    </xf>
    <xf numFmtId="0" fontId="87" fillId="0" borderId="0" xfId="0" applyFont="1" applyAlignment="1">
      <alignment horizontal="left" vertical="center"/>
    </xf>
    <xf numFmtId="0" fontId="99" fillId="0" borderId="0" xfId="0" applyFont="1" applyAlignment="1">
      <alignment horizontal="left" vertical="center"/>
    </xf>
    <xf numFmtId="49" fontId="21" fillId="0" borderId="0" xfId="11" applyNumberFormat="1" applyFont="1" applyAlignment="1">
      <alignment horizontal="left" vertical="top"/>
    </xf>
    <xf numFmtId="0" fontId="65" fillId="0" borderId="0" xfId="0" applyFont="1">
      <alignment vertical="center"/>
    </xf>
    <xf numFmtId="0" fontId="176" fillId="0" borderId="0" xfId="11" applyFont="1" applyAlignment="1">
      <alignment horizontal="center" vertical="center"/>
    </xf>
    <xf numFmtId="0" fontId="19" fillId="0" borderId="0" xfId="11" applyFont="1"/>
    <xf numFmtId="0" fontId="40" fillId="0" borderId="257" xfId="0" applyFont="1" applyBorder="1">
      <alignment vertical="center"/>
    </xf>
    <xf numFmtId="0" fontId="40" fillId="0" borderId="0" xfId="0" applyFont="1">
      <alignment vertical="center"/>
    </xf>
    <xf numFmtId="0" fontId="40" fillId="0" borderId="238" xfId="0" applyFont="1" applyBorder="1">
      <alignment vertical="center"/>
    </xf>
    <xf numFmtId="0" fontId="40" fillId="0" borderId="239" xfId="0" applyFont="1" applyBorder="1">
      <alignment vertical="center"/>
    </xf>
    <xf numFmtId="49" fontId="10" fillId="0" borderId="3" xfId="15" applyNumberFormat="1" applyFont="1" applyBorder="1" applyAlignment="1">
      <alignment vertical="center"/>
    </xf>
    <xf numFmtId="49" fontId="10" fillId="0" borderId="0" xfId="15" applyNumberFormat="1" applyFont="1" applyAlignment="1">
      <alignment vertical="center"/>
    </xf>
    <xf numFmtId="49" fontId="37" fillId="0" borderId="0" xfId="15" applyNumberFormat="1" applyFont="1" applyAlignment="1">
      <alignment vertical="center"/>
    </xf>
    <xf numFmtId="49" fontId="23" fillId="0" borderId="0" xfId="15" applyNumberFormat="1" applyFont="1" applyAlignment="1">
      <alignment vertical="center"/>
    </xf>
    <xf numFmtId="49" fontId="10" fillId="0" borderId="4" xfId="15" applyNumberFormat="1" applyFont="1" applyBorder="1" applyAlignment="1">
      <alignment vertical="center"/>
    </xf>
    <xf numFmtId="0" fontId="10" fillId="0" borderId="15" xfId="11" applyFont="1" applyBorder="1" applyAlignment="1">
      <alignment vertical="center" shrinkToFit="1"/>
    </xf>
    <xf numFmtId="0" fontId="10" fillId="0" borderId="13" xfId="24" applyFont="1" applyBorder="1" applyAlignment="1">
      <alignment vertical="center"/>
    </xf>
    <xf numFmtId="0" fontId="10" fillId="0" borderId="14" xfId="24" applyFont="1" applyBorder="1" applyAlignment="1">
      <alignment vertical="center"/>
    </xf>
    <xf numFmtId="0" fontId="10" fillId="0" borderId="15" xfId="24" applyFont="1" applyBorder="1" applyAlignment="1">
      <alignment vertical="center"/>
    </xf>
    <xf numFmtId="0" fontId="10" fillId="0" borderId="13" xfId="11" applyFont="1" applyBorder="1" applyAlignment="1">
      <alignment horizontal="right" vertical="center" shrinkToFit="1"/>
    </xf>
    <xf numFmtId="0" fontId="7" fillId="0" borderId="35" xfId="0" applyFont="1" applyBorder="1" applyAlignment="1">
      <alignment horizontal="left" vertical="center" wrapText="1"/>
    </xf>
    <xf numFmtId="0" fontId="7" fillId="0" borderId="37" xfId="0" applyFont="1" applyBorder="1" applyAlignment="1">
      <alignment horizontal="left" vertical="center" wrapText="1"/>
    </xf>
    <xf numFmtId="0" fontId="0" fillId="0" borderId="37" xfId="0" applyBorder="1" applyAlignment="1">
      <alignment vertical="center" wrapText="1"/>
    </xf>
    <xf numFmtId="0" fontId="1" fillId="0" borderId="175" xfId="0" applyFont="1" applyBorder="1">
      <alignment vertical="center"/>
    </xf>
    <xf numFmtId="0" fontId="1" fillId="0" borderId="176" xfId="0" applyFont="1" applyBorder="1">
      <alignment vertical="center"/>
    </xf>
    <xf numFmtId="0" fontId="1" fillId="0" borderId="177" xfId="0" applyFont="1" applyBorder="1">
      <alignment vertical="center"/>
    </xf>
    <xf numFmtId="0" fontId="1" fillId="0" borderId="178" xfId="0" applyFont="1" applyBorder="1">
      <alignment vertical="center"/>
    </xf>
    <xf numFmtId="0" fontId="1" fillId="0" borderId="179" xfId="0" applyFont="1" applyBorder="1">
      <alignment vertical="center"/>
    </xf>
    <xf numFmtId="0" fontId="1" fillId="0" borderId="180" xfId="0" applyFont="1" applyBorder="1">
      <alignment vertical="center"/>
    </xf>
    <xf numFmtId="0" fontId="7" fillId="0" borderId="238" xfId="11" applyFont="1" applyBorder="1" applyAlignment="1">
      <alignment horizontal="center" vertical="center"/>
    </xf>
    <xf numFmtId="0" fontId="7" fillId="7" borderId="238" xfId="11" applyFont="1" applyFill="1" applyBorder="1" applyAlignment="1" applyProtection="1">
      <alignment horizontal="center" vertical="center"/>
      <protection locked="0"/>
    </xf>
    <xf numFmtId="0" fontId="1" fillId="0" borderId="0" xfId="0" applyFont="1" applyAlignment="1">
      <alignment vertical="center" shrinkToFit="1"/>
    </xf>
    <xf numFmtId="0" fontId="9" fillId="4" borderId="238" xfId="1" applyFill="1" applyBorder="1" applyAlignment="1" applyProtection="1">
      <alignment horizontal="center" vertical="center"/>
    </xf>
    <xf numFmtId="0" fontId="7" fillId="6" borderId="238" xfId="0" applyFont="1" applyFill="1" applyBorder="1">
      <alignment vertical="center"/>
    </xf>
    <xf numFmtId="0" fontId="127" fillId="6" borderId="237" xfId="1" applyFont="1" applyFill="1" applyBorder="1" applyAlignment="1" applyProtection="1">
      <alignment vertical="center"/>
    </xf>
    <xf numFmtId="0" fontId="9" fillId="4" borderId="237" xfId="1" applyFill="1" applyBorder="1" applyAlignment="1" applyProtection="1">
      <alignment horizontal="center" vertical="center"/>
    </xf>
    <xf numFmtId="0" fontId="127" fillId="6" borderId="238" xfId="1" applyFont="1" applyFill="1" applyBorder="1" applyAlignment="1" applyProtection="1">
      <alignment vertical="center"/>
    </xf>
    <xf numFmtId="0" fontId="9" fillId="4" borderId="238" xfId="1" applyFill="1" applyBorder="1" applyAlignment="1" applyProtection="1">
      <alignment horizontal="center" vertical="center" shrinkToFit="1"/>
    </xf>
    <xf numFmtId="0" fontId="127" fillId="6" borderId="238" xfId="1" applyFont="1" applyFill="1" applyBorder="1" applyAlignment="1" applyProtection="1">
      <alignment horizontal="left" vertical="center"/>
    </xf>
    <xf numFmtId="0" fontId="127" fillId="5" borderId="237" xfId="1" applyFont="1" applyFill="1" applyBorder="1" applyAlignment="1" applyProtection="1">
      <alignment vertical="center"/>
    </xf>
    <xf numFmtId="0" fontId="9" fillId="0" borderId="238" xfId="1" applyFill="1" applyBorder="1" applyAlignment="1" applyProtection="1">
      <alignment horizontal="center" vertical="center"/>
    </xf>
    <xf numFmtId="0" fontId="127" fillId="6" borderId="237" xfId="1" applyFont="1" applyFill="1" applyBorder="1" applyAlignment="1" applyProtection="1">
      <alignment horizontal="left" vertical="center"/>
    </xf>
    <xf numFmtId="0" fontId="7" fillId="0" borderId="238" xfId="0" applyFont="1" applyBorder="1">
      <alignment vertical="center"/>
    </xf>
    <xf numFmtId="0" fontId="1" fillId="0" borderId="0" xfId="0" applyFont="1" applyAlignment="1">
      <alignment horizontal="right" vertical="center"/>
    </xf>
    <xf numFmtId="0" fontId="10" fillId="0" borderId="257" xfId="11" applyFont="1" applyBorder="1" applyAlignment="1">
      <alignment horizontal="center" vertical="center"/>
    </xf>
    <xf numFmtId="49" fontId="10" fillId="0" borderId="257" xfId="11" applyNumberFormat="1" applyFont="1" applyBorder="1" applyAlignment="1">
      <alignment horizontal="left" vertical="center"/>
    </xf>
    <xf numFmtId="0" fontId="10" fillId="0" borderId="237" xfId="11" applyFont="1" applyBorder="1" applyAlignment="1">
      <alignment horizontal="left" vertical="center"/>
    </xf>
    <xf numFmtId="0" fontId="10" fillId="0" borderId="238" xfId="11" applyFont="1" applyBorder="1" applyAlignment="1">
      <alignment horizontal="left" vertical="center"/>
    </xf>
    <xf numFmtId="0" fontId="11" fillId="0" borderId="257" xfId="11" applyFont="1" applyBorder="1" applyAlignment="1">
      <alignment vertical="center" shrinkToFit="1"/>
    </xf>
    <xf numFmtId="0" fontId="10" fillId="0" borderId="257" xfId="11" applyFont="1" applyBorder="1" applyAlignment="1">
      <alignment vertical="center"/>
    </xf>
    <xf numFmtId="0" fontId="10" fillId="0" borderId="257" xfId="11" applyFont="1" applyBorder="1" applyAlignment="1">
      <alignment horizontal="left" vertical="center"/>
    </xf>
    <xf numFmtId="0" fontId="10" fillId="0" borderId="257" xfId="15" applyFont="1" applyBorder="1" applyAlignment="1">
      <alignment horizontal="center" vertical="center"/>
    </xf>
    <xf numFmtId="49" fontId="10" fillId="0" borderId="257" xfId="15" applyNumberFormat="1" applyFont="1" applyBorder="1" applyAlignment="1">
      <alignment horizontal="left" vertical="center"/>
    </xf>
    <xf numFmtId="182" fontId="0" fillId="0" borderId="237" xfId="0" applyNumberFormat="1" applyBorder="1" applyAlignment="1" applyProtection="1">
      <alignment horizontal="right" vertical="center"/>
      <protection locked="0"/>
    </xf>
    <xf numFmtId="49" fontId="39" fillId="0" borderId="257" xfId="16" applyNumberFormat="1" applyFont="1" applyBorder="1" applyAlignment="1" applyProtection="1">
      <alignment vertical="center" wrapText="1"/>
      <protection locked="0"/>
    </xf>
    <xf numFmtId="49" fontId="52" fillId="0" borderId="257" xfId="0" applyNumberFormat="1" applyFont="1" applyBorder="1" applyAlignment="1" applyProtection="1">
      <alignment horizontal="left" vertical="center" shrinkToFit="1"/>
      <protection locked="0"/>
    </xf>
    <xf numFmtId="182" fontId="0" fillId="0" borderId="239" xfId="0" applyNumberFormat="1" applyBorder="1" applyProtection="1">
      <alignment vertical="center"/>
      <protection locked="0"/>
    </xf>
    <xf numFmtId="182" fontId="0" fillId="0" borderId="238" xfId="0" applyNumberFormat="1" applyBorder="1" applyAlignment="1" applyProtection="1">
      <alignment horizontal="right" vertical="center"/>
      <protection locked="0"/>
    </xf>
    <xf numFmtId="49" fontId="23" fillId="0" borderId="237" xfId="0" applyNumberFormat="1" applyFont="1" applyBorder="1" applyAlignment="1" applyProtection="1">
      <alignment horizontal="left" vertical="center" shrinkToFit="1"/>
      <protection locked="0"/>
    </xf>
    <xf numFmtId="49" fontId="23" fillId="0" borderId="238" xfId="0" applyNumberFormat="1" applyFont="1" applyBorder="1" applyAlignment="1" applyProtection="1">
      <alignment horizontal="left" vertical="center" shrinkToFit="1"/>
      <protection locked="0"/>
    </xf>
    <xf numFmtId="49" fontId="23" fillId="0" borderId="257" xfId="0" applyNumberFormat="1" applyFont="1" applyBorder="1" applyAlignment="1" applyProtection="1">
      <alignment horizontal="left" vertical="center" shrinkToFit="1"/>
      <protection locked="0"/>
    </xf>
    <xf numFmtId="49" fontId="23" fillId="0" borderId="239" xfId="0" applyNumberFormat="1" applyFont="1" applyBorder="1" applyAlignment="1" applyProtection="1">
      <alignment horizontal="left" vertical="center" indent="1" shrinkToFit="1"/>
      <protection locked="0"/>
    </xf>
    <xf numFmtId="182" fontId="0" fillId="0" borderId="238" xfId="0" applyNumberFormat="1" applyBorder="1" applyAlignment="1" applyProtection="1">
      <alignment horizontal="right" vertical="center" shrinkToFit="1"/>
      <protection locked="0"/>
    </xf>
    <xf numFmtId="182" fontId="0" fillId="0" borderId="237" xfId="0" applyNumberFormat="1" applyBorder="1" applyAlignment="1" applyProtection="1">
      <alignment horizontal="right" vertical="center" shrinkToFit="1"/>
      <protection locked="0"/>
    </xf>
    <xf numFmtId="182" fontId="56" fillId="0" borderId="239" xfId="0" applyNumberFormat="1" applyFont="1" applyBorder="1" applyAlignment="1" applyProtection="1">
      <alignment horizontal="right" vertical="center" shrinkToFit="1"/>
      <protection locked="0"/>
    </xf>
    <xf numFmtId="182" fontId="56" fillId="0" borderId="238" xfId="0" applyNumberFormat="1" applyFont="1" applyBorder="1" applyAlignment="1" applyProtection="1">
      <alignment horizontal="right" vertical="center" shrinkToFit="1"/>
      <protection locked="0"/>
    </xf>
    <xf numFmtId="182" fontId="56" fillId="0" borderId="237" xfId="0" applyNumberFormat="1" applyFont="1" applyBorder="1" applyAlignment="1" applyProtection="1">
      <alignment horizontal="right" vertical="center" shrinkToFit="1"/>
      <protection locked="0"/>
    </xf>
    <xf numFmtId="0" fontId="11" fillId="0" borderId="240" xfId="14" applyFont="1" applyBorder="1" applyAlignment="1">
      <alignment vertical="center"/>
    </xf>
    <xf numFmtId="0" fontId="11" fillId="0" borderId="240" xfId="14" applyFont="1" applyBorder="1" applyAlignment="1">
      <alignment horizontal="center" vertical="center"/>
    </xf>
    <xf numFmtId="0" fontId="23" fillId="0" borderId="238" xfId="5" applyFont="1" applyBorder="1" applyAlignment="1">
      <alignment vertical="center"/>
    </xf>
    <xf numFmtId="0" fontId="23" fillId="0" borderId="239" xfId="5" applyFont="1" applyBorder="1" applyAlignment="1">
      <alignment vertical="center"/>
    </xf>
    <xf numFmtId="0" fontId="23" fillId="0" borderId="257" xfId="5" applyFont="1" applyBorder="1" applyAlignment="1">
      <alignment horizontal="center" vertical="center"/>
    </xf>
    <xf numFmtId="181" fontId="23" fillId="0" borderId="250" xfId="5" applyNumberFormat="1" applyFont="1" applyBorder="1" applyAlignment="1">
      <alignment vertical="center"/>
    </xf>
    <xf numFmtId="0" fontId="23" fillId="0" borderId="250" xfId="5" applyFont="1" applyBorder="1" applyAlignment="1">
      <alignment vertical="center"/>
    </xf>
    <xf numFmtId="0" fontId="23" fillId="0" borderId="257" xfId="5" applyFont="1" applyBorder="1" applyAlignment="1">
      <alignment vertical="center"/>
    </xf>
    <xf numFmtId="0" fontId="23" fillId="0" borderId="237" xfId="5" applyFont="1" applyBorder="1" applyAlignment="1">
      <alignment vertical="center"/>
    </xf>
    <xf numFmtId="0" fontId="27" fillId="0" borderId="257" xfId="10" applyFont="1" applyBorder="1">
      <alignment vertical="center"/>
    </xf>
    <xf numFmtId="0" fontId="20" fillId="0" borderId="257" xfId="10" applyFont="1" applyBorder="1" applyAlignment="1"/>
    <xf numFmtId="0" fontId="15" fillId="0" borderId="257" xfId="10" applyFont="1" applyBorder="1">
      <alignment vertical="center"/>
    </xf>
    <xf numFmtId="0" fontId="20" fillId="0" borderId="257" xfId="10" applyFont="1" applyBorder="1" applyAlignment="1">
      <alignment vertical="top"/>
    </xf>
    <xf numFmtId="0" fontId="27" fillId="0" borderId="238" xfId="10" applyFont="1" applyBorder="1">
      <alignment vertical="center"/>
    </xf>
    <xf numFmtId="0" fontId="27" fillId="0" borderId="239" xfId="10" applyFont="1" applyBorder="1">
      <alignment vertical="center"/>
    </xf>
    <xf numFmtId="0" fontId="11" fillId="0" borderId="261" xfId="11" applyFont="1" applyBorder="1" applyAlignment="1">
      <alignment horizontal="center"/>
    </xf>
    <xf numFmtId="0" fontId="10" fillId="0" borderId="263" xfId="15" applyFont="1" applyBorder="1" applyAlignment="1">
      <alignment horizontal="center" vertical="center"/>
    </xf>
    <xf numFmtId="0" fontId="37" fillId="0" borderId="263" xfId="6" applyFont="1" applyFill="1" applyBorder="1">
      <alignment vertical="center"/>
    </xf>
    <xf numFmtId="0" fontId="37" fillId="0" borderId="242" xfId="6" applyFont="1" applyFill="1" applyBorder="1">
      <alignment vertical="center"/>
    </xf>
    <xf numFmtId="0" fontId="37" fillId="0" borderId="243" xfId="6" applyFont="1" applyFill="1" applyBorder="1">
      <alignment vertical="center"/>
    </xf>
    <xf numFmtId="0" fontId="78" fillId="4" borderId="263" xfId="0" applyFont="1" applyFill="1" applyBorder="1">
      <alignment vertical="center"/>
    </xf>
    <xf numFmtId="0" fontId="78" fillId="4" borderId="263" xfId="0" applyFont="1" applyFill="1" applyBorder="1" applyAlignment="1">
      <alignment horizontal="center" vertical="center"/>
    </xf>
    <xf numFmtId="0" fontId="173" fillId="0" borderId="263" xfId="0" applyFont="1" applyBorder="1" applyAlignment="1">
      <alignment horizontal="left"/>
    </xf>
    <xf numFmtId="0" fontId="40" fillId="0" borderId="263" xfId="0" applyFont="1" applyBorder="1">
      <alignment vertical="center"/>
    </xf>
    <xf numFmtId="182" fontId="0" fillId="0" borderId="263" xfId="0" applyNumberFormat="1" applyBorder="1" applyProtection="1">
      <alignment vertical="center"/>
      <protection locked="0"/>
    </xf>
    <xf numFmtId="0" fontId="38" fillId="0" borderId="263" xfId="16" applyFont="1" applyBorder="1" applyProtection="1">
      <protection locked="0"/>
    </xf>
    <xf numFmtId="49" fontId="23" fillId="0" borderId="263" xfId="0" applyNumberFormat="1" applyFont="1" applyBorder="1" applyAlignment="1" applyProtection="1">
      <alignment horizontal="left" vertical="center" indent="1" shrinkToFit="1"/>
      <protection locked="0"/>
    </xf>
    <xf numFmtId="49" fontId="44" fillId="0" borderId="263" xfId="0" applyNumberFormat="1" applyFont="1" applyBorder="1" applyAlignment="1" applyProtection="1">
      <alignment horizontal="left" vertical="center" indent="1" shrinkToFit="1"/>
      <protection locked="0"/>
    </xf>
    <xf numFmtId="182" fontId="56" fillId="0" borderId="263" xfId="0" applyNumberFormat="1" applyFont="1" applyBorder="1" applyAlignment="1" applyProtection="1">
      <alignment horizontal="right" vertical="center" shrinkToFit="1"/>
      <protection locked="0"/>
    </xf>
    <xf numFmtId="0" fontId="23" fillId="0" borderId="263" xfId="5" applyFont="1" applyBorder="1" applyAlignment="1">
      <alignment vertical="center"/>
    </xf>
    <xf numFmtId="0" fontId="23" fillId="0" borderId="263" xfId="5" applyFont="1" applyBorder="1" applyAlignment="1">
      <alignment horizontal="center" vertical="center" wrapText="1"/>
    </xf>
    <xf numFmtId="0" fontId="27" fillId="0" borderId="263" xfId="10" applyFont="1" applyBorder="1">
      <alignment vertical="center"/>
    </xf>
    <xf numFmtId="0" fontId="0" fillId="0" borderId="263" xfId="0" applyBorder="1" applyAlignment="1" applyProtection="1">
      <alignment horizontal="center" vertical="center"/>
      <protection locked="0"/>
    </xf>
    <xf numFmtId="0" fontId="37" fillId="0" borderId="237" xfId="27" applyFont="1" applyBorder="1" applyAlignment="1">
      <alignment horizontal="center"/>
    </xf>
    <xf numFmtId="0" fontId="11" fillId="0" borderId="264" xfId="11" applyFont="1" applyBorder="1" applyAlignment="1">
      <alignment vertical="center" shrinkToFit="1"/>
    </xf>
    <xf numFmtId="182" fontId="0" fillId="0" borderId="264" xfId="0" applyNumberFormat="1" applyBorder="1" applyProtection="1">
      <alignment vertical="center"/>
      <protection locked="0"/>
    </xf>
    <xf numFmtId="49" fontId="23" fillId="0" borderId="264" xfId="0" applyNumberFormat="1" applyFont="1" applyBorder="1" applyAlignment="1" applyProtection="1">
      <alignment horizontal="left" vertical="center" indent="1" shrinkToFit="1"/>
      <protection locked="0"/>
    </xf>
    <xf numFmtId="182" fontId="56" fillId="0" borderId="264" xfId="0" applyNumberFormat="1" applyFont="1" applyBorder="1" applyAlignment="1" applyProtection="1">
      <alignment horizontal="right" vertical="center" shrinkToFit="1"/>
      <protection locked="0"/>
    </xf>
    <xf numFmtId="0" fontId="23" fillId="0" borderId="264" xfId="5" applyFont="1" applyBorder="1" applyAlignment="1">
      <alignment vertical="center" wrapText="1"/>
    </xf>
    <xf numFmtId="0" fontId="127" fillId="15" borderId="238" xfId="1" applyFont="1" applyFill="1" applyBorder="1" applyAlignment="1" applyProtection="1">
      <alignment vertical="center"/>
    </xf>
    <xf numFmtId="0" fontId="7" fillId="15" borderId="238" xfId="0" applyFont="1" applyFill="1" applyBorder="1">
      <alignment vertical="center"/>
    </xf>
    <xf numFmtId="0" fontId="7" fillId="15" borderId="26" xfId="0" applyFont="1" applyFill="1" applyBorder="1" applyAlignment="1">
      <alignment horizontal="center" vertical="center"/>
    </xf>
    <xf numFmtId="0" fontId="7" fillId="15" borderId="35" xfId="0" applyFont="1" applyFill="1" applyBorder="1" applyAlignment="1">
      <alignment horizontal="center" vertical="center"/>
    </xf>
    <xf numFmtId="0" fontId="9" fillId="15" borderId="238" xfId="1" applyFill="1" applyBorder="1" applyAlignment="1" applyProtection="1">
      <alignment horizontal="center" vertical="center"/>
    </xf>
    <xf numFmtId="0" fontId="7" fillId="15" borderId="25" xfId="0" applyFont="1" applyFill="1" applyBorder="1" applyAlignment="1">
      <alignment horizontal="center" vertical="center"/>
    </xf>
    <xf numFmtId="0" fontId="7" fillId="0" borderId="35" xfId="0" applyFont="1" applyBorder="1" applyAlignment="1">
      <alignment vertical="center" wrapText="1"/>
    </xf>
    <xf numFmtId="0" fontId="67" fillId="0" borderId="127" xfId="28" applyFont="1" applyBorder="1"/>
    <xf numFmtId="0" fontId="67" fillId="0" borderId="10" xfId="28" applyFont="1" applyBorder="1"/>
    <xf numFmtId="0" fontId="11" fillId="0" borderId="10" xfId="28" applyFont="1" applyBorder="1"/>
    <xf numFmtId="0" fontId="67" fillId="0" borderId="3" xfId="28" applyFont="1" applyBorder="1"/>
    <xf numFmtId="0" fontId="67" fillId="0" borderId="0" xfId="28" applyFont="1"/>
    <xf numFmtId="0" fontId="11" fillId="0" borderId="0" xfId="28" applyFont="1"/>
    <xf numFmtId="0" fontId="11" fillId="0" borderId="3" xfId="28" applyFont="1" applyBorder="1"/>
    <xf numFmtId="49" fontId="11" fillId="0" borderId="0" xfId="24" applyNumberFormat="1" applyFont="1" applyAlignment="1" applyProtection="1">
      <alignment horizontal="right"/>
      <protection locked="0"/>
    </xf>
    <xf numFmtId="0" fontId="11" fillId="0" borderId="4" xfId="28" applyFont="1" applyBorder="1"/>
    <xf numFmtId="0" fontId="11" fillId="0" borderId="0" xfId="28" applyFont="1" applyAlignment="1">
      <alignment shrinkToFit="1"/>
    </xf>
    <xf numFmtId="0" fontId="11" fillId="0" borderId="0" xfId="28" applyFont="1" applyAlignment="1">
      <alignment horizontal="center"/>
    </xf>
    <xf numFmtId="0" fontId="11" fillId="0" borderId="0" xfId="28" applyFont="1" applyAlignment="1">
      <alignment horizontal="right" vertical="center"/>
    </xf>
    <xf numFmtId="0" fontId="10" fillId="0" borderId="0" xfId="28" applyFont="1" applyAlignment="1">
      <alignment vertical="center"/>
    </xf>
    <xf numFmtId="0" fontId="10" fillId="0" borderId="10" xfId="28" applyFont="1" applyBorder="1" applyAlignment="1">
      <alignment horizontal="center" vertical="center"/>
    </xf>
    <xf numFmtId="0" fontId="10" fillId="0" borderId="0" xfId="28" applyFont="1" applyAlignment="1">
      <alignment horizontal="center" vertical="center"/>
    </xf>
    <xf numFmtId="0" fontId="10" fillId="0" borderId="10" xfId="28" applyFont="1" applyBorder="1" applyAlignment="1">
      <alignment vertical="center"/>
    </xf>
    <xf numFmtId="0" fontId="23" fillId="0" borderId="31" xfId="19" applyFont="1" applyBorder="1" applyAlignment="1">
      <alignment vertical="center"/>
    </xf>
    <xf numFmtId="0" fontId="23" fillId="0" borderId="250" xfId="19" applyFont="1" applyBorder="1" applyAlignment="1">
      <alignment vertical="center"/>
    </xf>
    <xf numFmtId="0" fontId="40" fillId="0" borderId="0" xfId="19" applyFont="1" applyAlignment="1">
      <alignment vertical="center"/>
    </xf>
    <xf numFmtId="0" fontId="23" fillId="0" borderId="0" xfId="19" applyFont="1" applyAlignment="1">
      <alignment vertical="center"/>
    </xf>
    <xf numFmtId="0" fontId="67" fillId="0" borderId="0" xfId="24" applyFont="1" applyAlignment="1">
      <alignment vertical="center"/>
    </xf>
    <xf numFmtId="0" fontId="20" fillId="0" borderId="1" xfId="24" applyFont="1" applyBorder="1" applyAlignment="1">
      <alignment vertical="center"/>
    </xf>
    <xf numFmtId="0" fontId="20" fillId="0" borderId="0" xfId="24" applyFont="1" applyAlignment="1">
      <alignment vertical="center"/>
    </xf>
    <xf numFmtId="0" fontId="11" fillId="0" borderId="0" xfId="24" applyFont="1" applyAlignment="1">
      <alignment horizontal="center" vertical="center"/>
    </xf>
    <xf numFmtId="0" fontId="11" fillId="0" borderId="0" xfId="24" applyFont="1" applyAlignment="1">
      <alignment vertical="center" textRotation="255"/>
    </xf>
    <xf numFmtId="0" fontId="18" fillId="0" borderId="0" xfId="24" applyFont="1" applyAlignment="1">
      <alignment vertical="center"/>
    </xf>
    <xf numFmtId="0" fontId="11" fillId="0" borderId="0" xfId="24" applyFont="1" applyAlignment="1">
      <alignment vertical="center" wrapText="1"/>
    </xf>
    <xf numFmtId="0" fontId="11" fillId="0" borderId="0" xfId="24" applyFont="1" applyAlignment="1">
      <alignment horizontal="distributed" vertical="center"/>
    </xf>
    <xf numFmtId="0" fontId="11" fillId="0" borderId="0" xfId="24" applyFont="1" applyAlignment="1">
      <alignment horizontal="right" vertical="center"/>
    </xf>
    <xf numFmtId="0" fontId="11" fillId="0" borderId="0" xfId="24" applyFont="1" applyAlignment="1">
      <alignment vertical="center" shrinkToFit="1"/>
    </xf>
    <xf numFmtId="0" fontId="11" fillId="0" borderId="0" xfId="24" applyFont="1" applyAlignment="1">
      <alignment vertical="top"/>
    </xf>
    <xf numFmtId="0" fontId="11" fillId="0" borderId="11" xfId="24" applyFont="1" applyBorder="1" applyAlignment="1">
      <alignment vertical="center"/>
    </xf>
    <xf numFmtId="0" fontId="11" fillId="0" borderId="13" xfId="24" applyFont="1" applyBorder="1" applyAlignment="1">
      <alignment vertical="center"/>
    </xf>
    <xf numFmtId="0" fontId="11" fillId="0" borderId="14" xfId="24" applyFont="1" applyBorder="1" applyAlignment="1">
      <alignment horizontal="right" vertical="center"/>
    </xf>
    <xf numFmtId="0" fontId="11" fillId="0" borderId="14" xfId="24" applyFont="1" applyBorder="1" applyAlignment="1">
      <alignment vertical="center"/>
    </xf>
    <xf numFmtId="0" fontId="11" fillId="0" borderId="15" xfId="24" applyFont="1" applyBorder="1" applyAlignment="1">
      <alignment vertical="center"/>
    </xf>
    <xf numFmtId="0" fontId="11" fillId="0" borderId="16" xfId="24" applyFont="1" applyBorder="1" applyAlignment="1">
      <alignment vertical="center"/>
    </xf>
    <xf numFmtId="0" fontId="11" fillId="0" borderId="16" xfId="24" applyFont="1" applyBorder="1" applyAlignment="1">
      <alignment horizontal="left" vertical="center" shrinkToFit="1"/>
    </xf>
    <xf numFmtId="0" fontId="15" fillId="0" borderId="257" xfId="24" applyFont="1" applyBorder="1" applyAlignment="1">
      <alignment vertical="center"/>
    </xf>
    <xf numFmtId="0" fontId="11" fillId="0" borderId="263" xfId="24" applyFont="1" applyBorder="1" applyAlignment="1">
      <alignment vertical="center"/>
    </xf>
    <xf numFmtId="0" fontId="10" fillId="0" borderId="22" xfId="24" applyFont="1" applyBorder="1" applyAlignment="1">
      <alignment vertical="center"/>
    </xf>
    <xf numFmtId="0" fontId="11" fillId="0" borderId="17" xfId="24" applyFont="1" applyBorder="1" applyAlignment="1">
      <alignment vertical="center"/>
    </xf>
    <xf numFmtId="3" fontId="11" fillId="0" borderId="94" xfId="24" applyNumberFormat="1" applyFont="1" applyBorder="1" applyAlignment="1" applyProtection="1">
      <alignment vertical="center" shrinkToFit="1"/>
      <protection locked="0"/>
    </xf>
    <xf numFmtId="0" fontId="11" fillId="0" borderId="22" xfId="24" applyFont="1" applyBorder="1" applyAlignment="1">
      <alignment horizontal="right" vertical="center"/>
    </xf>
    <xf numFmtId="0" fontId="11" fillId="0" borderId="17" xfId="24" applyFont="1" applyBorder="1" applyAlignment="1">
      <alignment horizontal="right" vertical="center"/>
    </xf>
    <xf numFmtId="0" fontId="11" fillId="0" borderId="94" xfId="24" applyFont="1" applyBorder="1" applyAlignment="1">
      <alignment horizontal="left" vertical="center"/>
    </xf>
    <xf numFmtId="0" fontId="10" fillId="0" borderId="22" xfId="24" applyFont="1" applyBorder="1" applyAlignment="1" applyProtection="1">
      <alignment vertical="center"/>
      <protection locked="0"/>
    </xf>
    <xf numFmtId="0" fontId="10" fillId="0" borderId="18" xfId="24" applyFont="1" applyBorder="1" applyAlignment="1">
      <alignment horizontal="right" vertical="center"/>
    </xf>
    <xf numFmtId="0" fontId="11" fillId="0" borderId="19" xfId="24" applyFont="1" applyBorder="1" applyAlignment="1">
      <alignment horizontal="right" vertical="center"/>
    </xf>
    <xf numFmtId="0" fontId="11" fillId="0" borderId="10" xfId="24" applyFont="1" applyBorder="1" applyAlignment="1">
      <alignment horizontal="right" vertical="center"/>
    </xf>
    <xf numFmtId="0" fontId="11" fillId="0" borderId="20" xfId="24" applyFont="1" applyBorder="1" applyAlignment="1">
      <alignment horizontal="right" vertical="center"/>
    </xf>
    <xf numFmtId="0" fontId="11" fillId="0" borderId="238" xfId="24" applyFont="1" applyBorder="1" applyAlignment="1">
      <alignment horizontal="right" vertical="center"/>
    </xf>
    <xf numFmtId="0" fontId="11" fillId="0" borderId="239" xfId="24" applyFont="1" applyBorder="1" applyAlignment="1">
      <alignment vertical="center"/>
    </xf>
    <xf numFmtId="0" fontId="11" fillId="0" borderId="7" xfId="24" applyFont="1" applyBorder="1" applyAlignment="1">
      <alignment vertical="center"/>
    </xf>
    <xf numFmtId="0" fontId="11" fillId="0" borderId="6" xfId="24" applyFont="1" applyBorder="1" applyAlignment="1">
      <alignment vertical="center"/>
    </xf>
    <xf numFmtId="0" fontId="11" fillId="0" borderId="8" xfId="24" applyFont="1" applyBorder="1" applyAlignment="1">
      <alignment vertical="center"/>
    </xf>
    <xf numFmtId="0" fontId="11" fillId="0" borderId="9" xfId="24" applyFont="1" applyBorder="1" applyAlignment="1">
      <alignment vertical="center"/>
    </xf>
    <xf numFmtId="0" fontId="10" fillId="0" borderId="0" xfId="24" applyFont="1" applyAlignment="1">
      <alignment horizontal="center" vertical="center"/>
    </xf>
    <xf numFmtId="0" fontId="17" fillId="0" borderId="0" xfId="24" applyFont="1" applyAlignment="1">
      <alignment vertical="center"/>
    </xf>
    <xf numFmtId="0" fontId="11" fillId="0" borderId="19" xfId="24" applyFont="1" applyBorder="1" applyAlignment="1">
      <alignment vertical="center"/>
    </xf>
    <xf numFmtId="0" fontId="10" fillId="0" borderId="21" xfId="24" applyFont="1" applyBorder="1" applyAlignment="1">
      <alignment vertical="center"/>
    </xf>
    <xf numFmtId="0" fontId="11" fillId="0" borderId="17" xfId="24" applyFont="1" applyBorder="1" applyAlignment="1" applyProtection="1">
      <alignment vertical="center"/>
      <protection locked="0"/>
    </xf>
    <xf numFmtId="0" fontId="11" fillId="0" borderId="18" xfId="24" applyFont="1" applyBorder="1" applyAlignment="1">
      <alignment horizontal="right" vertical="center"/>
    </xf>
    <xf numFmtId="0" fontId="10" fillId="0" borderId="239" xfId="15" applyFont="1" applyBorder="1" applyAlignment="1">
      <alignment vertical="center"/>
    </xf>
    <xf numFmtId="0" fontId="10" fillId="0" borderId="239" xfId="15" applyFont="1" applyBorder="1" applyAlignment="1">
      <alignment horizontal="center" vertical="center"/>
    </xf>
    <xf numFmtId="49" fontId="11" fillId="0" borderId="238" xfId="15" applyNumberFormat="1" applyFont="1" applyBorder="1" applyAlignment="1">
      <alignment horizontal="right" vertical="center"/>
    </xf>
    <xf numFmtId="49" fontId="11" fillId="0" borderId="238" xfId="15" applyNumberFormat="1" applyFont="1" applyBorder="1" applyAlignment="1">
      <alignment vertical="center"/>
    </xf>
    <xf numFmtId="0" fontId="7" fillId="6" borderId="276" xfId="0" applyFont="1" applyFill="1" applyBorder="1">
      <alignment vertical="center"/>
    </xf>
    <xf numFmtId="0" fontId="11" fillId="0" borderId="237" xfId="28" applyFont="1" applyBorder="1" applyAlignment="1">
      <alignment vertical="center" wrapText="1"/>
    </xf>
    <xf numFmtId="0" fontId="11" fillId="0" borderId="237" xfId="24" applyFont="1" applyBorder="1" applyAlignment="1">
      <alignment vertical="center"/>
    </xf>
    <xf numFmtId="0" fontId="11" fillId="0" borderId="237" xfId="11" applyFont="1" applyBorder="1" applyAlignment="1">
      <alignment vertical="center"/>
    </xf>
    <xf numFmtId="31" fontId="15" fillId="0" borderId="237" xfId="24" applyNumberFormat="1" applyFont="1" applyBorder="1" applyAlignment="1">
      <alignment vertical="center"/>
    </xf>
    <xf numFmtId="6" fontId="15" fillId="0" borderId="237" xfId="24" applyNumberFormat="1" applyFont="1" applyBorder="1" applyAlignment="1">
      <alignment vertical="center"/>
    </xf>
    <xf numFmtId="0" fontId="15" fillId="0" borderId="237" xfId="24" applyFont="1" applyBorder="1" applyAlignment="1">
      <alignment vertical="center"/>
    </xf>
    <xf numFmtId="5" fontId="15" fillId="0" borderId="237" xfId="24" applyNumberFormat="1" applyFont="1" applyBorder="1" applyAlignment="1">
      <alignment horizontal="right" vertical="center"/>
    </xf>
    <xf numFmtId="0" fontId="2" fillId="0" borderId="238" xfId="6" applyFill="1" applyBorder="1">
      <alignment vertical="center"/>
    </xf>
    <xf numFmtId="0" fontId="37" fillId="0" borderId="238" xfId="6" applyFont="1" applyFill="1" applyBorder="1">
      <alignment vertical="center"/>
    </xf>
    <xf numFmtId="0" fontId="37" fillId="0" borderId="239" xfId="6" applyFont="1" applyFill="1" applyBorder="1">
      <alignment vertical="center"/>
    </xf>
    <xf numFmtId="0" fontId="78" fillId="4" borderId="238" xfId="0" applyFont="1" applyFill="1" applyBorder="1">
      <alignment vertical="center"/>
    </xf>
    <xf numFmtId="0" fontId="78" fillId="4" borderId="238" xfId="0" applyFont="1" applyFill="1" applyBorder="1" applyAlignment="1">
      <alignment horizontal="distributed" vertical="center"/>
    </xf>
    <xf numFmtId="0" fontId="78" fillId="4" borderId="239" xfId="0" applyFont="1" applyFill="1" applyBorder="1">
      <alignment vertical="center"/>
    </xf>
    <xf numFmtId="0" fontId="78" fillId="4" borderId="239" xfId="0" applyFont="1" applyFill="1" applyBorder="1" applyAlignment="1">
      <alignment horizontal="center" vertical="center"/>
    </xf>
    <xf numFmtId="0" fontId="83" fillId="4" borderId="238" xfId="0" applyFont="1" applyFill="1" applyBorder="1" applyAlignment="1">
      <alignment horizontal="distributed" vertical="center" wrapText="1"/>
    </xf>
    <xf numFmtId="0" fontId="10" fillId="0" borderId="237" xfId="15" applyFont="1" applyBorder="1" applyAlignment="1">
      <alignment vertical="center"/>
    </xf>
    <xf numFmtId="0" fontId="10" fillId="0" borderId="264" xfId="15" applyFont="1" applyBorder="1" applyAlignment="1">
      <alignment vertical="center"/>
    </xf>
    <xf numFmtId="0" fontId="10" fillId="0" borderId="237" xfId="15" applyFont="1" applyBorder="1" applyAlignment="1">
      <alignment horizontal="center" vertical="center"/>
    </xf>
    <xf numFmtId="0" fontId="10" fillId="0" borderId="264" xfId="15" applyFont="1" applyBorder="1" applyAlignment="1">
      <alignment horizontal="center" vertical="center"/>
    </xf>
    <xf numFmtId="49" fontId="11" fillId="0" borderId="237" xfId="15" applyNumberFormat="1" applyFont="1" applyBorder="1" applyAlignment="1">
      <alignment vertical="center"/>
    </xf>
    <xf numFmtId="0" fontId="7" fillId="7" borderId="277" xfId="11" applyFont="1" applyFill="1" applyBorder="1" applyAlignment="1" applyProtection="1">
      <alignment horizontal="center" vertical="center"/>
      <protection locked="0"/>
    </xf>
    <xf numFmtId="0" fontId="127" fillId="6" borderId="277" xfId="1" applyFont="1" applyFill="1" applyBorder="1" applyAlignment="1" applyProtection="1">
      <alignment vertical="center"/>
    </xf>
    <xf numFmtId="0" fontId="127" fillId="6" borderId="277" xfId="1" applyFont="1" applyFill="1" applyBorder="1" applyAlignment="1" applyProtection="1">
      <alignment horizontal="left" vertical="center"/>
    </xf>
    <xf numFmtId="0" fontId="7" fillId="6" borderId="277" xfId="0" applyFont="1" applyFill="1" applyBorder="1">
      <alignment vertical="center"/>
    </xf>
    <xf numFmtId="0" fontId="7" fillId="6" borderId="277" xfId="1" applyFont="1" applyFill="1" applyBorder="1" applyAlignment="1" applyProtection="1">
      <alignment vertical="center"/>
    </xf>
    <xf numFmtId="0" fontId="7" fillId="15" borderId="277" xfId="1" applyFont="1" applyFill="1" applyBorder="1" applyAlignment="1" applyProtection="1">
      <alignment vertical="center"/>
    </xf>
    <xf numFmtId="0" fontId="173" fillId="0" borderId="277" xfId="0" applyFont="1" applyBorder="1" applyAlignment="1">
      <alignment horizontal="left" vertical="center"/>
    </xf>
    <xf numFmtId="0" fontId="40" fillId="0" borderId="277" xfId="0" applyFont="1" applyBorder="1">
      <alignment vertical="center"/>
    </xf>
    <xf numFmtId="0" fontId="10" fillId="0" borderId="277" xfId="11" applyFont="1" applyBorder="1" applyAlignment="1">
      <alignment horizontal="center" vertical="center" shrinkToFit="1"/>
      <extLst>
        <ext xmlns:xfpb="http://schemas.microsoft.com/office/spreadsheetml/2022/featurepropertybag" uri="{C7286773-470A-42A8-94C5-96B5CB345126}">
          <xfpb:xfComplement i="0"/>
        </ext>
      </extLst>
    </xf>
    <xf numFmtId="0" fontId="10" fillId="0" borderId="277" xfId="15" applyFont="1" applyBorder="1" applyAlignment="1">
      <alignment horizontal="center" vertical="center"/>
    </xf>
    <xf numFmtId="49" fontId="10" fillId="0" borderId="277" xfId="15" applyNumberFormat="1" applyFont="1" applyBorder="1" applyAlignment="1">
      <alignment horizontal="left" vertical="center"/>
    </xf>
    <xf numFmtId="49" fontId="52" fillId="0" borderId="277" xfId="0" applyNumberFormat="1" applyFont="1" applyBorder="1" applyAlignment="1" applyProtection="1">
      <alignment horizontal="left" vertical="center" shrinkToFit="1"/>
      <protection locked="0"/>
    </xf>
    <xf numFmtId="49" fontId="23" fillId="0" borderId="277" xfId="0" applyNumberFormat="1" applyFont="1" applyBorder="1" applyAlignment="1" applyProtection="1">
      <alignment horizontal="left" vertical="center" shrinkToFit="1"/>
      <protection locked="0"/>
    </xf>
    <xf numFmtId="0" fontId="10" fillId="0" borderId="237" xfId="15" applyFont="1" applyBorder="1"/>
    <xf numFmtId="0" fontId="38" fillId="0" borderId="277" xfId="5" applyFont="1" applyBorder="1" applyAlignment="1">
      <alignment vertical="center"/>
    </xf>
    <xf numFmtId="0" fontId="23" fillId="0" borderId="277" xfId="5" applyFont="1" applyBorder="1" applyAlignment="1">
      <alignment horizontal="center" vertical="center"/>
    </xf>
    <xf numFmtId="0" fontId="27" fillId="0" borderId="277" xfId="10" applyFont="1" applyBorder="1">
      <alignment vertical="center"/>
    </xf>
    <xf numFmtId="0" fontId="15" fillId="0" borderId="277" xfId="10" applyFont="1" applyBorder="1">
      <alignment vertical="center"/>
    </xf>
    <xf numFmtId="0" fontId="11" fillId="0" borderId="277" xfId="24" applyFont="1" applyBorder="1" applyAlignment="1">
      <alignment vertical="center"/>
    </xf>
    <xf numFmtId="0" fontId="10" fillId="0" borderId="279" xfId="15" applyFont="1" applyBorder="1" applyAlignment="1">
      <alignment vertical="center"/>
    </xf>
    <xf numFmtId="0" fontId="7" fillId="0" borderId="279" xfId="11" applyFont="1" applyBorder="1" applyAlignment="1">
      <alignment horizontal="center" vertical="center"/>
    </xf>
    <xf numFmtId="0" fontId="7" fillId="5" borderId="283" xfId="0" applyFont="1" applyFill="1" applyBorder="1">
      <alignment vertical="center"/>
    </xf>
    <xf numFmtId="0" fontId="7" fillId="6" borderId="283" xfId="0" applyFont="1" applyFill="1" applyBorder="1">
      <alignment vertical="center"/>
    </xf>
    <xf numFmtId="0" fontId="7" fillId="6" borderId="284" xfId="0" applyFont="1" applyFill="1" applyBorder="1">
      <alignment vertical="center"/>
    </xf>
    <xf numFmtId="0" fontId="7" fillId="6" borderId="279" xfId="0" applyFont="1" applyFill="1" applyBorder="1">
      <alignment vertical="center"/>
    </xf>
    <xf numFmtId="0" fontId="10" fillId="0" borderId="283" xfId="11" applyFont="1" applyBorder="1" applyAlignment="1">
      <alignment horizontal="center" vertical="center"/>
    </xf>
    <xf numFmtId="49" fontId="10" fillId="0" borderId="283" xfId="11" applyNumberFormat="1" applyFont="1" applyBorder="1" applyAlignment="1">
      <alignment horizontal="left" vertical="center"/>
    </xf>
    <xf numFmtId="0" fontId="10" fillId="0" borderId="284" xfId="11" applyFont="1" applyBorder="1" applyAlignment="1">
      <alignment horizontal="left" vertical="center"/>
    </xf>
    <xf numFmtId="0" fontId="10" fillId="0" borderId="279" xfId="11" applyFont="1" applyBorder="1" applyAlignment="1">
      <alignment horizontal="left" vertical="center"/>
    </xf>
    <xf numFmtId="0" fontId="10" fillId="0" borderId="283" xfId="11" applyFont="1" applyBorder="1" applyAlignment="1">
      <alignment horizontal="center" vertical="center" shrinkToFit="1"/>
      <extLst>
        <ext xmlns:xfpb="http://schemas.microsoft.com/office/spreadsheetml/2022/featurepropertybag" uri="{C7286773-470A-42A8-94C5-96B5CB345126}">
          <xfpb:xfComplement i="0"/>
        </ext>
      </extLst>
    </xf>
    <xf numFmtId="0" fontId="11" fillId="0" borderId="284" xfId="28" applyFont="1" applyBorder="1" applyAlignment="1">
      <alignment vertical="center" wrapText="1"/>
    </xf>
    <xf numFmtId="49" fontId="23" fillId="0" borderId="285" xfId="0" applyNumberFormat="1" applyFont="1" applyBorder="1" applyAlignment="1" applyProtection="1">
      <alignment horizontal="left" vertical="center" indent="1" shrinkToFit="1"/>
      <protection locked="0"/>
    </xf>
    <xf numFmtId="49" fontId="52" fillId="0" borderId="283" xfId="0" applyNumberFormat="1" applyFont="1" applyBorder="1" applyAlignment="1" applyProtection="1">
      <alignment horizontal="left" vertical="center" shrinkToFit="1"/>
      <protection locked="0"/>
    </xf>
    <xf numFmtId="49" fontId="52" fillId="0" borderId="285" xfId="0" applyNumberFormat="1" applyFont="1" applyBorder="1" applyAlignment="1" applyProtection="1">
      <alignment horizontal="center" vertical="center" shrinkToFit="1"/>
      <protection locked="0"/>
    </xf>
    <xf numFmtId="0" fontId="51" fillId="0" borderId="285" xfId="17" applyFont="1" applyBorder="1" applyAlignment="1">
      <alignment horizontal="center" vertical="center"/>
    </xf>
    <xf numFmtId="0" fontId="53" fillId="0" borderId="285" xfId="17" applyFont="1" applyBorder="1"/>
    <xf numFmtId="49" fontId="23" fillId="0" borderId="285" xfId="0" quotePrefix="1" applyNumberFormat="1" applyFont="1" applyBorder="1" applyAlignment="1" applyProtection="1">
      <alignment horizontal="center" vertical="center" shrinkToFit="1"/>
      <protection locked="0"/>
    </xf>
    <xf numFmtId="49" fontId="51" fillId="0" borderId="285" xfId="17" applyNumberFormat="1" applyFont="1" applyBorder="1" applyAlignment="1">
      <alignment horizontal="center" vertical="center"/>
    </xf>
    <xf numFmtId="49" fontId="23" fillId="0" borderId="283" xfId="0" applyNumberFormat="1" applyFont="1" applyBorder="1" applyAlignment="1" applyProtection="1">
      <alignment horizontal="left" vertical="center" shrinkToFit="1"/>
      <protection locked="0"/>
    </xf>
    <xf numFmtId="49" fontId="23" fillId="0" borderId="285" xfId="0" applyNumberFormat="1" applyFont="1" applyBorder="1" applyAlignment="1" applyProtection="1">
      <alignment horizontal="center" vertical="center" shrinkToFit="1"/>
      <protection locked="0"/>
    </xf>
    <xf numFmtId="49" fontId="44" fillId="0" borderId="285" xfId="0" applyNumberFormat="1" applyFont="1" applyBorder="1" applyAlignment="1" applyProtection="1">
      <alignment horizontal="left" vertical="center" indent="1" shrinkToFit="1"/>
      <protection locked="0"/>
    </xf>
    <xf numFmtId="49" fontId="52" fillId="0" borderId="285" xfId="0" applyNumberFormat="1" applyFont="1" applyBorder="1" applyAlignment="1" applyProtection="1">
      <alignment horizontal="left" vertical="center" shrinkToFit="1"/>
      <protection locked="0"/>
    </xf>
    <xf numFmtId="0" fontId="23" fillId="0" borderId="285" xfId="5" applyFont="1" applyBorder="1" applyAlignment="1">
      <alignment vertical="center"/>
    </xf>
    <xf numFmtId="0" fontId="27" fillId="0" borderId="283" xfId="10" applyFont="1" applyBorder="1">
      <alignment vertical="center"/>
    </xf>
    <xf numFmtId="0" fontId="11" fillId="0" borderId="284" xfId="24" applyFont="1" applyBorder="1" applyAlignment="1">
      <alignment vertical="center"/>
    </xf>
    <xf numFmtId="181" fontId="21" fillId="0" borderId="284" xfId="15" applyNumberFormat="1" applyFont="1" applyBorder="1" applyAlignment="1">
      <alignment vertical="center" wrapText="1"/>
    </xf>
    <xf numFmtId="181" fontId="11" fillId="0" borderId="279" xfId="15" applyNumberFormat="1" applyFont="1" applyBorder="1" applyAlignment="1">
      <alignment vertical="center"/>
    </xf>
    <xf numFmtId="0" fontId="11" fillId="0" borderId="288" xfId="11" applyFont="1" applyBorder="1" applyAlignment="1">
      <alignment horizontal="center" vertical="center"/>
    </xf>
    <xf numFmtId="0" fontId="11" fillId="0" borderId="289" xfId="11" applyFont="1" applyBorder="1" applyAlignment="1">
      <alignment horizontal="center" vertical="center"/>
    </xf>
    <xf numFmtId="0" fontId="11" fillId="0" borderId="290" xfId="11" applyFont="1" applyBorder="1" applyAlignment="1">
      <alignment horizontal="center" vertical="center"/>
    </xf>
    <xf numFmtId="0" fontId="11" fillId="0" borderId="305" xfId="11" applyFont="1" applyBorder="1" applyAlignment="1">
      <alignment horizontal="center"/>
    </xf>
    <xf numFmtId="0" fontId="11" fillId="0" borderId="306" xfId="11" applyFont="1" applyBorder="1" applyAlignment="1">
      <alignment horizontal="center"/>
    </xf>
    <xf numFmtId="0" fontId="36" fillId="0" borderId="306" xfId="11" applyFont="1" applyBorder="1" applyAlignment="1">
      <alignment horizontal="center"/>
    </xf>
    <xf numFmtId="0" fontId="36" fillId="0" borderId="307" xfId="11" applyFont="1" applyBorder="1" applyAlignment="1">
      <alignment horizontal="center"/>
    </xf>
    <xf numFmtId="0" fontId="36" fillId="0" borderId="308" xfId="11" applyFont="1" applyBorder="1" applyAlignment="1">
      <alignment horizontal="center"/>
    </xf>
    <xf numFmtId="0" fontId="11" fillId="0" borderId="307" xfId="11" applyFont="1" applyBorder="1" applyAlignment="1">
      <alignment horizontal="center"/>
    </xf>
    <xf numFmtId="0" fontId="11" fillId="0" borderId="309" xfId="11" applyFont="1" applyBorder="1" applyAlignment="1">
      <alignment horizontal="center"/>
    </xf>
    <xf numFmtId="0" fontId="11" fillId="0" borderId="308" xfId="11" applyFont="1" applyBorder="1" applyAlignment="1">
      <alignment horizontal="center"/>
    </xf>
    <xf numFmtId="0" fontId="11" fillId="0" borderId="310" xfId="11" applyFont="1" applyBorder="1" applyAlignment="1">
      <alignment horizontal="center"/>
    </xf>
    <xf numFmtId="0" fontId="11" fillId="0" borderId="311" xfId="11" applyFont="1" applyBorder="1" applyAlignment="1">
      <alignment horizontal="center"/>
    </xf>
    <xf numFmtId="0" fontId="11" fillId="0" borderId="312" xfId="11" applyFont="1" applyBorder="1" applyAlignment="1">
      <alignment horizontal="center"/>
    </xf>
    <xf numFmtId="0" fontId="11" fillId="0" borderId="313" xfId="11" applyFont="1" applyBorder="1" applyAlignment="1">
      <alignment horizontal="center"/>
    </xf>
    <xf numFmtId="0" fontId="11" fillId="0" borderId="314" xfId="11" applyFont="1" applyBorder="1" applyAlignment="1">
      <alignment horizontal="center"/>
    </xf>
    <xf numFmtId="0" fontId="36" fillId="0" borderId="311" xfId="11" applyFont="1" applyBorder="1" applyAlignment="1">
      <alignment horizontal="center"/>
    </xf>
    <xf numFmtId="0" fontId="36" fillId="0" borderId="312" xfId="11" applyFont="1" applyBorder="1" applyAlignment="1">
      <alignment horizontal="center"/>
    </xf>
    <xf numFmtId="0" fontId="36" fillId="0" borderId="310" xfId="11" applyFont="1" applyBorder="1" applyAlignment="1">
      <alignment horizontal="center"/>
    </xf>
    <xf numFmtId="0" fontId="36" fillId="0" borderId="313" xfId="11" applyFont="1" applyBorder="1" applyAlignment="1">
      <alignment horizontal="center"/>
    </xf>
    <xf numFmtId="0" fontId="36" fillId="0" borderId="314" xfId="11" applyFont="1" applyBorder="1" applyAlignment="1">
      <alignment horizontal="center"/>
    </xf>
    <xf numFmtId="0" fontId="11" fillId="0" borderId="320" xfId="11" applyFont="1" applyBorder="1" applyAlignment="1">
      <alignment horizontal="center"/>
    </xf>
    <xf numFmtId="0" fontId="11" fillId="0" borderId="321" xfId="11" applyFont="1" applyBorder="1" applyAlignment="1">
      <alignment horizontal="center"/>
    </xf>
    <xf numFmtId="0" fontId="11" fillId="0" borderId="292" xfId="11" applyFont="1" applyBorder="1" applyAlignment="1">
      <alignment horizontal="center"/>
    </xf>
    <xf numFmtId="0" fontId="11" fillId="0" borderId="322" xfId="11" applyFont="1" applyBorder="1" applyAlignment="1">
      <alignment horizontal="center"/>
    </xf>
    <xf numFmtId="0" fontId="11" fillId="0" borderId="323" xfId="11" applyFont="1" applyBorder="1" applyAlignment="1">
      <alignment horizontal="center"/>
    </xf>
    <xf numFmtId="0" fontId="36" fillId="0" borderId="322" xfId="11" applyFont="1" applyBorder="1" applyAlignment="1">
      <alignment horizontal="center"/>
    </xf>
    <xf numFmtId="0" fontId="11" fillId="0" borderId="324" xfId="24" applyFont="1" applyBorder="1" applyAlignment="1">
      <alignment horizontal="right" vertical="center"/>
    </xf>
    <xf numFmtId="0" fontId="10" fillId="0" borderId="327" xfId="15" applyFont="1" applyBorder="1" applyAlignment="1">
      <alignment horizontal="center" vertical="center"/>
    </xf>
    <xf numFmtId="0" fontId="10" fillId="0" borderId="327" xfId="15" applyFont="1" applyBorder="1" applyAlignment="1">
      <alignment vertical="center"/>
    </xf>
    <xf numFmtId="0" fontId="10" fillId="0" borderId="328" xfId="15" applyFont="1" applyBorder="1" applyAlignment="1">
      <alignment vertical="center"/>
    </xf>
    <xf numFmtId="0" fontId="10" fillId="0" borderId="277" xfId="15" applyFont="1" applyBorder="1" applyAlignment="1">
      <alignment vertical="center"/>
    </xf>
    <xf numFmtId="49" fontId="10" fillId="0" borderId="327" xfId="15" applyNumberFormat="1" applyFont="1" applyBorder="1" applyAlignment="1">
      <alignment horizontal="left" vertical="center"/>
    </xf>
    <xf numFmtId="42" fontId="11" fillId="0" borderId="237" xfId="15" applyNumberFormat="1" applyFont="1" applyBorder="1" applyAlignment="1">
      <alignment vertical="center"/>
    </xf>
    <xf numFmtId="0" fontId="37" fillId="0" borderId="327" xfId="6" applyFont="1" applyFill="1" applyBorder="1">
      <alignment vertical="center"/>
    </xf>
    <xf numFmtId="0" fontId="37" fillId="0" borderId="237" xfId="6" applyFont="1" applyFill="1" applyBorder="1">
      <alignment vertical="center"/>
    </xf>
    <xf numFmtId="0" fontId="37" fillId="0" borderId="264" xfId="6" applyFont="1" applyFill="1" applyBorder="1">
      <alignment vertical="center"/>
    </xf>
    <xf numFmtId="0" fontId="78" fillId="4" borderId="327" xfId="0" applyFont="1" applyFill="1" applyBorder="1">
      <alignment vertical="center"/>
    </xf>
    <xf numFmtId="0" fontId="78" fillId="4" borderId="237" xfId="0" applyFont="1" applyFill="1" applyBorder="1" applyAlignment="1">
      <alignment horizontal="distributed" vertical="center" wrapText="1"/>
    </xf>
    <xf numFmtId="0" fontId="78" fillId="4" borderId="237" xfId="0" applyFont="1" applyFill="1" applyBorder="1" applyAlignment="1">
      <alignment horizontal="distributed" vertical="center"/>
    </xf>
    <xf numFmtId="0" fontId="78" fillId="4" borderId="264" xfId="0" applyFont="1" applyFill="1" applyBorder="1">
      <alignment vertical="center"/>
    </xf>
    <xf numFmtId="0" fontId="78" fillId="4" borderId="277" xfId="0" applyFont="1" applyFill="1" applyBorder="1">
      <alignment vertical="center"/>
    </xf>
    <xf numFmtId="0" fontId="78" fillId="4" borderId="327" xfId="0" applyFont="1" applyFill="1" applyBorder="1" applyAlignment="1">
      <alignment horizontal="center" vertical="center"/>
    </xf>
    <xf numFmtId="0" fontId="78" fillId="4" borderId="237" xfId="0" applyFont="1" applyFill="1" applyBorder="1" applyAlignment="1">
      <alignment horizontal="center" vertical="center"/>
    </xf>
    <xf numFmtId="0" fontId="78" fillId="4" borderId="264" xfId="0" applyFont="1" applyFill="1" applyBorder="1" applyAlignment="1">
      <alignment horizontal="center" vertical="center"/>
    </xf>
    <xf numFmtId="0" fontId="78" fillId="4" borderId="277" xfId="0" applyFont="1" applyFill="1" applyBorder="1" applyAlignment="1">
      <alignment horizontal="center" vertical="center"/>
    </xf>
    <xf numFmtId="0" fontId="78" fillId="4" borderId="237" xfId="0" applyFont="1" applyFill="1" applyBorder="1">
      <alignment vertical="center"/>
    </xf>
    <xf numFmtId="0" fontId="78" fillId="4" borderId="327" xfId="0" applyFont="1" applyFill="1" applyBorder="1" applyAlignment="1">
      <alignment horizontal="center" vertical="center" wrapText="1"/>
    </xf>
    <xf numFmtId="0" fontId="78" fillId="4" borderId="277" xfId="0" applyFont="1" applyFill="1" applyBorder="1" applyAlignment="1">
      <alignment horizontal="center" vertical="center" wrapText="1"/>
    </xf>
    <xf numFmtId="0" fontId="86" fillId="4" borderId="237" xfId="0" applyFont="1" applyFill="1" applyBorder="1" applyAlignment="1">
      <alignment horizontal="distributed" vertical="center" wrapText="1"/>
    </xf>
    <xf numFmtId="181" fontId="23" fillId="0" borderId="144" xfId="5" quotePrefix="1" applyNumberFormat="1" applyFont="1" applyBorder="1" applyAlignment="1">
      <alignment horizontal="center" vertical="center"/>
    </xf>
    <xf numFmtId="181" fontId="23" fillId="0" borderId="145" xfId="5" applyNumberFormat="1" applyFont="1" applyBorder="1" applyAlignment="1">
      <alignment horizontal="center" vertical="center"/>
    </xf>
    <xf numFmtId="0" fontId="9" fillId="0" borderId="0" xfId="1" applyAlignment="1" applyProtection="1">
      <alignment vertical="center"/>
    </xf>
    <xf numFmtId="0" fontId="9" fillId="0" borderId="0" xfId="1" applyAlignment="1" applyProtection="1">
      <alignment horizontal="center" vertical="center"/>
    </xf>
    <xf numFmtId="181" fontId="23" fillId="0" borderId="251" xfId="5" quotePrefix="1" applyNumberFormat="1" applyFont="1" applyBorder="1" applyAlignment="1">
      <alignment horizontal="center" vertical="center"/>
    </xf>
    <xf numFmtId="181" fontId="23" fillId="0" borderId="252" xfId="5" applyNumberFormat="1" applyFont="1" applyBorder="1" applyAlignment="1">
      <alignment horizontal="center" vertical="center"/>
    </xf>
    <xf numFmtId="0" fontId="23" fillId="0" borderId="64" xfId="5" quotePrefix="1" applyFont="1" applyBorder="1" applyAlignment="1">
      <alignment horizontal="center" vertical="center"/>
    </xf>
    <xf numFmtId="0" fontId="23" fillId="0" borderId="66" xfId="5" quotePrefix="1" applyFont="1" applyBorder="1" applyAlignment="1">
      <alignment horizontal="center" vertical="center"/>
    </xf>
    <xf numFmtId="181" fontId="23" fillId="0" borderId="150" xfId="5" quotePrefix="1" applyNumberFormat="1" applyFont="1" applyBorder="1" applyAlignment="1">
      <alignment horizontal="center" vertical="center"/>
    </xf>
    <xf numFmtId="181" fontId="23" fillId="0" borderId="151" xfId="5" applyNumberFormat="1" applyFont="1" applyBorder="1" applyAlignment="1">
      <alignment horizontal="center" vertical="center"/>
    </xf>
    <xf numFmtId="0" fontId="23" fillId="0" borderId="67" xfId="5" quotePrefix="1" applyFont="1" applyBorder="1" applyAlignment="1">
      <alignment horizontal="center" vertical="center"/>
    </xf>
    <xf numFmtId="0" fontId="23" fillId="0" borderId="68" xfId="5" quotePrefix="1" applyFont="1" applyBorder="1" applyAlignment="1">
      <alignment horizontal="center" vertical="center"/>
    </xf>
    <xf numFmtId="0" fontId="38" fillId="0" borderId="146" xfId="5" quotePrefix="1" applyFont="1" applyBorder="1" applyAlignment="1">
      <alignment horizontal="left" vertical="center"/>
    </xf>
    <xf numFmtId="0" fontId="38" fillId="0" borderId="149" xfId="5" applyFont="1" applyBorder="1" applyAlignment="1">
      <alignment vertical="center"/>
    </xf>
    <xf numFmtId="0" fontId="38" fillId="0" borderId="148" xfId="5" applyFont="1" applyBorder="1" applyAlignment="1">
      <alignment vertical="center"/>
    </xf>
    <xf numFmtId="0" fontId="48" fillId="0" borderId="283" xfId="5" quotePrefix="1" applyFont="1" applyBorder="1" applyAlignment="1">
      <alignment vertical="center" wrapText="1"/>
    </xf>
    <xf numFmtId="0" fontId="48" fillId="0" borderId="237" xfId="5" quotePrefix="1" applyFont="1" applyBorder="1" applyAlignment="1">
      <alignment vertical="center" wrapText="1"/>
    </xf>
    <xf numFmtId="0" fontId="48" fillId="0" borderId="264" xfId="5" quotePrefix="1" applyFont="1" applyBorder="1" applyAlignment="1">
      <alignment vertical="center" wrapText="1"/>
    </xf>
    <xf numFmtId="181" fontId="38" fillId="0" borderId="146" xfId="5" quotePrefix="1" applyNumberFormat="1" applyFont="1" applyBorder="1" applyAlignment="1">
      <alignment horizontal="left" vertical="center"/>
    </xf>
    <xf numFmtId="181" fontId="38" fillId="0" borderId="147" xfId="5" applyNumberFormat="1" applyFont="1" applyBorder="1" applyAlignment="1">
      <alignment vertical="center"/>
    </xf>
    <xf numFmtId="181" fontId="38" fillId="0" borderId="148" xfId="5" applyNumberFormat="1" applyFont="1" applyBorder="1" applyAlignment="1">
      <alignment vertical="center"/>
    </xf>
    <xf numFmtId="0" fontId="48" fillId="0" borderId="283" xfId="5" quotePrefix="1" applyFont="1" applyBorder="1" applyAlignment="1">
      <alignment horizontal="left" vertical="center" wrapText="1"/>
    </xf>
    <xf numFmtId="0" fontId="48" fillId="0" borderId="237" xfId="5" quotePrefix="1" applyFont="1" applyBorder="1" applyAlignment="1">
      <alignment horizontal="left" vertical="center" wrapText="1"/>
    </xf>
    <xf numFmtId="0" fontId="48" fillId="0" borderId="264" xfId="5" quotePrefix="1" applyFont="1" applyBorder="1" applyAlignment="1">
      <alignment horizontal="left" vertical="center" wrapText="1"/>
    </xf>
    <xf numFmtId="181" fontId="23" fillId="0" borderId="160" xfId="5" quotePrefix="1" applyNumberFormat="1" applyFont="1" applyBorder="1" applyAlignment="1">
      <alignment horizontal="center" vertical="center"/>
    </xf>
    <xf numFmtId="0" fontId="23" fillId="0" borderId="64" xfId="19" quotePrefix="1" applyFont="1" applyBorder="1" applyAlignment="1">
      <alignment horizontal="center" vertical="center"/>
    </xf>
    <xf numFmtId="0" fontId="23" fillId="0" borderId="66" xfId="19" quotePrefix="1" applyFont="1" applyBorder="1" applyAlignment="1">
      <alignment horizontal="center" vertical="center"/>
    </xf>
    <xf numFmtId="181" fontId="38" fillId="0" borderId="149" xfId="5" applyNumberFormat="1" applyFont="1" applyBorder="1" applyAlignment="1">
      <alignment vertical="center"/>
    </xf>
    <xf numFmtId="0" fontId="48" fillId="0" borderId="273" xfId="19" quotePrefix="1" applyFont="1" applyBorder="1" applyAlignment="1">
      <alignment vertical="center" wrapText="1"/>
    </xf>
    <xf numFmtId="0" fontId="48" fillId="0" borderId="274" xfId="19" quotePrefix="1" applyFont="1" applyBorder="1" applyAlignment="1">
      <alignment vertical="center" wrapText="1"/>
    </xf>
    <xf numFmtId="0" fontId="48" fillId="0" borderId="275" xfId="19" quotePrefix="1" applyFont="1" applyBorder="1" applyAlignment="1">
      <alignment vertical="center" wrapText="1"/>
    </xf>
    <xf numFmtId="0" fontId="48" fillId="0" borderId="277" xfId="19" quotePrefix="1" applyFont="1" applyBorder="1" applyAlignment="1">
      <alignment vertical="center" wrapText="1"/>
    </xf>
    <xf numFmtId="0" fontId="48" fillId="0" borderId="238" xfId="19" quotePrefix="1" applyFont="1" applyBorder="1" applyAlignment="1">
      <alignment vertical="center" wrapText="1"/>
    </xf>
    <xf numFmtId="0" fontId="48" fillId="0" borderId="239" xfId="19" quotePrefix="1" applyFont="1" applyBorder="1" applyAlignment="1">
      <alignment vertical="center" wrapText="1"/>
    </xf>
    <xf numFmtId="0" fontId="38" fillId="0" borderId="146" xfId="5" quotePrefix="1" applyFont="1" applyBorder="1" applyAlignment="1">
      <alignment horizontal="left" vertical="center" wrapText="1"/>
    </xf>
    <xf numFmtId="0" fontId="38" fillId="0" borderId="149" xfId="5" applyFont="1" applyBorder="1" applyAlignment="1">
      <alignment vertical="center" wrapText="1"/>
    </xf>
    <xf numFmtId="0" fontId="38" fillId="0" borderId="148" xfId="5" applyFont="1" applyBorder="1" applyAlignment="1">
      <alignment vertical="center" wrapText="1"/>
    </xf>
    <xf numFmtId="0" fontId="38" fillId="0" borderId="156" xfId="5" quotePrefix="1" applyFont="1" applyBorder="1" applyAlignment="1">
      <alignment horizontal="left" vertical="center" wrapText="1"/>
    </xf>
    <xf numFmtId="0" fontId="38" fillId="0" borderId="65" xfId="5" quotePrefix="1" applyFont="1" applyBorder="1" applyAlignment="1">
      <alignment horizontal="left" vertical="center" wrapText="1"/>
    </xf>
    <xf numFmtId="0" fontId="38" fillId="0" borderId="66" xfId="5" quotePrefix="1" applyFont="1" applyBorder="1" applyAlignment="1">
      <alignment horizontal="left" vertical="center" wrapText="1"/>
    </xf>
    <xf numFmtId="0" fontId="23" fillId="0" borderId="154" xfId="5" quotePrefix="1" applyFont="1" applyBorder="1" applyAlignment="1">
      <alignment horizontal="center" vertical="center"/>
    </xf>
    <xf numFmtId="0" fontId="23" fillId="0" borderId="155" xfId="5" applyFont="1" applyBorder="1" applyAlignment="1">
      <alignment horizontal="center" vertical="center"/>
    </xf>
    <xf numFmtId="0" fontId="23" fillId="0" borderId="31" xfId="5" quotePrefix="1" applyFont="1" applyBorder="1" applyAlignment="1">
      <alignment horizontal="left" vertical="center" indent="1"/>
    </xf>
    <xf numFmtId="0" fontId="23" fillId="0" borderId="154" xfId="5" applyFont="1" applyBorder="1" applyAlignment="1">
      <alignment horizontal="left" vertical="center" indent="1"/>
    </xf>
    <xf numFmtId="0" fontId="23" fillId="0" borderId="50" xfId="5" applyFont="1" applyBorder="1" applyAlignment="1">
      <alignment horizontal="left" vertical="center" indent="1"/>
    </xf>
    <xf numFmtId="0" fontId="23" fillId="0" borderId="144" xfId="5" applyFont="1" applyBorder="1" applyAlignment="1">
      <alignment horizontal="left" vertical="center" indent="1"/>
    </xf>
    <xf numFmtId="0" fontId="23" fillId="0" borderId="144" xfId="5" quotePrefix="1" applyFont="1" applyBorder="1" applyAlignment="1">
      <alignment horizontal="center" vertical="center"/>
    </xf>
    <xf numFmtId="0" fontId="23" fillId="0" borderId="145" xfId="5" applyFont="1" applyBorder="1" applyAlignment="1">
      <alignment horizontal="center" vertical="center"/>
    </xf>
    <xf numFmtId="181" fontId="23" fillId="0" borderId="157" xfId="5" applyNumberFormat="1" applyFont="1" applyBorder="1" applyAlignment="1">
      <alignment horizontal="center" vertical="center"/>
    </xf>
    <xf numFmtId="0" fontId="23" fillId="0" borderId="250" xfId="5" applyFont="1" applyBorder="1" applyAlignment="1">
      <alignment horizontal="left" vertical="center" indent="1"/>
    </xf>
    <xf numFmtId="0" fontId="23" fillId="0" borderId="251" xfId="5" applyFont="1" applyBorder="1" applyAlignment="1">
      <alignment horizontal="left" vertical="center" indent="1"/>
    </xf>
    <xf numFmtId="0" fontId="23" fillId="0" borderId="251" xfId="5" quotePrefix="1" applyFont="1" applyBorder="1" applyAlignment="1">
      <alignment horizontal="center" vertical="center"/>
    </xf>
    <xf numFmtId="0" fontId="23" fillId="0" borderId="252" xfId="5" applyFont="1" applyBorder="1" applyAlignment="1">
      <alignment horizontal="center" vertical="center"/>
    </xf>
    <xf numFmtId="181" fontId="23" fillId="0" borderId="158" xfId="5" quotePrefix="1" applyNumberFormat="1" applyFont="1" applyBorder="1" applyAlignment="1">
      <alignment horizontal="center" vertical="center"/>
    </xf>
    <xf numFmtId="181" fontId="23" fillId="0" borderId="159" xfId="5" applyNumberFormat="1" applyFont="1" applyBorder="1" applyAlignment="1">
      <alignment horizontal="center" vertical="center"/>
    </xf>
    <xf numFmtId="0" fontId="23" fillId="0" borderId="152" xfId="5" quotePrefix="1" applyFont="1" applyBorder="1" applyAlignment="1">
      <alignment horizontal="center" vertical="center"/>
    </xf>
    <xf numFmtId="0" fontId="23" fillId="0" borderId="153" xfId="5" applyFont="1" applyBorder="1" applyAlignment="1">
      <alignment horizontal="center" vertical="center"/>
    </xf>
    <xf numFmtId="181" fontId="23" fillId="0" borderId="161" xfId="5" applyNumberFormat="1" applyFont="1" applyBorder="1" applyAlignment="1">
      <alignment horizontal="center" vertical="center"/>
    </xf>
    <xf numFmtId="0" fontId="38" fillId="0" borderId="146" xfId="5" quotePrefix="1" applyFont="1" applyBorder="1" applyAlignment="1">
      <alignment vertical="center"/>
    </xf>
    <xf numFmtId="0" fontId="37" fillId="0" borderId="0" xfId="5" quotePrefix="1" applyFont="1" applyAlignment="1">
      <alignment horizontal="right" vertical="center"/>
    </xf>
    <xf numFmtId="0" fontId="23" fillId="0" borderId="0" xfId="5" quotePrefix="1" applyFont="1" applyAlignment="1">
      <alignment horizontal="right" vertical="center"/>
    </xf>
    <xf numFmtId="0" fontId="23" fillId="0" borderId="0" xfId="5" applyFont="1" applyAlignment="1">
      <alignment horizontal="right" vertical="center"/>
    </xf>
    <xf numFmtId="0" fontId="23" fillId="0" borderId="0" xfId="5" applyFont="1" applyAlignment="1">
      <alignment horizontal="left" vertical="center" indent="1"/>
    </xf>
    <xf numFmtId="0" fontId="46" fillId="0" borderId="0" xfId="5" applyFont="1" applyAlignment="1">
      <alignment horizontal="center" vertical="center"/>
    </xf>
    <xf numFmtId="181" fontId="45" fillId="0" borderId="0" xfId="5" quotePrefix="1" applyNumberFormat="1" applyFont="1" applyAlignment="1">
      <alignment horizontal="left" vertical="center" indent="1"/>
    </xf>
    <xf numFmtId="181" fontId="45" fillId="0" borderId="0" xfId="5" applyNumberFormat="1" applyFont="1" applyAlignment="1">
      <alignment horizontal="left" vertical="center" indent="1"/>
    </xf>
    <xf numFmtId="0" fontId="23" fillId="0" borderId="0" xfId="5" quotePrefix="1" applyFont="1" applyAlignment="1">
      <alignment horizontal="center" vertical="center"/>
    </xf>
    <xf numFmtId="0" fontId="23" fillId="0" borderId="0" xfId="5" applyFont="1" applyAlignment="1">
      <alignment horizontal="center" vertical="center"/>
    </xf>
    <xf numFmtId="0" fontId="38" fillId="0" borderId="13" xfId="5" quotePrefix="1" applyFont="1" applyBorder="1" applyAlignment="1">
      <alignment horizontal="left" vertical="center" wrapText="1"/>
    </xf>
    <xf numFmtId="0" fontId="38" fillId="0" borderId="14" xfId="5" quotePrefix="1" applyFont="1" applyBorder="1" applyAlignment="1">
      <alignment vertical="center" wrapText="1"/>
    </xf>
    <xf numFmtId="0" fontId="38" fillId="0" borderId="15" xfId="5" quotePrefix="1" applyFont="1" applyBorder="1" applyAlignment="1">
      <alignment vertical="center" wrapText="1"/>
    </xf>
    <xf numFmtId="181" fontId="47" fillId="0" borderId="146" xfId="5" quotePrefix="1" applyNumberFormat="1" applyFont="1" applyBorder="1" applyAlignment="1">
      <alignment vertical="center"/>
    </xf>
    <xf numFmtId="181" fontId="47" fillId="0" borderId="149" xfId="5" applyNumberFormat="1" applyFont="1" applyBorder="1" applyAlignment="1">
      <alignment vertical="center"/>
    </xf>
    <xf numFmtId="181" fontId="47" fillId="0" borderId="148" xfId="5" applyNumberFormat="1" applyFont="1" applyBorder="1" applyAlignment="1">
      <alignment vertical="center"/>
    </xf>
    <xf numFmtId="0" fontId="23" fillId="0" borderId="67" xfId="19" quotePrefix="1" applyFont="1" applyBorder="1" applyAlignment="1">
      <alignment horizontal="center" vertical="center"/>
    </xf>
    <xf numFmtId="0" fontId="23" fillId="0" borderId="68" xfId="19" quotePrefix="1" applyFont="1" applyBorder="1" applyAlignment="1">
      <alignment horizontal="center" vertical="center"/>
    </xf>
    <xf numFmtId="0" fontId="23" fillId="0" borderId="29" xfId="5" quotePrefix="1" applyFont="1" applyBorder="1" applyAlignment="1">
      <alignment horizontal="left" vertical="center" indent="1"/>
    </xf>
    <xf numFmtId="0" fontId="23" fillId="0" borderId="150" xfId="5" applyFont="1" applyBorder="1" applyAlignment="1">
      <alignment horizontal="left" vertical="center" indent="1"/>
    </xf>
    <xf numFmtId="0" fontId="23" fillId="0" borderId="150" xfId="5" quotePrefix="1" applyFont="1" applyBorder="1" applyAlignment="1">
      <alignment horizontal="center" vertical="center"/>
    </xf>
    <xf numFmtId="0" fontId="23" fillId="0" borderId="151" xfId="5" applyFont="1" applyBorder="1" applyAlignment="1">
      <alignment horizontal="center" vertical="center"/>
    </xf>
    <xf numFmtId="181" fontId="41" fillId="0" borderId="150" xfId="5" quotePrefix="1" applyNumberFormat="1" applyFont="1" applyBorder="1" applyAlignment="1">
      <alignment horizontal="center" vertical="center"/>
    </xf>
    <xf numFmtId="181" fontId="41" fillId="0" borderId="151" xfId="5" applyNumberFormat="1" applyFont="1" applyBorder="1" applyAlignment="1">
      <alignment horizontal="center" vertical="center"/>
    </xf>
    <xf numFmtId="0" fontId="38" fillId="0" borderId="86" xfId="5" quotePrefix="1" applyFont="1" applyBorder="1" applyAlignment="1">
      <alignment horizontal="left" vertical="center" wrapText="1"/>
    </xf>
    <xf numFmtId="0" fontId="38" fillId="0" borderId="11" xfId="5" quotePrefix="1" applyFont="1" applyBorder="1" applyAlignment="1">
      <alignment vertical="center" wrapText="1"/>
    </xf>
    <xf numFmtId="0" fontId="38" fillId="0" borderId="12" xfId="5" quotePrefix="1" applyFont="1" applyBorder="1" applyAlignment="1">
      <alignment vertical="center" wrapText="1"/>
    </xf>
    <xf numFmtId="0" fontId="62" fillId="0" borderId="180" xfId="0" applyFont="1" applyBorder="1" applyAlignment="1">
      <alignment horizontal="left" vertical="center"/>
    </xf>
    <xf numFmtId="31" fontId="42" fillId="0" borderId="175" xfId="0" applyNumberFormat="1" applyFont="1" applyBorder="1" applyAlignment="1">
      <alignment horizontal="center" vertical="center"/>
    </xf>
    <xf numFmtId="0" fontId="0" fillId="7" borderId="82" xfId="0" applyFill="1" applyBorder="1" applyAlignment="1" applyProtection="1">
      <alignment horizontal="center" vertical="center"/>
      <protection locked="0"/>
    </xf>
    <xf numFmtId="0" fontId="1" fillId="7" borderId="82" xfId="0" applyFont="1" applyFill="1" applyBorder="1" applyAlignment="1" applyProtection="1">
      <alignment horizontal="center" vertical="center"/>
      <protection locked="0"/>
    </xf>
    <xf numFmtId="0" fontId="1" fillId="7" borderId="119" xfId="0" applyFont="1" applyFill="1" applyBorder="1" applyAlignment="1" applyProtection="1">
      <alignment horizontal="center" vertical="center"/>
      <protection locked="0"/>
    </xf>
    <xf numFmtId="0" fontId="0" fillId="10" borderId="1" xfId="0" applyFill="1" applyBorder="1" applyAlignment="1">
      <alignment horizontal="center" vertical="center" wrapText="1"/>
    </xf>
    <xf numFmtId="0" fontId="1" fillId="10" borderId="1" xfId="0" applyFont="1" applyFill="1" applyBorder="1" applyAlignment="1">
      <alignment horizontal="center" vertical="center"/>
    </xf>
    <xf numFmtId="0" fontId="0" fillId="7" borderId="75" xfId="0" applyFill="1" applyBorder="1" applyAlignment="1" applyProtection="1">
      <alignment horizontal="center" vertical="center"/>
      <protection locked="0"/>
    </xf>
    <xf numFmtId="0" fontId="1" fillId="7" borderId="75" xfId="0" applyFont="1" applyFill="1" applyBorder="1" applyAlignment="1" applyProtection="1">
      <alignment horizontal="center" vertical="center"/>
      <protection locked="0"/>
    </xf>
    <xf numFmtId="0" fontId="1" fillId="7" borderId="120" xfId="0" applyFont="1" applyFill="1" applyBorder="1" applyAlignment="1" applyProtection="1">
      <alignment horizontal="center" vertical="center"/>
      <protection locked="0"/>
    </xf>
    <xf numFmtId="0" fontId="0" fillId="7" borderId="102" xfId="0" applyFill="1" applyBorder="1" applyAlignment="1" applyProtection="1">
      <alignment horizontal="center" vertical="center"/>
      <protection locked="0"/>
    </xf>
    <xf numFmtId="0" fontId="1" fillId="7" borderId="102" xfId="0" applyFont="1" applyFill="1" applyBorder="1" applyAlignment="1" applyProtection="1">
      <alignment horizontal="center" vertical="center"/>
      <protection locked="0"/>
    </xf>
    <xf numFmtId="0" fontId="1" fillId="7" borderId="103" xfId="0" applyFont="1" applyFill="1" applyBorder="1" applyAlignment="1" applyProtection="1">
      <alignment horizontal="center" vertical="center"/>
      <protection locked="0"/>
    </xf>
    <xf numFmtId="49" fontId="0" fillId="7" borderId="82" xfId="0" applyNumberFormat="1" applyFill="1" applyBorder="1" applyAlignment="1" applyProtection="1">
      <alignment horizontal="center" vertical="center"/>
      <protection locked="0"/>
    </xf>
    <xf numFmtId="49" fontId="1" fillId="7" borderId="82" xfId="0" applyNumberFormat="1" applyFont="1" applyFill="1" applyBorder="1" applyAlignment="1" applyProtection="1">
      <alignment horizontal="center" vertical="center"/>
      <protection locked="0"/>
    </xf>
    <xf numFmtId="49" fontId="1" fillId="7" borderId="119" xfId="0" applyNumberFormat="1" applyFont="1" applyFill="1" applyBorder="1" applyAlignment="1" applyProtection="1">
      <alignment horizontal="center" vertical="center"/>
      <protection locked="0"/>
    </xf>
    <xf numFmtId="0" fontId="0" fillId="0" borderId="0" xfId="0" applyAlignment="1">
      <alignment horizontal="left" vertical="center"/>
    </xf>
    <xf numFmtId="5" fontId="7" fillId="7" borderId="22" xfId="11" applyNumberFormat="1" applyFont="1" applyFill="1" applyBorder="1" applyAlignment="1" applyProtection="1">
      <alignment horizontal="center" vertical="center"/>
      <protection locked="0"/>
    </xf>
    <xf numFmtId="5" fontId="7" fillId="7" borderId="17" xfId="11" applyNumberFormat="1" applyFont="1" applyFill="1" applyBorder="1" applyAlignment="1" applyProtection="1">
      <alignment horizontal="center" vertical="center"/>
      <protection locked="0"/>
    </xf>
    <xf numFmtId="5" fontId="7" fillId="7" borderId="18" xfId="11" applyNumberFormat="1" applyFont="1" applyFill="1" applyBorder="1" applyAlignment="1" applyProtection="1">
      <alignment horizontal="center" vertical="center"/>
      <protection locked="0"/>
    </xf>
    <xf numFmtId="0" fontId="7" fillId="5" borderId="13" xfId="11" applyFont="1" applyFill="1" applyBorder="1" applyAlignment="1" applyProtection="1">
      <alignment horizontal="center" vertical="center"/>
      <protection locked="0"/>
    </xf>
    <xf numFmtId="0" fontId="7" fillId="5" borderId="14" xfId="11" applyFont="1" applyFill="1" applyBorder="1" applyAlignment="1" applyProtection="1">
      <alignment horizontal="center" vertical="center"/>
      <protection locked="0"/>
    </xf>
    <xf numFmtId="0" fontId="7" fillId="5" borderId="16" xfId="11" applyFont="1" applyFill="1" applyBorder="1" applyAlignment="1" applyProtection="1">
      <alignment horizontal="center" vertical="center"/>
      <protection locked="0"/>
    </xf>
    <xf numFmtId="0" fontId="7" fillId="5" borderId="13" xfId="11" applyFont="1" applyFill="1" applyBorder="1" applyAlignment="1" applyProtection="1">
      <alignment horizontal="center" vertical="center" shrinkToFit="1"/>
      <protection locked="0"/>
    </xf>
    <xf numFmtId="0" fontId="7" fillId="5" borderId="14" xfId="11" applyFont="1" applyFill="1" applyBorder="1" applyAlignment="1" applyProtection="1">
      <alignment horizontal="center" vertical="center" shrinkToFit="1"/>
      <protection locked="0"/>
    </xf>
    <xf numFmtId="0" fontId="7" fillId="5" borderId="16" xfId="11" applyFont="1" applyFill="1" applyBorder="1" applyAlignment="1" applyProtection="1">
      <alignment horizontal="center" vertical="center" shrinkToFit="1"/>
      <protection locked="0"/>
    </xf>
    <xf numFmtId="5" fontId="7" fillId="5" borderId="13" xfId="0" applyNumberFormat="1" applyFont="1" applyFill="1" applyBorder="1" applyAlignment="1" applyProtection="1">
      <alignment horizontal="center" vertical="center"/>
      <protection locked="0"/>
    </xf>
    <xf numFmtId="5" fontId="7" fillId="5" borderId="14" xfId="0" applyNumberFormat="1" applyFont="1" applyFill="1" applyBorder="1" applyAlignment="1" applyProtection="1">
      <alignment horizontal="center" vertical="center"/>
      <protection locked="0"/>
    </xf>
    <xf numFmtId="5" fontId="7" fillId="5" borderId="16" xfId="0" applyNumberFormat="1" applyFont="1" applyFill="1" applyBorder="1" applyAlignment="1" applyProtection="1">
      <alignment horizontal="center" vertical="center"/>
      <protection locked="0"/>
    </xf>
    <xf numFmtId="5" fontId="7" fillId="8" borderId="13" xfId="11" applyNumberFormat="1" applyFont="1" applyFill="1" applyBorder="1" applyAlignment="1" applyProtection="1">
      <alignment horizontal="center" vertical="center"/>
      <protection locked="0"/>
    </xf>
    <xf numFmtId="5" fontId="7" fillId="8" borderId="14" xfId="11" applyNumberFormat="1" applyFont="1" applyFill="1" applyBorder="1" applyAlignment="1" applyProtection="1">
      <alignment horizontal="center" vertical="center"/>
      <protection locked="0"/>
    </xf>
    <xf numFmtId="5" fontId="7" fillId="8" borderId="16" xfId="11" applyNumberFormat="1" applyFont="1" applyFill="1" applyBorder="1" applyAlignment="1" applyProtection="1">
      <alignment horizontal="center" vertical="center"/>
      <protection locked="0"/>
    </xf>
    <xf numFmtId="5" fontId="7" fillId="7" borderId="13" xfId="11" applyNumberFormat="1" applyFont="1" applyFill="1" applyBorder="1" applyAlignment="1" applyProtection="1">
      <alignment horizontal="center" vertical="center"/>
      <protection locked="0"/>
    </xf>
    <xf numFmtId="5" fontId="7" fillId="7" borderId="14" xfId="11" applyNumberFormat="1" applyFont="1" applyFill="1" applyBorder="1" applyAlignment="1" applyProtection="1">
      <alignment horizontal="center" vertical="center"/>
      <protection locked="0"/>
    </xf>
    <xf numFmtId="5" fontId="7" fillId="7" borderId="16" xfId="11" applyNumberFormat="1" applyFont="1" applyFill="1" applyBorder="1" applyAlignment="1" applyProtection="1">
      <alignment horizontal="center" vertical="center"/>
      <protection locked="0"/>
    </xf>
    <xf numFmtId="0" fontId="0" fillId="10" borderId="90" xfId="0" applyFill="1" applyBorder="1" applyAlignment="1">
      <alignment horizontal="center" vertical="center" wrapText="1"/>
    </xf>
    <xf numFmtId="0" fontId="1" fillId="10" borderId="90" xfId="0" applyFont="1" applyFill="1" applyBorder="1" applyAlignment="1">
      <alignment horizontal="center" vertical="center"/>
    </xf>
    <xf numFmtId="0" fontId="0" fillId="7" borderId="123" xfId="0" applyFill="1" applyBorder="1" applyAlignment="1" applyProtection="1">
      <alignment horizontal="center" vertical="center"/>
      <protection locked="0"/>
    </xf>
    <xf numFmtId="0" fontId="1" fillId="7" borderId="123" xfId="0" applyFont="1" applyFill="1" applyBorder="1" applyAlignment="1" applyProtection="1">
      <alignment horizontal="center" vertical="center"/>
      <protection locked="0"/>
    </xf>
    <xf numFmtId="0" fontId="1" fillId="7" borderId="124" xfId="0" applyFont="1" applyFill="1" applyBorder="1" applyAlignment="1" applyProtection="1">
      <alignment horizontal="center" vertical="center"/>
      <protection locked="0"/>
    </xf>
    <xf numFmtId="0" fontId="7" fillId="5" borderId="88" xfId="11" applyFont="1" applyFill="1" applyBorder="1" applyAlignment="1" applyProtection="1">
      <alignment horizontal="center" vertical="center" shrinkToFit="1"/>
      <protection locked="0"/>
    </xf>
    <xf numFmtId="0" fontId="7" fillId="5" borderId="11" xfId="11" applyFont="1" applyFill="1" applyBorder="1" applyAlignment="1" applyProtection="1">
      <alignment horizontal="center" vertical="center" shrinkToFit="1"/>
      <protection locked="0"/>
    </xf>
    <xf numFmtId="0" fontId="7" fillId="5" borderId="12" xfId="11" applyFont="1" applyFill="1" applyBorder="1" applyAlignment="1" applyProtection="1">
      <alignment horizontal="center" vertical="center" shrinkToFit="1"/>
      <protection locked="0"/>
    </xf>
    <xf numFmtId="0" fontId="1" fillId="10" borderId="93" xfId="0" applyFont="1" applyFill="1" applyBorder="1" applyAlignment="1">
      <alignment horizontal="center" vertical="center"/>
    </xf>
    <xf numFmtId="0" fontId="0" fillId="7" borderId="107" xfId="0" applyFill="1" applyBorder="1" applyAlignment="1" applyProtection="1">
      <alignment horizontal="center" vertical="center"/>
      <protection locked="0"/>
    </xf>
    <xf numFmtId="0" fontId="1" fillId="7" borderId="107" xfId="0" applyFont="1" applyFill="1" applyBorder="1" applyAlignment="1" applyProtection="1">
      <alignment horizontal="center" vertical="center"/>
      <protection locked="0"/>
    </xf>
    <xf numFmtId="0" fontId="1" fillId="7" borderId="108" xfId="0" applyFont="1" applyFill="1" applyBorder="1" applyAlignment="1" applyProtection="1">
      <alignment horizontal="center" vertical="center"/>
      <protection locked="0"/>
    </xf>
    <xf numFmtId="0" fontId="0" fillId="7" borderId="121" xfId="0" applyFill="1" applyBorder="1" applyAlignment="1" applyProtection="1">
      <alignment horizontal="center" vertical="center"/>
      <protection locked="0"/>
    </xf>
    <xf numFmtId="0" fontId="1" fillId="7" borderId="121" xfId="0" applyFont="1" applyFill="1" applyBorder="1" applyAlignment="1" applyProtection="1">
      <alignment horizontal="center" vertical="center"/>
      <protection locked="0"/>
    </xf>
    <xf numFmtId="0" fontId="1" fillId="7" borderId="122" xfId="0" applyFont="1" applyFill="1" applyBorder="1" applyAlignment="1" applyProtection="1">
      <alignment horizontal="center" vertical="center"/>
      <protection locked="0"/>
    </xf>
    <xf numFmtId="0" fontId="0" fillId="10" borderId="70" xfId="0" applyFill="1" applyBorder="1" applyAlignment="1">
      <alignment horizontal="center" vertical="center" wrapText="1"/>
    </xf>
    <xf numFmtId="0" fontId="1" fillId="10" borderId="70" xfId="0" applyFont="1" applyFill="1" applyBorder="1" applyAlignment="1">
      <alignment horizontal="center" vertical="center"/>
    </xf>
    <xf numFmtId="0" fontId="1" fillId="10" borderId="276" xfId="0" applyFont="1" applyFill="1" applyBorder="1" applyAlignment="1">
      <alignment horizontal="center" vertical="center"/>
    </xf>
    <xf numFmtId="49" fontId="0" fillId="7" borderId="234" xfId="0" applyNumberFormat="1" applyFill="1" applyBorder="1" applyAlignment="1" applyProtection="1">
      <alignment horizontal="center" vertical="center"/>
      <protection locked="0"/>
    </xf>
    <xf numFmtId="49" fontId="1" fillId="7" borderId="234" xfId="0" applyNumberFormat="1" applyFont="1" applyFill="1" applyBorder="1" applyAlignment="1" applyProtection="1">
      <alignment horizontal="center" vertical="center"/>
      <protection locked="0"/>
    </xf>
    <xf numFmtId="49" fontId="1" fillId="7" borderId="235" xfId="0" applyNumberFormat="1" applyFont="1" applyFill="1" applyBorder="1" applyAlignment="1" applyProtection="1">
      <alignment horizontal="center" vertical="center"/>
      <protection locked="0"/>
    </xf>
    <xf numFmtId="0" fontId="7" fillId="13" borderId="13" xfId="0" applyFont="1" applyFill="1" applyBorder="1">
      <alignment vertical="center"/>
    </xf>
    <xf numFmtId="0" fontId="7" fillId="13" borderId="14" xfId="0" applyFont="1" applyFill="1" applyBorder="1">
      <alignment vertical="center"/>
    </xf>
    <xf numFmtId="0" fontId="7" fillId="13" borderId="16" xfId="0" applyFont="1" applyFill="1" applyBorder="1">
      <alignment vertical="center"/>
    </xf>
    <xf numFmtId="0" fontId="7" fillId="6" borderId="0" xfId="0" applyFont="1" applyFill="1">
      <alignment vertical="center"/>
    </xf>
    <xf numFmtId="0" fontId="7" fillId="9" borderId="13" xfId="0" applyFont="1" applyFill="1" applyBorder="1" applyAlignment="1">
      <alignment horizontal="left" vertical="center"/>
    </xf>
    <xf numFmtId="0" fontId="7" fillId="9" borderId="14" xfId="0" applyFont="1" applyFill="1" applyBorder="1" applyAlignment="1">
      <alignment horizontal="left" vertical="center"/>
    </xf>
    <xf numFmtId="0" fontId="7" fillId="9" borderId="16" xfId="0" applyFont="1" applyFill="1" applyBorder="1" applyAlignment="1">
      <alignment horizontal="left" vertical="center"/>
    </xf>
    <xf numFmtId="0" fontId="130" fillId="0" borderId="0" xfId="0" applyFont="1" applyAlignment="1">
      <alignment horizontal="center" vertical="center"/>
    </xf>
    <xf numFmtId="0" fontId="129" fillId="12" borderId="19" xfId="0" applyFont="1" applyFill="1" applyBorder="1" applyAlignment="1">
      <alignment horizontal="center" vertical="center"/>
    </xf>
    <xf numFmtId="0" fontId="129" fillId="12" borderId="10" xfId="0" applyFont="1" applyFill="1" applyBorder="1" applyAlignment="1">
      <alignment horizontal="center" vertical="center"/>
    </xf>
    <xf numFmtId="0" fontId="129" fillId="12" borderId="125" xfId="0" applyFont="1" applyFill="1" applyBorder="1" applyAlignment="1">
      <alignment horizontal="center" vertical="center"/>
    </xf>
    <xf numFmtId="0" fontId="129" fillId="12" borderId="126" xfId="0" applyFont="1" applyFill="1" applyBorder="1" applyAlignment="1">
      <alignment horizontal="center" vertical="center"/>
    </xf>
    <xf numFmtId="0" fontId="129" fillId="12" borderId="86" xfId="0" applyFont="1" applyFill="1" applyBorder="1" applyAlignment="1">
      <alignment horizontal="center" vertical="center" wrapText="1"/>
    </xf>
    <xf numFmtId="0" fontId="129" fillId="12" borderId="11" xfId="0" applyFont="1" applyFill="1" applyBorder="1" applyAlignment="1">
      <alignment horizontal="center" vertical="center" wrapText="1"/>
    </xf>
    <xf numFmtId="0" fontId="129" fillId="12" borderId="12" xfId="0" applyFont="1" applyFill="1" applyBorder="1" applyAlignment="1">
      <alignment horizontal="center" vertical="center" wrapText="1"/>
    </xf>
    <xf numFmtId="0" fontId="7" fillId="12" borderId="231" xfId="0" applyFont="1" applyFill="1" applyBorder="1" applyAlignment="1">
      <alignment horizontal="center" vertical="center"/>
    </xf>
    <xf numFmtId="0" fontId="7" fillId="12" borderId="232" xfId="0" applyFont="1" applyFill="1" applyBorder="1" applyAlignment="1">
      <alignment horizontal="center" vertical="center"/>
    </xf>
    <xf numFmtId="0" fontId="129" fillId="0" borderId="276" xfId="0" applyFont="1" applyBorder="1" applyAlignment="1">
      <alignment horizontal="center" vertical="center"/>
    </xf>
    <xf numFmtId="0" fontId="129" fillId="0" borderId="70" xfId="0" applyFont="1" applyBorder="1" applyAlignment="1">
      <alignment horizontal="center" vertical="center"/>
    </xf>
    <xf numFmtId="0" fontId="129" fillId="12" borderId="97" xfId="0" applyFont="1" applyFill="1" applyBorder="1" applyAlignment="1">
      <alignment horizontal="center" vertical="center"/>
    </xf>
    <xf numFmtId="0" fontId="129" fillId="12" borderId="46" xfId="0" applyFont="1" applyFill="1" applyBorder="1" applyAlignment="1">
      <alignment horizontal="center" vertical="center"/>
    </xf>
    <xf numFmtId="0" fontId="129" fillId="0" borderId="264" xfId="0" applyFont="1" applyBorder="1" applyAlignment="1">
      <alignment horizontal="center" vertical="center"/>
    </xf>
    <xf numFmtId="0" fontId="129" fillId="0" borderId="239" xfId="0" applyFont="1" applyBorder="1" applyAlignment="1">
      <alignment horizontal="center" vertical="center"/>
    </xf>
    <xf numFmtId="0" fontId="129" fillId="12" borderId="127" xfId="0" applyFont="1" applyFill="1" applyBorder="1" applyAlignment="1">
      <alignment horizontal="center" vertical="center" wrapText="1"/>
    </xf>
    <xf numFmtId="0" fontId="129" fillId="12" borderId="33" xfId="0" applyFont="1" applyFill="1" applyBorder="1" applyAlignment="1">
      <alignment horizontal="center" vertical="center" wrapText="1"/>
    </xf>
    <xf numFmtId="0" fontId="129" fillId="12" borderId="32" xfId="0" applyFont="1" applyFill="1" applyBorder="1" applyAlignment="1">
      <alignment horizontal="center" vertical="center" wrapText="1"/>
    </xf>
    <xf numFmtId="0" fontId="129" fillId="12" borderId="45" xfId="0" applyFont="1" applyFill="1" applyBorder="1" applyAlignment="1">
      <alignment horizontal="center" vertical="center" wrapText="1"/>
    </xf>
    <xf numFmtId="0" fontId="4" fillId="0" borderId="0" xfId="0" applyFont="1" applyAlignment="1">
      <alignment horizontal="center" vertical="center"/>
    </xf>
    <xf numFmtId="0" fontId="0" fillId="0" borderId="0" xfId="0">
      <alignment vertical="center"/>
    </xf>
    <xf numFmtId="0" fontId="7" fillId="0" borderId="22" xfId="0" applyFont="1" applyBorder="1">
      <alignment vertical="center"/>
    </xf>
    <xf numFmtId="0" fontId="7" fillId="0" borderId="17" xfId="0" applyFont="1" applyBorder="1">
      <alignment vertical="center"/>
    </xf>
    <xf numFmtId="0" fontId="7" fillId="0" borderId="0" xfId="0" applyFont="1">
      <alignment vertical="center"/>
    </xf>
    <xf numFmtId="0" fontId="7" fillId="13" borderId="125" xfId="0" applyFont="1" applyFill="1" applyBorder="1">
      <alignment vertical="center"/>
    </xf>
    <xf numFmtId="0" fontId="7" fillId="13" borderId="126" xfId="0" applyFont="1" applyFill="1" applyBorder="1">
      <alignment vertical="center"/>
    </xf>
    <xf numFmtId="0" fontId="7" fillId="0" borderId="13" xfId="0" applyFont="1" applyBorder="1">
      <alignment vertical="center"/>
    </xf>
    <xf numFmtId="0" fontId="7" fillId="0" borderId="14" xfId="0" applyFont="1" applyBorder="1">
      <alignment vertical="center"/>
    </xf>
    <xf numFmtId="0" fontId="125" fillId="0" borderId="0" xfId="0" applyFont="1" applyAlignment="1">
      <alignment horizontal="center" vertical="center"/>
    </xf>
    <xf numFmtId="0" fontId="126" fillId="0" borderId="0" xfId="0" applyFont="1">
      <alignment vertical="center"/>
    </xf>
    <xf numFmtId="0" fontId="129" fillId="0" borderId="74" xfId="0" applyFont="1" applyBorder="1" applyAlignment="1">
      <alignment horizontal="center" vertical="center" textRotation="255"/>
    </xf>
    <xf numFmtId="0" fontId="129" fillId="0" borderId="24" xfId="0" applyFont="1" applyBorder="1" applyAlignment="1">
      <alignment horizontal="center" vertical="center" textRotation="255"/>
    </xf>
    <xf numFmtId="0" fontId="129" fillId="0" borderId="45" xfId="0" applyFont="1" applyBorder="1" applyAlignment="1">
      <alignment horizontal="center" vertical="center" textRotation="255"/>
    </xf>
    <xf numFmtId="0" fontId="129" fillId="0" borderId="27" xfId="0" applyFont="1" applyBorder="1" applyAlignment="1">
      <alignment horizontal="center" vertical="center" textRotation="255"/>
    </xf>
    <xf numFmtId="0" fontId="7" fillId="6" borderId="13" xfId="0" applyFont="1" applyFill="1" applyBorder="1">
      <alignment vertical="center"/>
    </xf>
    <xf numFmtId="0" fontId="7" fillId="6" borderId="14" xfId="0" applyFont="1" applyFill="1" applyBorder="1">
      <alignment vertical="center"/>
    </xf>
    <xf numFmtId="0" fontId="7" fillId="6" borderId="128" xfId="0" applyFont="1" applyFill="1" applyBorder="1">
      <alignment vertical="center"/>
    </xf>
    <xf numFmtId="0" fontId="7" fillId="6" borderId="129" xfId="0" applyFont="1" applyFill="1" applyBorder="1">
      <alignment vertical="center"/>
    </xf>
    <xf numFmtId="0" fontId="129" fillId="0" borderId="25" xfId="0" applyFont="1" applyBorder="1" applyAlignment="1">
      <alignment horizontal="center" vertical="center" textRotation="255"/>
    </xf>
    <xf numFmtId="12" fontId="129" fillId="0" borderId="74" xfId="0" applyNumberFormat="1" applyFont="1" applyBorder="1" applyAlignment="1">
      <alignment horizontal="center" vertical="center" textRotation="255"/>
    </xf>
    <xf numFmtId="12" fontId="129" fillId="0" borderId="24" xfId="0" applyNumberFormat="1" applyFont="1" applyBorder="1" applyAlignment="1">
      <alignment horizontal="center" vertical="center" textRotation="255"/>
    </xf>
    <xf numFmtId="12" fontId="129" fillId="0" borderId="26" xfId="0" applyNumberFormat="1" applyFont="1" applyBorder="1" applyAlignment="1">
      <alignment horizontal="center" vertical="center" textRotation="255"/>
    </xf>
    <xf numFmtId="0" fontId="7" fillId="0" borderId="44" xfId="0" applyFont="1" applyBorder="1" applyAlignment="1">
      <alignment horizontal="left" vertical="center" wrapText="1"/>
    </xf>
    <xf numFmtId="0" fontId="7" fillId="0" borderId="35" xfId="0" applyFont="1" applyBorder="1" applyAlignment="1">
      <alignment horizontal="left" vertical="center" wrapText="1"/>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6" borderId="283" xfId="0" applyFont="1" applyFill="1" applyBorder="1">
      <alignment vertical="center"/>
    </xf>
    <xf numFmtId="0" fontId="7" fillId="6" borderId="237" xfId="0" applyFont="1" applyFill="1" applyBorder="1">
      <alignment vertical="center"/>
    </xf>
    <xf numFmtId="0" fontId="7" fillId="9" borderId="13"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7" fillId="9" borderId="16" xfId="0" applyFont="1" applyFill="1" applyBorder="1" applyAlignment="1">
      <alignment horizontal="left" vertical="center" wrapText="1"/>
    </xf>
    <xf numFmtId="0" fontId="11" fillId="0" borderId="277" xfId="11" applyFont="1" applyBorder="1" applyAlignment="1">
      <alignment horizontal="center" vertical="center" wrapText="1"/>
    </xf>
    <xf numFmtId="0" fontId="11" fillId="0" borderId="238" xfId="11" applyFont="1" applyBorder="1" applyAlignment="1">
      <alignment horizontal="center" vertical="center" wrapText="1"/>
    </xf>
    <xf numFmtId="0" fontId="11" fillId="0" borderId="279" xfId="11" applyFont="1" applyBorder="1" applyAlignment="1">
      <alignment horizontal="center" vertical="center" wrapText="1"/>
    </xf>
    <xf numFmtId="0" fontId="11" fillId="0" borderId="14" xfId="11" applyFont="1" applyBorder="1" applyAlignment="1">
      <alignment horizontal="center" vertical="center"/>
    </xf>
    <xf numFmtId="0" fontId="11" fillId="0" borderId="130" xfId="11" applyFont="1" applyBorder="1" applyAlignment="1">
      <alignment vertical="center"/>
    </xf>
    <xf numFmtId="0" fontId="11" fillId="0" borderId="131" xfId="11" applyFont="1" applyBorder="1" applyAlignment="1">
      <alignment vertical="center"/>
    </xf>
    <xf numFmtId="0" fontId="11" fillId="0" borderId="132" xfId="11" applyFont="1" applyBorder="1" applyAlignment="1">
      <alignment vertical="center"/>
    </xf>
    <xf numFmtId="0" fontId="11" fillId="0" borderId="19"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21" xfId="11" applyFont="1" applyBorder="1" applyAlignment="1">
      <alignment horizontal="center" vertical="center" wrapText="1"/>
    </xf>
    <xf numFmtId="0" fontId="11" fillId="0" borderId="88" xfId="11" applyFont="1" applyBorder="1" applyAlignment="1">
      <alignment horizontal="center" vertical="center"/>
    </xf>
    <xf numFmtId="0" fontId="11" fillId="0" borderId="11" xfId="11" applyFont="1" applyBorder="1" applyAlignment="1">
      <alignment horizontal="center" vertical="center"/>
    </xf>
    <xf numFmtId="0" fontId="10" fillId="0" borderId="11" xfId="11" applyFont="1" applyBorder="1" applyAlignment="1">
      <alignment horizontal="center" vertical="center"/>
    </xf>
    <xf numFmtId="0" fontId="10" fillId="0" borderId="87" xfId="11" applyFont="1" applyBorder="1" applyAlignment="1">
      <alignment horizontal="center" vertical="center"/>
    </xf>
    <xf numFmtId="0" fontId="11" fillId="0" borderId="238" xfId="11" applyFont="1" applyBorder="1" applyAlignment="1">
      <alignment horizontal="distributed" vertical="center"/>
    </xf>
    <xf numFmtId="0" fontId="11" fillId="0" borderId="239" xfId="11" applyFont="1" applyBorder="1" applyAlignment="1">
      <alignment horizontal="distributed" vertical="center"/>
    </xf>
    <xf numFmtId="0" fontId="11" fillId="0" borderId="14" xfId="11" applyFont="1" applyBorder="1" applyAlignment="1">
      <alignment horizontal="left" vertical="center" shrinkToFit="1"/>
    </xf>
    <xf numFmtId="0" fontId="11" fillId="0" borderId="127" xfId="11" applyFont="1" applyBorder="1" applyAlignment="1">
      <alignment horizontal="center" vertical="center"/>
    </xf>
    <xf numFmtId="0" fontId="11" fillId="0" borderId="10" xfId="11" applyFont="1" applyBorder="1" applyAlignment="1">
      <alignment horizontal="center" vertical="center"/>
    </xf>
    <xf numFmtId="0" fontId="11" fillId="0" borderId="20" xfId="11" applyFont="1" applyBorder="1" applyAlignment="1">
      <alignment horizontal="center" vertical="center"/>
    </xf>
    <xf numFmtId="0" fontId="11" fillId="0" borderId="34" xfId="11" applyFont="1" applyBorder="1" applyAlignment="1">
      <alignment horizontal="center" vertical="center"/>
    </xf>
    <xf numFmtId="0" fontId="11" fillId="0" borderId="238" xfId="11" applyFont="1" applyBorder="1" applyAlignment="1">
      <alignment horizontal="center" vertical="center"/>
    </xf>
    <xf numFmtId="0" fontId="11" fillId="0" borderId="239" xfId="11" applyFont="1" applyBorder="1" applyAlignment="1">
      <alignment horizontal="center" vertical="center"/>
    </xf>
    <xf numFmtId="0" fontId="11" fillId="0" borderId="13" xfId="11" applyFont="1" applyBorder="1" applyAlignment="1">
      <alignment horizontal="center" vertical="center"/>
    </xf>
    <xf numFmtId="0" fontId="10" fillId="0" borderId="14" xfId="11" applyFont="1" applyBorder="1" applyAlignment="1">
      <alignment horizontal="center" vertical="center"/>
    </xf>
    <xf numFmtId="0" fontId="10" fillId="0" borderId="15" xfId="11" applyFont="1" applyBorder="1" applyAlignment="1">
      <alignment horizontal="center" vertical="center"/>
    </xf>
    <xf numFmtId="0" fontId="11" fillId="0" borderId="36" xfId="11" applyFont="1" applyBorder="1" applyAlignment="1">
      <alignment horizontal="distributed" vertical="center"/>
    </xf>
    <xf numFmtId="0" fontId="11" fillId="0" borderId="14" xfId="11" applyFont="1" applyBorder="1" applyAlignment="1">
      <alignment horizontal="distributed" vertical="center"/>
    </xf>
    <xf numFmtId="0" fontId="11" fillId="0" borderId="15" xfId="11" applyFont="1" applyBorder="1" applyAlignment="1">
      <alignment horizontal="distributed" vertical="center"/>
    </xf>
    <xf numFmtId="0" fontId="11" fillId="0" borderId="73" xfId="11" applyFont="1" applyBorder="1" applyAlignment="1">
      <alignment horizontal="distributed" vertical="center"/>
    </xf>
    <xf numFmtId="0" fontId="11" fillId="0" borderId="17" xfId="11" applyFont="1" applyBorder="1" applyAlignment="1">
      <alignment horizontal="distributed" vertical="center"/>
    </xf>
    <xf numFmtId="0" fontId="11" fillId="0" borderId="94" xfId="11" applyFont="1" applyBorder="1" applyAlignment="1">
      <alignment horizontal="distributed" vertical="center"/>
    </xf>
    <xf numFmtId="3" fontId="11" fillId="0" borderId="17" xfId="11" applyNumberFormat="1" applyFont="1" applyBorder="1" applyAlignment="1">
      <alignment horizontal="center" vertical="center"/>
    </xf>
    <xf numFmtId="0" fontId="11" fillId="0" borderId="0" xfId="11" applyFont="1" applyAlignment="1">
      <alignment horizontal="left" vertical="center" shrinkToFit="1"/>
    </xf>
    <xf numFmtId="0" fontId="18" fillId="0" borderId="0" xfId="11" applyFont="1" applyAlignment="1">
      <alignment horizontal="center" vertical="center"/>
    </xf>
    <xf numFmtId="0" fontId="9" fillId="0" borderId="0" xfId="1" applyFill="1" applyBorder="1" applyAlignment="1" applyProtection="1">
      <alignment vertical="center"/>
    </xf>
    <xf numFmtId="0" fontId="11" fillId="0" borderId="48" xfId="11" applyFont="1" applyBorder="1" applyAlignment="1">
      <alignment horizontal="distributed" vertical="center"/>
    </xf>
    <xf numFmtId="0" fontId="11" fillId="0" borderId="237" xfId="11" applyFont="1" applyBorder="1" applyAlignment="1">
      <alignment horizontal="distributed" vertical="center"/>
    </xf>
    <xf numFmtId="0" fontId="20" fillId="0" borderId="0" xfId="11" applyFont="1" applyAlignment="1">
      <alignment horizontal="distributed" vertical="center"/>
    </xf>
    <xf numFmtId="0" fontId="18" fillId="0" borderId="0" xfId="11" applyFont="1" applyAlignment="1">
      <alignment vertical="center"/>
    </xf>
    <xf numFmtId="0" fontId="11" fillId="0" borderId="86" xfId="11" applyFont="1" applyBorder="1" applyAlignment="1">
      <alignment horizontal="distributed" vertical="center"/>
    </xf>
    <xf numFmtId="0" fontId="11" fillId="0" borderId="11" xfId="11" applyFont="1" applyBorder="1" applyAlignment="1">
      <alignment horizontal="distributed" vertical="center"/>
    </xf>
    <xf numFmtId="0" fontId="11" fillId="0" borderId="87" xfId="11" applyFont="1" applyBorder="1" applyAlignment="1">
      <alignment horizontal="distributed" vertical="center"/>
    </xf>
    <xf numFmtId="0" fontId="17" fillId="0" borderId="0" xfId="11" applyFont="1" applyAlignment="1">
      <alignment vertical="center"/>
    </xf>
    <xf numFmtId="0" fontId="11" fillId="0" borderId="0" xfId="11" applyFont="1" applyAlignment="1">
      <alignment horizontal="center" vertical="center"/>
    </xf>
    <xf numFmtId="0" fontId="11" fillId="0" borderId="253" xfId="11" applyFont="1" applyBorder="1" applyAlignment="1">
      <alignment horizontal="distributed" vertical="center"/>
    </xf>
    <xf numFmtId="0" fontId="11" fillId="0" borderId="254" xfId="11" applyFont="1" applyBorder="1" applyAlignment="1">
      <alignment horizontal="distributed" vertical="center"/>
    </xf>
    <xf numFmtId="0" fontId="11" fillId="0" borderId="255" xfId="11" applyFont="1" applyBorder="1" applyAlignment="1">
      <alignment horizontal="distributed" vertical="center"/>
    </xf>
    <xf numFmtId="0" fontId="41" fillId="0" borderId="0" xfId="11" applyFont="1" applyAlignment="1">
      <alignment horizontal="center" vertical="center"/>
    </xf>
    <xf numFmtId="0" fontId="41" fillId="0" borderId="240" xfId="11" applyFont="1" applyBorder="1" applyAlignment="1">
      <alignment horizontal="right" vertical="center"/>
    </xf>
    <xf numFmtId="0" fontId="41" fillId="0" borderId="240" xfId="11" applyFont="1" applyBorder="1" applyAlignment="1">
      <alignment horizontal="left" vertical="center"/>
    </xf>
    <xf numFmtId="0" fontId="41" fillId="0" borderId="0" xfId="11" applyFont="1" applyAlignment="1">
      <alignment horizontal="center" vertical="center" shrinkToFit="1"/>
    </xf>
    <xf numFmtId="0" fontId="41" fillId="0" borderId="285" xfId="11" applyFont="1" applyBorder="1" applyAlignment="1">
      <alignment horizontal="center" vertical="center"/>
    </xf>
    <xf numFmtId="0" fontId="41" fillId="0" borderId="70" xfId="11" applyFont="1" applyBorder="1" applyAlignment="1">
      <alignment horizontal="center" vertical="center"/>
    </xf>
    <xf numFmtId="0" fontId="41" fillId="0" borderId="0" xfId="11" applyFont="1" applyAlignment="1">
      <alignment horizontal="left" vertical="center"/>
    </xf>
    <xf numFmtId="0" fontId="41" fillId="0" borderId="0" xfId="11" applyFont="1" applyAlignment="1">
      <alignment horizontal="left"/>
    </xf>
    <xf numFmtId="0" fontId="41" fillId="0" borderId="283" xfId="11" applyFont="1" applyBorder="1" applyAlignment="1">
      <alignment horizontal="center" vertical="center" wrapText="1"/>
    </xf>
    <xf numFmtId="0" fontId="41" fillId="0" borderId="237" xfId="11" applyFont="1" applyBorder="1" applyAlignment="1">
      <alignment horizontal="center" vertical="center" wrapText="1"/>
    </xf>
    <xf numFmtId="0" fontId="41" fillId="0" borderId="264" xfId="11" applyFont="1" applyBorder="1" applyAlignment="1">
      <alignment horizontal="center" vertical="center" wrapText="1"/>
    </xf>
    <xf numFmtId="0" fontId="41" fillId="0" borderId="277" xfId="11" applyFont="1" applyBorder="1" applyAlignment="1">
      <alignment horizontal="center" vertical="center" wrapText="1"/>
    </xf>
    <xf numFmtId="0" fontId="41" fillId="0" borderId="238" xfId="11" applyFont="1" applyBorder="1" applyAlignment="1">
      <alignment horizontal="center" vertical="center" wrapText="1"/>
    </xf>
    <xf numFmtId="0" fontId="41" fillId="0" borderId="239" xfId="11" applyFont="1" applyBorder="1" applyAlignment="1">
      <alignment horizontal="center" vertical="center" wrapText="1"/>
    </xf>
    <xf numFmtId="0" fontId="41" fillId="0" borderId="283" xfId="11" applyFont="1" applyBorder="1" applyAlignment="1">
      <alignment horizontal="left" vertical="top"/>
    </xf>
    <xf numFmtId="0" fontId="41" fillId="0" borderId="237" xfId="11" applyFont="1" applyBorder="1" applyAlignment="1">
      <alignment horizontal="left" vertical="top"/>
    </xf>
    <xf numFmtId="0" fontId="41" fillId="0" borderId="264" xfId="11" applyFont="1" applyBorder="1" applyAlignment="1">
      <alignment horizontal="left" vertical="top"/>
    </xf>
    <xf numFmtId="0" fontId="41" fillId="0" borderId="277" xfId="11" applyFont="1" applyBorder="1" applyAlignment="1">
      <alignment horizontal="left" vertical="top"/>
    </xf>
    <xf numFmtId="0" fontId="41" fillId="0" borderId="238" xfId="11" applyFont="1" applyBorder="1" applyAlignment="1">
      <alignment horizontal="left" vertical="top"/>
    </xf>
    <xf numFmtId="0" fontId="41" fillId="0" borderId="239" xfId="11" applyFont="1" applyBorder="1" applyAlignment="1">
      <alignment horizontal="left" vertical="top"/>
    </xf>
    <xf numFmtId="0" fontId="41" fillId="0" borderId="285" xfId="11" applyFont="1" applyBorder="1" applyAlignment="1">
      <alignment horizontal="right" vertical="center" wrapText="1"/>
    </xf>
    <xf numFmtId="0" fontId="41" fillId="0" borderId="70" xfId="11" applyFont="1" applyBorder="1" applyAlignment="1">
      <alignment horizontal="right" vertical="center" wrapText="1"/>
    </xf>
    <xf numFmtId="0" fontId="37" fillId="0" borderId="0" xfId="0" applyFont="1" applyAlignment="1">
      <alignment horizontal="left" vertical="center"/>
    </xf>
    <xf numFmtId="0" fontId="15" fillId="0" borderId="10" xfId="11" applyFont="1" applyBorder="1" applyAlignment="1">
      <alignment horizontal="left" vertical="center" wrapText="1"/>
    </xf>
    <xf numFmtId="0" fontId="15" fillId="0" borderId="0" xfId="11" applyFont="1" applyAlignment="1">
      <alignment horizontal="left" vertical="center" wrapText="1"/>
    </xf>
    <xf numFmtId="0" fontId="10" fillId="0" borderId="283" xfId="11" applyFont="1" applyBorder="1" applyAlignment="1">
      <alignment horizontal="right" vertical="center"/>
    </xf>
    <xf numFmtId="0" fontId="10" fillId="0" borderId="237" xfId="11" applyFont="1" applyBorder="1" applyAlignment="1">
      <alignment horizontal="right" vertical="center"/>
    </xf>
    <xf numFmtId="0" fontId="10" fillId="0" borderId="277" xfId="11" applyFont="1" applyBorder="1" applyAlignment="1">
      <alignment horizontal="right" vertical="center"/>
    </xf>
    <xf numFmtId="0" fontId="10" fillId="0" borderId="238" xfId="11" applyFont="1" applyBorder="1" applyAlignment="1">
      <alignment horizontal="right" vertical="center"/>
    </xf>
    <xf numFmtId="0" fontId="10" fillId="0" borderId="237" xfId="11" applyFont="1" applyBorder="1" applyAlignment="1">
      <alignment horizontal="center" vertical="center"/>
    </xf>
    <xf numFmtId="0" fontId="10" fillId="0" borderId="238" xfId="11" applyFont="1" applyBorder="1" applyAlignment="1">
      <alignment horizontal="center" vertical="center"/>
    </xf>
    <xf numFmtId="0" fontId="10" fillId="0" borderId="48" xfId="11" applyFont="1" applyBorder="1" applyAlignment="1">
      <alignment horizontal="center" vertical="center" wrapText="1"/>
    </xf>
    <xf numFmtId="0" fontId="10" fillId="0" borderId="237" xfId="11" applyFont="1" applyBorder="1" applyAlignment="1">
      <alignment horizontal="center" vertical="center" wrapText="1"/>
    </xf>
    <xf numFmtId="0" fontId="10" fillId="0" borderId="264" xfId="11" applyFont="1" applyBorder="1" applyAlignment="1">
      <alignment horizontal="center" vertical="center" wrapText="1"/>
    </xf>
    <xf numFmtId="0" fontId="10" fillId="0" borderId="3" xfId="11" applyFont="1" applyBorder="1" applyAlignment="1">
      <alignment horizontal="center" vertical="center" wrapText="1"/>
    </xf>
    <xf numFmtId="0" fontId="10" fillId="0" borderId="0" xfId="11" applyFont="1" applyAlignment="1">
      <alignment horizontal="center" vertical="center" wrapText="1"/>
    </xf>
    <xf numFmtId="0" fontId="10" fillId="0" borderId="263" xfId="11" applyFont="1" applyBorder="1" applyAlignment="1">
      <alignment horizontal="center" vertical="center" wrapText="1"/>
    </xf>
    <xf numFmtId="0" fontId="21" fillId="0" borderId="156" xfId="11" applyFont="1" applyBorder="1" applyAlignment="1">
      <alignment horizontal="center" vertical="center"/>
    </xf>
    <xf numFmtId="0" fontId="21" fillId="0" borderId="65" xfId="11" applyFont="1" applyBorder="1" applyAlignment="1">
      <alignment horizontal="center" vertical="center"/>
    </xf>
    <xf numFmtId="0" fontId="21" fillId="0" borderId="66" xfId="11" applyFont="1" applyBorder="1" applyAlignment="1">
      <alignment horizontal="center" vertical="center"/>
    </xf>
    <xf numFmtId="0" fontId="86" fillId="0" borderId="76" xfId="0" applyFont="1" applyBorder="1" applyAlignment="1">
      <alignment horizontal="center" vertical="center" wrapText="1"/>
    </xf>
    <xf numFmtId="0" fontId="86" fillId="0" borderId="78" xfId="0" applyFont="1" applyBorder="1" applyAlignment="1">
      <alignment horizontal="center" vertical="center" wrapText="1"/>
    </xf>
    <xf numFmtId="0" fontId="86" fillId="0" borderId="80" xfId="0" applyFont="1" applyBorder="1" applyAlignment="1">
      <alignment horizontal="center" vertical="center" wrapText="1"/>
    </xf>
    <xf numFmtId="0" fontId="102" fillId="0" borderId="84" xfId="0" applyFont="1" applyBorder="1" applyAlignment="1">
      <alignment horizontal="center" vertical="center" wrapText="1"/>
    </xf>
    <xf numFmtId="0" fontId="102" fillId="0" borderId="264" xfId="0" applyFont="1" applyBorder="1" applyAlignment="1">
      <alignment horizontal="center" vertical="center" wrapText="1"/>
    </xf>
    <xf numFmtId="0" fontId="102" fillId="0" borderId="85" xfId="0" applyFont="1" applyBorder="1" applyAlignment="1">
      <alignment horizontal="center" vertical="center" wrapText="1"/>
    </xf>
    <xf numFmtId="0" fontId="102" fillId="0" borderId="263" xfId="0" applyFont="1" applyBorder="1" applyAlignment="1">
      <alignment horizontal="center" vertical="center" wrapText="1"/>
    </xf>
    <xf numFmtId="0" fontId="102" fillId="0" borderId="83" xfId="0" applyFont="1" applyBorder="1" applyAlignment="1">
      <alignment horizontal="center" vertical="center" wrapText="1"/>
    </xf>
    <xf numFmtId="0" fontId="102" fillId="0" borderId="239" xfId="0" applyFont="1" applyBorder="1" applyAlignment="1">
      <alignment horizontal="center" vertical="center" wrapText="1"/>
    </xf>
    <xf numFmtId="0" fontId="15" fillId="0" borderId="156" xfId="11" applyFont="1" applyBorder="1" applyAlignment="1">
      <alignment horizontal="center" vertical="center"/>
    </xf>
    <xf numFmtId="0" fontId="15" fillId="0" borderId="65" xfId="11" applyFont="1" applyBorder="1" applyAlignment="1">
      <alignment horizontal="center" vertical="center"/>
    </xf>
    <xf numFmtId="0" fontId="15" fillId="0" borderId="230" xfId="11" applyFont="1" applyBorder="1" applyAlignment="1">
      <alignment horizontal="center" vertical="center"/>
    </xf>
    <xf numFmtId="0" fontId="15" fillId="0" borderId="221" xfId="11" applyFont="1" applyBorder="1" applyAlignment="1">
      <alignment horizontal="center" vertical="center"/>
    </xf>
    <xf numFmtId="0" fontId="15" fillId="0" borderId="173" xfId="11" applyFont="1" applyBorder="1" applyAlignment="1">
      <alignment horizontal="center" vertical="center"/>
    </xf>
    <xf numFmtId="0" fontId="15" fillId="0" borderId="104" xfId="11" applyFont="1" applyBorder="1" applyAlignment="1">
      <alignment horizontal="center" vertical="center"/>
    </xf>
    <xf numFmtId="0" fontId="11" fillId="0" borderId="221" xfId="11" applyFont="1" applyBorder="1" applyAlignment="1">
      <alignment horizontal="center" vertical="center"/>
    </xf>
    <xf numFmtId="0" fontId="11" fillId="0" borderId="173" xfId="11" applyFont="1" applyBorder="1" applyAlignment="1">
      <alignment horizontal="center" vertical="center"/>
    </xf>
    <xf numFmtId="0" fontId="11" fillId="0" borderId="110" xfId="11" applyFont="1" applyBorder="1" applyAlignment="1">
      <alignment horizontal="center" vertical="center"/>
    </xf>
    <xf numFmtId="0" fontId="11" fillId="0" borderId="241" xfId="11" applyFont="1" applyBorder="1" applyAlignment="1">
      <alignment horizontal="center" vertical="center"/>
    </xf>
    <xf numFmtId="0" fontId="11" fillId="0" borderId="242" xfId="11" applyFont="1" applyBorder="1" applyAlignment="1">
      <alignment horizontal="center" vertical="center"/>
    </xf>
    <xf numFmtId="0" fontId="11" fillId="0" borderId="243" xfId="11" applyFont="1" applyBorder="1" applyAlignment="1">
      <alignment horizontal="center" vertical="center"/>
    </xf>
    <xf numFmtId="0" fontId="15" fillId="0" borderId="241" xfId="11" applyFont="1" applyBorder="1" applyAlignment="1">
      <alignment horizontal="center" vertical="center" wrapText="1" shrinkToFit="1"/>
    </xf>
    <xf numFmtId="0" fontId="15" fillId="0" borderId="242" xfId="11" applyFont="1" applyBorder="1" applyAlignment="1">
      <alignment horizontal="center" vertical="center" wrapText="1" shrinkToFit="1"/>
    </xf>
    <xf numFmtId="0" fontId="15" fillId="0" borderId="236" xfId="11" applyFont="1" applyBorder="1" applyAlignment="1">
      <alignment horizontal="center" vertical="center" wrapText="1" shrinkToFit="1"/>
    </xf>
    <xf numFmtId="0" fontId="15" fillId="0" borderId="277" xfId="11" applyFont="1" applyBorder="1" applyAlignment="1">
      <alignment horizontal="center" vertical="center" shrinkToFit="1"/>
    </xf>
    <xf numFmtId="0" fontId="15" fillId="0" borderId="238" xfId="11" applyFont="1" applyBorder="1" applyAlignment="1">
      <alignment horizontal="center" vertical="center" shrinkToFit="1"/>
    </xf>
    <xf numFmtId="0" fontId="15" fillId="0" borderId="279" xfId="11" applyFont="1" applyBorder="1" applyAlignment="1">
      <alignment horizontal="center" vertical="center" shrinkToFit="1"/>
    </xf>
    <xf numFmtId="0" fontId="0" fillId="0" borderId="3" xfId="0" applyBorder="1" applyAlignment="1">
      <alignment horizontal="left" vertical="top" wrapText="1"/>
    </xf>
    <xf numFmtId="0" fontId="0" fillId="0" borderId="0" xfId="0" applyAlignment="1">
      <alignment horizontal="left" vertical="top"/>
    </xf>
    <xf numFmtId="0" fontId="0" fillId="0" borderId="3" xfId="0" applyBorder="1" applyAlignment="1">
      <alignment horizontal="left" vertical="top"/>
    </xf>
    <xf numFmtId="0" fontId="11" fillId="0" borderId="225" xfId="11" applyFont="1" applyBorder="1" applyAlignment="1">
      <alignment horizontal="center" vertical="center"/>
    </xf>
    <xf numFmtId="0" fontId="11" fillId="0" borderId="226" xfId="11" applyFont="1" applyBorder="1" applyAlignment="1">
      <alignment horizontal="center" vertical="center"/>
    </xf>
    <xf numFmtId="0" fontId="11" fillId="0" borderId="68" xfId="11" applyFont="1" applyBorder="1" applyAlignment="1">
      <alignment horizontal="center" vertical="center"/>
    </xf>
    <xf numFmtId="0" fontId="15" fillId="0" borderId="257" xfId="11" applyFont="1" applyBorder="1" applyAlignment="1">
      <alignment vertical="center"/>
    </xf>
    <xf numFmtId="0" fontId="15" fillId="0" borderId="0" xfId="11" applyFont="1" applyAlignment="1">
      <alignment vertical="center"/>
    </xf>
    <xf numFmtId="0" fontId="15" fillId="0" borderId="4" xfId="11" applyFont="1" applyBorder="1" applyAlignment="1">
      <alignment vertical="center"/>
    </xf>
    <xf numFmtId="0" fontId="15" fillId="0" borderId="257" xfId="11" applyFont="1" applyBorder="1" applyAlignment="1">
      <alignment horizontal="right" vertical="center"/>
    </xf>
    <xf numFmtId="0" fontId="15" fillId="0" borderId="0" xfId="11" applyFont="1" applyAlignment="1">
      <alignment horizontal="right" vertical="center"/>
    </xf>
    <xf numFmtId="0" fontId="15" fillId="0" borderId="0" xfId="11" applyFont="1" applyAlignment="1">
      <alignment horizontal="center" vertical="center" shrinkToFit="1"/>
    </xf>
    <xf numFmtId="0" fontId="10" fillId="0" borderId="34" xfId="11" applyFont="1" applyBorder="1" applyAlignment="1">
      <alignment horizontal="center" vertical="center" wrapText="1"/>
    </xf>
    <xf numFmtId="0" fontId="10" fillId="0" borderId="238" xfId="11" applyFont="1" applyBorder="1" applyAlignment="1">
      <alignment horizontal="center" vertical="center" wrapText="1"/>
    </xf>
    <xf numFmtId="0" fontId="10" fillId="0" borderId="239" xfId="11" applyFont="1" applyBorder="1" applyAlignment="1">
      <alignment horizontal="center" vertical="center" wrapText="1"/>
    </xf>
    <xf numFmtId="0" fontId="86" fillId="0" borderId="218" xfId="0" applyFont="1" applyBorder="1" applyAlignment="1">
      <alignment horizontal="center" vertical="center" wrapText="1"/>
    </xf>
    <xf numFmtId="0" fontId="86" fillId="0" borderId="222" xfId="0" applyFont="1" applyBorder="1" applyAlignment="1">
      <alignment horizontal="center" vertical="center" wrapText="1"/>
    </xf>
    <xf numFmtId="0" fontId="86" fillId="0" borderId="227" xfId="0" applyFont="1" applyBorder="1" applyAlignment="1">
      <alignment horizontal="center" vertical="center" wrapText="1"/>
    </xf>
    <xf numFmtId="0" fontId="102" fillId="0" borderId="219" xfId="0" applyFont="1" applyBorder="1" applyAlignment="1">
      <alignment horizontal="center" vertical="center" wrapText="1"/>
    </xf>
    <xf numFmtId="0" fontId="102" fillId="0" borderId="220" xfId="0" applyFont="1" applyBorder="1" applyAlignment="1">
      <alignment horizontal="center" vertical="center" wrapText="1"/>
    </xf>
    <xf numFmtId="0" fontId="102" fillId="0" borderId="223" xfId="0" applyFont="1" applyBorder="1" applyAlignment="1">
      <alignment horizontal="center" vertical="center" wrapText="1"/>
    </xf>
    <xf numFmtId="0" fontId="102" fillId="0" borderId="224" xfId="0" applyFont="1" applyBorder="1" applyAlignment="1">
      <alignment horizontal="center" vertical="center" wrapText="1"/>
    </xf>
    <xf numFmtId="0" fontId="102" fillId="0" borderId="228" xfId="0" applyFont="1" applyBorder="1" applyAlignment="1">
      <alignment horizontal="center" vertical="center" wrapText="1"/>
    </xf>
    <xf numFmtId="0" fontId="102" fillId="0" borderId="229" xfId="0" applyFont="1" applyBorder="1" applyAlignment="1">
      <alignment horizontal="center" vertical="center" wrapText="1"/>
    </xf>
    <xf numFmtId="0" fontId="15" fillId="0" borderId="283" xfId="11" applyFont="1" applyBorder="1"/>
    <xf numFmtId="0" fontId="15" fillId="0" borderId="237" xfId="11" applyFont="1" applyBorder="1"/>
    <xf numFmtId="0" fontId="15" fillId="0" borderId="284" xfId="11" applyFont="1" applyBorder="1"/>
    <xf numFmtId="0" fontId="11" fillId="0" borderId="257" xfId="11" applyFont="1" applyBorder="1" applyAlignment="1">
      <alignment horizontal="center" vertical="center"/>
    </xf>
    <xf numFmtId="0" fontId="11" fillId="0" borderId="263" xfId="11" applyFont="1" applyBorder="1" applyAlignment="1">
      <alignment horizontal="center" vertical="center"/>
    </xf>
    <xf numFmtId="0" fontId="11" fillId="0" borderId="8" xfId="11" applyFont="1" applyBorder="1" applyAlignment="1">
      <alignment horizontal="center" vertical="center"/>
    </xf>
    <xf numFmtId="0" fontId="11" fillId="0" borderId="7" xfId="11" applyFont="1" applyBorder="1" applyAlignment="1">
      <alignment horizontal="center" vertical="center"/>
    </xf>
    <xf numFmtId="0" fontId="11" fillId="0" borderId="6" xfId="11" applyFont="1" applyBorder="1" applyAlignment="1">
      <alignment horizontal="center" vertical="center"/>
    </xf>
    <xf numFmtId="49" fontId="15" fillId="0" borderId="257" xfId="11" applyNumberFormat="1" applyFont="1" applyBorder="1" applyAlignment="1">
      <alignment horizontal="center" vertical="top" wrapText="1"/>
    </xf>
    <xf numFmtId="49" fontId="15" fillId="0" borderId="0" xfId="11" applyNumberFormat="1" applyFont="1" applyAlignment="1">
      <alignment horizontal="center" vertical="top" wrapText="1"/>
    </xf>
    <xf numFmtId="49" fontId="15" fillId="0" borderId="4" xfId="11" applyNumberFormat="1" applyFont="1" applyBorder="1" applyAlignment="1">
      <alignment horizontal="center" vertical="top" wrapText="1"/>
    </xf>
    <xf numFmtId="49" fontId="15" fillId="0" borderId="8" xfId="11" applyNumberFormat="1" applyFont="1" applyBorder="1" applyAlignment="1">
      <alignment horizontal="center" vertical="top" wrapText="1"/>
    </xf>
    <xf numFmtId="49" fontId="15" fillId="0" borderId="7" xfId="11" applyNumberFormat="1" applyFont="1" applyBorder="1" applyAlignment="1">
      <alignment horizontal="center" vertical="top" wrapText="1"/>
    </xf>
    <xf numFmtId="49" fontId="15" fillId="0" borderId="9" xfId="11" applyNumberFormat="1" applyFont="1" applyBorder="1" applyAlignment="1">
      <alignment horizontal="center" vertical="top" wrapText="1"/>
    </xf>
    <xf numFmtId="0" fontId="21" fillId="0" borderId="7" xfId="11" applyFont="1" applyBorder="1" applyAlignment="1">
      <alignment horizontal="left" vertical="center"/>
    </xf>
    <xf numFmtId="0" fontId="10" fillId="0" borderId="90" xfId="11" applyFont="1" applyBorder="1" applyAlignment="1">
      <alignment horizontal="center" vertical="center" wrapText="1"/>
    </xf>
    <xf numFmtId="0" fontId="10" fillId="0" borderId="90" xfId="11" applyFont="1" applyBorder="1" applyAlignment="1">
      <alignment horizontal="left" vertical="center" wrapText="1"/>
    </xf>
    <xf numFmtId="0" fontId="10" fillId="0" borderId="72" xfId="11" applyFont="1" applyBorder="1" applyAlignment="1">
      <alignment horizontal="left" vertical="center" wrapText="1"/>
    </xf>
    <xf numFmtId="0" fontId="10" fillId="0" borderId="1" xfId="11" applyFont="1" applyBorder="1" applyAlignment="1">
      <alignment horizontal="left" vertical="center" wrapText="1"/>
    </xf>
    <xf numFmtId="0" fontId="10" fillId="0" borderId="37" xfId="11" applyFont="1" applyBorder="1" applyAlignment="1">
      <alignment horizontal="left" vertical="center" wrapText="1"/>
    </xf>
    <xf numFmtId="0" fontId="10" fillId="0" borderId="1" xfId="11" applyFont="1" applyBorder="1" applyAlignment="1">
      <alignment horizontal="center" vertical="center" wrapText="1"/>
    </xf>
    <xf numFmtId="0" fontId="10" fillId="0" borderId="5" xfId="11" applyFont="1" applyBorder="1" applyAlignment="1">
      <alignment horizontal="center" vertical="center" wrapText="1"/>
    </xf>
    <xf numFmtId="0" fontId="10" fillId="0" borderId="7" xfId="11" applyFont="1" applyBorder="1" applyAlignment="1">
      <alignment horizontal="center" vertical="center" wrapText="1"/>
    </xf>
    <xf numFmtId="0" fontId="10" fillId="0" borderId="6" xfId="11" applyFont="1" applyBorder="1" applyAlignment="1">
      <alignment horizontal="center" vertical="center" wrapText="1"/>
    </xf>
    <xf numFmtId="0" fontId="86" fillId="0" borderId="258" xfId="0" applyFont="1" applyBorder="1" applyAlignment="1">
      <alignment horizontal="center" vertical="center" wrapText="1"/>
    </xf>
    <xf numFmtId="0" fontId="102" fillId="0" borderId="259" xfId="0" applyFont="1" applyBorder="1" applyAlignment="1">
      <alignment horizontal="center" vertical="center" wrapText="1"/>
    </xf>
    <xf numFmtId="0" fontId="102" fillId="0" borderId="260" xfId="0" applyFont="1" applyBorder="1" applyAlignment="1">
      <alignment horizontal="center" vertical="center" wrapText="1"/>
    </xf>
    <xf numFmtId="49" fontId="15" fillId="0" borderId="283" xfId="11" applyNumberFormat="1" applyFont="1" applyBorder="1" applyAlignment="1">
      <alignment horizontal="center" vertical="center" wrapText="1"/>
    </xf>
    <xf numFmtId="49" fontId="15" fillId="0" borderId="237" xfId="11" applyNumberFormat="1" applyFont="1" applyBorder="1" applyAlignment="1">
      <alignment horizontal="center" vertical="center" wrapText="1"/>
    </xf>
    <xf numFmtId="49" fontId="15" fillId="0" borderId="284" xfId="11" applyNumberFormat="1" applyFont="1" applyBorder="1" applyAlignment="1">
      <alignment horizontal="center" vertical="center" wrapText="1"/>
    </xf>
    <xf numFmtId="49" fontId="15" fillId="0" borderId="257" xfId="11" applyNumberFormat="1" applyFont="1" applyBorder="1" applyAlignment="1">
      <alignment horizontal="center" vertical="center" wrapText="1"/>
    </xf>
    <xf numFmtId="49" fontId="15" fillId="0" borderId="0" xfId="11" applyNumberFormat="1" applyFont="1" applyAlignment="1">
      <alignment horizontal="center" vertical="center" wrapText="1"/>
    </xf>
    <xf numFmtId="49" fontId="15" fillId="0" borderId="4" xfId="11" applyNumberFormat="1" applyFont="1" applyBorder="1" applyAlignment="1">
      <alignment horizontal="center" vertical="center" wrapText="1"/>
    </xf>
    <xf numFmtId="0" fontId="21" fillId="0" borderId="240" xfId="11" applyFont="1" applyBorder="1" applyAlignment="1">
      <alignment horizontal="left" vertical="center"/>
    </xf>
    <xf numFmtId="49" fontId="21" fillId="0" borderId="240" xfId="11" applyNumberFormat="1" applyFont="1" applyBorder="1" applyAlignment="1">
      <alignment horizontal="left" vertical="top"/>
    </xf>
    <xf numFmtId="0" fontId="87" fillId="0" borderId="240" xfId="0" applyFont="1" applyBorder="1" applyAlignment="1">
      <alignment horizontal="left" vertical="center"/>
    </xf>
    <xf numFmtId="0" fontId="10" fillId="0" borderId="28" xfId="11" applyFont="1" applyBorder="1" applyAlignment="1">
      <alignment horizontal="center" vertical="center" wrapText="1"/>
    </xf>
    <xf numFmtId="0" fontId="10" fillId="0" borderId="40" xfId="11" applyFont="1" applyBorder="1" applyAlignment="1">
      <alignment horizontal="center" vertical="center" wrapText="1"/>
    </xf>
    <xf numFmtId="0" fontId="10" fillId="0" borderId="42" xfId="11" applyFont="1" applyBorder="1" applyAlignment="1">
      <alignment horizontal="center" vertical="center" wrapText="1"/>
    </xf>
    <xf numFmtId="0" fontId="10" fillId="0" borderId="93" xfId="11" applyFont="1" applyBorder="1" applyAlignment="1">
      <alignment horizontal="center" vertical="center" wrapText="1"/>
    </xf>
    <xf numFmtId="0" fontId="10" fillId="0" borderId="43" xfId="11" applyFont="1" applyBorder="1" applyAlignment="1">
      <alignment horizontal="center" vertical="center" wrapText="1"/>
    </xf>
    <xf numFmtId="0" fontId="10" fillId="0" borderId="48" xfId="11" applyFont="1" applyBorder="1" applyAlignment="1">
      <alignment horizontal="center" wrapText="1"/>
    </xf>
    <xf numFmtId="0" fontId="10" fillId="0" borderId="237" xfId="11" applyFont="1" applyBorder="1" applyAlignment="1">
      <alignment horizontal="center" wrapText="1"/>
    </xf>
    <xf numFmtId="0" fontId="10" fillId="0" borderId="264" xfId="11" applyFont="1" applyBorder="1" applyAlignment="1">
      <alignment horizontal="center" wrapText="1"/>
    </xf>
    <xf numFmtId="0" fontId="10" fillId="0" borderId="3" xfId="11" applyFont="1" applyBorder="1" applyAlignment="1">
      <alignment horizontal="center" wrapText="1"/>
    </xf>
    <xf numFmtId="0" fontId="10" fillId="0" borderId="0" xfId="11" applyFont="1" applyAlignment="1">
      <alignment horizontal="center" wrapText="1"/>
    </xf>
    <xf numFmtId="0" fontId="10" fillId="0" borderId="263" xfId="11" applyFont="1" applyBorder="1" applyAlignment="1">
      <alignment horizontal="center" wrapText="1"/>
    </xf>
    <xf numFmtId="0" fontId="10" fillId="0" borderId="34" xfId="11" applyFont="1" applyBorder="1" applyAlignment="1">
      <alignment horizontal="center" wrapText="1"/>
    </xf>
    <xf numFmtId="0" fontId="10" fillId="0" borderId="238" xfId="11" applyFont="1" applyBorder="1" applyAlignment="1">
      <alignment horizontal="center" wrapText="1"/>
    </xf>
    <xf numFmtId="0" fontId="10" fillId="0" borderId="239" xfId="11" applyFont="1" applyBorder="1" applyAlignment="1">
      <alignment horizontal="center" wrapText="1"/>
    </xf>
    <xf numFmtId="49" fontId="15" fillId="0" borderId="277" xfId="11" applyNumberFormat="1" applyFont="1" applyBorder="1" applyAlignment="1">
      <alignment horizontal="center" vertical="top" wrapText="1"/>
    </xf>
    <xf numFmtId="49" fontId="15" fillId="0" borderId="238" xfId="11" applyNumberFormat="1" applyFont="1" applyBorder="1" applyAlignment="1">
      <alignment horizontal="center" vertical="top" wrapText="1"/>
    </xf>
    <xf numFmtId="49" fontId="15" fillId="0" borderId="279" xfId="11" applyNumberFormat="1" applyFont="1" applyBorder="1" applyAlignment="1">
      <alignment horizontal="center" vertical="top" wrapText="1"/>
    </xf>
    <xf numFmtId="0" fontId="11" fillId="0" borderId="277" xfId="11" applyFont="1" applyBorder="1" applyAlignment="1">
      <alignment horizontal="center" shrinkToFit="1"/>
    </xf>
    <xf numFmtId="0" fontId="11" fillId="0" borderId="238" xfId="11" applyFont="1" applyBorder="1" applyAlignment="1">
      <alignment horizontal="center" shrinkToFit="1"/>
    </xf>
    <xf numFmtId="0" fontId="11" fillId="0" borderId="239" xfId="11" applyFont="1" applyBorder="1" applyAlignment="1">
      <alignment horizontal="center" shrinkToFit="1"/>
    </xf>
    <xf numFmtId="0" fontId="10" fillId="0" borderId="237" xfId="11" applyFont="1" applyBorder="1" applyAlignment="1">
      <alignment horizontal="center"/>
    </xf>
    <xf numFmtId="0" fontId="10" fillId="0" borderId="264" xfId="11" applyFont="1" applyBorder="1" applyAlignment="1">
      <alignment horizontal="center"/>
    </xf>
    <xf numFmtId="0" fontId="10" fillId="0" borderId="3" xfId="11" applyFont="1" applyBorder="1" applyAlignment="1">
      <alignment horizontal="center"/>
    </xf>
    <xf numFmtId="0" fontId="10" fillId="0" borderId="0" xfId="11" applyFont="1" applyAlignment="1">
      <alignment horizontal="center"/>
    </xf>
    <xf numFmtId="0" fontId="10" fillId="0" borderId="263" xfId="11" applyFont="1" applyBorder="1" applyAlignment="1">
      <alignment horizontal="center"/>
    </xf>
    <xf numFmtId="0" fontId="10" fillId="0" borderId="34" xfId="11" applyFont="1" applyBorder="1" applyAlignment="1">
      <alignment horizontal="center"/>
    </xf>
    <xf numFmtId="0" fontId="10" fillId="0" borderId="238" xfId="11" applyFont="1" applyBorder="1" applyAlignment="1">
      <alignment horizontal="center"/>
    </xf>
    <xf numFmtId="0" fontId="10" fillId="0" borderId="239" xfId="11" applyFont="1" applyBorder="1" applyAlignment="1">
      <alignment horizontal="center"/>
    </xf>
    <xf numFmtId="0" fontId="138" fillId="0" borderId="76" xfId="0" applyFont="1" applyBorder="1" applyAlignment="1">
      <alignment horizontal="center" vertical="center" wrapText="1"/>
    </xf>
    <xf numFmtId="0" fontId="138" fillId="0" borderId="78" xfId="0" applyFont="1" applyBorder="1" applyAlignment="1">
      <alignment horizontal="center" vertical="center" wrapText="1"/>
    </xf>
    <xf numFmtId="0" fontId="138" fillId="0" borderId="80" xfId="0" applyFont="1" applyBorder="1" applyAlignment="1">
      <alignment horizontal="center" vertical="center" wrapText="1"/>
    </xf>
    <xf numFmtId="0" fontId="170" fillId="0" borderId="84" xfId="0" applyFont="1" applyBorder="1" applyAlignment="1">
      <alignment horizontal="center" vertical="center" wrapText="1"/>
    </xf>
    <xf numFmtId="0" fontId="171" fillId="0" borderId="264" xfId="0" applyFont="1" applyBorder="1" applyAlignment="1">
      <alignment horizontal="center" vertical="center" wrapText="1"/>
    </xf>
    <xf numFmtId="0" fontId="171" fillId="0" borderId="85" xfId="0" applyFont="1" applyBorder="1" applyAlignment="1">
      <alignment horizontal="center" vertical="center" wrapText="1"/>
    </xf>
    <xf numFmtId="0" fontId="171" fillId="0" borderId="263" xfId="0" applyFont="1" applyBorder="1" applyAlignment="1">
      <alignment horizontal="center" vertical="center" wrapText="1"/>
    </xf>
    <xf numFmtId="0" fontId="171" fillId="0" borderId="83" xfId="0" applyFont="1" applyBorder="1" applyAlignment="1">
      <alignment horizontal="center" vertical="center" wrapText="1"/>
    </xf>
    <xf numFmtId="0" fontId="171" fillId="0" borderId="239" xfId="0" applyFont="1" applyBorder="1" applyAlignment="1">
      <alignment horizontal="center" vertical="center" wrapText="1"/>
    </xf>
    <xf numFmtId="0" fontId="10" fillId="0" borderId="133" xfId="11" applyFont="1" applyBorder="1" applyAlignment="1">
      <alignment horizontal="center" vertical="center"/>
    </xf>
    <xf numFmtId="0" fontId="10" fillId="0" borderId="134" xfId="11" applyFont="1" applyBorder="1" applyAlignment="1">
      <alignment horizontal="center" vertical="center"/>
    </xf>
    <xf numFmtId="0" fontId="10" fillId="0" borderId="135" xfId="11" applyFont="1" applyBorder="1" applyAlignment="1">
      <alignment horizontal="center" vertical="center"/>
    </xf>
    <xf numFmtId="0" fontId="10" fillId="0" borderId="136" xfId="11" applyFont="1" applyBorder="1" applyAlignment="1">
      <alignment horizontal="center" vertical="center"/>
    </xf>
    <xf numFmtId="0" fontId="10" fillId="0" borderId="137" xfId="11" applyFont="1" applyBorder="1" applyAlignment="1">
      <alignment horizontal="center" vertical="center"/>
    </xf>
    <xf numFmtId="0" fontId="10" fillId="0" borderId="138" xfId="11" applyFont="1" applyBorder="1" applyAlignment="1">
      <alignment horizontal="center" vertical="center"/>
    </xf>
    <xf numFmtId="0" fontId="10" fillId="0" borderId="139" xfId="11" applyFont="1" applyBorder="1" applyAlignment="1">
      <alignment horizontal="center" vertical="center"/>
    </xf>
    <xf numFmtId="0" fontId="10" fillId="0" borderId="140" xfId="11" applyFont="1" applyBorder="1" applyAlignment="1">
      <alignment horizontal="center" vertical="center"/>
    </xf>
    <xf numFmtId="0" fontId="10" fillId="0" borderId="141" xfId="11" applyFont="1" applyBorder="1" applyAlignment="1">
      <alignment horizontal="center" vertical="center"/>
    </xf>
    <xf numFmtId="0" fontId="10" fillId="0" borderId="36" xfId="11" applyFont="1" applyBorder="1" applyAlignment="1">
      <alignment horizontal="center" vertical="center"/>
    </xf>
    <xf numFmtId="0" fontId="10" fillId="0" borderId="283" xfId="11" applyFont="1" applyBorder="1" applyAlignment="1">
      <alignment horizontal="center" vertical="center"/>
    </xf>
    <xf numFmtId="0" fontId="98" fillId="0" borderId="165" xfId="0" applyFont="1" applyBorder="1" applyAlignment="1">
      <alignment horizontal="center" vertical="center" wrapText="1"/>
    </xf>
    <xf numFmtId="0" fontId="98" fillId="0" borderId="15" xfId="0" applyFont="1" applyBorder="1" applyAlignment="1">
      <alignment horizontal="center" vertical="center" wrapText="1"/>
    </xf>
    <xf numFmtId="0" fontId="15" fillId="0" borderId="14" xfId="11" applyFont="1" applyBorder="1" applyAlignment="1">
      <alignment horizontal="center" vertical="center"/>
    </xf>
    <xf numFmtId="0" fontId="10" fillId="0" borderId="16" xfId="11" applyFont="1" applyBorder="1" applyAlignment="1">
      <alignment horizontal="center" vertical="center"/>
    </xf>
    <xf numFmtId="0" fontId="10" fillId="0" borderId="48" xfId="11" applyFont="1" applyBorder="1" applyAlignment="1">
      <alignment horizontal="center" vertical="center"/>
    </xf>
    <xf numFmtId="0" fontId="10" fillId="0" borderId="264" xfId="11" applyFont="1" applyBorder="1" applyAlignment="1">
      <alignment horizontal="center" vertical="center"/>
    </xf>
    <xf numFmtId="0" fontId="10" fillId="0" borderId="34" xfId="11" applyFont="1" applyBorder="1" applyAlignment="1">
      <alignment horizontal="center" vertical="center"/>
    </xf>
    <xf numFmtId="0" fontId="10" fillId="0" borderId="239" xfId="11" applyFont="1" applyBorder="1" applyAlignment="1">
      <alignment horizontal="center" vertical="center"/>
    </xf>
    <xf numFmtId="178" fontId="11" fillId="0" borderId="237" xfId="11" applyNumberFormat="1" applyFont="1" applyBorder="1" applyAlignment="1">
      <alignment horizontal="center" vertical="center"/>
    </xf>
    <xf numFmtId="178" fontId="11" fillId="0" borderId="264" xfId="11" applyNumberFormat="1" applyFont="1" applyBorder="1" applyAlignment="1">
      <alignment horizontal="center" vertical="center"/>
    </xf>
    <xf numFmtId="178" fontId="11" fillId="0" borderId="238" xfId="11" applyNumberFormat="1" applyFont="1" applyBorder="1" applyAlignment="1">
      <alignment horizontal="center" vertical="center"/>
    </xf>
    <xf numFmtId="178" fontId="11" fillId="0" borderId="239" xfId="11" applyNumberFormat="1" applyFont="1" applyBorder="1" applyAlignment="1">
      <alignment horizontal="center" vertical="center"/>
    </xf>
    <xf numFmtId="0" fontId="10" fillId="0" borderId="277" xfId="11" applyFont="1" applyBorder="1" applyAlignment="1">
      <alignment horizontal="center" vertical="center"/>
    </xf>
    <xf numFmtId="0" fontId="11" fillId="0" borderId="237" xfId="11" applyFont="1" applyBorder="1" applyAlignment="1">
      <alignment horizontal="center" vertical="center"/>
    </xf>
    <xf numFmtId="0" fontId="10" fillId="0" borderId="284" xfId="11" applyFont="1" applyBorder="1" applyAlignment="1">
      <alignment horizontal="center" vertical="center"/>
    </xf>
    <xf numFmtId="0" fontId="10" fillId="0" borderId="279" xfId="11" applyFont="1" applyBorder="1" applyAlignment="1">
      <alignment horizontal="center" vertical="center"/>
    </xf>
    <xf numFmtId="0" fontId="11" fillId="0" borderId="34" xfId="11" applyFont="1" applyBorder="1"/>
    <xf numFmtId="0" fontId="11" fillId="0" borderId="238" xfId="11" applyFont="1" applyBorder="1"/>
    <xf numFmtId="0" fontId="11" fillId="0" borderId="279" xfId="11" applyFont="1" applyBorder="1"/>
    <xf numFmtId="0" fontId="11" fillId="0" borderId="237" xfId="11" applyFont="1" applyBorder="1" applyAlignment="1">
      <alignment horizontal="left" vertical="center" shrinkToFit="1"/>
    </xf>
    <xf numFmtId="0" fontId="11" fillId="0" borderId="284" xfId="11" applyFont="1" applyBorder="1" applyAlignment="1">
      <alignment horizontal="left" vertical="center" shrinkToFit="1"/>
    </xf>
    <xf numFmtId="0" fontId="11" fillId="0" borderId="238" xfId="11" applyFont="1" applyBorder="1" applyAlignment="1">
      <alignment horizontal="left" vertical="center" shrinkToFit="1"/>
    </xf>
    <xf numFmtId="0" fontId="11" fillId="0" borderId="279" xfId="11" applyFont="1" applyBorder="1" applyAlignment="1">
      <alignment horizontal="left" vertical="center" shrinkToFit="1"/>
    </xf>
    <xf numFmtId="0" fontId="10" fillId="0" borderId="237" xfId="11" applyFont="1" applyBorder="1" applyAlignment="1">
      <alignment horizontal="left" vertical="center" shrinkToFit="1"/>
    </xf>
    <xf numFmtId="0" fontId="10" fillId="0" borderId="284" xfId="11" applyFont="1" applyBorder="1" applyAlignment="1">
      <alignment horizontal="left" vertical="center" shrinkToFit="1"/>
    </xf>
    <xf numFmtId="0" fontId="10" fillId="0" borderId="238" xfId="11" applyFont="1" applyBorder="1" applyAlignment="1">
      <alignment horizontal="left" vertical="center" shrinkToFit="1"/>
    </xf>
    <xf numFmtId="0" fontId="10" fillId="0" borderId="279" xfId="11" applyFont="1" applyBorder="1" applyAlignment="1">
      <alignment horizontal="left" vertical="center" shrinkToFit="1"/>
    </xf>
    <xf numFmtId="0" fontId="11" fillId="0" borderId="0" xfId="11" applyFont="1"/>
    <xf numFmtId="0" fontId="11" fillId="0" borderId="0" xfId="11" applyFont="1" applyAlignment="1">
      <alignment horizontal="left"/>
    </xf>
    <xf numFmtId="0" fontId="11" fillId="0" borderId="0" xfId="11" applyFont="1" applyAlignment="1">
      <alignment horizontal="left" indent="1" shrinkToFit="1"/>
    </xf>
    <xf numFmtId="0" fontId="20" fillId="0" borderId="0" xfId="11" applyFont="1" applyAlignment="1">
      <alignment vertical="center"/>
    </xf>
    <xf numFmtId="0" fontId="20" fillId="0" borderId="0" xfId="11" applyFont="1" applyAlignment="1">
      <alignment vertical="center" shrinkToFit="1"/>
    </xf>
    <xf numFmtId="0" fontId="0" fillId="0" borderId="3" xfId="0" applyBorder="1">
      <alignment vertical="center"/>
    </xf>
    <xf numFmtId="0" fontId="11" fillId="0" borderId="4" xfId="11" applyFont="1" applyBorder="1"/>
    <xf numFmtId="0" fontId="11" fillId="0" borderId="0" xfId="11" applyFont="1" applyAlignment="1">
      <alignment horizontal="left" shrinkToFit="1"/>
    </xf>
    <xf numFmtId="0" fontId="11" fillId="0" borderId="48" xfId="11" applyFont="1" applyBorder="1" applyAlignment="1">
      <alignment horizontal="center"/>
    </xf>
    <xf numFmtId="0" fontId="11" fillId="0" borderId="264" xfId="11" applyFont="1" applyBorder="1" applyAlignment="1">
      <alignment horizontal="center"/>
    </xf>
    <xf numFmtId="0" fontId="11" fillId="0" borderId="3" xfId="11" applyFont="1" applyBorder="1" applyAlignment="1">
      <alignment horizontal="center"/>
    </xf>
    <xf numFmtId="0" fontId="11" fillId="0" borderId="263" xfId="11" applyFont="1" applyBorder="1" applyAlignment="1">
      <alignment horizontal="center"/>
    </xf>
    <xf numFmtId="0" fontId="11" fillId="0" borderId="5" xfId="11" applyFont="1" applyBorder="1" applyAlignment="1">
      <alignment horizontal="center"/>
    </xf>
    <xf numFmtId="0" fontId="11" fillId="0" borderId="6" xfId="11" applyFont="1" applyBorder="1" applyAlignment="1">
      <alignment horizontal="center"/>
    </xf>
    <xf numFmtId="0" fontId="11" fillId="0" borderId="283" xfId="11" applyFont="1" applyBorder="1" applyAlignment="1">
      <alignment horizontal="center"/>
    </xf>
    <xf numFmtId="0" fontId="11" fillId="0" borderId="257" xfId="11" applyFont="1" applyBorder="1" applyAlignment="1">
      <alignment horizontal="center"/>
    </xf>
    <xf numFmtId="0" fontId="11" fillId="0" borderId="8" xfId="11" applyFont="1" applyBorder="1" applyAlignment="1">
      <alignment horizontal="center"/>
    </xf>
    <xf numFmtId="0" fontId="11" fillId="0" borderId="237" xfId="11" applyFont="1" applyBorder="1" applyAlignment="1">
      <alignment horizontal="center"/>
    </xf>
    <xf numFmtId="0" fontId="11" fillId="0" borderId="0" xfId="11" applyFont="1" applyAlignment="1">
      <alignment horizontal="center"/>
    </xf>
    <xf numFmtId="0" fontId="11" fillId="0" borderId="7" xfId="11" applyFont="1" applyBorder="1" applyAlignment="1">
      <alignment horizontal="center"/>
    </xf>
    <xf numFmtId="0" fontId="11" fillId="0" borderId="284" xfId="11" applyFont="1" applyBorder="1" applyAlignment="1">
      <alignment horizontal="center"/>
    </xf>
    <xf numFmtId="0" fontId="11" fillId="0" borderId="4" xfId="11" applyFont="1" applyBorder="1" applyAlignment="1">
      <alignment horizontal="center"/>
    </xf>
    <xf numFmtId="0" fontId="11" fillId="0" borderId="9" xfId="11" applyFont="1" applyBorder="1" applyAlignment="1">
      <alignment horizontal="center"/>
    </xf>
    <xf numFmtId="0" fontId="11" fillId="0" borderId="127" xfId="11" applyFont="1" applyBorder="1"/>
    <xf numFmtId="0" fontId="11" fillId="0" borderId="10" xfId="11" applyFont="1" applyBorder="1"/>
    <xf numFmtId="0" fontId="11" fillId="0" borderId="21" xfId="11" applyFont="1" applyBorder="1"/>
    <xf numFmtId="0" fontId="19" fillId="0" borderId="0" xfId="11" applyFont="1" applyAlignment="1">
      <alignment horizontal="center"/>
    </xf>
    <xf numFmtId="0" fontId="11" fillId="0" borderId="86" xfId="11" applyFont="1" applyBorder="1" applyAlignment="1">
      <alignment horizontal="center"/>
    </xf>
    <xf numFmtId="0" fontId="11" fillId="0" borderId="11" xfId="11" applyFont="1" applyBorder="1" applyAlignment="1">
      <alignment horizontal="center"/>
    </xf>
    <xf numFmtId="0" fontId="11" fillId="0" borderId="12" xfId="11" applyFont="1" applyBorder="1" applyAlignment="1">
      <alignment horizontal="center"/>
    </xf>
    <xf numFmtId="0" fontId="11" fillId="0" borderId="36" xfId="11" applyFont="1" applyBorder="1" applyAlignment="1">
      <alignment horizontal="center"/>
    </xf>
    <xf numFmtId="0" fontId="11" fillId="0" borderId="15" xfId="11" applyFont="1" applyBorder="1" applyAlignment="1">
      <alignment horizontal="center"/>
    </xf>
    <xf numFmtId="0" fontId="11" fillId="0" borderId="13" xfId="11" applyFont="1" applyBorder="1" applyAlignment="1">
      <alignment horizontal="center"/>
    </xf>
    <xf numFmtId="0" fontId="11" fillId="0" borderId="14" xfId="11" applyFont="1" applyBorder="1" applyAlignment="1">
      <alignment horizontal="center"/>
    </xf>
    <xf numFmtId="0" fontId="11" fillId="0" borderId="16" xfId="11" applyFont="1" applyBorder="1" applyAlignment="1">
      <alignment horizontal="center"/>
    </xf>
    <xf numFmtId="0" fontId="11" fillId="0" borderId="3" xfId="11" applyFont="1" applyBorder="1"/>
    <xf numFmtId="0" fontId="11" fillId="0" borderId="0" xfId="11" applyFont="1" applyAlignment="1">
      <alignment horizontal="right"/>
    </xf>
    <xf numFmtId="0" fontId="41" fillId="0" borderId="0" xfId="11" applyFont="1" applyAlignment="1">
      <alignment horizontal="right" vertical="center"/>
    </xf>
    <xf numFmtId="0" fontId="41" fillId="0" borderId="0" xfId="11" applyFont="1" applyAlignment="1">
      <alignment horizontal="center" vertical="center" wrapText="1"/>
    </xf>
    <xf numFmtId="0" fontId="41" fillId="0" borderId="0" xfId="11" applyFont="1" applyAlignment="1">
      <alignment horizontal="right" vertical="center" wrapText="1"/>
    </xf>
    <xf numFmtId="0" fontId="41" fillId="0" borderId="0" xfId="11" applyFont="1" applyAlignment="1">
      <alignment horizontal="left" vertical="top"/>
    </xf>
    <xf numFmtId="0" fontId="10" fillId="0" borderId="0" xfId="11" applyFont="1" applyAlignment="1" applyProtection="1">
      <alignment horizontal="left" vertical="top" wrapText="1"/>
      <protection locked="0"/>
    </xf>
    <xf numFmtId="0" fontId="15" fillId="0" borderId="283" xfId="11" applyFont="1" applyBorder="1" applyAlignment="1">
      <alignment horizontal="center" vertical="center" wrapText="1"/>
    </xf>
    <xf numFmtId="0" fontId="15" fillId="0" borderId="237" xfId="11" applyFont="1" applyBorder="1" applyAlignment="1">
      <alignment horizontal="center" vertical="center" wrapText="1"/>
    </xf>
    <xf numFmtId="0" fontId="15" fillId="0" borderId="284" xfId="11" applyFont="1" applyBorder="1" applyAlignment="1">
      <alignment horizontal="center" vertical="center" wrapText="1"/>
    </xf>
    <xf numFmtId="0" fontId="15" fillId="0" borderId="257" xfId="11" applyFont="1" applyBorder="1" applyAlignment="1">
      <alignment horizontal="center" vertical="center" wrapText="1"/>
    </xf>
    <xf numFmtId="0" fontId="15" fillId="0" borderId="0" xfId="11" applyFont="1" applyAlignment="1">
      <alignment horizontal="center" vertical="center" wrapText="1"/>
    </xf>
    <xf numFmtId="0" fontId="15" fillId="0" borderId="4" xfId="11" applyFont="1" applyBorder="1" applyAlignment="1">
      <alignment horizontal="center" vertical="center" wrapText="1"/>
    </xf>
    <xf numFmtId="0" fontId="86" fillId="0" borderId="244" xfId="0" applyFont="1" applyBorder="1" applyAlignment="1">
      <alignment horizontal="center" vertical="center" wrapText="1"/>
    </xf>
    <xf numFmtId="0" fontId="15" fillId="0" borderId="257" xfId="11" applyFont="1" applyBorder="1" applyAlignment="1">
      <alignment horizontal="center" vertical="center" wrapText="1" shrinkToFit="1"/>
    </xf>
    <xf numFmtId="0" fontId="15" fillId="0" borderId="0" xfId="11" applyFont="1" applyAlignment="1">
      <alignment horizontal="center" vertical="center" wrapText="1" shrinkToFit="1"/>
    </xf>
    <xf numFmtId="0" fontId="15" fillId="0" borderId="4" xfId="11" applyFont="1" applyBorder="1" applyAlignment="1">
      <alignment horizontal="center" vertical="center" wrapText="1" shrinkToFit="1"/>
    </xf>
    <xf numFmtId="0" fontId="15" fillId="0" borderId="257" xfId="11" applyFont="1" applyBorder="1" applyAlignment="1">
      <alignment horizontal="center" vertical="top" wrapText="1"/>
    </xf>
    <xf numFmtId="0" fontId="15" fillId="0" borderId="0" xfId="11" applyFont="1" applyAlignment="1">
      <alignment horizontal="center" vertical="top" wrapText="1"/>
    </xf>
    <xf numFmtId="0" fontId="15" fillId="0" borderId="4" xfId="11" applyFont="1" applyBorder="1" applyAlignment="1">
      <alignment horizontal="center" vertical="top" wrapText="1"/>
    </xf>
    <xf numFmtId="0" fontId="15" fillId="0" borderId="277" xfId="11" applyFont="1" applyBorder="1" applyAlignment="1">
      <alignment horizontal="center" vertical="center" wrapText="1"/>
    </xf>
    <xf numFmtId="0" fontId="15" fillId="0" borderId="238" xfId="11" applyFont="1" applyBorder="1" applyAlignment="1">
      <alignment horizontal="center" vertical="center" wrapText="1"/>
    </xf>
    <xf numFmtId="0" fontId="15" fillId="0" borderId="279" xfId="11" applyFont="1" applyBorder="1" applyAlignment="1">
      <alignment horizontal="center" vertical="center" wrapText="1"/>
    </xf>
    <xf numFmtId="0" fontId="102" fillId="0" borderId="143" xfId="0" applyFont="1" applyBorder="1" applyAlignment="1">
      <alignment horizontal="center" vertical="center" wrapText="1"/>
    </xf>
    <xf numFmtId="0" fontId="102" fillId="0" borderId="6"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26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263" xfId="0" applyFont="1" applyBorder="1" applyAlignment="1">
      <alignment horizontal="center" vertical="center" wrapText="1"/>
    </xf>
    <xf numFmtId="0" fontId="124" fillId="0" borderId="83" xfId="0" applyFont="1" applyBorder="1" applyAlignment="1">
      <alignment horizontal="center" vertical="center" wrapText="1"/>
    </xf>
    <xf numFmtId="0" fontId="124" fillId="0" borderId="239" xfId="0" applyFont="1" applyBorder="1" applyAlignment="1">
      <alignment horizontal="center" vertical="center" wrapText="1"/>
    </xf>
    <xf numFmtId="0" fontId="10" fillId="0" borderId="25" xfId="11" applyFont="1" applyBorder="1" applyAlignment="1">
      <alignment horizontal="center" vertical="center" wrapText="1"/>
    </xf>
    <xf numFmtId="0" fontId="10" fillId="0" borderId="24" xfId="11" applyFont="1" applyBorder="1" applyAlignment="1">
      <alignment horizontal="center" vertical="center" wrapText="1"/>
    </xf>
    <xf numFmtId="0" fontId="10" fillId="0" borderId="26" xfId="11" applyFont="1" applyBorder="1" applyAlignment="1">
      <alignment horizontal="center" vertical="center" wrapText="1"/>
    </xf>
    <xf numFmtId="0" fontId="10" fillId="0" borderId="283" xfId="11" applyFont="1" applyBorder="1" applyAlignment="1">
      <alignment horizontal="center" vertical="center" wrapText="1"/>
    </xf>
    <xf numFmtId="0" fontId="10" fillId="0" borderId="257" xfId="11" applyFont="1" applyBorder="1" applyAlignment="1">
      <alignment horizontal="center" vertical="center" wrapText="1"/>
    </xf>
    <xf numFmtId="0" fontId="10" fillId="0" borderId="277" xfId="11" applyFont="1" applyBorder="1" applyAlignment="1">
      <alignment horizontal="center" vertical="center" wrapText="1"/>
    </xf>
    <xf numFmtId="0" fontId="11" fillId="0" borderId="277" xfId="11" applyFont="1" applyBorder="1" applyAlignment="1">
      <alignment horizontal="center" vertical="center"/>
    </xf>
    <xf numFmtId="0" fontId="10" fillId="0" borderId="277" xfId="11" applyFont="1" applyBorder="1" applyAlignment="1">
      <alignment horizontal="center" vertical="center" shrinkToFit="1"/>
    </xf>
    <xf numFmtId="0" fontId="10" fillId="0" borderId="238" xfId="11" applyFont="1" applyBorder="1" applyAlignment="1">
      <alignment horizontal="center" vertical="center" shrinkToFit="1"/>
    </xf>
    <xf numFmtId="0" fontId="10" fillId="0" borderId="239" xfId="11" applyFont="1" applyBorder="1" applyAlignment="1">
      <alignment horizontal="center" vertical="center" shrinkToFit="1"/>
    </xf>
    <xf numFmtId="0" fontId="136" fillId="0" borderId="0" xfId="0" applyFont="1" applyAlignment="1">
      <alignment horizontal="center" vertical="center" wrapText="1"/>
    </xf>
    <xf numFmtId="0" fontId="137" fillId="0" borderId="0" xfId="0" applyFont="1" applyAlignment="1">
      <alignment horizontal="center" vertical="center" wrapText="1"/>
    </xf>
    <xf numFmtId="49" fontId="9" fillId="0" borderId="0" xfId="1" applyNumberFormat="1" applyAlignment="1" applyProtection="1"/>
    <xf numFmtId="0" fontId="9" fillId="0" borderId="0" xfId="1" applyAlignment="1" applyProtection="1"/>
    <xf numFmtId="49" fontId="11" fillId="0" borderId="0" xfId="11" applyNumberFormat="1" applyFont="1"/>
    <xf numFmtId="49" fontId="11" fillId="0" borderId="4" xfId="11" applyNumberFormat="1" applyFont="1" applyBorder="1"/>
    <xf numFmtId="49" fontId="11" fillId="0" borderId="0" xfId="11" applyNumberFormat="1" applyFont="1" applyProtection="1">
      <protection locked="0"/>
    </xf>
    <xf numFmtId="49" fontId="11" fillId="0" borderId="0" xfId="11" applyNumberFormat="1" applyFont="1" applyAlignment="1">
      <alignment vertical="center"/>
    </xf>
    <xf numFmtId="49" fontId="11" fillId="0" borderId="4" xfId="11" applyNumberFormat="1" applyFont="1" applyBorder="1" applyAlignment="1">
      <alignment vertical="center"/>
    </xf>
    <xf numFmtId="49" fontId="11" fillId="0" borderId="71" xfId="11" applyNumberFormat="1" applyFont="1" applyBorder="1" applyProtection="1">
      <protection locked="0"/>
    </xf>
    <xf numFmtId="49" fontId="11" fillId="0" borderId="0" xfId="11" applyNumberFormat="1" applyFont="1" applyAlignment="1" applyProtection="1">
      <alignment horizontal="center"/>
      <protection locked="0"/>
    </xf>
    <xf numFmtId="49" fontId="11" fillId="0" borderId="0" xfId="11" applyNumberFormat="1" applyFont="1" applyAlignment="1">
      <alignment vertical="center" wrapText="1"/>
    </xf>
    <xf numFmtId="49" fontId="11" fillId="0" borderId="4" xfId="11" applyNumberFormat="1" applyFont="1" applyBorder="1" applyAlignment="1">
      <alignment vertical="center" wrapText="1"/>
    </xf>
    <xf numFmtId="49" fontId="11" fillId="0" borderId="4" xfId="11" applyNumberFormat="1" applyFont="1" applyBorder="1" applyProtection="1">
      <protection locked="0"/>
    </xf>
    <xf numFmtId="49" fontId="11" fillId="0" borderId="0" xfId="11" applyNumberFormat="1" applyFont="1" applyAlignment="1" applyProtection="1">
      <alignment vertical="center"/>
      <protection locked="0"/>
    </xf>
    <xf numFmtId="49" fontId="11" fillId="0" borderId="4" xfId="11" applyNumberFormat="1" applyFont="1" applyBorder="1" applyAlignment="1" applyProtection="1">
      <alignment vertical="center"/>
      <protection locked="0"/>
    </xf>
    <xf numFmtId="49" fontId="11" fillId="0" borderId="3" xfId="11" applyNumberFormat="1" applyFont="1" applyBorder="1"/>
    <xf numFmtId="49" fontId="11" fillId="0" borderId="5" xfId="11" applyNumberFormat="1" applyFont="1" applyBorder="1"/>
    <xf numFmtId="49" fontId="11" fillId="0" borderId="7" xfId="11" applyNumberFormat="1" applyFont="1" applyBorder="1" applyAlignment="1">
      <alignment horizontal="center" vertical="center"/>
    </xf>
    <xf numFmtId="49" fontId="11" fillId="0" borderId="9" xfId="11" applyNumberFormat="1" applyFont="1" applyBorder="1" applyAlignment="1">
      <alignment horizontal="center" vertical="center"/>
    </xf>
    <xf numFmtId="49" fontId="11" fillId="0" borderId="0" xfId="11" applyNumberFormat="1" applyFont="1" applyAlignment="1">
      <alignment horizontal="center" vertical="center"/>
    </xf>
    <xf numFmtId="49" fontId="11" fillId="0" borderId="0" xfId="11" applyNumberFormat="1" applyFont="1" applyAlignment="1">
      <alignment horizontal="right" vertical="center"/>
    </xf>
    <xf numFmtId="49" fontId="11" fillId="0" borderId="4" xfId="11" applyNumberFormat="1" applyFont="1" applyBorder="1" applyAlignment="1">
      <alignment horizontal="right" vertical="center"/>
    </xf>
    <xf numFmtId="49" fontId="11" fillId="0" borderId="4" xfId="11" applyNumberFormat="1" applyFont="1" applyBorder="1" applyAlignment="1">
      <alignment horizontal="center" vertical="center"/>
    </xf>
    <xf numFmtId="0" fontId="11" fillId="0" borderId="0" xfId="11" applyFont="1" applyAlignment="1" applyProtection="1">
      <alignment horizontal="center" vertical="center"/>
      <protection locked="0"/>
    </xf>
    <xf numFmtId="0" fontId="67" fillId="0" borderId="0" xfId="11" applyFont="1"/>
    <xf numFmtId="49" fontId="11" fillId="0" borderId="0" xfId="11" applyNumberFormat="1" applyFont="1" applyAlignment="1">
      <alignment horizontal="distributed" vertical="center"/>
    </xf>
    <xf numFmtId="49" fontId="17" fillId="0" borderId="0" xfId="11" applyNumberFormat="1" applyFont="1" applyAlignment="1">
      <alignment horizontal="center" vertical="center"/>
    </xf>
    <xf numFmtId="49" fontId="11" fillId="0" borderId="7" xfId="11" applyNumberFormat="1" applyFont="1" applyBorder="1"/>
    <xf numFmtId="49" fontId="11" fillId="0" borderId="127" xfId="11" applyNumberFormat="1" applyFont="1" applyBorder="1"/>
    <xf numFmtId="49" fontId="11" fillId="0" borderId="10" xfId="11" applyNumberFormat="1" applyFont="1" applyBorder="1"/>
    <xf numFmtId="49" fontId="11" fillId="0" borderId="21" xfId="11" applyNumberFormat="1" applyFont="1" applyBorder="1"/>
    <xf numFmtId="49" fontId="11" fillId="0" borderId="0" xfId="11" applyNumberFormat="1" applyFont="1" applyAlignment="1" applyProtection="1">
      <alignment horizontal="left" vertical="center" textRotation="90" wrapText="1"/>
      <protection locked="0"/>
    </xf>
    <xf numFmtId="49" fontId="11" fillId="0" borderId="4" xfId="11" applyNumberFormat="1" applyFont="1" applyBorder="1" applyAlignment="1" applyProtection="1">
      <alignment horizontal="left" vertical="center" textRotation="90" wrapText="1"/>
      <protection locked="0"/>
    </xf>
    <xf numFmtId="49" fontId="11" fillId="0" borderId="0" xfId="11" applyNumberFormat="1" applyFont="1" applyAlignment="1" applyProtection="1">
      <alignment horizontal="center" vertical="center" textRotation="90"/>
      <protection locked="0"/>
    </xf>
    <xf numFmtId="49" fontId="11" fillId="0" borderId="4" xfId="11" applyNumberFormat="1" applyFont="1" applyBorder="1" applyAlignment="1" applyProtection="1">
      <alignment horizontal="center" vertical="center" textRotation="90"/>
      <protection locked="0"/>
    </xf>
    <xf numFmtId="0" fontId="11" fillId="0" borderId="13" xfId="28" applyFont="1" applyBorder="1" applyAlignment="1">
      <alignment horizontal="center"/>
    </xf>
    <xf numFmtId="0" fontId="11" fillId="0" borderId="14" xfId="28" applyFont="1" applyBorder="1" applyAlignment="1">
      <alignment horizontal="center"/>
    </xf>
    <xf numFmtId="0" fontId="11" fillId="0" borderId="15" xfId="28" applyFont="1" applyBorder="1" applyAlignment="1">
      <alignment horizontal="center"/>
    </xf>
    <xf numFmtId="0" fontId="11" fillId="0" borderId="283" xfId="28" applyFont="1" applyBorder="1" applyAlignment="1">
      <alignment horizontal="center"/>
    </xf>
    <xf numFmtId="0" fontId="11" fillId="0" borderId="264" xfId="28" applyFont="1" applyBorder="1" applyAlignment="1">
      <alignment horizontal="center"/>
    </xf>
    <xf numFmtId="0" fontId="11" fillId="0" borderId="257" xfId="28" applyFont="1" applyBorder="1" applyAlignment="1">
      <alignment horizontal="center"/>
    </xf>
    <xf numFmtId="0" fontId="11" fillId="0" borderId="263" xfId="28" applyFont="1" applyBorder="1" applyAlignment="1">
      <alignment horizontal="center"/>
    </xf>
    <xf numFmtId="0" fontId="11" fillId="0" borderId="277" xfId="28" applyFont="1" applyBorder="1" applyAlignment="1">
      <alignment horizontal="center"/>
    </xf>
    <xf numFmtId="0" fontId="11" fillId="0" borderId="239" xfId="28" applyFont="1" applyBorder="1" applyAlignment="1">
      <alignment horizontal="center"/>
    </xf>
    <xf numFmtId="0" fontId="11" fillId="0" borderId="286" xfId="28" applyFont="1" applyBorder="1" applyAlignment="1">
      <alignment horizontal="center"/>
    </xf>
    <xf numFmtId="0" fontId="11" fillId="0" borderId="245" xfId="28" applyFont="1" applyBorder="1" applyAlignment="1">
      <alignment horizontal="center"/>
    </xf>
    <xf numFmtId="0" fontId="11" fillId="0" borderId="278" xfId="28" applyFont="1" applyBorder="1" applyAlignment="1">
      <alignment horizontal="center"/>
    </xf>
    <xf numFmtId="0" fontId="11" fillId="0" borderId="84" xfId="28" applyFont="1" applyBorder="1" applyAlignment="1">
      <alignment horizontal="center"/>
    </xf>
    <xf numFmtId="0" fontId="11" fillId="0" borderId="85" xfId="28" applyFont="1" applyBorder="1" applyAlignment="1">
      <alignment horizontal="center"/>
    </xf>
    <xf numFmtId="0" fontId="11" fillId="0" borderId="83" xfId="28" applyFont="1" applyBorder="1" applyAlignment="1">
      <alignment horizontal="center"/>
    </xf>
    <xf numFmtId="0" fontId="11" fillId="0" borderId="0" xfId="24" applyFont="1" applyAlignment="1">
      <alignment horizontal="left"/>
    </xf>
    <xf numFmtId="0" fontId="19" fillId="0" borderId="0" xfId="24" applyFont="1" applyAlignment="1">
      <alignment horizontal="center"/>
    </xf>
    <xf numFmtId="0" fontId="11" fillId="0" borderId="0" xfId="24" applyFont="1" applyAlignment="1">
      <alignment horizontal="right"/>
    </xf>
    <xf numFmtId="0" fontId="11" fillId="0" borderId="0" xfId="24" applyFont="1"/>
    <xf numFmtId="0" fontId="11" fillId="0" borderId="0" xfId="24" applyFont="1" applyAlignment="1">
      <alignment horizontal="left" shrinkToFit="1"/>
    </xf>
    <xf numFmtId="0" fontId="11" fillId="0" borderId="0" xfId="24" applyFont="1" applyAlignment="1">
      <alignment horizontal="left" indent="1" shrinkToFit="1"/>
    </xf>
    <xf numFmtId="0" fontId="11" fillId="0" borderId="0" xfId="24" applyFont="1" applyAlignment="1">
      <alignment horizontal="center"/>
    </xf>
    <xf numFmtId="0" fontId="11" fillId="0" borderId="238" xfId="24" applyFont="1" applyBorder="1"/>
    <xf numFmtId="0" fontId="11" fillId="0" borderId="1" xfId="24" applyFont="1" applyBorder="1" applyAlignment="1">
      <alignment horizontal="left" vertical="center"/>
    </xf>
    <xf numFmtId="0" fontId="11" fillId="0" borderId="1" xfId="24" applyFont="1" applyBorder="1" applyAlignment="1">
      <alignment horizontal="center" vertical="center" shrinkToFit="1"/>
    </xf>
    <xf numFmtId="0" fontId="10" fillId="0" borderId="1" xfId="24" applyFont="1" applyBorder="1" applyAlignment="1">
      <alignment horizontal="center" vertical="center" textRotation="255"/>
    </xf>
    <xf numFmtId="0" fontId="10" fillId="0" borderId="1" xfId="24" applyFont="1" applyBorder="1" applyAlignment="1">
      <alignment horizontal="left" vertical="center"/>
    </xf>
    <xf numFmtId="0" fontId="10" fillId="0" borderId="1" xfId="24" applyFont="1" applyBorder="1" applyAlignment="1">
      <alignment horizontal="left" vertical="center" shrinkToFit="1"/>
    </xf>
    <xf numFmtId="0" fontId="10" fillId="0" borderId="1" xfId="24" applyFont="1" applyBorder="1" applyAlignment="1">
      <alignment horizontal="center" vertical="center" shrinkToFit="1"/>
    </xf>
    <xf numFmtId="0" fontId="10" fillId="0" borderId="1" xfId="24" applyFont="1" applyBorder="1" applyAlignment="1">
      <alignment horizontal="center" vertical="center"/>
    </xf>
    <xf numFmtId="178" fontId="11" fillId="0" borderId="1" xfId="24" applyNumberFormat="1" applyFont="1" applyBorder="1" applyAlignment="1">
      <alignment horizontal="center" vertical="center"/>
    </xf>
    <xf numFmtId="5" fontId="10" fillId="0" borderId="1" xfId="24" applyNumberFormat="1" applyFont="1" applyBorder="1" applyAlignment="1">
      <alignment horizontal="center" vertical="center"/>
    </xf>
    <xf numFmtId="0" fontId="173" fillId="0" borderId="257" xfId="0" applyFont="1" applyBorder="1" applyAlignment="1">
      <alignment horizontal="left" vertical="center"/>
    </xf>
    <xf numFmtId="0" fontId="173" fillId="0" borderId="0" xfId="0" applyFont="1" applyAlignment="1">
      <alignment horizontal="left" vertical="center"/>
    </xf>
    <xf numFmtId="0" fontId="173" fillId="0" borderId="263" xfId="0" applyFont="1" applyBorder="1" applyAlignment="1">
      <alignment horizontal="left" vertical="center"/>
    </xf>
    <xf numFmtId="178" fontId="10" fillId="0" borderId="1" xfId="24" applyNumberFormat="1" applyFont="1" applyBorder="1" applyAlignment="1">
      <alignment horizontal="left" vertical="center"/>
    </xf>
    <xf numFmtId="0" fontId="172" fillId="0" borderId="283" xfId="0" applyFont="1" applyBorder="1" applyAlignment="1">
      <alignment horizontal="left" vertical="center"/>
    </xf>
    <xf numFmtId="0" fontId="173" fillId="0" borderId="237" xfId="0" applyFont="1" applyBorder="1" applyAlignment="1">
      <alignment horizontal="left" vertical="center"/>
    </xf>
    <xf numFmtId="0" fontId="173" fillId="0" borderId="264" xfId="0" applyFont="1" applyBorder="1" applyAlignment="1">
      <alignment horizontal="left" vertical="center"/>
    </xf>
    <xf numFmtId="0" fontId="168" fillId="0" borderId="0" xfId="0" applyFont="1" applyAlignment="1">
      <alignment horizontal="left" vertical="center"/>
    </xf>
    <xf numFmtId="0" fontId="173" fillId="0" borderId="238" xfId="0" applyFont="1" applyBorder="1" applyAlignment="1">
      <alignment horizontal="left"/>
    </xf>
    <xf numFmtId="0" fontId="174" fillId="0" borderId="237" xfId="0" applyFont="1" applyBorder="1" applyAlignment="1">
      <alignment horizontal="left" vertical="center"/>
    </xf>
    <xf numFmtId="0" fontId="40" fillId="0" borderId="257" xfId="0" applyFont="1" applyBorder="1">
      <alignment vertical="center"/>
    </xf>
    <xf numFmtId="0" fontId="40" fillId="0" borderId="0" xfId="0" applyFont="1">
      <alignment vertical="center"/>
    </xf>
    <xf numFmtId="0" fontId="40" fillId="0" borderId="263" xfId="0" applyFont="1" applyBorder="1">
      <alignment vertical="center"/>
    </xf>
    <xf numFmtId="0" fontId="40" fillId="0" borderId="283" xfId="0" applyFont="1" applyBorder="1">
      <alignment vertical="center"/>
    </xf>
    <xf numFmtId="0" fontId="40" fillId="0" borderId="237" xfId="0" applyFont="1" applyBorder="1">
      <alignment vertical="center"/>
    </xf>
    <xf numFmtId="0" fontId="40" fillId="0" borderId="264" xfId="0" applyFont="1" applyBorder="1">
      <alignment vertical="center"/>
    </xf>
    <xf numFmtId="0" fontId="40" fillId="0" borderId="277" xfId="0" applyFont="1" applyBorder="1">
      <alignment vertical="center"/>
    </xf>
    <xf numFmtId="0" fontId="40" fillId="0" borderId="238" xfId="0" applyFont="1" applyBorder="1">
      <alignment vertical="center"/>
    </xf>
    <xf numFmtId="0" fontId="40" fillId="0" borderId="239" xfId="0" applyFont="1" applyBorder="1">
      <alignment vertical="center"/>
    </xf>
    <xf numFmtId="0" fontId="11" fillId="0" borderId="1" xfId="11" applyFont="1" applyBorder="1" applyAlignment="1">
      <alignment horizontal="left" vertical="center"/>
    </xf>
    <xf numFmtId="0" fontId="11" fillId="0" borderId="1" xfId="11" applyFont="1" applyBorder="1" applyAlignment="1">
      <alignment horizontal="center" vertical="center" shrinkToFit="1"/>
    </xf>
    <xf numFmtId="178" fontId="11" fillId="0" borderId="237" xfId="11" applyNumberFormat="1" applyFont="1" applyBorder="1" applyAlignment="1">
      <alignment vertical="center"/>
    </xf>
    <xf numFmtId="178" fontId="11" fillId="0" borderId="238" xfId="11" applyNumberFormat="1" applyFont="1" applyBorder="1" applyAlignment="1">
      <alignment vertical="center"/>
    </xf>
    <xf numFmtId="0" fontId="10" fillId="0" borderId="237" xfId="11" applyFont="1" applyBorder="1" applyAlignment="1">
      <alignment vertical="center"/>
    </xf>
    <xf numFmtId="0" fontId="10" fillId="0" borderId="238" xfId="11" applyFont="1" applyBorder="1" applyAlignment="1">
      <alignment vertical="center"/>
    </xf>
    <xf numFmtId="0" fontId="11" fillId="0" borderId="264" xfId="11" applyFont="1" applyBorder="1" applyAlignment="1">
      <alignment horizontal="center" vertical="center"/>
    </xf>
    <xf numFmtId="0" fontId="11" fillId="0" borderId="13" xfId="15" applyFont="1" applyBorder="1" applyAlignment="1">
      <alignment horizontal="center"/>
    </xf>
    <xf numFmtId="0" fontId="11" fillId="0" borderId="14" xfId="15" applyFont="1" applyBorder="1" applyAlignment="1">
      <alignment horizontal="center"/>
    </xf>
    <xf numFmtId="0" fontId="11" fillId="0" borderId="15" xfId="15" applyFont="1" applyBorder="1" applyAlignment="1">
      <alignment horizontal="center"/>
    </xf>
    <xf numFmtId="0" fontId="11" fillId="0" borderId="283" xfId="15" applyFont="1" applyBorder="1" applyAlignment="1">
      <alignment horizontal="center"/>
    </xf>
    <xf numFmtId="0" fontId="11" fillId="0" borderId="264" xfId="15" applyFont="1" applyBorder="1" applyAlignment="1">
      <alignment horizontal="center"/>
    </xf>
    <xf numFmtId="0" fontId="11" fillId="0" borderId="257" xfId="15" applyFont="1" applyBorder="1" applyAlignment="1">
      <alignment horizontal="center"/>
    </xf>
    <xf numFmtId="0" fontId="11" fillId="0" borderId="263" xfId="15" applyFont="1" applyBorder="1" applyAlignment="1">
      <alignment horizontal="center"/>
    </xf>
    <xf numFmtId="0" fontId="11" fillId="0" borderId="277" xfId="15" applyFont="1" applyBorder="1" applyAlignment="1">
      <alignment horizontal="center"/>
    </xf>
    <xf numFmtId="0" fontId="11" fillId="0" borderId="239" xfId="15" applyFont="1" applyBorder="1" applyAlignment="1">
      <alignment horizontal="center"/>
    </xf>
    <xf numFmtId="0" fontId="11" fillId="0" borderId="286" xfId="15" applyFont="1" applyBorder="1" applyAlignment="1">
      <alignment horizontal="center"/>
    </xf>
    <xf numFmtId="0" fontId="11" fillId="0" borderId="245" xfId="15" applyFont="1" applyBorder="1" applyAlignment="1">
      <alignment horizontal="center"/>
    </xf>
    <xf numFmtId="0" fontId="11" fillId="0" borderId="278" xfId="15" applyFont="1" applyBorder="1" applyAlignment="1">
      <alignment horizontal="center"/>
    </xf>
    <xf numFmtId="0" fontId="11" fillId="0" borderId="84" xfId="15" applyFont="1" applyBorder="1" applyAlignment="1">
      <alignment horizontal="center"/>
    </xf>
    <xf numFmtId="0" fontId="11" fillId="0" borderId="85" xfId="15" applyFont="1" applyBorder="1" applyAlignment="1">
      <alignment horizontal="center"/>
    </xf>
    <xf numFmtId="0" fontId="11" fillId="0" borderId="83" xfId="15" applyFont="1" applyBorder="1" applyAlignment="1">
      <alignment horizontal="center"/>
    </xf>
    <xf numFmtId="0" fontId="169" fillId="0" borderId="0" xfId="0" applyFont="1" applyAlignment="1">
      <alignment horizontal="left" vertical="center"/>
    </xf>
    <xf numFmtId="0" fontId="167" fillId="0" borderId="0" xfId="0" applyFont="1" applyAlignment="1">
      <alignment horizontal="left" vertical="center"/>
    </xf>
    <xf numFmtId="0" fontId="11" fillId="0" borderId="237" xfId="11" applyFont="1" applyBorder="1" applyAlignment="1">
      <alignment vertical="center" shrinkToFit="1"/>
    </xf>
    <xf numFmtId="0" fontId="11" fillId="0" borderId="238" xfId="11" applyFont="1" applyBorder="1" applyAlignment="1">
      <alignment vertical="center" shrinkToFit="1"/>
    </xf>
    <xf numFmtId="0" fontId="10" fillId="0" borderId="1" xfId="11" applyFont="1" applyBorder="1" applyAlignment="1">
      <alignment horizontal="left" vertical="center"/>
    </xf>
    <xf numFmtId="0" fontId="10" fillId="0" borderId="1" xfId="11" applyFont="1" applyBorder="1" applyAlignment="1">
      <alignment horizontal="left" vertical="center" shrinkToFit="1"/>
    </xf>
    <xf numFmtId="0" fontId="10" fillId="0" borderId="1" xfId="11" applyFont="1" applyBorder="1" applyAlignment="1">
      <alignment horizontal="center" vertical="center" textRotation="255"/>
    </xf>
    <xf numFmtId="0" fontId="10" fillId="0" borderId="1" xfId="11" applyFont="1" applyBorder="1" applyAlignment="1">
      <alignment vertical="center"/>
    </xf>
    <xf numFmtId="0" fontId="10" fillId="0" borderId="1" xfId="11" applyFont="1" applyBorder="1" applyAlignment="1">
      <alignment vertical="center" textRotation="255"/>
    </xf>
    <xf numFmtId="0" fontId="10" fillId="0" borderId="1" xfId="11" applyFont="1" applyBorder="1" applyAlignment="1">
      <alignment horizontal="center" vertical="center" shrinkToFit="1"/>
    </xf>
    <xf numFmtId="0" fontId="10" fillId="0" borderId="264" xfId="11" applyFont="1" applyBorder="1" applyAlignment="1">
      <alignment horizontal="left" vertical="center" shrinkToFit="1"/>
    </xf>
    <xf numFmtId="0" fontId="10" fillId="0" borderId="0" xfId="11" applyFont="1" applyAlignment="1">
      <alignment horizontal="left" vertical="center" shrinkToFit="1"/>
    </xf>
    <xf numFmtId="0" fontId="10" fillId="0" borderId="263" xfId="11" applyFont="1" applyBorder="1" applyAlignment="1">
      <alignment horizontal="left" vertical="center" shrinkToFit="1"/>
    </xf>
    <xf numFmtId="0" fontId="10" fillId="0" borderId="239" xfId="11" applyFont="1" applyBorder="1" applyAlignment="1">
      <alignment horizontal="left" vertical="center" shrinkToFit="1"/>
    </xf>
    <xf numFmtId="0" fontId="10" fillId="0" borderId="14" xfId="11" applyFont="1" applyBorder="1" applyAlignment="1">
      <alignment vertical="center" shrinkToFit="1"/>
    </xf>
    <xf numFmtId="0" fontId="5" fillId="0" borderId="0" xfId="0" applyFont="1">
      <alignment vertical="center"/>
    </xf>
    <xf numFmtId="0" fontId="175" fillId="0" borderId="0" xfId="0" applyFont="1" applyAlignment="1">
      <alignment horizontal="left" vertical="center" wrapText="1"/>
    </xf>
    <xf numFmtId="0" fontId="11" fillId="0" borderId="0" xfId="11" applyFont="1" applyAlignment="1">
      <alignment horizontal="left" vertical="top" wrapText="1"/>
    </xf>
    <xf numFmtId="0" fontId="140" fillId="0" borderId="0" xfId="18" applyFont="1" applyAlignment="1">
      <alignment horizontal="center" vertical="center" wrapText="1"/>
    </xf>
    <xf numFmtId="0" fontId="142" fillId="0" borderId="0" xfId="18" applyFont="1" applyAlignment="1">
      <alignment horizontal="right" vertical="center" wrapText="1"/>
    </xf>
    <xf numFmtId="0" fontId="37" fillId="0" borderId="0" xfId="18" applyFont="1" applyAlignment="1">
      <alignment horizontal="right" vertical="center" wrapText="1"/>
    </xf>
    <xf numFmtId="0" fontId="143" fillId="0" borderId="0" xfId="18" applyFont="1" applyAlignment="1">
      <alignment horizontal="left" vertical="center" wrapText="1"/>
    </xf>
    <xf numFmtId="0" fontId="139" fillId="0" borderId="0" xfId="18" applyAlignment="1">
      <alignment horizontal="left" vertical="center" wrapText="1"/>
    </xf>
    <xf numFmtId="0" fontId="41" fillId="0" borderId="0" xfId="18" applyFont="1" applyAlignment="1">
      <alignment horizontal="center" vertical="center" wrapText="1"/>
    </xf>
    <xf numFmtId="0" fontId="41" fillId="0" borderId="0" xfId="18" applyFont="1" applyAlignment="1">
      <alignment horizontal="left" vertical="center" wrapText="1"/>
    </xf>
    <xf numFmtId="0" fontId="143" fillId="0" borderId="212" xfId="18" applyFont="1" applyBorder="1" applyAlignment="1">
      <alignment horizontal="center" vertical="center" wrapText="1"/>
    </xf>
    <xf numFmtId="0" fontId="143" fillId="0" borderId="213" xfId="18" applyFont="1" applyBorder="1" applyAlignment="1">
      <alignment horizontal="center" vertical="center" wrapText="1"/>
    </xf>
    <xf numFmtId="0" fontId="143" fillId="0" borderId="207" xfId="18" applyFont="1" applyBorder="1" applyAlignment="1">
      <alignment horizontal="center" vertical="center" wrapText="1"/>
    </xf>
    <xf numFmtId="0" fontId="143" fillId="0" borderId="215" xfId="18" applyFont="1" applyBorder="1" applyAlignment="1">
      <alignment horizontal="center" vertical="center" wrapText="1"/>
    </xf>
    <xf numFmtId="0" fontId="143" fillId="0" borderId="216" xfId="18" applyFont="1" applyBorder="1" applyAlignment="1">
      <alignment horizontal="center" vertical="center" wrapText="1"/>
    </xf>
    <xf numFmtId="0" fontId="143" fillId="0" borderId="211" xfId="18" applyFont="1" applyBorder="1" applyAlignment="1">
      <alignment horizontal="center" vertical="center" wrapText="1"/>
    </xf>
    <xf numFmtId="0" fontId="143" fillId="0" borderId="204" xfId="18" applyFont="1" applyBorder="1" applyAlignment="1">
      <alignment horizontal="left" vertical="center"/>
    </xf>
    <xf numFmtId="0" fontId="143" fillId="0" borderId="205" xfId="18" applyFont="1" applyBorder="1" applyAlignment="1">
      <alignment horizontal="left" vertical="center"/>
    </xf>
    <xf numFmtId="0" fontId="144" fillId="0" borderId="205" xfId="18" applyFont="1" applyBorder="1" applyAlignment="1">
      <alignment horizontal="left" vertical="center" wrapText="1"/>
    </xf>
    <xf numFmtId="0" fontId="144" fillId="0" borderId="206" xfId="18" applyFont="1" applyBorder="1" applyAlignment="1">
      <alignment horizontal="left" vertical="center" wrapText="1"/>
    </xf>
    <xf numFmtId="0" fontId="143" fillId="0" borderId="204" xfId="18" applyFont="1" applyBorder="1" applyAlignment="1">
      <alignment horizontal="left" vertical="center" wrapText="1"/>
    </xf>
    <xf numFmtId="0" fontId="143" fillId="0" borderId="205" xfId="18" applyFont="1" applyBorder="1" applyAlignment="1">
      <alignment horizontal="left" vertical="center" wrapText="1"/>
    </xf>
    <xf numFmtId="0" fontId="143" fillId="0" borderId="206" xfId="18" applyFont="1" applyBorder="1" applyAlignment="1">
      <alignment horizontal="left" vertical="center" wrapText="1"/>
    </xf>
    <xf numFmtId="0" fontId="41" fillId="0" borderId="204" xfId="18" applyFont="1" applyBorder="1" applyAlignment="1">
      <alignment horizontal="center" vertical="center" wrapText="1"/>
    </xf>
    <xf numFmtId="0" fontId="41" fillId="0" borderId="205" xfId="18" applyFont="1" applyBorder="1" applyAlignment="1">
      <alignment horizontal="center" vertical="center" wrapText="1"/>
    </xf>
    <xf numFmtId="0" fontId="41" fillId="0" borderId="206" xfId="18" applyFont="1" applyBorder="1" applyAlignment="1">
      <alignment horizontal="center" vertical="center" wrapText="1"/>
    </xf>
    <xf numFmtId="0" fontId="143" fillId="0" borderId="204" xfId="18" applyFont="1" applyBorder="1" applyAlignment="1">
      <alignment horizontal="center" vertical="center" wrapText="1"/>
    </xf>
    <xf numFmtId="0" fontId="41" fillId="0" borderId="204" xfId="18" applyFont="1" applyBorder="1" applyAlignment="1">
      <alignment horizontal="left" vertical="center" wrapText="1"/>
    </xf>
    <xf numFmtId="0" fontId="41" fillId="0" borderId="205" xfId="18" applyFont="1" applyBorder="1" applyAlignment="1">
      <alignment horizontal="left" vertical="center" wrapText="1"/>
    </xf>
    <xf numFmtId="0" fontId="41" fillId="0" borderId="206" xfId="18" applyFont="1" applyBorder="1" applyAlignment="1">
      <alignment horizontal="left" vertical="center" wrapText="1"/>
    </xf>
    <xf numFmtId="0" fontId="143" fillId="0" borderId="205" xfId="18" applyFont="1" applyBorder="1" applyAlignment="1">
      <alignment horizontal="center" vertical="center" wrapText="1"/>
    </xf>
    <xf numFmtId="0" fontId="143" fillId="0" borderId="206" xfId="18" applyFont="1" applyBorder="1" applyAlignment="1">
      <alignment horizontal="center" vertical="center" wrapText="1"/>
    </xf>
    <xf numFmtId="0" fontId="139" fillId="0" borderId="212" xfId="18" applyBorder="1" applyAlignment="1">
      <alignment horizontal="left" vertical="center" wrapText="1"/>
    </xf>
    <xf numFmtId="0" fontId="139" fillId="0" borderId="213" xfId="18" applyBorder="1" applyAlignment="1">
      <alignment horizontal="left" vertical="center" wrapText="1"/>
    </xf>
    <xf numFmtId="0" fontId="139" fillId="0" borderId="207" xfId="18" applyBorder="1" applyAlignment="1">
      <alignment horizontal="left" vertical="center" wrapText="1"/>
    </xf>
    <xf numFmtId="0" fontId="139" fillId="0" borderId="215" xfId="18" applyBorder="1" applyAlignment="1">
      <alignment horizontal="left" vertical="center" wrapText="1"/>
    </xf>
    <xf numFmtId="0" fontId="139" fillId="0" borderId="216" xfId="18" applyBorder="1" applyAlignment="1">
      <alignment horizontal="left" vertical="center" wrapText="1"/>
    </xf>
    <xf numFmtId="0" fontId="139" fillId="0" borderId="211" xfId="18" applyBorder="1" applyAlignment="1">
      <alignment horizontal="left" vertical="center" wrapText="1"/>
    </xf>
    <xf numFmtId="0" fontId="139" fillId="0" borderId="205" xfId="18" applyBorder="1" applyAlignment="1">
      <alignment horizontal="left" vertical="center" wrapText="1"/>
    </xf>
    <xf numFmtId="0" fontId="139" fillId="0" borderId="206" xfId="18" applyBorder="1" applyAlignment="1">
      <alignment horizontal="left" vertical="center" wrapText="1"/>
    </xf>
    <xf numFmtId="0" fontId="145" fillId="14" borderId="212" xfId="18" applyFont="1" applyFill="1" applyBorder="1" applyAlignment="1">
      <alignment horizontal="center" vertical="center" wrapText="1"/>
    </xf>
    <xf numFmtId="0" fontId="139" fillId="14" borderId="213" xfId="18" applyFill="1" applyBorder="1" applyAlignment="1">
      <alignment horizontal="center" vertical="center" wrapText="1"/>
    </xf>
    <xf numFmtId="0" fontId="144" fillId="14" borderId="213" xfId="18" applyFont="1" applyFill="1" applyBorder="1" applyAlignment="1">
      <alignment horizontal="center" vertical="center" wrapText="1"/>
    </xf>
    <xf numFmtId="0" fontId="139" fillId="14" borderId="207" xfId="18" applyFill="1" applyBorder="1" applyAlignment="1">
      <alignment horizontal="center" vertical="center" wrapText="1"/>
    </xf>
    <xf numFmtId="0" fontId="143" fillId="14" borderId="215" xfId="18" applyFont="1" applyFill="1" applyBorder="1" applyAlignment="1">
      <alignment horizontal="center" vertical="center"/>
    </xf>
    <xf numFmtId="0" fontId="143" fillId="14" borderId="216" xfId="18" applyFont="1" applyFill="1" applyBorder="1" applyAlignment="1">
      <alignment horizontal="center" vertical="center"/>
    </xf>
    <xf numFmtId="0" fontId="143" fillId="14" borderId="211" xfId="18" applyFont="1" applyFill="1" applyBorder="1" applyAlignment="1">
      <alignment horizontal="center" vertical="center"/>
    </xf>
    <xf numFmtId="0" fontId="139" fillId="14" borderId="216" xfId="18" applyFill="1" applyBorder="1" applyAlignment="1">
      <alignment horizontal="center" vertical="center" wrapText="1"/>
    </xf>
    <xf numFmtId="0" fontId="143" fillId="14" borderId="216" xfId="18" applyFont="1" applyFill="1" applyBorder="1" applyAlignment="1">
      <alignment horizontal="center" vertical="center" wrapText="1"/>
    </xf>
    <xf numFmtId="0" fontId="41" fillId="14" borderId="211" xfId="18" applyFont="1" applyFill="1" applyBorder="1" applyAlignment="1">
      <alignment horizontal="center" vertical="center" wrapText="1"/>
    </xf>
    <xf numFmtId="0" fontId="41" fillId="0" borderId="212" xfId="18" applyFont="1" applyBorder="1" applyAlignment="1">
      <alignment horizontal="center" vertical="center" wrapText="1"/>
    </xf>
    <xf numFmtId="0" fontId="41" fillId="0" borderId="213" xfId="18" applyFont="1" applyBorder="1" applyAlignment="1">
      <alignment horizontal="center" vertical="center" wrapText="1"/>
    </xf>
    <xf numFmtId="0" fontId="41" fillId="0" borderId="207" xfId="18" applyFont="1" applyBorder="1" applyAlignment="1">
      <alignment horizontal="center" vertical="center" wrapText="1"/>
    </xf>
    <xf numFmtId="0" fontId="41" fillId="0" borderId="214" xfId="18" applyFont="1" applyBorder="1" applyAlignment="1">
      <alignment horizontal="center" vertical="center" wrapText="1"/>
    </xf>
    <xf numFmtId="0" fontId="41" fillId="0" borderId="208" xfId="18" applyFont="1" applyBorder="1" applyAlignment="1">
      <alignment horizontal="center" vertical="center" wrapText="1"/>
    </xf>
    <xf numFmtId="0" fontId="41" fillId="0" borderId="215" xfId="18" applyFont="1" applyBorder="1" applyAlignment="1">
      <alignment horizontal="center" vertical="center" wrapText="1"/>
    </xf>
    <xf numFmtId="0" fontId="41" fillId="0" borderId="216" xfId="18" applyFont="1" applyBorder="1" applyAlignment="1">
      <alignment horizontal="center" vertical="center" wrapText="1"/>
    </xf>
    <xf numFmtId="0" fontId="41" fillId="0" borderId="211" xfId="18" applyFont="1" applyBorder="1" applyAlignment="1">
      <alignment horizontal="center" vertical="center" wrapText="1"/>
    </xf>
    <xf numFmtId="0" fontId="143" fillId="14" borderId="212" xfId="18" applyFont="1" applyFill="1" applyBorder="1" applyAlignment="1">
      <alignment horizontal="left" vertical="center" wrapText="1"/>
    </xf>
    <xf numFmtId="0" fontId="143" fillId="14" borderId="213" xfId="18" applyFont="1" applyFill="1" applyBorder="1" applyAlignment="1">
      <alignment horizontal="left" vertical="center" wrapText="1"/>
    </xf>
    <xf numFmtId="0" fontId="143" fillId="14" borderId="207" xfId="18" applyFont="1" applyFill="1" applyBorder="1" applyAlignment="1">
      <alignment horizontal="left" vertical="center" wrapText="1"/>
    </xf>
    <xf numFmtId="0" fontId="143" fillId="14" borderId="214" xfId="18" applyFont="1" applyFill="1" applyBorder="1" applyAlignment="1">
      <alignment horizontal="left" vertical="center" wrapText="1"/>
    </xf>
    <xf numFmtId="0" fontId="143" fillId="14" borderId="0" xfId="18" applyFont="1" applyFill="1" applyAlignment="1">
      <alignment horizontal="left" vertical="center" wrapText="1"/>
    </xf>
    <xf numFmtId="0" fontId="143" fillId="14" borderId="208" xfId="18" applyFont="1" applyFill="1" applyBorder="1" applyAlignment="1">
      <alignment horizontal="left" vertical="center" wrapText="1"/>
    </xf>
    <xf numFmtId="0" fontId="143" fillId="14" borderId="215" xfId="18" applyFont="1" applyFill="1" applyBorder="1" applyAlignment="1">
      <alignment horizontal="center" vertical="center" wrapText="1"/>
    </xf>
    <xf numFmtId="0" fontId="143" fillId="14" borderId="211" xfId="18" applyFont="1" applyFill="1" applyBorder="1" applyAlignment="1">
      <alignment horizontal="center" vertical="center" wrapText="1"/>
    </xf>
    <xf numFmtId="0" fontId="144" fillId="14" borderId="212" xfId="18" applyFont="1" applyFill="1" applyBorder="1" applyAlignment="1">
      <alignment horizontal="left" vertical="center" wrapText="1"/>
    </xf>
    <xf numFmtId="0" fontId="139" fillId="14" borderId="213" xfId="18" applyFill="1" applyBorder="1" applyAlignment="1">
      <alignment horizontal="left" vertical="center" wrapText="1"/>
    </xf>
    <xf numFmtId="0" fontId="144" fillId="14" borderId="213" xfId="18" applyFont="1" applyFill="1" applyBorder="1" applyAlignment="1">
      <alignment horizontal="left" vertical="center" wrapText="1"/>
    </xf>
    <xf numFmtId="0" fontId="139" fillId="14" borderId="207" xfId="18" applyFill="1" applyBorder="1" applyAlignment="1">
      <alignment horizontal="left" vertical="center" wrapText="1"/>
    </xf>
    <xf numFmtId="0" fontId="41" fillId="14" borderId="213" xfId="18" applyFont="1" applyFill="1" applyBorder="1" applyAlignment="1">
      <alignment horizontal="center" vertical="center" wrapText="1"/>
    </xf>
    <xf numFmtId="0" fontId="41" fillId="14" borderId="216" xfId="18" applyFont="1" applyFill="1" applyBorder="1" applyAlignment="1">
      <alignment horizontal="center" vertical="center" wrapText="1"/>
    </xf>
    <xf numFmtId="0" fontId="41" fillId="14" borderId="207" xfId="18" applyFont="1" applyFill="1" applyBorder="1" applyAlignment="1">
      <alignment horizontal="center" vertical="center" wrapText="1"/>
    </xf>
    <xf numFmtId="0" fontId="143" fillId="0" borderId="206" xfId="18" applyFont="1" applyBorder="1" applyAlignment="1">
      <alignment horizontal="left" vertical="center"/>
    </xf>
    <xf numFmtId="0" fontId="143" fillId="0" borderId="212" xfId="18" applyFont="1" applyBorder="1" applyAlignment="1">
      <alignment horizontal="left" vertical="center" wrapText="1"/>
    </xf>
    <xf numFmtId="0" fontId="41" fillId="0" borderId="213" xfId="18" applyFont="1" applyBorder="1" applyAlignment="1">
      <alignment horizontal="left" vertical="center" wrapText="1"/>
    </xf>
    <xf numFmtId="0" fontId="41" fillId="0" borderId="207" xfId="18" applyFont="1" applyBorder="1" applyAlignment="1">
      <alignment horizontal="left" vertical="center" wrapText="1"/>
    </xf>
    <xf numFmtId="0" fontId="41" fillId="0" borderId="212" xfId="18" applyFont="1" applyBorder="1" applyAlignment="1">
      <alignment horizontal="left" vertical="center" wrapText="1"/>
    </xf>
    <xf numFmtId="0" fontId="41" fillId="0" borderId="246" xfId="18" applyFont="1" applyBorder="1" applyAlignment="1">
      <alignment horizontal="left" vertical="center" wrapText="1"/>
    </xf>
    <xf numFmtId="0" fontId="41" fillId="0" borderId="238" xfId="18" applyFont="1" applyBorder="1" applyAlignment="1">
      <alignment horizontal="left" vertical="center" wrapText="1"/>
    </xf>
    <xf numFmtId="0" fontId="41" fillId="0" borderId="287" xfId="18" applyFont="1" applyBorder="1" applyAlignment="1">
      <alignment horizontal="left" vertical="center" wrapText="1"/>
    </xf>
    <xf numFmtId="0" fontId="177" fillId="0" borderId="215" xfId="18" applyFont="1" applyBorder="1" applyAlignment="1">
      <alignment horizontal="center" vertical="center" wrapText="1"/>
    </xf>
    <xf numFmtId="0" fontId="177" fillId="0" borderId="216" xfId="18" applyFont="1" applyBorder="1" applyAlignment="1">
      <alignment horizontal="center" vertical="center" wrapText="1"/>
    </xf>
    <xf numFmtId="0" fontId="177" fillId="0" borderId="211" xfId="18" applyFont="1" applyBorder="1" applyAlignment="1">
      <alignment horizontal="center" vertical="center" wrapText="1"/>
    </xf>
    <xf numFmtId="0" fontId="143" fillId="0" borderId="215" xfId="18" applyFont="1" applyBorder="1" applyAlignment="1">
      <alignment horizontal="left" vertical="center" wrapText="1"/>
    </xf>
    <xf numFmtId="0" fontId="41" fillId="0" borderId="216" xfId="18" applyFont="1" applyBorder="1" applyAlignment="1">
      <alignment horizontal="left" vertical="center" wrapText="1"/>
    </xf>
    <xf numFmtId="0" fontId="41" fillId="0" borderId="211" xfId="18" applyFont="1" applyBorder="1" applyAlignment="1">
      <alignment horizontal="left" vertical="center" wrapText="1"/>
    </xf>
    <xf numFmtId="0" fontId="177" fillId="0" borderId="247" xfId="18" applyFont="1" applyBorder="1" applyAlignment="1">
      <alignment horizontal="center" vertical="center" wrapText="1"/>
    </xf>
    <xf numFmtId="0" fontId="177" fillId="0" borderId="248" xfId="18" applyFont="1" applyBorder="1" applyAlignment="1">
      <alignment horizontal="center" vertical="center" wrapText="1"/>
    </xf>
    <xf numFmtId="0" fontId="177" fillId="0" borderId="249" xfId="18" applyFont="1" applyBorder="1" applyAlignment="1">
      <alignment horizontal="center" vertical="center" wrapText="1"/>
    </xf>
    <xf numFmtId="0" fontId="41" fillId="0" borderId="247" xfId="18" applyFont="1" applyBorder="1" applyAlignment="1">
      <alignment horizontal="left" vertical="center" wrapText="1"/>
    </xf>
    <xf numFmtId="0" fontId="41" fillId="0" borderId="248" xfId="18" applyFont="1" applyBorder="1" applyAlignment="1">
      <alignment horizontal="left" vertical="center" wrapText="1"/>
    </xf>
    <xf numFmtId="0" fontId="41" fillId="0" borderId="249" xfId="18" applyFont="1" applyBorder="1" applyAlignment="1">
      <alignment horizontal="left" vertical="center" wrapText="1"/>
    </xf>
    <xf numFmtId="0" fontId="143" fillId="0" borderId="213" xfId="18" applyFont="1" applyBorder="1" applyAlignment="1">
      <alignment horizontal="left" vertical="center" wrapText="1"/>
    </xf>
    <xf numFmtId="0" fontId="143" fillId="0" borderId="207" xfId="18" applyFont="1" applyBorder="1" applyAlignment="1">
      <alignment horizontal="left" vertical="center" wrapText="1"/>
    </xf>
    <xf numFmtId="0" fontId="143" fillId="0" borderId="214" xfId="18" applyFont="1" applyBorder="1" applyAlignment="1">
      <alignment horizontal="left" vertical="center" wrapText="1"/>
    </xf>
    <xf numFmtId="0" fontId="143" fillId="0" borderId="208" xfId="18" applyFont="1" applyBorder="1" applyAlignment="1">
      <alignment horizontal="left" vertical="center" wrapText="1"/>
    </xf>
    <xf numFmtId="0" fontId="143" fillId="0" borderId="216" xfId="18" applyFont="1" applyBorder="1" applyAlignment="1">
      <alignment horizontal="left" vertical="center" wrapText="1"/>
    </xf>
    <xf numFmtId="0" fontId="143" fillId="0" borderId="211" xfId="18" applyFont="1" applyBorder="1" applyAlignment="1">
      <alignment horizontal="left" vertical="center" wrapText="1"/>
    </xf>
    <xf numFmtId="0" fontId="139" fillId="0" borderId="214" xfId="18" applyBorder="1" applyAlignment="1">
      <alignment horizontal="left" vertical="center" wrapText="1"/>
    </xf>
    <xf numFmtId="0" fontId="139" fillId="0" borderId="208" xfId="18" applyBorder="1" applyAlignment="1">
      <alignment horizontal="left" vertical="center" wrapText="1"/>
    </xf>
    <xf numFmtId="0" fontId="143" fillId="0" borderId="212" xfId="18" applyFont="1" applyBorder="1" applyAlignment="1">
      <alignment vertical="center" wrapText="1"/>
    </xf>
    <xf numFmtId="0" fontId="41" fillId="0" borderId="213" xfId="18" applyFont="1" applyBorder="1" applyAlignment="1">
      <alignment vertical="center" wrapText="1"/>
    </xf>
    <xf numFmtId="0" fontId="41" fillId="0" borderId="207" xfId="18" applyFont="1" applyBorder="1" applyAlignment="1">
      <alignment vertical="center" wrapText="1"/>
    </xf>
    <xf numFmtId="0" fontId="41" fillId="0" borderId="215" xfId="18" applyFont="1" applyBorder="1" applyAlignment="1">
      <alignment vertical="center" wrapText="1"/>
    </xf>
    <xf numFmtId="0" fontId="41" fillId="0" borderId="216" xfId="18" applyFont="1" applyBorder="1" applyAlignment="1">
      <alignment vertical="center" wrapText="1"/>
    </xf>
    <xf numFmtId="0" fontId="41" fillId="0" borderId="211" xfId="18" applyFont="1" applyBorder="1" applyAlignment="1">
      <alignment vertical="center" wrapText="1"/>
    </xf>
    <xf numFmtId="0" fontId="143" fillId="0" borderId="204" xfId="18" applyFont="1" applyBorder="1" applyAlignment="1">
      <alignment vertical="center" wrapText="1"/>
    </xf>
    <xf numFmtId="0" fontId="41" fillId="0" borderId="205" xfId="18" applyFont="1" applyBorder="1" applyAlignment="1">
      <alignment vertical="center" wrapText="1"/>
    </xf>
    <xf numFmtId="0" fontId="41" fillId="0" borderId="206" xfId="18" applyFont="1" applyBorder="1" applyAlignment="1">
      <alignment vertical="center" wrapText="1"/>
    </xf>
    <xf numFmtId="0" fontId="153" fillId="14" borderId="212" xfId="18" applyFont="1" applyFill="1" applyBorder="1" applyAlignment="1">
      <alignment horizontal="left" vertical="center" wrapText="1"/>
    </xf>
    <xf numFmtId="0" fontId="40" fillId="14" borderId="213" xfId="18" applyFont="1" applyFill="1" applyBorder="1" applyAlignment="1">
      <alignment horizontal="left" vertical="center" wrapText="1"/>
    </xf>
    <xf numFmtId="0" fontId="40" fillId="14" borderId="207" xfId="18" applyFont="1" applyFill="1" applyBorder="1" applyAlignment="1">
      <alignment horizontal="left" vertical="center" wrapText="1"/>
    </xf>
    <xf numFmtId="0" fontId="154" fillId="14" borderId="246" xfId="18" applyFont="1" applyFill="1" applyBorder="1" applyAlignment="1">
      <alignment horizontal="left" vertical="center"/>
    </xf>
    <xf numFmtId="0" fontId="156" fillId="14" borderId="238" xfId="18" applyFont="1" applyFill="1" applyBorder="1" applyAlignment="1">
      <alignment horizontal="left" vertical="center"/>
    </xf>
    <xf numFmtId="0" fontId="154" fillId="14" borderId="215" xfId="18" applyFont="1" applyFill="1" applyBorder="1" applyAlignment="1">
      <alignment horizontal="left" vertical="center"/>
    </xf>
    <xf numFmtId="0" fontId="157" fillId="14" borderId="216" xfId="18" applyFont="1" applyFill="1" applyBorder="1" applyAlignment="1">
      <alignment horizontal="left" vertical="center"/>
    </xf>
    <xf numFmtId="0" fontId="157" fillId="14" borderId="211" xfId="18" applyFont="1" applyFill="1" applyBorder="1" applyAlignment="1">
      <alignment horizontal="left" vertical="center"/>
    </xf>
    <xf numFmtId="0" fontId="146" fillId="0" borderId="0" xfId="18" applyFont="1" applyAlignment="1">
      <alignment horizontal="left" vertical="center" wrapText="1"/>
    </xf>
    <xf numFmtId="0" fontId="139" fillId="0" borderId="205" xfId="18" applyBorder="1" applyAlignment="1">
      <alignment horizontal="center" vertical="center" wrapText="1"/>
    </xf>
    <xf numFmtId="0" fontId="139" fillId="0" borderId="206" xfId="18" applyBorder="1" applyAlignment="1">
      <alignment horizontal="center" vertical="center" wrapText="1"/>
    </xf>
    <xf numFmtId="0" fontId="153" fillId="14" borderId="0" xfId="18" applyFont="1" applyFill="1" applyAlignment="1">
      <alignment horizontal="left" vertical="center" wrapText="1"/>
    </xf>
    <xf numFmtId="0" fontId="40" fillId="14" borderId="0" xfId="18" applyFont="1" applyFill="1" applyAlignment="1">
      <alignment horizontal="left" vertical="center" wrapText="1"/>
    </xf>
    <xf numFmtId="0" fontId="40" fillId="14" borderId="208" xfId="18" applyFont="1" applyFill="1" applyBorder="1" applyAlignment="1">
      <alignment horizontal="left" vertical="center" wrapText="1"/>
    </xf>
    <xf numFmtId="0" fontId="153" fillId="14" borderId="214" xfId="18" applyFont="1" applyFill="1" applyBorder="1" applyAlignment="1">
      <alignment horizontal="left" vertical="center"/>
    </xf>
    <xf numFmtId="0" fontId="153" fillId="14" borderId="0" xfId="18" applyFont="1" applyFill="1" applyAlignment="1">
      <alignment horizontal="left" vertical="center"/>
    </xf>
    <xf numFmtId="0" fontId="153" fillId="14" borderId="213" xfId="18" applyFont="1" applyFill="1" applyBorder="1" applyAlignment="1">
      <alignment horizontal="left" vertical="center" wrapText="1"/>
    </xf>
    <xf numFmtId="0" fontId="153" fillId="14" borderId="215" xfId="18" applyFont="1" applyFill="1" applyBorder="1" applyAlignment="1">
      <alignment horizontal="left" vertical="center" wrapText="1"/>
    </xf>
    <xf numFmtId="0" fontId="158" fillId="14" borderId="216" xfId="18" applyFont="1" applyFill="1" applyBorder="1" applyAlignment="1">
      <alignment horizontal="left" vertical="center"/>
    </xf>
    <xf numFmtId="0" fontId="153" fillId="14" borderId="216" xfId="18" applyFont="1" applyFill="1" applyBorder="1" applyAlignment="1">
      <alignment horizontal="left" vertical="center" wrapText="1"/>
    </xf>
    <xf numFmtId="0" fontId="159" fillId="14" borderId="216" xfId="18" applyFont="1" applyFill="1" applyBorder="1" applyAlignment="1">
      <alignment horizontal="left" vertical="center" wrapText="1"/>
    </xf>
    <xf numFmtId="0" fontId="159" fillId="14" borderId="211" xfId="18" applyFont="1" applyFill="1" applyBorder="1" applyAlignment="1">
      <alignment horizontal="left" vertical="center" wrapText="1"/>
    </xf>
    <xf numFmtId="0" fontId="41" fillId="14" borderId="212" xfId="18" applyFont="1" applyFill="1" applyBorder="1" applyAlignment="1">
      <alignment horizontal="left" vertical="center" wrapText="1"/>
    </xf>
    <xf numFmtId="0" fontId="41" fillId="14" borderId="213" xfId="18" applyFont="1" applyFill="1" applyBorder="1" applyAlignment="1">
      <alignment horizontal="left" vertical="center" wrapText="1"/>
    </xf>
    <xf numFmtId="0" fontId="41" fillId="14" borderId="207" xfId="18" applyFont="1" applyFill="1" applyBorder="1" applyAlignment="1">
      <alignment horizontal="left" vertical="center" wrapText="1"/>
    </xf>
    <xf numFmtId="0" fontId="143" fillId="14" borderId="215" xfId="18" applyFont="1" applyFill="1" applyBorder="1" applyAlignment="1">
      <alignment vertical="center" wrapText="1"/>
    </xf>
    <xf numFmtId="0" fontId="139" fillId="14" borderId="216" xfId="18" applyFill="1" applyBorder="1" applyAlignment="1">
      <alignment vertical="center" wrapText="1"/>
    </xf>
    <xf numFmtId="0" fontId="139" fillId="14" borderId="211" xfId="18" applyFill="1" applyBorder="1" applyAlignment="1">
      <alignment vertical="center" wrapText="1"/>
    </xf>
    <xf numFmtId="0" fontId="139" fillId="0" borderId="204" xfId="18" applyBorder="1" applyAlignment="1">
      <alignment horizontal="left" vertical="center" wrapText="1"/>
    </xf>
    <xf numFmtId="0" fontId="139" fillId="0" borderId="204" xfId="18" applyBorder="1" applyAlignment="1">
      <alignment horizontal="center" vertical="center" wrapText="1"/>
    </xf>
    <xf numFmtId="0" fontId="148" fillId="0" borderId="204" xfId="18" applyFont="1" applyBorder="1" applyAlignment="1">
      <alignment horizontal="left" vertical="center" wrapText="1"/>
    </xf>
    <xf numFmtId="0" fontId="143" fillId="14" borderId="215" xfId="18" applyFont="1" applyFill="1" applyBorder="1" applyAlignment="1">
      <alignment horizontal="left" vertical="center" wrapText="1"/>
    </xf>
    <xf numFmtId="0" fontId="143" fillId="14" borderId="216" xfId="18" applyFont="1" applyFill="1" applyBorder="1" applyAlignment="1">
      <alignment horizontal="left" vertical="center" wrapText="1"/>
    </xf>
    <xf numFmtId="0" fontId="143" fillId="14" borderId="211" xfId="18" applyFont="1" applyFill="1" applyBorder="1" applyAlignment="1">
      <alignment horizontal="left" vertical="center" wrapText="1"/>
    </xf>
    <xf numFmtId="0" fontId="143" fillId="0" borderId="214" xfId="18" applyFont="1" applyBorder="1" applyAlignment="1">
      <alignment horizontal="center" vertical="center" wrapText="1"/>
    </xf>
    <xf numFmtId="0" fontId="143" fillId="0" borderId="0" xfId="18" applyFont="1" applyAlignment="1">
      <alignment horizontal="center" vertical="center" wrapText="1"/>
    </xf>
    <xf numFmtId="0" fontId="143" fillId="0" borderId="208" xfId="18" applyFont="1" applyBorder="1" applyAlignment="1">
      <alignment horizontal="center" vertical="center" wrapText="1"/>
    </xf>
    <xf numFmtId="0" fontId="41" fillId="14" borderId="214" xfId="18" applyFont="1" applyFill="1" applyBorder="1" applyAlignment="1">
      <alignment horizontal="left" vertical="center" wrapText="1"/>
    </xf>
    <xf numFmtId="0" fontId="41" fillId="14" borderId="0" xfId="18" applyFont="1" applyFill="1" applyAlignment="1">
      <alignment horizontal="left" vertical="center" wrapText="1"/>
    </xf>
    <xf numFmtId="0" fontId="41" fillId="14" borderId="208" xfId="18" applyFont="1" applyFill="1" applyBorder="1" applyAlignment="1">
      <alignment horizontal="left" vertical="center" wrapText="1"/>
    </xf>
    <xf numFmtId="0" fontId="11" fillId="0" borderId="3" xfId="15" applyFont="1" applyBorder="1"/>
    <xf numFmtId="0" fontId="11" fillId="0" borderId="0" xfId="15" applyFont="1"/>
    <xf numFmtId="0" fontId="11" fillId="0" borderId="4" xfId="15" applyFont="1" applyBorder="1"/>
    <xf numFmtId="0" fontId="11" fillId="0" borderId="7" xfId="15" applyFont="1" applyBorder="1"/>
    <xf numFmtId="0" fontId="9" fillId="0" borderId="3" xfId="1" applyBorder="1" applyAlignment="1" applyProtection="1">
      <alignment horizontal="center"/>
    </xf>
    <xf numFmtId="0" fontId="9" fillId="0" borderId="0" xfId="1" applyAlignment="1" applyProtection="1">
      <alignment horizontal="center"/>
    </xf>
    <xf numFmtId="0" fontId="11" fillId="0" borderId="88" xfId="15" applyFont="1" applyBorder="1" applyAlignment="1">
      <alignment horizontal="center"/>
    </xf>
    <xf numFmtId="0" fontId="11" fillId="0" borderId="11" xfId="15" applyFont="1" applyBorder="1" applyAlignment="1">
      <alignment horizontal="center"/>
    </xf>
    <xf numFmtId="0" fontId="11" fillId="0" borderId="12" xfId="15" applyFont="1" applyBorder="1" applyAlignment="1">
      <alignment horizontal="center"/>
    </xf>
    <xf numFmtId="0" fontId="11" fillId="0" borderId="237" xfId="15" applyFont="1" applyBorder="1" applyAlignment="1">
      <alignment horizontal="center"/>
    </xf>
    <xf numFmtId="0" fontId="11" fillId="0" borderId="0" xfId="15" applyFont="1" applyAlignment="1">
      <alignment horizontal="center"/>
    </xf>
    <xf numFmtId="0" fontId="11" fillId="0" borderId="238" xfId="15" applyFont="1" applyBorder="1" applyAlignment="1">
      <alignment horizontal="center"/>
    </xf>
    <xf numFmtId="0" fontId="11" fillId="0" borderId="16" xfId="15" applyFont="1" applyBorder="1" applyAlignment="1">
      <alignment horizontal="center"/>
    </xf>
    <xf numFmtId="0" fontId="11" fillId="0" borderId="127" xfId="15" applyFont="1" applyBorder="1"/>
    <xf numFmtId="0" fontId="11" fillId="0" borderId="10" xfId="15" applyFont="1" applyBorder="1"/>
    <xf numFmtId="0" fontId="11" fillId="0" borderId="284" xfId="15" applyFont="1" applyBorder="1" applyAlignment="1">
      <alignment horizontal="center"/>
    </xf>
    <xf numFmtId="0" fontId="11" fillId="0" borderId="4" xfId="15" applyFont="1" applyBorder="1" applyAlignment="1">
      <alignment horizontal="center"/>
    </xf>
    <xf numFmtId="0" fontId="11" fillId="0" borderId="279" xfId="15" applyFont="1" applyBorder="1" applyAlignment="1">
      <alignment horizontal="center"/>
    </xf>
    <xf numFmtId="0" fontId="19" fillId="0" borderId="0" xfId="15" applyFont="1" applyAlignment="1">
      <alignment horizontal="center" vertical="center" wrapText="1"/>
    </xf>
    <xf numFmtId="49" fontId="11" fillId="0" borderId="0" xfId="11" applyNumberFormat="1" applyFont="1" applyAlignment="1" applyProtection="1">
      <alignment horizontal="right"/>
      <protection locked="0"/>
    </xf>
    <xf numFmtId="0" fontId="11" fillId="0" borderId="0" xfId="11" applyFont="1" applyAlignment="1">
      <alignment shrinkToFit="1"/>
    </xf>
    <xf numFmtId="0" fontId="11" fillId="0" borderId="4" xfId="11" applyFont="1" applyBorder="1" applyAlignment="1">
      <alignment shrinkToFit="1"/>
    </xf>
    <xf numFmtId="0" fontId="11" fillId="0" borderId="0" xfId="15" applyFont="1" applyAlignment="1">
      <alignment shrinkToFit="1"/>
    </xf>
    <xf numFmtId="0" fontId="11" fillId="0" borderId="4" xfId="15" applyFont="1" applyBorder="1" applyAlignment="1">
      <alignment shrinkToFit="1"/>
    </xf>
    <xf numFmtId="0" fontId="10" fillId="0" borderId="283" xfId="15" applyFont="1" applyBorder="1" applyAlignment="1">
      <alignment horizontal="center" vertical="center"/>
    </xf>
    <xf numFmtId="0" fontId="10" fillId="0" borderId="257" xfId="15" applyFont="1" applyBorder="1" applyAlignment="1">
      <alignment horizontal="center" vertical="center"/>
    </xf>
    <xf numFmtId="0" fontId="10" fillId="0" borderId="277" xfId="15" applyFont="1" applyBorder="1" applyAlignment="1">
      <alignment horizontal="center" vertical="center"/>
    </xf>
    <xf numFmtId="0" fontId="11" fillId="0" borderId="0" xfId="15" applyFont="1" applyAlignment="1">
      <alignment horizontal="left" indent="1" shrinkToFit="1"/>
    </xf>
    <xf numFmtId="0" fontId="10" fillId="0" borderId="34" xfId="15" applyFont="1" applyBorder="1" applyAlignment="1">
      <alignment horizontal="center" vertical="distributed"/>
    </xf>
    <xf numFmtId="0" fontId="10" fillId="0" borderId="238" xfId="15" applyFont="1" applyBorder="1" applyAlignment="1">
      <alignment horizontal="center" vertical="distributed"/>
    </xf>
    <xf numFmtId="0" fontId="10" fillId="0" borderId="279" xfId="15" applyFont="1" applyBorder="1" applyAlignment="1">
      <alignment horizontal="center" vertical="distributed"/>
    </xf>
    <xf numFmtId="0" fontId="11" fillId="0" borderId="3" xfId="15" applyFont="1" applyBorder="1" applyAlignment="1">
      <alignment horizontal="right" indent="3"/>
    </xf>
    <xf numFmtId="0" fontId="11" fillId="0" borderId="0" xfId="15" applyFont="1" applyAlignment="1">
      <alignment horizontal="right" indent="3"/>
    </xf>
    <xf numFmtId="0" fontId="11" fillId="0" borderId="4" xfId="15" applyFont="1" applyBorder="1" applyAlignment="1">
      <alignment horizontal="right" indent="3"/>
    </xf>
    <xf numFmtId="0" fontId="10" fillId="0" borderId="3" xfId="15" applyFont="1" applyBorder="1"/>
    <xf numFmtId="0" fontId="10" fillId="0" borderId="0" xfId="15" applyFont="1"/>
    <xf numFmtId="0" fontId="10" fillId="0" borderId="4" xfId="15" applyFont="1" applyBorder="1"/>
    <xf numFmtId="0" fontId="10" fillId="0" borderId="40" xfId="15" applyFont="1" applyBorder="1" applyAlignment="1">
      <alignment horizontal="left" vertical="distributed"/>
    </xf>
    <xf numFmtId="0" fontId="10" fillId="0" borderId="1" xfId="15" applyFont="1" applyBorder="1" applyAlignment="1">
      <alignment horizontal="left" vertical="distributed"/>
    </xf>
    <xf numFmtId="0" fontId="10" fillId="0" borderId="40" xfId="15" applyFont="1" applyBorder="1" applyAlignment="1">
      <alignment horizontal="center" vertical="center"/>
    </xf>
    <xf numFmtId="0" fontId="10" fillId="0" borderId="1" xfId="15" applyFont="1" applyBorder="1" applyAlignment="1">
      <alignment horizontal="center" vertical="center"/>
    </xf>
    <xf numFmtId="0" fontId="10" fillId="0" borderId="42" xfId="15" applyFont="1" applyBorder="1" applyAlignment="1">
      <alignment horizontal="center" vertical="center"/>
    </xf>
    <xf numFmtId="0" fontId="10" fillId="0" borderId="93" xfId="15" applyFont="1" applyBorder="1" applyAlignment="1">
      <alignment horizontal="center" vertical="center"/>
    </xf>
    <xf numFmtId="0" fontId="10" fillId="0" borderId="237" xfId="15" applyFont="1" applyBorder="1" applyAlignment="1">
      <alignment vertical="center"/>
    </xf>
    <xf numFmtId="0" fontId="10" fillId="0" borderId="0" xfId="15" applyFont="1" applyAlignment="1">
      <alignment vertical="center"/>
    </xf>
    <xf numFmtId="0" fontId="10" fillId="0" borderId="7" xfId="15" applyFont="1" applyBorder="1" applyAlignment="1">
      <alignment vertical="center"/>
    </xf>
    <xf numFmtId="0" fontId="10" fillId="0" borderId="284" xfId="15" applyFont="1" applyBorder="1" applyAlignment="1">
      <alignment vertical="center"/>
    </xf>
    <xf numFmtId="0" fontId="10" fillId="0" borderId="4" xfId="15" applyFont="1" applyBorder="1" applyAlignment="1">
      <alignment vertical="center"/>
    </xf>
    <xf numFmtId="0" fontId="10" fillId="0" borderId="9" xfId="15" applyFont="1" applyBorder="1" applyAlignment="1">
      <alignment vertical="center"/>
    </xf>
    <xf numFmtId="0" fontId="11" fillId="0" borderId="237" xfId="15" applyFont="1" applyBorder="1" applyAlignment="1">
      <alignment horizontal="right" vertical="center"/>
    </xf>
    <xf numFmtId="0" fontId="11" fillId="0" borderId="0" xfId="15" applyFont="1" applyAlignment="1">
      <alignment horizontal="right" vertical="center"/>
    </xf>
    <xf numFmtId="0" fontId="11" fillId="0" borderId="7" xfId="15" applyFont="1" applyBorder="1" applyAlignment="1">
      <alignment horizontal="right" vertical="center"/>
    </xf>
    <xf numFmtId="0" fontId="10" fillId="0" borderId="264" xfId="15" applyFont="1" applyBorder="1" applyAlignment="1">
      <alignment vertical="center"/>
    </xf>
    <xf numFmtId="0" fontId="10" fillId="0" borderId="263" xfId="15" applyFont="1" applyBorder="1" applyAlignment="1">
      <alignment vertical="center"/>
    </xf>
    <xf numFmtId="0" fontId="10" fillId="0" borderId="6" xfId="15" applyFont="1" applyBorder="1" applyAlignment="1">
      <alignment vertical="center"/>
    </xf>
    <xf numFmtId="0" fontId="11" fillId="0" borderId="283" xfId="15" applyFont="1" applyBorder="1" applyAlignment="1">
      <alignment horizontal="right" vertical="center"/>
    </xf>
    <xf numFmtId="0" fontId="11" fillId="0" borderId="257" xfId="15" applyFont="1" applyBorder="1" applyAlignment="1">
      <alignment horizontal="right" vertical="center"/>
    </xf>
    <xf numFmtId="0" fontId="11" fillId="0" borderId="8" xfId="15" applyFont="1" applyBorder="1" applyAlignment="1">
      <alignment horizontal="right" vertical="center"/>
    </xf>
    <xf numFmtId="49" fontId="10" fillId="0" borderId="283" xfId="15" applyNumberFormat="1" applyFont="1" applyBorder="1" applyAlignment="1">
      <alignment horizontal="left" vertical="center"/>
    </xf>
    <xf numFmtId="49" fontId="10" fillId="0" borderId="257" xfId="15" applyNumberFormat="1" applyFont="1" applyBorder="1" applyAlignment="1">
      <alignment horizontal="left" vertical="center"/>
    </xf>
    <xf numFmtId="49" fontId="10" fillId="0" borderId="277" xfId="15" applyNumberFormat="1" applyFont="1" applyBorder="1" applyAlignment="1">
      <alignment horizontal="left" vertical="center"/>
    </xf>
    <xf numFmtId="42" fontId="11" fillId="0" borderId="264" xfId="15" applyNumberFormat="1" applyFont="1" applyBorder="1" applyAlignment="1">
      <alignment vertical="center"/>
    </xf>
    <xf numFmtId="0" fontId="10" fillId="0" borderId="239" xfId="15" applyFont="1" applyBorder="1" applyAlignment="1">
      <alignment vertical="center"/>
    </xf>
    <xf numFmtId="0" fontId="11" fillId="0" borderId="237" xfId="15" applyFont="1" applyBorder="1" applyAlignment="1">
      <alignment horizontal="left" vertical="center" shrinkToFit="1"/>
    </xf>
    <xf numFmtId="0" fontId="11" fillId="0" borderId="284" xfId="15" applyFont="1" applyBorder="1" applyAlignment="1">
      <alignment horizontal="left" vertical="center" shrinkToFit="1"/>
    </xf>
    <xf numFmtId="0" fontId="11" fillId="0" borderId="0" xfId="15" applyFont="1" applyAlignment="1">
      <alignment horizontal="left" vertical="center" shrinkToFit="1"/>
    </xf>
    <xf numFmtId="0" fontId="11" fillId="0" borderId="4" xfId="15" applyFont="1" applyBorder="1" applyAlignment="1">
      <alignment horizontal="left" vertical="center" shrinkToFit="1"/>
    </xf>
    <xf numFmtId="0" fontId="11" fillId="0" borderId="238" xfId="15" applyFont="1" applyBorder="1" applyAlignment="1">
      <alignment horizontal="left" vertical="center" shrinkToFit="1"/>
    </xf>
    <xf numFmtId="0" fontId="11" fillId="0" borderId="279" xfId="15" applyFont="1" applyBorder="1" applyAlignment="1">
      <alignment horizontal="left" vertical="center" shrinkToFit="1"/>
    </xf>
    <xf numFmtId="5" fontId="11" fillId="0" borderId="237" xfId="15" applyNumberFormat="1" applyFont="1" applyBorder="1" applyAlignment="1">
      <alignment horizontal="center" vertical="center"/>
    </xf>
    <xf numFmtId="5" fontId="11" fillId="0" borderId="0" xfId="15" applyNumberFormat="1" applyFont="1" applyAlignment="1">
      <alignment horizontal="center" vertical="center"/>
    </xf>
    <xf numFmtId="5" fontId="11" fillId="0" borderId="238" xfId="15" applyNumberFormat="1" applyFont="1" applyBorder="1" applyAlignment="1">
      <alignment horizontal="center" vertical="center"/>
    </xf>
    <xf numFmtId="0" fontId="10" fillId="0" borderId="284" xfId="15" applyFont="1" applyBorder="1" applyAlignment="1">
      <alignment horizontal="center" vertical="center"/>
    </xf>
    <xf numFmtId="0" fontId="10" fillId="0" borderId="4" xfId="15" applyFont="1" applyBorder="1" applyAlignment="1">
      <alignment horizontal="center" vertical="center"/>
    </xf>
    <xf numFmtId="0" fontId="10" fillId="0" borderId="279" xfId="15" applyFont="1" applyBorder="1" applyAlignment="1">
      <alignment horizontal="center" vertical="center"/>
    </xf>
    <xf numFmtId="0" fontId="10" fillId="0" borderId="237" xfId="15" applyFont="1" applyBorder="1" applyAlignment="1">
      <alignment horizontal="center" vertical="center"/>
    </xf>
    <xf numFmtId="0" fontId="10" fillId="0" borderId="0" xfId="15" applyFont="1" applyAlignment="1">
      <alignment horizontal="center" vertical="center"/>
    </xf>
    <xf numFmtId="0" fontId="10" fillId="0" borderId="238" xfId="15" applyFont="1" applyBorder="1" applyAlignment="1">
      <alignment horizontal="center" vertical="center"/>
    </xf>
    <xf numFmtId="0" fontId="9" fillId="0" borderId="0" xfId="1" applyAlignment="1" applyProtection="1">
      <alignment horizontal="center"/>
      <protection locked="0"/>
    </xf>
    <xf numFmtId="0" fontId="9" fillId="0" borderId="0" xfId="1" applyAlignment="1" applyProtection="1">
      <alignment vertical="center"/>
      <protection locked="0"/>
    </xf>
    <xf numFmtId="0" fontId="11" fillId="0" borderId="285" xfId="15" applyFont="1" applyBorder="1" applyAlignment="1" applyProtection="1">
      <alignment horizontal="center" vertical="center"/>
      <protection locked="0"/>
    </xf>
    <xf numFmtId="0" fontId="11" fillId="0" borderId="70" xfId="15" applyFont="1" applyBorder="1" applyAlignment="1" applyProtection="1">
      <alignment horizontal="center" vertical="center"/>
      <protection locked="0"/>
    </xf>
    <xf numFmtId="0" fontId="11" fillId="0" borderId="283" xfId="15" applyFont="1" applyBorder="1" applyAlignment="1" applyProtection="1">
      <alignment horizontal="center" vertical="center"/>
      <protection locked="0"/>
    </xf>
    <xf numFmtId="0" fontId="11" fillId="0" borderId="237" xfId="15" applyFont="1" applyBorder="1" applyAlignment="1" applyProtection="1">
      <alignment horizontal="center" vertical="center"/>
      <protection locked="0"/>
    </xf>
    <xf numFmtId="0" fontId="11" fillId="0" borderId="264" xfId="15" applyFont="1" applyBorder="1" applyAlignment="1" applyProtection="1">
      <alignment horizontal="center" vertical="center"/>
      <protection locked="0"/>
    </xf>
    <xf numFmtId="0" fontId="11" fillId="0" borderId="277" xfId="15" applyFont="1" applyBorder="1" applyAlignment="1" applyProtection="1">
      <alignment horizontal="center" vertical="center"/>
      <protection locked="0"/>
    </xf>
    <xf numFmtId="0" fontId="11" fillId="0" borderId="238" xfId="15" applyFont="1" applyBorder="1" applyAlignment="1" applyProtection="1">
      <alignment horizontal="center" vertical="center"/>
      <protection locked="0"/>
    </xf>
    <xf numFmtId="0" fontId="11" fillId="0" borderId="239" xfId="15" applyFont="1" applyBorder="1" applyAlignment="1" applyProtection="1">
      <alignment horizontal="center" vertical="center"/>
      <protection locked="0"/>
    </xf>
    <xf numFmtId="0" fontId="11" fillId="0" borderId="285" xfId="15" applyFont="1" applyBorder="1" applyAlignment="1" applyProtection="1">
      <alignment horizontal="center" vertical="center" wrapText="1"/>
      <protection locked="0"/>
    </xf>
    <xf numFmtId="0" fontId="11" fillId="0" borderId="70" xfId="15" applyFont="1" applyBorder="1" applyAlignment="1" applyProtection="1">
      <alignment horizontal="center" vertical="center" wrapText="1"/>
      <protection locked="0"/>
    </xf>
    <xf numFmtId="0" fontId="9" fillId="0" borderId="257" xfId="1" applyBorder="1" applyAlignment="1" applyProtection="1">
      <alignment horizontal="center" vertical="center"/>
    </xf>
    <xf numFmtId="0" fontId="11" fillId="0" borderId="88" xfId="28" applyFont="1" applyBorder="1" applyAlignment="1">
      <alignment horizontal="center" vertical="center" wrapText="1"/>
    </xf>
    <xf numFmtId="0" fontId="11" fillId="0" borderId="12" xfId="28" applyFont="1" applyBorder="1" applyAlignment="1">
      <alignment horizontal="center" vertical="center" wrapText="1"/>
    </xf>
    <xf numFmtId="0" fontId="11" fillId="0" borderId="13" xfId="28" applyFont="1" applyBorder="1" applyAlignment="1">
      <alignment horizontal="center" vertical="center" wrapText="1"/>
    </xf>
    <xf numFmtId="0" fontId="11" fillId="0" borderId="16" xfId="28" applyFont="1" applyBorder="1" applyAlignment="1">
      <alignment horizontal="center" vertical="center" wrapText="1"/>
    </xf>
    <xf numFmtId="0" fontId="11" fillId="0" borderId="283" xfId="28" applyFont="1" applyBorder="1" applyAlignment="1">
      <alignment horizontal="center" vertical="center" wrapText="1"/>
    </xf>
    <xf numFmtId="0" fontId="11" fillId="0" borderId="284" xfId="28" applyFont="1" applyBorder="1" applyAlignment="1">
      <alignment horizontal="center" vertical="center" wrapText="1"/>
    </xf>
    <xf numFmtId="0" fontId="11" fillId="0" borderId="257" xfId="28" applyFont="1" applyBorder="1" applyAlignment="1">
      <alignment horizontal="center" vertical="center" wrapText="1"/>
    </xf>
    <xf numFmtId="0" fontId="11" fillId="0" borderId="4" xfId="28" applyFont="1" applyBorder="1" applyAlignment="1">
      <alignment horizontal="center" vertical="center" wrapText="1"/>
    </xf>
    <xf numFmtId="0" fontId="11" fillId="0" borderId="277" xfId="28" applyFont="1" applyBorder="1" applyAlignment="1">
      <alignment horizontal="center" vertical="center" wrapText="1"/>
    </xf>
    <xf numFmtId="0" fontId="11" fillId="0" borderId="279" xfId="28" applyFont="1" applyBorder="1" applyAlignment="1">
      <alignment horizontal="center" vertical="center" wrapText="1"/>
    </xf>
    <xf numFmtId="0" fontId="11" fillId="0" borderId="0" xfId="28" applyFont="1"/>
    <xf numFmtId="0" fontId="11" fillId="0" borderId="0" xfId="24" applyFont="1" applyAlignment="1">
      <alignment shrinkToFit="1"/>
    </xf>
    <xf numFmtId="0" fontId="11" fillId="0" borderId="4" xfId="24" applyFont="1" applyBorder="1" applyAlignment="1">
      <alignment shrinkToFit="1"/>
    </xf>
    <xf numFmtId="0" fontId="11" fillId="0" borderId="0" xfId="28" applyFont="1" applyAlignment="1">
      <alignment horizontal="center"/>
    </xf>
    <xf numFmtId="0" fontId="11" fillId="0" borderId="3" xfId="28" applyFont="1" applyBorder="1"/>
    <xf numFmtId="0" fontId="11" fillId="0" borderId="4" xfId="28" applyFont="1" applyBorder="1"/>
    <xf numFmtId="0" fontId="14" fillId="0" borderId="0" xfId="28" applyFont="1" applyAlignment="1">
      <alignment horizontal="center" vertical="center" wrapText="1"/>
    </xf>
    <xf numFmtId="0" fontId="10" fillId="0" borderId="0" xfId="28" applyFont="1" applyAlignment="1">
      <alignment vertical="center" wrapText="1"/>
    </xf>
    <xf numFmtId="0" fontId="10" fillId="0" borderId="4" xfId="28" applyFont="1" applyBorder="1" applyAlignment="1">
      <alignment vertical="center" wrapText="1"/>
    </xf>
    <xf numFmtId="49" fontId="11" fillId="0" borderId="0" xfId="24" applyNumberFormat="1" applyFont="1" applyAlignment="1" applyProtection="1">
      <alignment horizontal="right"/>
      <protection locked="0"/>
    </xf>
    <xf numFmtId="0" fontId="10" fillId="0" borderId="283" xfId="28" applyFont="1" applyBorder="1" applyAlignment="1">
      <alignment horizontal="center" vertical="center"/>
    </xf>
    <xf numFmtId="0" fontId="10" fillId="0" borderId="257" xfId="28" applyFont="1" applyBorder="1" applyAlignment="1">
      <alignment horizontal="center" vertical="center"/>
    </xf>
    <xf numFmtId="0" fontId="10" fillId="0" borderId="277" xfId="28" applyFont="1" applyBorder="1" applyAlignment="1">
      <alignment horizontal="center" vertical="center"/>
    </xf>
    <xf numFmtId="0" fontId="11" fillId="0" borderId="237" xfId="28" applyFont="1" applyBorder="1" applyAlignment="1">
      <alignment horizontal="center" vertical="center"/>
    </xf>
    <xf numFmtId="0" fontId="11" fillId="0" borderId="0" xfId="28" applyFont="1" applyAlignment="1">
      <alignment horizontal="center" vertical="center"/>
    </xf>
    <xf numFmtId="0" fontId="11" fillId="0" borderId="238" xfId="28" applyFont="1" applyBorder="1" applyAlignment="1">
      <alignment horizontal="center" vertical="center"/>
    </xf>
    <xf numFmtId="0" fontId="10" fillId="0" borderId="284" xfId="28" applyFont="1" applyBorder="1" applyAlignment="1">
      <alignment horizontal="center" vertical="center"/>
    </xf>
    <xf numFmtId="0" fontId="10" fillId="0" borderId="4" xfId="28" applyFont="1" applyBorder="1" applyAlignment="1">
      <alignment horizontal="center" vertical="center"/>
    </xf>
    <xf numFmtId="0" fontId="10" fillId="0" borderId="279" xfId="28" applyFont="1" applyBorder="1" applyAlignment="1">
      <alignment horizontal="center" vertical="center"/>
    </xf>
    <xf numFmtId="0" fontId="10" fillId="0" borderId="40" xfId="28" applyFont="1" applyBorder="1" applyAlignment="1">
      <alignment horizontal="center" vertical="center"/>
    </xf>
    <xf numFmtId="0" fontId="10" fillId="0" borderId="1" xfId="28" applyFont="1" applyBorder="1" applyAlignment="1">
      <alignment horizontal="center" vertical="center"/>
    </xf>
    <xf numFmtId="0" fontId="10" fillId="0" borderId="42" xfId="28" applyFont="1" applyBorder="1" applyAlignment="1">
      <alignment horizontal="center" vertical="center"/>
    </xf>
    <xf numFmtId="0" fontId="10" fillId="0" borderId="93" xfId="28" applyFont="1" applyBorder="1" applyAlignment="1">
      <alignment horizontal="center" vertical="center"/>
    </xf>
    <xf numFmtId="0" fontId="11" fillId="0" borderId="0" xfId="28" applyFont="1" applyAlignment="1">
      <alignment horizontal="left" indent="1" shrinkToFit="1"/>
    </xf>
    <xf numFmtId="0" fontId="11" fillId="0" borderId="0" xfId="28" applyFont="1" applyAlignment="1">
      <alignment shrinkToFit="1"/>
    </xf>
    <xf numFmtId="0" fontId="11" fillId="0" borderId="4" xfId="28" applyFont="1" applyBorder="1" applyAlignment="1">
      <alignment shrinkToFit="1"/>
    </xf>
    <xf numFmtId="0" fontId="10" fillId="0" borderId="34" xfId="28" applyFont="1" applyBorder="1" applyAlignment="1">
      <alignment horizontal="center" vertical="distributed"/>
    </xf>
    <xf numFmtId="0" fontId="10" fillId="0" borderId="238" xfId="28" applyFont="1" applyBorder="1" applyAlignment="1">
      <alignment horizontal="center" vertical="distributed"/>
    </xf>
    <xf numFmtId="0" fontId="10" fillId="0" borderId="279" xfId="28" applyFont="1" applyBorder="1" applyAlignment="1">
      <alignment horizontal="center" vertical="distributed"/>
    </xf>
    <xf numFmtId="49" fontId="10" fillId="0" borderId="283" xfId="28" applyNumberFormat="1" applyFont="1" applyBorder="1" applyAlignment="1">
      <alignment horizontal="left" vertical="center"/>
    </xf>
    <xf numFmtId="49" fontId="10" fillId="0" borderId="257" xfId="28" applyNumberFormat="1" applyFont="1" applyBorder="1" applyAlignment="1">
      <alignment horizontal="left" vertical="center"/>
    </xf>
    <xf numFmtId="49" fontId="10" fillId="0" borderId="277" xfId="28" applyNumberFormat="1" applyFont="1" applyBorder="1" applyAlignment="1">
      <alignment horizontal="left" vertical="center"/>
    </xf>
    <xf numFmtId="5" fontId="11" fillId="0" borderId="237" xfId="28" applyNumberFormat="1" applyFont="1" applyBorder="1" applyAlignment="1">
      <alignment horizontal="center" vertical="center"/>
    </xf>
    <xf numFmtId="5" fontId="11" fillId="0" borderId="0" xfId="28" applyNumberFormat="1" applyFont="1" applyAlignment="1">
      <alignment horizontal="center" vertical="center"/>
    </xf>
    <xf numFmtId="5" fontId="11" fillId="0" borderId="238" xfId="28" applyNumberFormat="1" applyFont="1" applyBorder="1" applyAlignment="1">
      <alignment horizontal="center" vertical="center"/>
    </xf>
    <xf numFmtId="42" fontId="11" fillId="0" borderId="264" xfId="28" applyNumberFormat="1" applyFont="1" applyBorder="1" applyAlignment="1">
      <alignment vertical="center"/>
    </xf>
    <xf numFmtId="0" fontId="10" fillId="0" borderId="263" xfId="28" applyFont="1" applyBorder="1" applyAlignment="1">
      <alignment vertical="center"/>
    </xf>
    <xf numFmtId="0" fontId="10" fillId="0" borderId="239" xfId="28" applyFont="1" applyBorder="1" applyAlignment="1">
      <alignment vertical="center"/>
    </xf>
    <xf numFmtId="0" fontId="10" fillId="0" borderId="40" xfId="28" applyFont="1" applyBorder="1" applyAlignment="1">
      <alignment horizontal="left" vertical="distributed"/>
    </xf>
    <xf numFmtId="0" fontId="10" fillId="0" borderId="1" xfId="28" applyFont="1" applyBorder="1" applyAlignment="1">
      <alignment horizontal="left" vertical="distributed"/>
    </xf>
    <xf numFmtId="0" fontId="11" fillId="0" borderId="237" xfId="28" applyFont="1" applyBorder="1" applyAlignment="1">
      <alignment horizontal="left" vertical="center" shrinkToFit="1"/>
    </xf>
    <xf numFmtId="0" fontId="11" fillId="0" borderId="284" xfId="28" applyFont="1" applyBorder="1" applyAlignment="1">
      <alignment horizontal="left" vertical="center" shrinkToFit="1"/>
    </xf>
    <xf numFmtId="0" fontId="11" fillId="0" borderId="0" xfId="28" applyFont="1" applyAlignment="1">
      <alignment horizontal="left" vertical="center" shrinkToFit="1"/>
    </xf>
    <xf numFmtId="0" fontId="11" fillId="0" borderId="4" xfId="28" applyFont="1" applyBorder="1" applyAlignment="1">
      <alignment horizontal="left" vertical="center" shrinkToFit="1"/>
    </xf>
    <xf numFmtId="0" fontId="11" fillId="0" borderId="238" xfId="28" applyFont="1" applyBorder="1" applyAlignment="1">
      <alignment horizontal="left" vertical="center" shrinkToFit="1"/>
    </xf>
    <xf numFmtId="0" fontId="11" fillId="0" borderId="279" xfId="28" applyFont="1" applyBorder="1" applyAlignment="1">
      <alignment horizontal="left" vertical="center" shrinkToFit="1"/>
    </xf>
    <xf numFmtId="0" fontId="11" fillId="0" borderId="3" xfId="28" applyFont="1" applyBorder="1" applyAlignment="1">
      <alignment horizontal="right" indent="3"/>
    </xf>
    <xf numFmtId="0" fontId="11" fillId="0" borderId="0" xfId="28" applyFont="1" applyAlignment="1">
      <alignment horizontal="right" indent="3"/>
    </xf>
    <xf numFmtId="0" fontId="11" fillId="0" borderId="4" xfId="28" applyFont="1" applyBorder="1" applyAlignment="1">
      <alignment horizontal="right" indent="3"/>
    </xf>
    <xf numFmtId="0" fontId="11" fillId="0" borderId="283" xfId="28" applyFont="1" applyBorder="1" applyAlignment="1">
      <alignment horizontal="right" vertical="center"/>
    </xf>
    <xf numFmtId="0" fontId="11" fillId="0" borderId="237" xfId="28" applyFont="1" applyBorder="1" applyAlignment="1">
      <alignment horizontal="right" vertical="center"/>
    </xf>
    <xf numFmtId="0" fontId="11" fillId="0" borderId="257" xfId="28" applyFont="1" applyBorder="1" applyAlignment="1">
      <alignment horizontal="right" vertical="center"/>
    </xf>
    <xf numFmtId="0" fontId="11" fillId="0" borderId="0" xfId="28" applyFont="1" applyAlignment="1">
      <alignment horizontal="right" vertical="center"/>
    </xf>
    <xf numFmtId="0" fontId="11" fillId="0" borderId="8" xfId="28" applyFont="1" applyBorder="1" applyAlignment="1">
      <alignment horizontal="right" vertical="center"/>
    </xf>
    <xf numFmtId="0" fontId="11" fillId="0" borderId="7" xfId="28" applyFont="1" applyBorder="1" applyAlignment="1">
      <alignment horizontal="right" vertical="center"/>
    </xf>
    <xf numFmtId="0" fontId="10" fillId="0" borderId="237" xfId="28" applyFont="1" applyBorder="1" applyAlignment="1">
      <alignment vertical="center"/>
    </xf>
    <xf numFmtId="0" fontId="10" fillId="0" borderId="0" xfId="28" applyFont="1" applyAlignment="1">
      <alignment vertical="center"/>
    </xf>
    <xf numFmtId="0" fontId="10" fillId="0" borderId="7" xfId="28" applyFont="1" applyBorder="1" applyAlignment="1">
      <alignment vertical="center"/>
    </xf>
    <xf numFmtId="0" fontId="10" fillId="0" borderId="284" xfId="28" applyFont="1" applyBorder="1" applyAlignment="1">
      <alignment vertical="center"/>
    </xf>
    <xf numFmtId="0" fontId="10" fillId="0" borderId="4" xfId="28" applyFont="1" applyBorder="1" applyAlignment="1">
      <alignment vertical="center"/>
    </xf>
    <xf numFmtId="0" fontId="10" fillId="0" borderId="9" xfId="28" applyFont="1" applyBorder="1" applyAlignment="1">
      <alignment vertical="center"/>
    </xf>
    <xf numFmtId="0" fontId="97" fillId="0" borderId="127" xfId="28" applyFont="1" applyBorder="1" applyAlignment="1">
      <alignment horizontal="center" vertical="center"/>
    </xf>
    <xf numFmtId="0" fontId="97" fillId="0" borderId="10" xfId="28" applyFont="1" applyBorder="1" applyAlignment="1">
      <alignment horizontal="center" vertical="center"/>
    </xf>
    <xf numFmtId="0" fontId="97" fillId="0" borderId="21" xfId="28" applyFont="1" applyBorder="1" applyAlignment="1">
      <alignment horizontal="center" vertical="center"/>
    </xf>
    <xf numFmtId="0" fontId="97" fillId="0" borderId="34" xfId="28" applyFont="1" applyBorder="1" applyAlignment="1">
      <alignment horizontal="center" vertical="center"/>
    </xf>
    <xf numFmtId="0" fontId="97" fillId="0" borderId="238" xfId="28" applyFont="1" applyBorder="1" applyAlignment="1">
      <alignment horizontal="center" vertical="center"/>
    </xf>
    <xf numFmtId="0" fontId="97" fillId="0" borderId="279" xfId="28" applyFont="1" applyBorder="1" applyAlignment="1">
      <alignment horizontal="center" vertical="center"/>
    </xf>
    <xf numFmtId="0" fontId="11" fillId="0" borderId="40" xfId="28" applyFont="1" applyBorder="1" applyAlignment="1">
      <alignment horizontal="distributed" vertical="center" wrapText="1" indent="1"/>
    </xf>
    <xf numFmtId="0" fontId="11" fillId="0" borderId="1" xfId="28" applyFont="1" applyBorder="1" applyAlignment="1">
      <alignment horizontal="distributed" vertical="center" wrapText="1" indent="1"/>
    </xf>
    <xf numFmtId="0" fontId="11" fillId="0" borderId="13" xfId="28" applyFont="1" applyBorder="1" applyAlignment="1">
      <alignment horizontal="right" vertical="center" wrapText="1"/>
    </xf>
    <xf numFmtId="0" fontId="11" fillId="0" borderId="14" xfId="28" applyFont="1" applyBorder="1" applyAlignment="1">
      <alignment horizontal="right" vertical="center" wrapText="1"/>
    </xf>
    <xf numFmtId="0" fontId="11" fillId="0" borderId="14" xfId="28" applyFont="1" applyBorder="1" applyAlignment="1">
      <alignment horizontal="center" vertical="center" wrapText="1"/>
    </xf>
    <xf numFmtId="0" fontId="11" fillId="0" borderId="14" xfId="28" applyFont="1" applyBorder="1" applyAlignment="1">
      <alignment horizontal="right" vertical="center"/>
    </xf>
    <xf numFmtId="0" fontId="11" fillId="0" borderId="15" xfId="28" applyFont="1" applyBorder="1" applyAlignment="1">
      <alignment horizontal="center" vertical="center" wrapText="1"/>
    </xf>
    <xf numFmtId="0" fontId="11" fillId="0" borderId="1" xfId="28" applyFont="1" applyBorder="1" applyAlignment="1">
      <alignment horizontal="center" vertical="center"/>
    </xf>
    <xf numFmtId="0" fontId="11" fillId="0" borderId="37" xfId="28" applyFont="1" applyBorder="1" applyAlignment="1">
      <alignment horizontal="center" vertical="center"/>
    </xf>
    <xf numFmtId="0" fontId="10" fillId="0" borderId="264" xfId="28" applyFont="1" applyBorder="1" applyAlignment="1">
      <alignment vertical="center"/>
    </xf>
    <xf numFmtId="0" fontId="10" fillId="0" borderId="6" xfId="28" applyFont="1" applyBorder="1" applyAlignment="1">
      <alignment vertical="center"/>
    </xf>
    <xf numFmtId="0" fontId="11" fillId="0" borderId="265" xfId="28" applyFont="1" applyBorder="1" applyAlignment="1">
      <alignment vertical="top" wrapText="1"/>
    </xf>
    <xf numFmtId="0" fontId="11" fillId="0" borderId="266" xfId="28" applyFont="1" applyBorder="1" applyAlignment="1">
      <alignment vertical="top" wrapText="1"/>
    </xf>
    <xf numFmtId="0" fontId="11" fillId="0" borderId="268" xfId="28" applyFont="1" applyBorder="1" applyAlignment="1">
      <alignment vertical="top" wrapText="1"/>
    </xf>
    <xf numFmtId="0" fontId="11" fillId="0" borderId="269" xfId="28" applyFont="1" applyBorder="1" applyAlignment="1">
      <alignment vertical="top" wrapText="1"/>
    </xf>
    <xf numFmtId="0" fontId="11" fillId="0" borderId="93" xfId="28" applyFont="1" applyBorder="1" applyAlignment="1">
      <alignment horizontal="center" vertical="center"/>
    </xf>
    <xf numFmtId="0" fontId="11" fillId="0" borderId="146" xfId="28" applyFont="1" applyBorder="1" applyAlignment="1">
      <alignment horizontal="center" vertical="center"/>
    </xf>
    <xf numFmtId="0" fontId="11" fillId="0" borderId="149" xfId="28" applyFont="1" applyBorder="1" applyAlignment="1">
      <alignment horizontal="center" vertical="center"/>
    </xf>
    <xf numFmtId="0" fontId="11" fillId="0" borderId="270" xfId="28" applyFont="1" applyBorder="1" applyAlignment="1">
      <alignment horizontal="center" vertical="center"/>
    </xf>
    <xf numFmtId="0" fontId="11" fillId="0" borderId="271" xfId="28" applyFont="1" applyBorder="1" applyAlignment="1">
      <alignment horizontal="center" vertical="center"/>
    </xf>
    <xf numFmtId="0" fontId="11" fillId="0" borderId="267" xfId="28" applyFont="1" applyBorder="1" applyAlignment="1">
      <alignment horizontal="center" vertical="center"/>
    </xf>
    <xf numFmtId="0" fontId="11" fillId="0" borderId="272" xfId="28" applyFont="1" applyBorder="1" applyAlignment="1">
      <alignment horizontal="center" vertical="center"/>
    </xf>
    <xf numFmtId="49" fontId="134" fillId="0" borderId="257" xfId="16" applyNumberFormat="1" applyFont="1" applyBorder="1" applyAlignment="1" applyProtection="1">
      <alignment horizontal="left" vertical="center" wrapText="1"/>
      <protection locked="0"/>
    </xf>
    <xf numFmtId="49" fontId="134" fillId="0" borderId="0" xfId="16" applyNumberFormat="1" applyFont="1" applyAlignment="1" applyProtection="1">
      <alignment horizontal="left" vertical="center" wrapText="1"/>
      <protection locked="0"/>
    </xf>
    <xf numFmtId="49" fontId="0" fillId="0" borderId="285" xfId="17" applyNumberFormat="1" applyFont="1" applyBorder="1" applyAlignment="1">
      <alignment horizontal="center" vertical="center"/>
    </xf>
    <xf numFmtId="49" fontId="0" fillId="0" borderId="30" xfId="17" applyNumberFormat="1" applyFont="1" applyBorder="1" applyAlignment="1">
      <alignment horizontal="center" vertical="center"/>
    </xf>
    <xf numFmtId="0" fontId="22" fillId="0" borderId="285" xfId="16" applyFont="1" applyBorder="1" applyAlignment="1" applyProtection="1">
      <alignment horizontal="center" vertical="center"/>
      <protection locked="0"/>
    </xf>
    <xf numFmtId="0" fontId="22" fillId="0" borderId="30" xfId="16" applyFont="1" applyBorder="1" applyAlignment="1" applyProtection="1">
      <alignment horizontal="center" vertical="center"/>
      <protection locked="0"/>
    </xf>
    <xf numFmtId="0" fontId="22" fillId="0" borderId="70" xfId="16" applyFont="1" applyBorder="1" applyAlignment="1" applyProtection="1">
      <alignment horizontal="center" vertical="center"/>
      <protection locked="0"/>
    </xf>
    <xf numFmtId="0" fontId="22" fillId="0" borderId="1" xfId="16" applyFont="1" applyBorder="1" applyAlignment="1" applyProtection="1">
      <alignment horizontal="center" vertical="center"/>
      <protection locked="0"/>
    </xf>
    <xf numFmtId="0" fontId="9" fillId="0" borderId="257" xfId="1" applyBorder="1" applyAlignment="1" applyProtection="1">
      <protection locked="0"/>
    </xf>
    <xf numFmtId="0" fontId="35" fillId="0" borderId="238" xfId="16" applyFont="1" applyBorder="1" applyAlignment="1" applyProtection="1">
      <alignment horizontal="center" vertical="center"/>
      <protection locked="0"/>
    </xf>
    <xf numFmtId="0" fontId="22" fillId="0" borderId="1" xfId="16" applyFont="1" applyBorder="1" applyAlignment="1" applyProtection="1">
      <alignment horizontal="center" vertical="center" shrinkToFit="1"/>
      <protection locked="0"/>
    </xf>
    <xf numFmtId="0" fontId="22" fillId="0" borderId="285" xfId="16" applyFont="1" applyBorder="1" applyAlignment="1" applyProtection="1">
      <alignment horizontal="center" vertical="center" shrinkToFit="1"/>
      <protection locked="0"/>
    </xf>
    <xf numFmtId="0" fontId="22" fillId="0" borderId="30" xfId="16" applyFont="1" applyBorder="1" applyAlignment="1" applyProtection="1">
      <alignment horizontal="center" vertical="center" shrinkToFit="1"/>
      <protection locked="0"/>
    </xf>
    <xf numFmtId="0" fontId="22" fillId="0" borderId="70" xfId="16" applyFont="1" applyBorder="1" applyAlignment="1" applyProtection="1">
      <alignment horizontal="center" vertical="center" shrinkToFit="1"/>
      <protection locked="0"/>
    </xf>
    <xf numFmtId="0" fontId="22" fillId="0" borderId="283" xfId="16" applyFont="1" applyBorder="1" applyAlignment="1" applyProtection="1">
      <alignment horizontal="center" vertical="center" wrapText="1"/>
      <protection locked="0"/>
    </xf>
    <xf numFmtId="0" fontId="22" fillId="0" borderId="264" xfId="16" applyFont="1" applyBorder="1" applyAlignment="1" applyProtection="1">
      <alignment horizontal="center" vertical="center"/>
      <protection locked="0"/>
    </xf>
    <xf numFmtId="0" fontId="22" fillId="0" borderId="257" xfId="16" applyFont="1" applyBorder="1" applyAlignment="1" applyProtection="1">
      <alignment horizontal="center" vertical="center"/>
      <protection locked="0"/>
    </xf>
    <xf numFmtId="0" fontId="22" fillId="0" borderId="263" xfId="16" applyFont="1" applyBorder="1" applyAlignment="1" applyProtection="1">
      <alignment horizontal="center" vertical="center"/>
      <protection locked="0"/>
    </xf>
    <xf numFmtId="0" fontId="22" fillId="0" borderId="277" xfId="16" applyFont="1" applyBorder="1" applyAlignment="1" applyProtection="1">
      <alignment horizontal="center" vertical="center"/>
      <protection locked="0"/>
    </xf>
    <xf numFmtId="0" fontId="22" fillId="0" borderId="239" xfId="16" applyFont="1" applyBorder="1" applyAlignment="1" applyProtection="1">
      <alignment horizontal="center" vertical="center"/>
      <protection locked="0"/>
    </xf>
    <xf numFmtId="49" fontId="0" fillId="0" borderId="264" xfId="17" applyNumberFormat="1" applyFont="1" applyBorder="1" applyAlignment="1">
      <alignment horizontal="center" vertical="center"/>
    </xf>
    <xf numFmtId="0" fontId="35" fillId="0" borderId="0" xfId="16" applyFont="1" applyAlignment="1" applyProtection="1">
      <alignment horizontal="center" vertical="center"/>
      <protection locked="0"/>
    </xf>
    <xf numFmtId="0" fontId="11" fillId="0" borderId="0" xfId="15" applyFont="1" applyAlignment="1">
      <alignment horizontal="center" vertical="center"/>
    </xf>
    <xf numFmtId="49" fontId="18" fillId="0" borderId="0" xfId="15" applyNumberFormat="1" applyFont="1" applyAlignment="1">
      <alignment horizontal="center" vertical="center" wrapText="1"/>
    </xf>
    <xf numFmtId="0" fontId="11" fillId="0" borderId="21" xfId="15" applyFont="1" applyBorder="1"/>
    <xf numFmtId="49" fontId="10" fillId="0" borderId="0" xfId="15" applyNumberFormat="1" applyFont="1" applyAlignment="1">
      <alignment horizontal="right"/>
    </xf>
    <xf numFmtId="0" fontId="10" fillId="0" borderId="0" xfId="15" applyFont="1" applyAlignment="1" applyProtection="1">
      <alignment horizontal="center"/>
      <protection locked="0"/>
    </xf>
    <xf numFmtId="49" fontId="10" fillId="0" borderId="0" xfId="15" applyNumberFormat="1" applyFont="1" applyAlignment="1">
      <alignment horizontal="left"/>
    </xf>
    <xf numFmtId="49" fontId="10" fillId="0" borderId="4" xfId="15" applyNumberFormat="1" applyFont="1" applyBorder="1" applyAlignment="1">
      <alignment horizontal="left"/>
    </xf>
    <xf numFmtId="0" fontId="11" fillId="0" borderId="237" xfId="15" applyFont="1" applyBorder="1" applyAlignment="1">
      <alignment horizontal="center" vertical="center"/>
    </xf>
    <xf numFmtId="0" fontId="11" fillId="0" borderId="238" xfId="15" applyFont="1" applyBorder="1" applyAlignment="1">
      <alignment horizontal="center" vertical="center"/>
    </xf>
    <xf numFmtId="0" fontId="68" fillId="0" borderId="0" xfId="15" applyFont="1"/>
    <xf numFmtId="0" fontId="18" fillId="0" borderId="0" xfId="15" applyFont="1" applyAlignment="1">
      <alignment horizontal="center" vertical="center" wrapText="1"/>
    </xf>
    <xf numFmtId="0" fontId="10" fillId="0" borderId="0" xfId="15" applyFont="1" applyAlignment="1">
      <alignment horizontal="center"/>
    </xf>
    <xf numFmtId="49" fontId="10" fillId="0" borderId="3" xfId="15" applyNumberFormat="1" applyFont="1" applyBorder="1" applyAlignment="1">
      <alignment horizontal="right"/>
    </xf>
    <xf numFmtId="181" fontId="11" fillId="0" borderId="240" xfId="14" applyNumberFormat="1" applyFont="1" applyBorder="1" applyAlignment="1">
      <alignment horizontal="left" vertical="center"/>
    </xf>
    <xf numFmtId="0" fontId="10" fillId="0" borderId="11" xfId="14" applyFont="1" applyBorder="1" applyAlignment="1" applyProtection="1">
      <alignment horizontal="center" vertical="center"/>
      <protection locked="0"/>
    </xf>
    <xf numFmtId="0" fontId="11" fillId="0" borderId="11" xfId="14" applyFont="1" applyBorder="1" applyAlignment="1" applyProtection="1">
      <alignment horizontal="center" vertical="center"/>
      <protection locked="0"/>
    </xf>
    <xf numFmtId="0" fontId="24" fillId="0" borderId="0" xfId="14" applyFont="1" applyAlignment="1">
      <alignment horizontal="center" vertical="center"/>
    </xf>
    <xf numFmtId="31" fontId="11" fillId="0" borderId="11" xfId="14" applyNumberFormat="1" applyFont="1" applyBorder="1" applyAlignment="1" applyProtection="1">
      <alignment horizontal="center" vertical="center"/>
      <protection locked="0"/>
    </xf>
    <xf numFmtId="0" fontId="11" fillId="0" borderId="237" xfId="14" applyFont="1" applyBorder="1" applyAlignment="1" applyProtection="1">
      <alignment horizontal="left" vertical="center" wrapText="1"/>
      <protection locked="0"/>
    </xf>
    <xf numFmtId="0" fontId="11" fillId="0" borderId="0" xfId="14" applyFont="1" applyAlignment="1" applyProtection="1">
      <alignment horizontal="left" vertical="center" wrapText="1"/>
      <protection locked="0"/>
    </xf>
    <xf numFmtId="181" fontId="11" fillId="0" borderId="240" xfId="14" applyNumberFormat="1" applyFont="1" applyBorder="1" applyAlignment="1" applyProtection="1">
      <alignment horizontal="center" vertical="center"/>
      <protection locked="0"/>
    </xf>
    <xf numFmtId="0" fontId="11" fillId="0" borderId="240" xfId="14" applyFont="1" applyBorder="1" applyAlignment="1">
      <alignment horizontal="center" vertical="center"/>
    </xf>
    <xf numFmtId="0" fontId="11" fillId="0" borderId="11" xfId="14" applyFont="1" applyBorder="1" applyAlignment="1">
      <alignment horizontal="center" vertical="center"/>
    </xf>
    <xf numFmtId="0" fontId="11" fillId="0" borderId="7" xfId="14" applyFont="1" applyBorder="1" applyAlignment="1" applyProtection="1">
      <alignment horizontal="left" vertical="center" wrapText="1"/>
      <protection locked="0"/>
    </xf>
    <xf numFmtId="49" fontId="10" fillId="0" borderId="3" xfId="15" applyNumberFormat="1" applyFont="1" applyBorder="1"/>
    <xf numFmtId="49" fontId="10" fillId="0" borderId="0" xfId="15" applyNumberFormat="1" applyFont="1"/>
    <xf numFmtId="49" fontId="10" fillId="0" borderId="4" xfId="15" applyNumberFormat="1" applyFont="1" applyBorder="1"/>
    <xf numFmtId="0" fontId="10" fillId="0" borderId="283" xfId="15" applyFont="1" applyBorder="1" applyAlignment="1" applyProtection="1">
      <alignment horizontal="left" vertical="center" indent="1"/>
      <protection locked="0"/>
    </xf>
    <xf numFmtId="0" fontId="10" fillId="0" borderId="237" xfId="15" applyFont="1" applyBorder="1" applyAlignment="1" applyProtection="1">
      <alignment horizontal="left" vertical="center" indent="1"/>
      <protection locked="0"/>
    </xf>
    <xf numFmtId="0" fontId="10" fillId="0" borderId="284" xfId="15" applyFont="1" applyBorder="1" applyAlignment="1" applyProtection="1">
      <alignment horizontal="left" vertical="center" indent="1"/>
      <protection locked="0"/>
    </xf>
    <xf numFmtId="0" fontId="10" fillId="0" borderId="257" xfId="15" applyFont="1" applyBorder="1" applyAlignment="1" applyProtection="1">
      <alignment horizontal="left" vertical="center" indent="1"/>
      <protection locked="0"/>
    </xf>
    <xf numFmtId="0" fontId="10" fillId="0" borderId="0" xfId="15" applyFont="1" applyAlignment="1" applyProtection="1">
      <alignment horizontal="left" vertical="center" indent="1"/>
      <protection locked="0"/>
    </xf>
    <xf numFmtId="0" fontId="10" fillId="0" borderId="4" xfId="15" applyFont="1" applyBorder="1" applyAlignment="1" applyProtection="1">
      <alignment horizontal="left" vertical="center" indent="1"/>
      <protection locked="0"/>
    </xf>
    <xf numFmtId="0" fontId="10" fillId="0" borderId="8" xfId="15" applyFont="1" applyBorder="1" applyAlignment="1" applyProtection="1">
      <alignment horizontal="left" vertical="center" indent="1"/>
      <protection locked="0"/>
    </xf>
    <xf numFmtId="0" fontId="10" fillId="0" borderId="7" xfId="15" applyFont="1" applyBorder="1" applyAlignment="1" applyProtection="1">
      <alignment horizontal="left" vertical="center" indent="1"/>
      <protection locked="0"/>
    </xf>
    <xf numFmtId="0" fontId="10" fillId="0" borderId="9" xfId="15" applyFont="1" applyBorder="1" applyAlignment="1" applyProtection="1">
      <alignment horizontal="left" vertical="center" indent="1"/>
      <protection locked="0"/>
    </xf>
    <xf numFmtId="0" fontId="10" fillId="0" borderId="264" xfId="15" applyFont="1" applyBorder="1" applyAlignment="1">
      <alignment horizontal="center" vertical="center"/>
    </xf>
    <xf numFmtId="0" fontId="10" fillId="0" borderId="263" xfId="15" applyFont="1" applyBorder="1" applyAlignment="1">
      <alignment horizontal="center" vertical="center"/>
    </xf>
    <xf numFmtId="0" fontId="2" fillId="0" borderId="238" xfId="15" applyBorder="1"/>
    <xf numFmtId="0" fontId="2" fillId="0" borderId="239" xfId="15" applyBorder="1"/>
    <xf numFmtId="0" fontId="2" fillId="0" borderId="7" xfId="15" applyBorder="1"/>
    <xf numFmtId="0" fontId="2" fillId="0" borderId="6" xfId="15" applyBorder="1"/>
    <xf numFmtId="0" fontId="10" fillId="0" borderId="277" xfId="15" applyFont="1" applyBorder="1" applyAlignment="1" applyProtection="1">
      <alignment horizontal="left" vertical="center" indent="1"/>
      <protection locked="0"/>
    </xf>
    <xf numFmtId="0" fontId="10" fillId="0" borderId="238" xfId="15" applyFont="1" applyBorder="1" applyAlignment="1" applyProtection="1">
      <alignment horizontal="left" vertical="center" indent="1"/>
      <protection locked="0"/>
    </xf>
    <xf numFmtId="0" fontId="10" fillId="0" borderId="279" xfId="15" applyFont="1" applyBorder="1" applyAlignment="1" applyProtection="1">
      <alignment horizontal="left" vertical="center" indent="1"/>
      <protection locked="0"/>
    </xf>
    <xf numFmtId="0" fontId="10" fillId="0" borderId="238" xfId="15" applyFont="1" applyBorder="1" applyAlignment="1">
      <alignment vertical="center"/>
    </xf>
    <xf numFmtId="0" fontId="10" fillId="0" borderId="239" xfId="15" applyFont="1" applyBorder="1" applyAlignment="1">
      <alignment horizontal="center" vertical="center"/>
    </xf>
    <xf numFmtId="0" fontId="11" fillId="0" borderId="34" xfId="15" applyFont="1" applyBorder="1"/>
    <xf numFmtId="0" fontId="11" fillId="0" borderId="238" xfId="15" applyFont="1" applyBorder="1"/>
    <xf numFmtId="0" fontId="11" fillId="0" borderId="279" xfId="15" applyFont="1" applyBorder="1"/>
    <xf numFmtId="0" fontId="10" fillId="0" borderId="48" xfId="15" applyFont="1" applyBorder="1" applyAlignment="1">
      <alignment horizontal="left" vertical="distributed"/>
    </xf>
    <xf numFmtId="0" fontId="10" fillId="0" borderId="237" xfId="15" applyFont="1" applyBorder="1" applyAlignment="1">
      <alignment horizontal="left" vertical="distributed"/>
    </xf>
    <xf numFmtId="0" fontId="10" fillId="0" borderId="264" xfId="15" applyFont="1" applyBorder="1" applyAlignment="1">
      <alignment horizontal="left" vertical="distributed"/>
    </xf>
    <xf numFmtId="0" fontId="10" fillId="0" borderId="3" xfId="15" applyFont="1" applyBorder="1" applyAlignment="1">
      <alignment horizontal="left" vertical="distributed"/>
    </xf>
    <xf numFmtId="0" fontId="10" fillId="0" borderId="0" xfId="15" applyFont="1" applyAlignment="1">
      <alignment horizontal="left" vertical="distributed"/>
    </xf>
    <xf numFmtId="0" fontId="10" fillId="0" borderId="263" xfId="15" applyFont="1" applyBorder="1" applyAlignment="1">
      <alignment horizontal="left" vertical="distributed"/>
    </xf>
    <xf numFmtId="0" fontId="10" fillId="0" borderId="34" xfId="15" applyFont="1" applyBorder="1" applyAlignment="1">
      <alignment horizontal="left" vertical="distributed"/>
    </xf>
    <xf numFmtId="0" fontId="10" fillId="0" borderId="238" xfId="15" applyFont="1" applyBorder="1" applyAlignment="1">
      <alignment horizontal="left" vertical="distributed"/>
    </xf>
    <xf numFmtId="0" fontId="10" fillId="0" borderId="239" xfId="15" applyFont="1" applyBorder="1" applyAlignment="1">
      <alignment horizontal="left" vertical="distributed"/>
    </xf>
    <xf numFmtId="0" fontId="10" fillId="0" borderId="283" xfId="15" applyFont="1" applyBorder="1" applyAlignment="1">
      <alignment horizontal="left" vertical="center" indent="1" shrinkToFit="1"/>
    </xf>
    <xf numFmtId="0" fontId="10" fillId="0" borderId="237" xfId="15" applyFont="1" applyBorder="1" applyAlignment="1">
      <alignment horizontal="left" vertical="center" indent="1" shrinkToFit="1"/>
    </xf>
    <xf numFmtId="0" fontId="10" fillId="0" borderId="284" xfId="15" applyFont="1" applyBorder="1" applyAlignment="1">
      <alignment horizontal="left" vertical="center" indent="1" shrinkToFit="1"/>
    </xf>
    <xf numFmtId="0" fontId="10" fillId="0" borderId="257" xfId="15" applyFont="1" applyBorder="1" applyAlignment="1">
      <alignment horizontal="left" vertical="center" indent="1" shrinkToFit="1"/>
    </xf>
    <xf numFmtId="0" fontId="10" fillId="0" borderId="0" xfId="15" applyFont="1" applyAlignment="1">
      <alignment horizontal="left" vertical="center" indent="1" shrinkToFit="1"/>
    </xf>
    <xf numFmtId="0" fontId="10" fillId="0" borderId="4" xfId="15" applyFont="1" applyBorder="1" applyAlignment="1">
      <alignment horizontal="left" vertical="center" indent="1" shrinkToFit="1"/>
    </xf>
    <xf numFmtId="0" fontId="10" fillId="0" borderId="277" xfId="15" applyFont="1" applyBorder="1" applyAlignment="1">
      <alignment horizontal="left" vertical="center" indent="1" shrinkToFit="1"/>
    </xf>
    <xf numFmtId="0" fontId="10" fillId="0" borderId="238" xfId="15" applyFont="1" applyBorder="1" applyAlignment="1">
      <alignment horizontal="left" vertical="center" indent="1" shrinkToFit="1"/>
    </xf>
    <xf numFmtId="0" fontId="10" fillId="0" borderId="279" xfId="15" applyFont="1" applyBorder="1" applyAlignment="1">
      <alignment horizontal="left" vertical="center" indent="1" shrinkToFit="1"/>
    </xf>
    <xf numFmtId="0" fontId="10" fillId="0" borderId="25" xfId="15" applyFont="1" applyBorder="1" applyAlignment="1">
      <alignment horizontal="center" vertical="justify"/>
    </xf>
    <xf numFmtId="0" fontId="10" fillId="0" borderId="24" xfId="15" applyFont="1" applyBorder="1" applyAlignment="1">
      <alignment horizontal="center" vertical="justify"/>
    </xf>
    <xf numFmtId="0" fontId="2" fillId="0" borderId="27" xfId="15" applyBorder="1" applyAlignment="1">
      <alignment horizontal="center" vertical="justify"/>
    </xf>
    <xf numFmtId="0" fontId="2" fillId="0" borderId="0" xfId="15"/>
    <xf numFmtId="0" fontId="10" fillId="0" borderId="48" xfId="15" applyFont="1" applyBorder="1" applyAlignment="1">
      <alignment horizontal="center" vertical="center"/>
    </xf>
    <xf numFmtId="0" fontId="10" fillId="0" borderId="3" xfId="15" applyFont="1" applyBorder="1" applyAlignment="1">
      <alignment horizontal="center" vertical="center"/>
    </xf>
    <xf numFmtId="0" fontId="10" fillId="0" borderId="34" xfId="15" applyFont="1" applyBorder="1" applyAlignment="1">
      <alignment horizontal="center" vertical="center"/>
    </xf>
    <xf numFmtId="0" fontId="10" fillId="0" borderId="279" xfId="15" applyFont="1" applyBorder="1" applyAlignment="1">
      <alignment vertical="center"/>
    </xf>
    <xf numFmtId="0" fontId="2" fillId="0" borderId="0" xfId="15" applyAlignment="1">
      <alignment horizontal="center"/>
    </xf>
    <xf numFmtId="0" fontId="2" fillId="0" borderId="0" xfId="15" applyAlignment="1">
      <alignment vertical="center"/>
    </xf>
    <xf numFmtId="0" fontId="2" fillId="0" borderId="0" xfId="15" applyAlignment="1">
      <alignment horizontal="center" vertical="center"/>
    </xf>
    <xf numFmtId="5" fontId="11" fillId="0" borderId="283" xfId="15" applyNumberFormat="1" applyFont="1" applyBorder="1" applyAlignment="1">
      <alignment horizontal="center" vertical="center"/>
    </xf>
    <xf numFmtId="5" fontId="11" fillId="0" borderId="264" xfId="15" applyNumberFormat="1" applyFont="1" applyBorder="1" applyAlignment="1">
      <alignment horizontal="center" vertical="center"/>
    </xf>
    <xf numFmtId="5" fontId="11" fillId="0" borderId="257" xfId="15" applyNumberFormat="1" applyFont="1" applyBorder="1" applyAlignment="1">
      <alignment horizontal="center" vertical="center"/>
    </xf>
    <xf numFmtId="5" fontId="11" fillId="0" borderId="263" xfId="15" applyNumberFormat="1" applyFont="1" applyBorder="1" applyAlignment="1">
      <alignment horizontal="center" vertical="center"/>
    </xf>
    <xf numFmtId="5" fontId="11" fillId="0" borderId="277" xfId="15" applyNumberFormat="1" applyFont="1" applyBorder="1" applyAlignment="1">
      <alignment horizontal="center" vertical="center"/>
    </xf>
    <xf numFmtId="5" fontId="11" fillId="0" borderId="239" xfId="15" applyNumberFormat="1" applyFont="1" applyBorder="1" applyAlignment="1">
      <alignment horizontal="center" vertical="center"/>
    </xf>
    <xf numFmtId="0" fontId="11" fillId="0" borderId="237" xfId="15" quotePrefix="1" applyFont="1" applyBorder="1" applyAlignment="1">
      <alignment horizontal="center" vertical="center"/>
    </xf>
    <xf numFmtId="0" fontId="11" fillId="0" borderId="0" xfId="15" quotePrefix="1" applyFont="1" applyAlignment="1">
      <alignment horizontal="center" vertical="center"/>
    </xf>
    <xf numFmtId="0" fontId="11" fillId="0" borderId="238" xfId="15" quotePrefix="1" applyFont="1" applyBorder="1" applyAlignment="1">
      <alignment horizontal="center" vertical="center"/>
    </xf>
    <xf numFmtId="49" fontId="10" fillId="0" borderId="284" xfId="15" applyNumberFormat="1" applyFont="1" applyBorder="1" applyAlignment="1">
      <alignment horizontal="center" vertical="center"/>
    </xf>
    <xf numFmtId="49" fontId="10" fillId="0" borderId="4" xfId="15" applyNumberFormat="1" applyFont="1" applyBorder="1" applyAlignment="1">
      <alignment horizontal="center" vertical="center"/>
    </xf>
    <xf numFmtId="49" fontId="10" fillId="0" borderId="279" xfId="15" applyNumberFormat="1" applyFont="1" applyBorder="1" applyAlignment="1">
      <alignment horizontal="center" vertical="center"/>
    </xf>
    <xf numFmtId="49" fontId="10" fillId="0" borderId="8" xfId="15" applyNumberFormat="1" applyFont="1" applyBorder="1" applyAlignment="1" applyProtection="1">
      <alignment horizontal="left" vertical="center" indent="2"/>
      <protection locked="0"/>
    </xf>
    <xf numFmtId="49" fontId="10" fillId="0" borderId="7" xfId="15" applyNumberFormat="1" applyFont="1" applyBorder="1" applyAlignment="1" applyProtection="1">
      <alignment horizontal="left" vertical="center" indent="2"/>
      <protection locked="0"/>
    </xf>
    <xf numFmtId="49" fontId="10" fillId="0" borderId="9" xfId="15" applyNumberFormat="1" applyFont="1" applyBorder="1" applyAlignment="1" applyProtection="1">
      <alignment horizontal="left" vertical="center" indent="2"/>
      <protection locked="0"/>
    </xf>
    <xf numFmtId="0" fontId="10" fillId="0" borderId="237" xfId="15" applyFont="1" applyBorder="1" applyAlignment="1">
      <alignment horizontal="left" vertical="center" shrinkToFit="1"/>
    </xf>
    <xf numFmtId="0" fontId="10" fillId="0" borderId="284" xfId="15" applyFont="1" applyBorder="1" applyAlignment="1">
      <alignment horizontal="left" vertical="center" shrinkToFit="1"/>
    </xf>
    <xf numFmtId="0" fontId="10" fillId="0" borderId="0" xfId="15" applyFont="1" applyAlignment="1">
      <alignment horizontal="left" vertical="center" shrinkToFit="1"/>
    </xf>
    <xf numFmtId="0" fontId="10" fillId="0" borderId="4" xfId="15" applyFont="1" applyBorder="1" applyAlignment="1">
      <alignment horizontal="left" vertical="center" shrinkToFit="1"/>
    </xf>
    <xf numFmtId="0" fontId="10" fillId="0" borderId="238" xfId="15" applyFont="1" applyBorder="1" applyAlignment="1">
      <alignment horizontal="left" vertical="center" shrinkToFit="1"/>
    </xf>
    <xf numFmtId="0" fontId="10" fillId="0" borderId="279" xfId="15" applyFont="1" applyBorder="1" applyAlignment="1">
      <alignment horizontal="left" vertical="center" shrinkToFit="1"/>
    </xf>
    <xf numFmtId="0" fontId="10" fillId="0" borderId="237" xfId="15" applyFont="1" applyBorder="1"/>
    <xf numFmtId="0" fontId="10" fillId="0" borderId="264" xfId="15" applyFont="1" applyBorder="1"/>
    <xf numFmtId="0" fontId="10" fillId="0" borderId="263" xfId="15" applyFont="1" applyBorder="1"/>
    <xf numFmtId="0" fontId="10" fillId="0" borderId="34" xfId="15" applyFont="1" applyBorder="1"/>
    <xf numFmtId="0" fontId="10" fillId="0" borderId="238" xfId="15" applyFont="1" applyBorder="1"/>
    <xf numFmtId="0" fontId="10" fillId="0" borderId="239" xfId="15" applyFont="1" applyBorder="1"/>
    <xf numFmtId="49" fontId="10" fillId="0" borderId="283" xfId="15" applyNumberFormat="1" applyFont="1" applyBorder="1" applyAlignment="1" applyProtection="1">
      <alignment horizontal="left" vertical="center" indent="2"/>
      <protection locked="0"/>
    </xf>
    <xf numFmtId="49" fontId="10" fillId="0" borderId="237" xfId="15" applyNumberFormat="1" applyFont="1" applyBorder="1" applyAlignment="1" applyProtection="1">
      <alignment horizontal="left" vertical="center" indent="2"/>
      <protection locked="0"/>
    </xf>
    <xf numFmtId="49" fontId="10" fillId="0" borderId="284" xfId="15" applyNumberFormat="1" applyFont="1" applyBorder="1" applyAlignment="1" applyProtection="1">
      <alignment horizontal="left" vertical="center" indent="2"/>
      <protection locked="0"/>
    </xf>
    <xf numFmtId="49" fontId="10" fillId="0" borderId="257" xfId="15" applyNumberFormat="1" applyFont="1" applyBorder="1" applyAlignment="1" applyProtection="1">
      <alignment horizontal="left" vertical="center" indent="2"/>
      <protection locked="0"/>
    </xf>
    <xf numFmtId="49" fontId="10" fillId="0" borderId="0" xfId="15" applyNumberFormat="1" applyFont="1" applyAlignment="1" applyProtection="1">
      <alignment horizontal="left" vertical="center" indent="2"/>
      <protection locked="0"/>
    </xf>
    <xf numFmtId="49" fontId="10" fillId="0" borderId="4" xfId="15" applyNumberFormat="1" applyFont="1" applyBorder="1" applyAlignment="1" applyProtection="1">
      <alignment horizontal="left" vertical="center" indent="2"/>
      <protection locked="0"/>
    </xf>
    <xf numFmtId="42" fontId="11" fillId="0" borderId="257" xfId="15" applyNumberFormat="1" applyFont="1" applyBorder="1" applyAlignment="1" applyProtection="1">
      <alignment horizontal="center" vertical="center"/>
      <protection locked="0"/>
    </xf>
    <xf numFmtId="42" fontId="11" fillId="0" borderId="0" xfId="15" applyNumberFormat="1" applyFont="1" applyAlignment="1" applyProtection="1">
      <alignment horizontal="center" vertical="center"/>
      <protection locked="0"/>
    </xf>
    <xf numFmtId="0" fontId="10" fillId="0" borderId="0" xfId="15" applyFont="1" applyAlignment="1" applyProtection="1">
      <alignment horizontal="center" vertical="center"/>
      <protection locked="0"/>
    </xf>
    <xf numFmtId="0" fontId="10" fillId="0" borderId="277" xfId="15" applyFont="1" applyBorder="1" applyAlignment="1" applyProtection="1">
      <alignment horizontal="left" vertical="center" indent="2"/>
      <protection locked="0"/>
    </xf>
    <xf numFmtId="0" fontId="10" fillId="0" borderId="238" xfId="15" applyFont="1" applyBorder="1" applyAlignment="1" applyProtection="1">
      <alignment horizontal="left" vertical="center" indent="2"/>
      <protection locked="0"/>
    </xf>
    <xf numFmtId="0" fontId="10" fillId="0" borderId="279" xfId="15" applyFont="1" applyBorder="1" applyAlignment="1" applyProtection="1">
      <alignment horizontal="left" vertical="center" indent="2"/>
      <protection locked="0"/>
    </xf>
    <xf numFmtId="0" fontId="10" fillId="0" borderId="283" xfId="15" applyFont="1" applyBorder="1" applyAlignment="1" applyProtection="1">
      <alignment horizontal="left" vertical="center" indent="2"/>
      <protection locked="0"/>
    </xf>
    <xf numFmtId="0" fontId="10" fillId="0" borderId="237" xfId="15" applyFont="1" applyBorder="1" applyAlignment="1" applyProtection="1">
      <alignment horizontal="left" vertical="center" indent="2"/>
      <protection locked="0"/>
    </xf>
    <xf numFmtId="0" fontId="10" fillId="0" borderId="284" xfId="15" applyFont="1" applyBorder="1" applyAlignment="1" applyProtection="1">
      <alignment horizontal="left" vertical="center" indent="2"/>
      <protection locked="0"/>
    </xf>
    <xf numFmtId="0" fontId="27" fillId="0" borderId="237" xfId="10" applyFont="1" applyBorder="1" applyAlignment="1">
      <alignment horizontal="right" vertical="center"/>
    </xf>
    <xf numFmtId="0" fontId="27" fillId="0" borderId="238" xfId="10" applyFont="1" applyBorder="1" applyAlignment="1">
      <alignment horizontal="right" vertical="center"/>
    </xf>
    <xf numFmtId="0" fontId="27" fillId="0" borderId="264" xfId="10" applyFont="1" applyBorder="1" applyAlignment="1">
      <alignment horizontal="center" vertical="center"/>
    </xf>
    <xf numFmtId="0" fontId="27" fillId="0" borderId="239" xfId="10" applyFont="1" applyBorder="1" applyAlignment="1">
      <alignment horizontal="center" vertical="center"/>
    </xf>
    <xf numFmtId="0" fontId="27" fillId="0" borderId="0" xfId="10" applyFont="1" applyAlignment="1">
      <alignment horizontal="center" vertical="center"/>
    </xf>
    <xf numFmtId="0" fontId="27" fillId="0" borderId="263" xfId="10" applyFont="1" applyBorder="1" applyAlignment="1">
      <alignment horizontal="center" vertical="center"/>
    </xf>
    <xf numFmtId="0" fontId="27" fillId="0" borderId="238" xfId="10" applyFont="1" applyBorder="1" applyAlignment="1">
      <alignment horizontal="center" vertical="center"/>
    </xf>
    <xf numFmtId="0" fontId="27" fillId="0" borderId="0" xfId="10" applyFont="1" applyAlignment="1">
      <alignment horizontal="left" vertical="center"/>
    </xf>
    <xf numFmtId="0" fontId="27" fillId="0" borderId="238" xfId="10" applyFont="1" applyBorder="1" applyAlignment="1">
      <alignment horizontal="left" vertical="center"/>
    </xf>
    <xf numFmtId="0" fontId="15" fillId="0" borderId="257" xfId="10" applyFont="1" applyBorder="1" applyAlignment="1">
      <alignment horizontal="left" vertical="center"/>
    </xf>
    <xf numFmtId="0" fontId="15" fillId="0" borderId="0" xfId="10" applyFont="1" applyAlignment="1">
      <alignment horizontal="left" vertical="center"/>
    </xf>
    <xf numFmtId="0" fontId="15" fillId="0" borderId="263" xfId="10" applyFont="1" applyBorder="1" applyAlignment="1">
      <alignment horizontal="left" vertical="center"/>
    </xf>
    <xf numFmtId="0" fontId="11" fillId="0" borderId="1" xfId="10" applyFont="1" applyBorder="1" applyAlignment="1">
      <alignment horizontal="left" vertical="center"/>
    </xf>
    <xf numFmtId="0" fontId="27" fillId="0" borderId="70" xfId="10" applyFont="1" applyBorder="1" applyAlignment="1">
      <alignment horizontal="center" vertical="center"/>
    </xf>
    <xf numFmtId="0" fontId="27" fillId="0" borderId="1" xfId="10" applyFont="1" applyBorder="1" applyAlignment="1">
      <alignment horizontal="center" vertical="center"/>
    </xf>
    <xf numFmtId="0" fontId="15" fillId="0" borderId="277" xfId="10" applyFont="1" applyBorder="1" applyAlignment="1">
      <alignment horizontal="left" vertical="center"/>
    </xf>
    <xf numFmtId="0" fontId="15" fillId="0" borderId="238" xfId="10" applyFont="1" applyBorder="1" applyAlignment="1">
      <alignment horizontal="left" vertical="center"/>
    </xf>
    <xf numFmtId="0" fontId="15" fillId="0" borderId="239" xfId="10" applyFont="1" applyBorder="1" applyAlignment="1">
      <alignment horizontal="left" vertical="center"/>
    </xf>
    <xf numFmtId="0" fontId="11" fillId="0" borderId="257" xfId="10" applyFont="1" applyBorder="1" applyAlignment="1">
      <alignment horizontal="left" vertical="center"/>
    </xf>
    <xf numFmtId="0" fontId="11" fillId="0" borderId="0" xfId="10" applyFont="1" applyAlignment="1">
      <alignment horizontal="left" vertical="center"/>
    </xf>
    <xf numFmtId="0" fontId="15" fillId="0" borderId="283" xfId="10" applyFont="1" applyBorder="1" applyAlignment="1">
      <alignment horizontal="left" vertical="center"/>
    </xf>
    <xf numFmtId="0" fontId="15" fillId="0" borderId="237" xfId="10" applyFont="1" applyBorder="1" applyAlignment="1">
      <alignment horizontal="left" vertical="center"/>
    </xf>
    <xf numFmtId="0" fontId="15" fillId="0" borderId="264" xfId="10" applyFont="1" applyBorder="1" applyAlignment="1">
      <alignment horizontal="left" vertical="center"/>
    </xf>
    <xf numFmtId="0" fontId="30" fillId="0" borderId="257" xfId="10" applyFont="1" applyBorder="1" applyAlignment="1">
      <alignment horizontal="left" vertical="center"/>
    </xf>
    <xf numFmtId="0" fontId="30" fillId="0" borderId="0" xfId="10" applyFont="1" applyAlignment="1">
      <alignment horizontal="left" vertical="center"/>
    </xf>
    <xf numFmtId="0" fontId="30" fillId="0" borderId="263" xfId="10" applyFont="1" applyBorder="1" applyAlignment="1">
      <alignment horizontal="left" vertical="center"/>
    </xf>
    <xf numFmtId="0" fontId="28" fillId="0" borderId="0" xfId="10" applyFont="1" applyAlignment="1">
      <alignment horizontal="center" vertical="center"/>
    </xf>
    <xf numFmtId="0" fontId="19" fillId="0" borderId="0" xfId="10" applyFont="1" applyAlignment="1">
      <alignment horizontal="center" vertical="center"/>
    </xf>
    <xf numFmtId="181" fontId="27" fillId="0" borderId="1" xfId="10" applyNumberFormat="1" applyFont="1" applyBorder="1">
      <alignment vertical="center"/>
    </xf>
    <xf numFmtId="0" fontId="20" fillId="0" borderId="257" xfId="10" applyFont="1" applyBorder="1" applyAlignment="1">
      <alignment horizontal="left" vertical="center" wrapText="1"/>
    </xf>
    <xf numFmtId="0" fontId="20" fillId="0" borderId="0" xfId="10" applyFont="1" applyAlignment="1">
      <alignment horizontal="left" vertical="center" wrapText="1"/>
    </xf>
    <xf numFmtId="0" fontId="11" fillId="0" borderId="257" xfId="10" applyFont="1" applyBorder="1">
      <alignment vertical="center"/>
    </xf>
    <xf numFmtId="0" fontId="27" fillId="0" borderId="1" xfId="10" applyFont="1" applyBorder="1" applyAlignment="1">
      <alignment horizontal="left" vertical="center"/>
    </xf>
    <xf numFmtId="0" fontId="27" fillId="0" borderId="285" xfId="10" applyFont="1" applyBorder="1" applyAlignment="1">
      <alignment horizontal="left" vertical="center"/>
    </xf>
    <xf numFmtId="0" fontId="27" fillId="0" borderId="237" xfId="10" applyFont="1" applyBorder="1" applyAlignment="1">
      <alignment horizontal="center" vertical="center"/>
    </xf>
    <xf numFmtId="0" fontId="11" fillId="0" borderId="13" xfId="10" applyFont="1" applyBorder="1" applyAlignment="1">
      <alignment horizontal="left" vertical="center"/>
    </xf>
    <xf numFmtId="0" fontId="27" fillId="0" borderId="257" xfId="10" applyFont="1" applyBorder="1" applyAlignment="1">
      <alignment horizontal="center" vertical="center"/>
    </xf>
    <xf numFmtId="0" fontId="27" fillId="0" borderId="277" xfId="10" applyFont="1" applyBorder="1" applyAlignment="1">
      <alignment horizontal="center" vertical="center"/>
    </xf>
    <xf numFmtId="0" fontId="27" fillId="0" borderId="283" xfId="10" applyFont="1" applyBorder="1" applyAlignment="1">
      <alignment horizontal="right" vertical="center"/>
    </xf>
    <xf numFmtId="0" fontId="27" fillId="0" borderId="277" xfId="10" applyFont="1" applyBorder="1" applyAlignment="1">
      <alignment horizontal="right" vertical="center"/>
    </xf>
    <xf numFmtId="0" fontId="17" fillId="0" borderId="0" xfId="24" applyFont="1" applyAlignment="1">
      <alignment horizontal="center" vertical="center"/>
    </xf>
    <xf numFmtId="0" fontId="11" fillId="0" borderId="19" xfId="24" applyFont="1" applyBorder="1" applyAlignment="1">
      <alignment horizontal="center" vertical="center" wrapText="1"/>
    </xf>
    <xf numFmtId="0" fontId="11" fillId="0" borderId="10" xfId="24" applyFont="1" applyBorder="1" applyAlignment="1">
      <alignment horizontal="center" vertical="center" wrapText="1"/>
    </xf>
    <xf numFmtId="0" fontId="11" fillId="0" borderId="21" xfId="24" applyFont="1" applyBorder="1" applyAlignment="1">
      <alignment horizontal="center" vertical="center" wrapText="1"/>
    </xf>
    <xf numFmtId="0" fontId="11" fillId="0" borderId="88" xfId="24" applyFont="1" applyBorder="1" applyAlignment="1">
      <alignment horizontal="center" vertical="center"/>
    </xf>
    <xf numFmtId="0" fontId="11" fillId="0" borderId="11" xfId="24" applyFont="1" applyBorder="1" applyAlignment="1">
      <alignment horizontal="center" vertical="center"/>
    </xf>
    <xf numFmtId="0" fontId="11" fillId="0" borderId="87" xfId="24" applyFont="1" applyBorder="1" applyAlignment="1">
      <alignment horizontal="center" vertical="center"/>
    </xf>
    <xf numFmtId="0" fontId="11" fillId="0" borderId="127" xfId="24" applyFont="1" applyBorder="1" applyAlignment="1">
      <alignment horizontal="distributed" vertical="center"/>
    </xf>
    <xf numFmtId="0" fontId="10" fillId="0" borderId="10" xfId="24" applyFont="1" applyBorder="1" applyAlignment="1">
      <alignment horizontal="distributed" vertical="center"/>
    </xf>
    <xf numFmtId="0" fontId="10" fillId="0" borderId="20" xfId="24" applyFont="1" applyBorder="1" applyAlignment="1">
      <alignment horizontal="distributed" vertical="center"/>
    </xf>
    <xf numFmtId="0" fontId="10" fillId="0" borderId="34" xfId="24" applyFont="1" applyBorder="1" applyAlignment="1">
      <alignment horizontal="distributed" vertical="center"/>
    </xf>
    <xf numFmtId="0" fontId="10" fillId="0" borderId="238" xfId="24" applyFont="1" applyBorder="1" applyAlignment="1">
      <alignment horizontal="distributed" vertical="center"/>
    </xf>
    <xf numFmtId="0" fontId="10" fillId="0" borderId="239" xfId="24" applyFont="1" applyBorder="1" applyAlignment="1">
      <alignment horizontal="distributed" vertical="center"/>
    </xf>
    <xf numFmtId="0" fontId="11" fillId="0" borderId="10" xfId="24" applyFont="1" applyBorder="1" applyAlignment="1">
      <alignment horizontal="right" vertical="center"/>
    </xf>
    <xf numFmtId="0" fontId="11" fillId="0" borderId="238" xfId="24" applyFont="1" applyBorder="1" applyAlignment="1">
      <alignment horizontal="right" vertical="center"/>
    </xf>
    <xf numFmtId="0" fontId="11" fillId="0" borderId="10" xfId="24" applyFont="1" applyBorder="1" applyAlignment="1">
      <alignment vertical="center"/>
    </xf>
    <xf numFmtId="0" fontId="11" fillId="0" borderId="238" xfId="24" applyFont="1" applyBorder="1" applyAlignment="1">
      <alignment vertical="center"/>
    </xf>
    <xf numFmtId="0" fontId="11" fillId="0" borderId="48" xfId="24" applyFont="1" applyBorder="1" applyAlignment="1">
      <alignment horizontal="distributed" vertical="center"/>
    </xf>
    <xf numFmtId="0" fontId="11" fillId="0" borderId="237" xfId="24" applyFont="1" applyBorder="1" applyAlignment="1">
      <alignment horizontal="distributed" vertical="center"/>
    </xf>
    <xf numFmtId="0" fontId="11" fillId="0" borderId="264" xfId="24" applyFont="1" applyBorder="1" applyAlignment="1">
      <alignment horizontal="distributed" vertical="center"/>
    </xf>
    <xf numFmtId="0" fontId="11" fillId="0" borderId="14" xfId="24" applyFont="1" applyBorder="1" applyAlignment="1">
      <alignment horizontal="center" vertical="center"/>
    </xf>
    <xf numFmtId="0" fontId="11" fillId="0" borderId="36" xfId="24" applyFont="1" applyBorder="1" applyAlignment="1">
      <alignment horizontal="distributed" vertical="center"/>
    </xf>
    <xf numFmtId="0" fontId="11" fillId="0" borderId="14" xfId="24" applyFont="1" applyBorder="1" applyAlignment="1">
      <alignment horizontal="distributed" vertical="center"/>
    </xf>
    <xf numFmtId="0" fontId="11" fillId="0" borderId="15" xfId="24" applyFont="1" applyBorder="1" applyAlignment="1">
      <alignment horizontal="distributed" vertical="center"/>
    </xf>
    <xf numFmtId="0" fontId="11" fillId="0" borderId="0" xfId="24" applyFont="1" applyAlignment="1">
      <alignment horizontal="center" vertical="center"/>
    </xf>
    <xf numFmtId="0" fontId="11" fillId="0" borderId="0" xfId="24" applyFont="1" applyAlignment="1">
      <alignment horizontal="left" vertical="center" shrinkToFit="1"/>
    </xf>
    <xf numFmtId="0" fontId="11" fillId="0" borderId="238" xfId="24" applyFont="1" applyBorder="1" applyAlignment="1">
      <alignment horizontal="distributed" vertical="center"/>
    </xf>
    <xf numFmtId="0" fontId="11" fillId="0" borderId="239" xfId="24" applyFont="1" applyBorder="1" applyAlignment="1">
      <alignment horizontal="distributed" vertical="center"/>
    </xf>
    <xf numFmtId="0" fontId="11" fillId="0" borderId="14" xfId="24" applyFont="1" applyBorder="1" applyAlignment="1">
      <alignment horizontal="left" vertical="center" shrinkToFit="1"/>
    </xf>
    <xf numFmtId="0" fontId="11" fillId="0" borderId="16" xfId="24" applyFont="1" applyBorder="1" applyAlignment="1">
      <alignment horizontal="left" vertical="center" shrinkToFit="1"/>
    </xf>
    <xf numFmtId="0" fontId="11" fillId="0" borderId="283" xfId="24" applyFont="1" applyBorder="1" applyAlignment="1">
      <alignment horizontal="center" vertical="center"/>
    </xf>
    <xf numFmtId="0" fontId="11" fillId="0" borderId="237" xfId="24" applyFont="1" applyBorder="1" applyAlignment="1">
      <alignment horizontal="center" vertical="center"/>
    </xf>
    <xf numFmtId="5" fontId="11" fillId="0" borderId="237" xfId="24" applyNumberFormat="1" applyFont="1" applyBorder="1" applyAlignment="1">
      <alignment horizontal="center" vertical="center"/>
    </xf>
    <xf numFmtId="0" fontId="11" fillId="0" borderId="285" xfId="24" applyFont="1" applyBorder="1" applyAlignment="1">
      <alignment horizontal="distributed" vertical="center"/>
    </xf>
    <xf numFmtId="0" fontId="21" fillId="0" borderId="42" xfId="24" applyFont="1" applyBorder="1" applyAlignment="1">
      <alignment horizontal="distributed" vertical="center"/>
    </xf>
    <xf numFmtId="0" fontId="21" fillId="0" borderId="93" xfId="24" applyFont="1" applyBorder="1" applyAlignment="1">
      <alignment horizontal="distributed" vertical="center"/>
    </xf>
    <xf numFmtId="3" fontId="11" fillId="0" borderId="17" xfId="24" applyNumberFormat="1" applyFont="1" applyBorder="1" applyAlignment="1" applyProtection="1">
      <alignment horizontal="center" vertical="center" shrinkToFit="1"/>
      <protection locked="0"/>
    </xf>
    <xf numFmtId="0" fontId="11" fillId="0" borderId="93" xfId="24" applyFont="1" applyBorder="1" applyAlignment="1">
      <alignment horizontal="distributed" vertical="center"/>
    </xf>
    <xf numFmtId="0" fontId="10" fillId="0" borderId="93" xfId="24" applyFont="1" applyBorder="1" applyAlignment="1">
      <alignment vertical="center"/>
    </xf>
    <xf numFmtId="3" fontId="11" fillId="0" borderId="17" xfId="24" applyNumberFormat="1" applyFont="1" applyBorder="1" applyAlignment="1" applyProtection="1">
      <alignment horizontal="right" vertical="center"/>
      <protection locked="0"/>
    </xf>
    <xf numFmtId="0" fontId="11" fillId="0" borderId="17" xfId="24" applyFont="1" applyBorder="1" applyAlignment="1" applyProtection="1">
      <alignment horizontal="right" vertical="center"/>
      <protection locked="0"/>
    </xf>
    <xf numFmtId="0" fontId="15" fillId="0" borderId="93" xfId="24" applyFont="1" applyBorder="1" applyAlignment="1">
      <alignment horizontal="center" vertical="center"/>
    </xf>
    <xf numFmtId="0" fontId="11" fillId="0" borderId="17" xfId="24" applyFont="1" applyBorder="1" applyAlignment="1" applyProtection="1">
      <alignment horizontal="center" vertical="center"/>
      <protection locked="0"/>
    </xf>
    <xf numFmtId="0" fontId="20" fillId="0" borderId="0" xfId="24" applyFont="1" applyAlignment="1">
      <alignment horizontal="distributed" vertical="center"/>
    </xf>
    <xf numFmtId="0" fontId="18" fillId="0" borderId="0" xfId="24" applyFont="1" applyAlignment="1">
      <alignment horizontal="center" vertical="center"/>
    </xf>
    <xf numFmtId="0" fontId="18" fillId="0" borderId="0" xfId="24" applyFont="1" applyAlignment="1">
      <alignment vertical="center"/>
    </xf>
    <xf numFmtId="0" fontId="11" fillId="0" borderId="86" xfId="24" applyFont="1" applyBorder="1" applyAlignment="1">
      <alignment horizontal="distributed" vertical="center"/>
    </xf>
    <xf numFmtId="0" fontId="11" fillId="0" borderId="11" xfId="24" applyFont="1" applyBorder="1" applyAlignment="1">
      <alignment horizontal="distributed" vertical="center"/>
    </xf>
    <xf numFmtId="0" fontId="11" fillId="0" borderId="87" xfId="24" applyFont="1" applyBorder="1" applyAlignment="1">
      <alignment horizontal="distributed" vertical="center"/>
    </xf>
    <xf numFmtId="0" fontId="11" fillId="0" borderId="253" xfId="24" applyFont="1" applyBorder="1" applyAlignment="1">
      <alignment horizontal="distributed" vertical="center"/>
    </xf>
    <xf numFmtId="0" fontId="11" fillId="0" borderId="254" xfId="24" applyFont="1" applyBorder="1" applyAlignment="1">
      <alignment horizontal="distributed" vertical="center"/>
    </xf>
    <xf numFmtId="0" fontId="11" fillId="0" borderId="255" xfId="24" applyFont="1" applyBorder="1" applyAlignment="1">
      <alignment horizontal="distributed" vertical="center"/>
    </xf>
    <xf numFmtId="0" fontId="11" fillId="0" borderId="13" xfId="24" applyFont="1" applyBorder="1" applyAlignment="1">
      <alignment horizontal="center" vertical="center"/>
    </xf>
    <xf numFmtId="0" fontId="10" fillId="0" borderId="14" xfId="24" applyFont="1" applyBorder="1" applyAlignment="1">
      <alignment horizontal="center" vertical="center"/>
    </xf>
    <xf numFmtId="0" fontId="10" fillId="0" borderId="15" xfId="24" applyFont="1" applyBorder="1" applyAlignment="1">
      <alignment horizontal="center" vertical="center"/>
    </xf>
    <xf numFmtId="0" fontId="11" fillId="0" borderId="277" xfId="24" applyFont="1" applyBorder="1" applyAlignment="1">
      <alignment horizontal="center" vertical="center" wrapText="1"/>
    </xf>
    <xf numFmtId="0" fontId="11" fillId="0" borderId="238" xfId="24" applyFont="1" applyBorder="1" applyAlignment="1">
      <alignment horizontal="center" vertical="center" wrapText="1"/>
    </xf>
    <xf numFmtId="0" fontId="11" fillId="0" borderId="279" xfId="24" applyFont="1" applyBorder="1" applyAlignment="1">
      <alignment horizontal="center" vertical="center" wrapText="1"/>
    </xf>
    <xf numFmtId="0" fontId="11" fillId="0" borderId="73" xfId="24" applyFont="1" applyBorder="1" applyAlignment="1">
      <alignment horizontal="distributed" vertical="center" wrapText="1"/>
    </xf>
    <xf numFmtId="0" fontId="11" fillId="0" borderId="17" xfId="24" applyFont="1" applyBorder="1" applyAlignment="1">
      <alignment horizontal="distributed" vertical="center" wrapText="1"/>
    </xf>
    <xf numFmtId="0" fontId="11" fillId="0" borderId="94" xfId="24" applyFont="1" applyBorder="1" applyAlignment="1">
      <alignment horizontal="distributed" vertical="center" wrapText="1"/>
    </xf>
    <xf numFmtId="0" fontId="11" fillId="0" borderId="17" xfId="24" applyFont="1" applyBorder="1" applyAlignment="1">
      <alignment horizontal="center" vertical="center"/>
    </xf>
    <xf numFmtId="0" fontId="10" fillId="0" borderId="61" xfId="15" applyFont="1" applyBorder="1" applyAlignment="1">
      <alignment horizontal="center"/>
    </xf>
    <xf numFmtId="0" fontId="10" fillId="0" borderId="142" xfId="15" applyFont="1" applyBorder="1" applyAlignment="1">
      <alignment horizontal="center"/>
    </xf>
    <xf numFmtId="181" fontId="11" fillId="0" borderId="237" xfId="15" applyNumberFormat="1" applyFont="1" applyBorder="1" applyAlignment="1">
      <alignment horizontal="right" vertical="center"/>
    </xf>
    <xf numFmtId="181" fontId="11" fillId="0" borderId="0" xfId="15" applyNumberFormat="1" applyFont="1" applyAlignment="1">
      <alignment horizontal="right" vertical="center"/>
    </xf>
    <xf numFmtId="181" fontId="11" fillId="0" borderId="7" xfId="15" applyNumberFormat="1" applyFont="1" applyBorder="1" applyAlignment="1">
      <alignment horizontal="right" vertical="center"/>
    </xf>
    <xf numFmtId="0" fontId="10" fillId="0" borderId="127" xfId="15" applyFont="1" applyBorder="1" applyAlignment="1">
      <alignment horizontal="center" vertical="center"/>
    </xf>
    <xf numFmtId="0" fontId="10" fillId="0" borderId="10" xfId="15" applyFont="1" applyBorder="1" applyAlignment="1">
      <alignment horizontal="center" vertical="center"/>
    </xf>
    <xf numFmtId="0" fontId="10" fillId="0" borderId="5" xfId="15" applyFont="1" applyBorder="1" applyAlignment="1">
      <alignment horizontal="center" vertical="center"/>
    </xf>
    <xf numFmtId="0" fontId="10" fillId="0" borderId="7" xfId="15" applyFont="1" applyBorder="1" applyAlignment="1">
      <alignment horizontal="center" vertical="center"/>
    </xf>
    <xf numFmtId="0" fontId="10" fillId="0" borderId="127" xfId="15" applyFont="1" applyBorder="1" applyAlignment="1">
      <alignment horizontal="center"/>
    </xf>
    <xf numFmtId="0" fontId="10" fillId="0" borderId="21" xfId="15" applyFont="1" applyBorder="1" applyAlignment="1">
      <alignment horizontal="center"/>
    </xf>
    <xf numFmtId="0" fontId="10" fillId="0" borderId="3" xfId="15" applyFont="1" applyBorder="1" applyAlignment="1">
      <alignment horizontal="center"/>
    </xf>
    <xf numFmtId="0" fontId="10" fillId="0" borderId="4" xfId="15" applyFont="1" applyBorder="1" applyAlignment="1">
      <alignment horizontal="center"/>
    </xf>
    <xf numFmtId="0" fontId="10" fillId="0" borderId="5" xfId="15" applyFont="1" applyBorder="1" applyAlignment="1">
      <alignment horizontal="center"/>
    </xf>
    <xf numFmtId="0" fontId="10" fillId="0" borderId="9" xfId="15" applyFont="1" applyBorder="1" applyAlignment="1">
      <alignment horizontal="center"/>
    </xf>
    <xf numFmtId="181" fontId="11" fillId="0" borderId="237" xfId="15" applyNumberFormat="1" applyFont="1" applyBorder="1" applyAlignment="1">
      <alignment horizontal="left" vertical="center" shrinkToFit="1"/>
    </xf>
    <xf numFmtId="181" fontId="11" fillId="0" borderId="284" xfId="15" applyNumberFormat="1" applyFont="1" applyBorder="1" applyAlignment="1">
      <alignment horizontal="left" vertical="center" shrinkToFit="1"/>
    </xf>
    <xf numFmtId="181" fontId="11" fillId="0" borderId="0" xfId="15" applyNumberFormat="1" applyFont="1" applyAlignment="1">
      <alignment horizontal="left" vertical="center" shrinkToFit="1"/>
    </xf>
    <xf numFmtId="181" fontId="11" fillId="0" borderId="4" xfId="15" applyNumberFormat="1" applyFont="1" applyBorder="1" applyAlignment="1">
      <alignment horizontal="left" vertical="center" shrinkToFit="1"/>
    </xf>
    <xf numFmtId="181" fontId="11" fillId="0" borderId="238" xfId="15" applyNumberFormat="1" applyFont="1" applyBorder="1" applyAlignment="1">
      <alignment horizontal="left" vertical="center" shrinkToFit="1"/>
    </xf>
    <xf numFmtId="181" fontId="11" fillId="0" borderId="279" xfId="15" applyNumberFormat="1" applyFont="1" applyBorder="1" applyAlignment="1">
      <alignment horizontal="left" vertical="center" shrinkToFit="1"/>
    </xf>
    <xf numFmtId="181" fontId="11" fillId="0" borderId="283" xfId="15" applyNumberFormat="1" applyFont="1" applyBorder="1" applyAlignment="1">
      <alignment horizontal="right" vertical="center"/>
    </xf>
    <xf numFmtId="181" fontId="11" fillId="0" borderId="257" xfId="15" applyNumberFormat="1" applyFont="1" applyBorder="1" applyAlignment="1">
      <alignment horizontal="right" vertical="center"/>
    </xf>
    <xf numFmtId="181" fontId="11" fillId="0" borderId="8" xfId="15" applyNumberFormat="1" applyFont="1" applyBorder="1" applyAlignment="1">
      <alignment horizontal="right" vertical="center"/>
    </xf>
    <xf numFmtId="181" fontId="10" fillId="0" borderId="237" xfId="15" applyNumberFormat="1" applyFont="1" applyBorder="1" applyAlignment="1">
      <alignment horizontal="center" vertical="center"/>
    </xf>
    <xf numFmtId="181" fontId="10" fillId="0" borderId="0" xfId="15" applyNumberFormat="1" applyFont="1" applyAlignment="1">
      <alignment horizontal="center" vertical="center"/>
    </xf>
    <xf numFmtId="181" fontId="10" fillId="0" borderId="238" xfId="15" applyNumberFormat="1" applyFont="1" applyBorder="1" applyAlignment="1">
      <alignment horizontal="center" vertical="center"/>
    </xf>
    <xf numFmtId="0" fontId="37" fillId="0" borderId="0" xfId="15" applyFont="1" applyAlignment="1">
      <alignment horizontal="center" vertical="center"/>
    </xf>
    <xf numFmtId="49" fontId="11" fillId="0" borderId="0" xfId="15" applyNumberFormat="1" applyFont="1"/>
    <xf numFmtId="49" fontId="11" fillId="0" borderId="4" xfId="15" applyNumberFormat="1" applyFont="1" applyBorder="1"/>
    <xf numFmtId="181" fontId="11" fillId="0" borderId="0" xfId="11" applyNumberFormat="1" applyFont="1" applyAlignment="1">
      <alignment shrinkToFit="1"/>
    </xf>
    <xf numFmtId="181" fontId="11" fillId="0" borderId="4" xfId="11" applyNumberFormat="1" applyFont="1" applyBorder="1" applyAlignment="1">
      <alignment shrinkToFit="1"/>
    </xf>
    <xf numFmtId="49" fontId="11" fillId="0" borderId="0" xfId="15" applyNumberFormat="1" applyFont="1" applyAlignment="1" applyProtection="1">
      <alignment horizontal="right"/>
      <protection locked="0"/>
    </xf>
    <xf numFmtId="0" fontId="10" fillId="0" borderId="98" xfId="15" applyFont="1" applyBorder="1" applyAlignment="1">
      <alignment horizontal="center"/>
    </xf>
    <xf numFmtId="0" fontId="10" fillId="0" borderId="99" xfId="15" applyFont="1" applyBorder="1" applyAlignment="1">
      <alignment horizontal="center"/>
    </xf>
    <xf numFmtId="0" fontId="10" fillId="0" borderId="162" xfId="15" applyFont="1" applyBorder="1" applyAlignment="1">
      <alignment horizontal="center"/>
    </xf>
    <xf numFmtId="0" fontId="10" fillId="0" borderId="60" xfId="15" applyFont="1" applyBorder="1" applyAlignment="1">
      <alignment horizontal="center" shrinkToFit="1"/>
    </xf>
    <xf numFmtId="0" fontId="10" fillId="0" borderId="142" xfId="15" applyFont="1" applyBorder="1" applyAlignment="1">
      <alignment horizontal="center" shrinkToFit="1"/>
    </xf>
    <xf numFmtId="49" fontId="11" fillId="0" borderId="237" xfId="15" applyNumberFormat="1" applyFont="1" applyBorder="1" applyAlignment="1">
      <alignment horizontal="right" vertical="center"/>
    </xf>
    <xf numFmtId="49" fontId="11" fillId="0" borderId="284" xfId="15" applyNumberFormat="1" applyFont="1" applyBorder="1" applyAlignment="1">
      <alignment horizontal="right" vertical="center"/>
    </xf>
    <xf numFmtId="49" fontId="11" fillId="0" borderId="0" xfId="15" applyNumberFormat="1" applyFont="1" applyAlignment="1">
      <alignment horizontal="right" vertical="center"/>
    </xf>
    <xf numFmtId="49" fontId="11" fillId="0" borderId="4" xfId="15" applyNumberFormat="1" applyFont="1" applyBorder="1" applyAlignment="1">
      <alignment horizontal="right" vertical="center"/>
    </xf>
    <xf numFmtId="49" fontId="11" fillId="0" borderId="7" xfId="15" applyNumberFormat="1" applyFont="1" applyBorder="1" applyAlignment="1">
      <alignment horizontal="right" vertical="center"/>
    </xf>
    <xf numFmtId="49" fontId="11" fillId="0" borderId="9" xfId="15" applyNumberFormat="1" applyFont="1" applyBorder="1" applyAlignment="1">
      <alignment horizontal="right" vertical="center"/>
    </xf>
    <xf numFmtId="0" fontId="11" fillId="0" borderId="238" xfId="15" applyFont="1" applyBorder="1" applyAlignment="1">
      <alignment horizontal="right" vertical="center"/>
    </xf>
    <xf numFmtId="49" fontId="10" fillId="0" borderId="237" xfId="15" applyNumberFormat="1" applyFont="1" applyBorder="1" applyAlignment="1">
      <alignment horizontal="left" vertical="center"/>
    </xf>
    <xf numFmtId="49" fontId="10" fillId="0" borderId="284" xfId="15" applyNumberFormat="1" applyFont="1" applyBorder="1" applyAlignment="1">
      <alignment horizontal="left" vertical="center"/>
    </xf>
    <xf numFmtId="49" fontId="10" fillId="0" borderId="0" xfId="15" applyNumberFormat="1" applyFont="1" applyAlignment="1">
      <alignment horizontal="left" vertical="center"/>
    </xf>
    <xf numFmtId="49" fontId="10" fillId="0" borderId="4" xfId="15" applyNumberFormat="1" applyFont="1" applyBorder="1" applyAlignment="1">
      <alignment horizontal="left" vertical="center"/>
    </xf>
    <xf numFmtId="49" fontId="10" fillId="0" borderId="238" xfId="15" applyNumberFormat="1" applyFont="1" applyBorder="1" applyAlignment="1">
      <alignment horizontal="left" vertical="center"/>
    </xf>
    <xf numFmtId="49" fontId="10" fillId="0" borderId="279" xfId="15" applyNumberFormat="1" applyFont="1" applyBorder="1" applyAlignment="1">
      <alignment horizontal="left" vertical="center"/>
    </xf>
    <xf numFmtId="0" fontId="10" fillId="0" borderId="6" xfId="15" applyFont="1" applyBorder="1" applyAlignment="1">
      <alignment horizontal="center" vertical="center"/>
    </xf>
    <xf numFmtId="49" fontId="11" fillId="0" borderId="283" xfId="15" applyNumberFormat="1" applyFont="1" applyBorder="1" applyAlignment="1">
      <alignment horizontal="right" vertical="center"/>
    </xf>
    <xf numFmtId="49" fontId="11" fillId="0" borderId="257" xfId="15" applyNumberFormat="1" applyFont="1" applyBorder="1" applyAlignment="1">
      <alignment horizontal="right" vertical="center"/>
    </xf>
    <xf numFmtId="49" fontId="11" fillId="0" borderId="8" xfId="15" applyNumberFormat="1" applyFont="1" applyBorder="1" applyAlignment="1">
      <alignment horizontal="right" vertical="center"/>
    </xf>
    <xf numFmtId="0" fontId="10" fillId="0" borderId="237" xfId="15" applyFont="1" applyBorder="1" applyAlignment="1" applyProtection="1">
      <alignment horizontal="center" vertical="center"/>
      <protection locked="0"/>
    </xf>
    <xf numFmtId="0" fontId="10" fillId="0" borderId="7" xfId="15" applyFont="1" applyBorder="1" applyAlignment="1" applyProtection="1">
      <alignment horizontal="center" vertical="center"/>
      <protection locked="0"/>
    </xf>
    <xf numFmtId="0" fontId="11" fillId="0" borderId="237" xfId="15" applyFont="1" applyBorder="1" applyAlignment="1" applyProtection="1">
      <alignment horizontal="right" vertical="center"/>
      <protection locked="0"/>
    </xf>
    <xf numFmtId="0" fontId="11" fillId="0" borderId="0" xfId="15" applyFont="1" applyAlignment="1" applyProtection="1">
      <alignment horizontal="right" vertical="center"/>
      <protection locked="0"/>
    </xf>
    <xf numFmtId="0" fontId="11" fillId="0" borderId="7" xfId="15" applyFont="1" applyBorder="1" applyAlignment="1" applyProtection="1">
      <alignment horizontal="right" vertical="center"/>
      <protection locked="0"/>
    </xf>
    <xf numFmtId="49" fontId="10" fillId="0" borderId="237" xfId="15" applyNumberFormat="1" applyFont="1" applyBorder="1" applyAlignment="1">
      <alignment horizontal="center" vertical="center"/>
    </xf>
    <xf numFmtId="49" fontId="10" fillId="0" borderId="0" xfId="15" applyNumberFormat="1" applyFont="1" applyAlignment="1">
      <alignment horizontal="center" vertical="center"/>
    </xf>
    <xf numFmtId="49" fontId="10" fillId="0" borderId="238" xfId="15" applyNumberFormat="1" applyFont="1" applyBorder="1" applyAlignment="1">
      <alignment horizontal="center" vertical="center"/>
    </xf>
    <xf numFmtId="49" fontId="11" fillId="0" borderId="238" xfId="15" applyNumberFormat="1" applyFont="1" applyBorder="1" applyAlignment="1">
      <alignment horizontal="right" vertical="center"/>
    </xf>
    <xf numFmtId="49" fontId="11" fillId="0" borderId="237" xfId="15" applyNumberFormat="1" applyFont="1" applyBorder="1" applyAlignment="1">
      <alignment vertical="center"/>
    </xf>
    <xf numFmtId="49" fontId="11" fillId="0" borderId="0" xfId="15" applyNumberFormat="1" applyFont="1" applyAlignment="1">
      <alignment vertical="center"/>
    </xf>
    <xf numFmtId="49" fontId="11" fillId="0" borderId="238" xfId="15" applyNumberFormat="1" applyFont="1" applyBorder="1" applyAlignment="1">
      <alignment vertical="center"/>
    </xf>
    <xf numFmtId="180" fontId="11" fillId="0" borderId="237" xfId="15" applyNumberFormat="1" applyFont="1" applyBorder="1" applyAlignment="1">
      <alignment horizontal="left" vertical="center"/>
    </xf>
    <xf numFmtId="180" fontId="11" fillId="0" borderId="284" xfId="15" applyNumberFormat="1" applyFont="1" applyBorder="1" applyAlignment="1">
      <alignment horizontal="left" vertical="center"/>
    </xf>
    <xf numFmtId="180" fontId="11" fillId="0" borderId="0" xfId="15" applyNumberFormat="1" applyFont="1" applyAlignment="1">
      <alignment horizontal="left" vertical="center"/>
    </xf>
    <xf numFmtId="180" fontId="11" fillId="0" borderId="4" xfId="15" applyNumberFormat="1" applyFont="1" applyBorder="1" applyAlignment="1">
      <alignment horizontal="left" vertical="center"/>
    </xf>
    <xf numFmtId="180" fontId="11" fillId="0" borderId="238" xfId="15" applyNumberFormat="1" applyFont="1" applyBorder="1" applyAlignment="1">
      <alignment horizontal="left" vertical="center"/>
    </xf>
    <xf numFmtId="180" fontId="11" fillId="0" borderId="279" xfId="15" applyNumberFormat="1" applyFont="1" applyBorder="1" applyAlignment="1">
      <alignment horizontal="left" vertical="center"/>
    </xf>
    <xf numFmtId="0" fontId="19" fillId="0" borderId="3" xfId="15" applyFont="1" applyBorder="1" applyAlignment="1">
      <alignment horizontal="distributed" vertical="center" indent="10"/>
    </xf>
    <xf numFmtId="0" fontId="19" fillId="0" borderId="0" xfId="15" applyFont="1" applyAlignment="1">
      <alignment horizontal="distributed" vertical="center" indent="10"/>
    </xf>
    <xf numFmtId="0" fontId="19" fillId="0" borderId="4" xfId="15" applyFont="1" applyBorder="1" applyAlignment="1">
      <alignment horizontal="distributed" vertical="center" indent="10"/>
    </xf>
    <xf numFmtId="0" fontId="11" fillId="0" borderId="237" xfId="15" applyFont="1" applyBorder="1" applyAlignment="1">
      <alignment vertical="center"/>
    </xf>
    <xf numFmtId="0" fontId="11" fillId="0" borderId="284" xfId="15" applyFont="1" applyBorder="1" applyAlignment="1">
      <alignment vertical="center"/>
    </xf>
    <xf numFmtId="0" fontId="11" fillId="0" borderId="0" xfId="15" applyFont="1" applyAlignment="1">
      <alignment vertical="center"/>
    </xf>
    <xf numFmtId="0" fontId="11" fillId="0" borderId="4" xfId="15" applyFont="1" applyBorder="1" applyAlignment="1">
      <alignment vertical="center"/>
    </xf>
    <xf numFmtId="0" fontId="11" fillId="0" borderId="238" xfId="15" applyFont="1" applyBorder="1" applyAlignment="1">
      <alignment vertical="center"/>
    </xf>
    <xf numFmtId="0" fontId="11" fillId="0" borderId="279" xfId="15" applyFont="1" applyBorder="1" applyAlignment="1">
      <alignment vertical="center"/>
    </xf>
    <xf numFmtId="0" fontId="0" fillId="0" borderId="28" xfId="0" applyBorder="1" applyAlignment="1">
      <alignment horizontal="center" vertical="center" wrapText="1"/>
    </xf>
    <xf numFmtId="0" fontId="0" fillId="0" borderId="90" xfId="0" applyBorder="1" applyAlignment="1">
      <alignment horizontal="center" vertical="center"/>
    </xf>
    <xf numFmtId="0" fontId="0" fillId="0" borderId="72" xfId="0" applyBorder="1" applyAlignment="1">
      <alignment horizontal="center" vertical="center"/>
    </xf>
    <xf numFmtId="0" fontId="0" fillId="0" borderId="89" xfId="0" applyBorder="1" applyAlignment="1">
      <alignment horizontal="center" vertical="center"/>
    </xf>
    <xf numFmtId="0" fontId="0" fillId="0" borderId="92" xfId="0" applyBorder="1" applyAlignment="1">
      <alignment horizontal="center" vertical="center"/>
    </xf>
    <xf numFmtId="0" fontId="0" fillId="0" borderId="32" xfId="0"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15" xfId="0" applyBorder="1" applyAlignment="1">
      <alignment horizontal="center" vertical="center"/>
    </xf>
    <xf numFmtId="0" fontId="0" fillId="0" borderId="94" xfId="0" applyBorder="1" applyAlignment="1">
      <alignment horizontal="center" vertical="center"/>
    </xf>
    <xf numFmtId="0" fontId="0" fillId="0" borderId="1" xfId="0" applyBorder="1" applyAlignment="1">
      <alignment horizontal="center" vertical="center"/>
    </xf>
    <xf numFmtId="0" fontId="0" fillId="0" borderId="93" xfId="0" applyBorder="1" applyAlignment="1">
      <alignment horizontal="center" vertical="center"/>
    </xf>
    <xf numFmtId="0" fontId="0" fillId="0" borderId="37" xfId="0" applyBorder="1" applyAlignment="1">
      <alignment horizontal="center" vertical="center"/>
    </xf>
    <xf numFmtId="0" fontId="0" fillId="0" borderId="43" xfId="0" applyBorder="1" applyAlignment="1">
      <alignment horizontal="center" vertical="center"/>
    </xf>
    <xf numFmtId="0" fontId="0" fillId="0" borderId="87" xfId="0" applyBorder="1" applyAlignment="1">
      <alignment horizontal="center" vertical="center"/>
    </xf>
    <xf numFmtId="49" fontId="0" fillId="0" borderId="90"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93" xfId="0" applyNumberFormat="1" applyBorder="1" applyAlignment="1">
      <alignment horizontal="center" vertical="center" wrapText="1"/>
    </xf>
    <xf numFmtId="0" fontId="0" fillId="0" borderId="28"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91" xfId="0" applyBorder="1" applyAlignment="1">
      <alignment horizontal="center" vertical="center"/>
    </xf>
    <xf numFmtId="0" fontId="21" fillId="0" borderId="298" xfId="11" applyFont="1" applyBorder="1" applyAlignment="1">
      <alignment horizontal="right"/>
    </xf>
    <xf numFmtId="0" fontId="21" fillId="0" borderId="301" xfId="11" applyFont="1" applyBorder="1" applyAlignment="1">
      <alignment horizontal="right"/>
    </xf>
    <xf numFmtId="0" fontId="21" fillId="0" borderId="297" xfId="11" applyFont="1" applyBorder="1" applyAlignment="1">
      <alignment horizontal="right"/>
    </xf>
    <xf numFmtId="0" fontId="21" fillId="0" borderId="299" xfId="11" applyFont="1" applyBorder="1" applyAlignment="1">
      <alignment horizontal="right"/>
    </xf>
    <xf numFmtId="0" fontId="21" fillId="0" borderId="300" xfId="11" applyFont="1" applyBorder="1" applyAlignment="1">
      <alignment horizontal="right"/>
    </xf>
    <xf numFmtId="0" fontId="21" fillId="0" borderId="297" xfId="11" applyFont="1" applyBorder="1"/>
    <xf numFmtId="0" fontId="21" fillId="0" borderId="298" xfId="11" applyFont="1" applyBorder="1"/>
    <xf numFmtId="0" fontId="21" fillId="0" borderId="301" xfId="11" applyFont="1" applyBorder="1"/>
    <xf numFmtId="0" fontId="20" fillId="0" borderId="0" xfId="11" applyFont="1" applyAlignment="1">
      <alignment shrinkToFit="1"/>
    </xf>
    <xf numFmtId="0" fontId="20" fillId="0" borderId="0" xfId="11" applyFont="1" applyAlignment="1">
      <alignment horizontal="left" vertical="center" shrinkToFit="1"/>
    </xf>
    <xf numFmtId="55" fontId="25" fillId="0" borderId="288" xfId="11" applyNumberFormat="1" applyFont="1" applyBorder="1" applyAlignment="1">
      <alignment horizontal="center" vertical="center"/>
    </xf>
    <xf numFmtId="55" fontId="25" fillId="0" borderId="289" xfId="11" applyNumberFormat="1" applyFont="1" applyBorder="1" applyAlignment="1">
      <alignment horizontal="center" vertical="center"/>
    </xf>
    <xf numFmtId="55" fontId="25" fillId="0" borderId="291" xfId="11" applyNumberFormat="1" applyFont="1" applyBorder="1" applyAlignment="1">
      <alignment horizontal="center" vertical="center"/>
    </xf>
    <xf numFmtId="55" fontId="25" fillId="0" borderId="292" xfId="11" applyNumberFormat="1" applyFont="1" applyBorder="1" applyAlignment="1">
      <alignment horizontal="center" vertical="center"/>
    </xf>
    <xf numFmtId="184" fontId="25" fillId="0" borderId="288" xfId="11" applyNumberFormat="1" applyFont="1" applyBorder="1" applyAlignment="1">
      <alignment horizontal="center" vertical="center"/>
    </xf>
    <xf numFmtId="184" fontId="25" fillId="0" borderId="289" xfId="11" applyNumberFormat="1" applyFont="1" applyBorder="1" applyAlignment="1">
      <alignment horizontal="center" vertical="center"/>
    </xf>
    <xf numFmtId="184" fontId="25" fillId="0" borderId="290" xfId="11" applyNumberFormat="1" applyFont="1" applyBorder="1" applyAlignment="1">
      <alignment horizontal="center" vertical="center"/>
    </xf>
    <xf numFmtId="184" fontId="25" fillId="0" borderId="163" xfId="11" applyNumberFormat="1" applyFont="1" applyBorder="1" applyAlignment="1">
      <alignment horizontal="center" vertical="center"/>
    </xf>
    <xf numFmtId="184" fontId="25" fillId="0" borderId="0" xfId="11" applyNumberFormat="1" applyFont="1" applyAlignment="1">
      <alignment horizontal="center" vertical="center"/>
    </xf>
    <xf numFmtId="184" fontId="25" fillId="0" borderId="262" xfId="11" applyNumberFormat="1" applyFont="1" applyBorder="1" applyAlignment="1">
      <alignment horizontal="center" vertical="center"/>
    </xf>
    <xf numFmtId="0" fontId="25" fillId="0" borderId="288" xfId="11" applyFont="1" applyBorder="1" applyAlignment="1">
      <alignment horizontal="center" vertical="center"/>
    </xf>
    <xf numFmtId="0" fontId="25" fillId="0" borderId="289" xfId="11" applyFont="1" applyBorder="1" applyAlignment="1">
      <alignment horizontal="center" vertical="center"/>
    </xf>
    <xf numFmtId="0" fontId="25" fillId="0" borderId="290" xfId="11" applyFont="1" applyBorder="1" applyAlignment="1">
      <alignment horizontal="center" vertical="center"/>
    </xf>
    <xf numFmtId="0" fontId="25" fillId="0" borderId="291" xfId="11" applyFont="1" applyBorder="1" applyAlignment="1">
      <alignment horizontal="center" vertical="center"/>
    </xf>
    <xf numFmtId="0" fontId="25" fillId="0" borderId="292" xfId="11" applyFont="1" applyBorder="1" applyAlignment="1">
      <alignment horizontal="center" vertical="center"/>
    </xf>
    <xf numFmtId="0" fontId="25" fillId="0" borderId="0" xfId="11" applyFont="1" applyAlignment="1">
      <alignment horizontal="center" vertical="center"/>
    </xf>
    <xf numFmtId="0" fontId="25" fillId="0" borderId="293" xfId="11" applyFont="1" applyBorder="1" applyAlignment="1">
      <alignment horizontal="center" vertical="center"/>
    </xf>
    <xf numFmtId="0" fontId="21" fillId="0" borderId="300" xfId="11" applyFont="1" applyBorder="1"/>
    <xf numFmtId="0" fontId="21" fillId="0" borderId="299" xfId="11" applyFont="1" applyBorder="1"/>
    <xf numFmtId="0" fontId="25" fillId="0" borderId="302" xfId="11" applyFont="1" applyBorder="1" applyAlignment="1">
      <alignment horizontal="center" vertical="center"/>
    </xf>
    <xf numFmtId="0" fontId="25" fillId="0" borderId="303" xfId="11" applyFont="1" applyBorder="1" applyAlignment="1">
      <alignment horizontal="center" vertical="center"/>
    </xf>
    <xf numFmtId="0" fontId="25" fillId="0" borderId="319" xfId="11" applyFont="1" applyBorder="1" applyAlignment="1">
      <alignment horizontal="center" vertical="center"/>
    </xf>
    <xf numFmtId="9" fontId="11" fillId="0" borderId="289" xfId="11" applyNumberFormat="1" applyFont="1" applyBorder="1" applyAlignment="1">
      <alignment horizontal="right" vertical="center"/>
    </xf>
    <xf numFmtId="0" fontId="11" fillId="0" borderId="289" xfId="11" applyFont="1" applyBorder="1" applyAlignment="1">
      <alignment horizontal="right" vertical="center"/>
    </xf>
    <xf numFmtId="0" fontId="11" fillId="0" borderId="290" xfId="11" applyFont="1" applyBorder="1" applyAlignment="1">
      <alignment horizontal="right" vertical="center"/>
    </xf>
    <xf numFmtId="0" fontId="11" fillId="0" borderId="292" xfId="11" applyFont="1" applyBorder="1" applyAlignment="1">
      <alignment horizontal="right" vertical="center"/>
    </xf>
    <xf numFmtId="0" fontId="11" fillId="0" borderId="293" xfId="11" applyFont="1" applyBorder="1" applyAlignment="1">
      <alignment horizontal="right" vertical="center"/>
    </xf>
    <xf numFmtId="9" fontId="11" fillId="0" borderId="288" xfId="11" applyNumberFormat="1" applyFont="1" applyBorder="1" applyAlignment="1">
      <alignment horizontal="right" vertical="center"/>
    </xf>
    <xf numFmtId="0" fontId="11" fillId="0" borderId="291" xfId="11" applyFont="1" applyBorder="1" applyAlignment="1">
      <alignment horizontal="right" vertical="center"/>
    </xf>
    <xf numFmtId="0" fontId="11" fillId="0" borderId="302" xfId="11" applyFont="1" applyBorder="1" applyAlignment="1">
      <alignment horizontal="center"/>
    </xf>
    <xf numFmtId="0" fontId="10" fillId="0" borderId="303" xfId="11" applyFont="1" applyBorder="1" applyAlignment="1">
      <alignment horizontal="center"/>
    </xf>
    <xf numFmtId="0" fontId="10" fillId="0" borderId="319" xfId="11" applyFont="1" applyBorder="1" applyAlignment="1">
      <alignment horizontal="center"/>
    </xf>
    <xf numFmtId="0" fontId="10" fillId="0" borderId="302" xfId="11" applyFont="1" applyBorder="1" applyAlignment="1">
      <alignment horizontal="center"/>
    </xf>
    <xf numFmtId="0" fontId="15" fillId="0" borderId="0" xfId="11" applyFont="1" applyAlignment="1">
      <alignment horizontal="left" shrinkToFit="1"/>
    </xf>
    <xf numFmtId="0" fontId="0" fillId="0" borderId="289" xfId="0" applyBorder="1">
      <alignment vertical="center"/>
    </xf>
    <xf numFmtId="0" fontId="0" fillId="0" borderId="290" xfId="0" applyBorder="1">
      <alignment vertical="center"/>
    </xf>
    <xf numFmtId="0" fontId="0" fillId="0" borderId="292" xfId="0" applyBorder="1">
      <alignment vertical="center"/>
    </xf>
    <xf numFmtId="0" fontId="0" fillId="0" borderId="293" xfId="0" applyBorder="1">
      <alignment vertical="center"/>
    </xf>
    <xf numFmtId="0" fontId="25" fillId="0" borderId="163" xfId="11" applyFont="1" applyBorder="1" applyAlignment="1">
      <alignment horizontal="center" vertical="center"/>
    </xf>
    <xf numFmtId="0" fontId="25" fillId="0" borderId="262" xfId="11" applyFont="1" applyBorder="1" applyAlignment="1">
      <alignment horizontal="center" vertical="center"/>
    </xf>
    <xf numFmtId="0" fontId="11" fillId="0" borderId="294" xfId="11" applyFont="1" applyBorder="1" applyAlignment="1">
      <alignment horizontal="center"/>
    </xf>
    <xf numFmtId="0" fontId="10" fillId="0" borderId="295" xfId="11" applyFont="1" applyBorder="1" applyAlignment="1">
      <alignment horizontal="center"/>
    </xf>
    <xf numFmtId="0" fontId="10" fillId="0" borderId="318" xfId="11" applyFont="1" applyBorder="1" applyAlignment="1">
      <alignment horizontal="center"/>
    </xf>
    <xf numFmtId="0" fontId="10" fillId="0" borderId="0" xfId="13" applyFont="1" applyAlignment="1">
      <alignment horizontal="center"/>
    </xf>
    <xf numFmtId="0" fontId="25" fillId="0" borderId="304" xfId="11" applyFont="1" applyBorder="1" applyAlignment="1">
      <alignment horizontal="center" vertical="center"/>
    </xf>
    <xf numFmtId="0" fontId="10" fillId="0" borderId="304" xfId="11" applyFont="1" applyBorder="1" applyAlignment="1">
      <alignment horizontal="center"/>
    </xf>
    <xf numFmtId="0" fontId="21" fillId="0" borderId="316" xfId="11" applyFont="1" applyBorder="1" applyAlignment="1">
      <alignment horizontal="right"/>
    </xf>
    <xf numFmtId="0" fontId="21" fillId="0" borderId="317" xfId="11" applyFont="1" applyBorder="1" applyAlignment="1">
      <alignment horizontal="right"/>
    </xf>
    <xf numFmtId="0" fontId="10" fillId="0" borderId="296" xfId="11" applyFont="1" applyBorder="1" applyAlignment="1">
      <alignment horizontal="center"/>
    </xf>
    <xf numFmtId="0" fontId="0" fillId="0" borderId="291" xfId="0" applyBorder="1">
      <alignment vertical="center"/>
    </xf>
    <xf numFmtId="0" fontId="17" fillId="0" borderId="0" xfId="13" applyFont="1" applyAlignment="1">
      <alignment horizontal="center"/>
    </xf>
    <xf numFmtId="49" fontId="17" fillId="0" borderId="0" xfId="13" applyNumberFormat="1" applyFont="1" applyAlignment="1">
      <alignment horizontal="center"/>
    </xf>
    <xf numFmtId="9" fontId="11" fillId="0" borderId="291" xfId="11" applyNumberFormat="1" applyFont="1" applyBorder="1" applyAlignment="1">
      <alignment horizontal="right" vertical="center"/>
    </xf>
    <xf numFmtId="9" fontId="11" fillId="0" borderId="292" xfId="11" applyNumberFormat="1" applyFont="1" applyBorder="1" applyAlignment="1">
      <alignment horizontal="right" vertical="center"/>
    </xf>
    <xf numFmtId="0" fontId="21" fillId="0" borderId="315" xfId="11" applyFont="1" applyBorder="1" applyAlignment="1">
      <alignment horizontal="right"/>
    </xf>
    <xf numFmtId="9" fontId="11" fillId="0" borderId="0" xfId="11" applyNumberFormat="1" applyFont="1" applyAlignment="1">
      <alignment horizontal="right" vertical="center"/>
    </xf>
    <xf numFmtId="9" fontId="11" fillId="0" borderId="290" xfId="11" applyNumberFormat="1" applyFont="1" applyBorder="1" applyAlignment="1">
      <alignment horizontal="right" vertical="center"/>
    </xf>
    <xf numFmtId="9" fontId="11" fillId="0" borderId="293" xfId="11" applyNumberFormat="1" applyFont="1" applyBorder="1" applyAlignment="1">
      <alignment horizontal="right" vertical="center"/>
    </xf>
    <xf numFmtId="9" fontId="11" fillId="0" borderId="288" xfId="11" applyNumberFormat="1" applyFont="1" applyBorder="1" applyAlignment="1">
      <alignment horizontal="center" vertical="center"/>
    </xf>
    <xf numFmtId="9" fontId="11" fillId="0" borderId="289" xfId="11" applyNumberFormat="1" applyFont="1" applyBorder="1" applyAlignment="1">
      <alignment horizontal="center" vertical="center"/>
    </xf>
    <xf numFmtId="9" fontId="11" fillId="0" borderId="291" xfId="11" applyNumberFormat="1" applyFont="1" applyBorder="1" applyAlignment="1">
      <alignment horizontal="center" vertical="center"/>
    </xf>
    <xf numFmtId="9" fontId="11" fillId="0" borderId="292" xfId="11" applyNumberFormat="1" applyFont="1" applyBorder="1" applyAlignment="1">
      <alignment horizontal="center" vertical="center"/>
    </xf>
    <xf numFmtId="9" fontId="11" fillId="0" borderId="290" xfId="11" applyNumberFormat="1" applyFont="1" applyBorder="1" applyAlignment="1">
      <alignment horizontal="center" vertical="center"/>
    </xf>
    <xf numFmtId="9" fontId="11" fillId="0" borderId="293" xfId="11" applyNumberFormat="1" applyFont="1" applyBorder="1" applyAlignment="1">
      <alignment horizontal="center" vertical="center"/>
    </xf>
    <xf numFmtId="0" fontId="11" fillId="0" borderId="289" xfId="11" applyFont="1" applyBorder="1" applyAlignment="1">
      <alignment horizontal="center" vertical="center"/>
    </xf>
    <xf numFmtId="0" fontId="11" fillId="0" borderId="290" xfId="11" applyFont="1" applyBorder="1" applyAlignment="1">
      <alignment horizontal="center" vertical="center"/>
    </xf>
    <xf numFmtId="0" fontId="11" fillId="0" borderId="291" xfId="11" applyFont="1" applyBorder="1" applyAlignment="1">
      <alignment horizontal="center" vertical="center"/>
    </xf>
    <xf numFmtId="0" fontId="11" fillId="0" borderId="292" xfId="11" applyFont="1" applyBorder="1" applyAlignment="1">
      <alignment horizontal="center" vertical="center"/>
    </xf>
    <xf numFmtId="0" fontId="11" fillId="0" borderId="293" xfId="11" applyFont="1" applyBorder="1" applyAlignment="1">
      <alignment horizontal="center" vertical="center"/>
    </xf>
    <xf numFmtId="3" fontId="11" fillId="0" borderId="14" xfId="24" applyNumberFormat="1" applyFont="1" applyBorder="1" applyAlignment="1" applyProtection="1">
      <alignment horizontal="right" vertical="center" shrinkToFit="1"/>
      <protection locked="0"/>
    </xf>
    <xf numFmtId="3" fontId="11" fillId="0" borderId="14" xfId="24" applyNumberFormat="1" applyFont="1" applyBorder="1" applyAlignment="1">
      <alignment horizontal="left" vertical="center"/>
    </xf>
    <xf numFmtId="0" fontId="11" fillId="0" borderId="14" xfId="24" applyFont="1" applyBorder="1" applyAlignment="1">
      <alignment horizontal="left" vertical="center"/>
    </xf>
    <xf numFmtId="0" fontId="11" fillId="0" borderId="324" xfId="24" applyFont="1" applyBorder="1" applyAlignment="1">
      <alignment horizontal="distributed" vertical="center"/>
    </xf>
    <xf numFmtId="0" fontId="17" fillId="0" borderId="0" xfId="24" applyFont="1" applyAlignment="1">
      <alignment vertical="center"/>
    </xf>
    <xf numFmtId="0" fontId="11" fillId="0" borderId="19" xfId="24" applyFont="1" applyBorder="1" applyAlignment="1">
      <alignment horizontal="center" vertical="center"/>
    </xf>
    <xf numFmtId="0" fontId="10" fillId="0" borderId="10" xfId="24" applyFont="1" applyBorder="1" applyAlignment="1">
      <alignment horizontal="center" vertical="center"/>
    </xf>
    <xf numFmtId="0" fontId="10" fillId="0" borderId="21" xfId="24" applyFont="1" applyBorder="1" applyAlignment="1">
      <alignment horizontal="center" vertical="center"/>
    </xf>
    <xf numFmtId="0" fontId="10" fillId="0" borderId="325" xfId="24" applyFont="1" applyBorder="1" applyAlignment="1">
      <alignment horizontal="center" vertical="center"/>
    </xf>
    <xf numFmtId="0" fontId="10" fillId="0" borderId="238" xfId="24" applyFont="1" applyBorder="1" applyAlignment="1">
      <alignment horizontal="center" vertical="center"/>
    </xf>
    <xf numFmtId="0" fontId="10" fillId="0" borderId="326" xfId="24" applyFont="1" applyBorder="1" applyAlignment="1">
      <alignment horizontal="center" vertical="center"/>
    </xf>
    <xf numFmtId="0" fontId="11" fillId="0" borderId="19" xfId="24" applyFont="1" applyBorder="1" applyAlignment="1">
      <alignment horizontal="right" vertical="center"/>
    </xf>
    <xf numFmtId="0" fontId="10" fillId="0" borderId="10" xfId="24" applyFont="1" applyBorder="1" applyAlignment="1">
      <alignment vertical="center"/>
    </xf>
    <xf numFmtId="0" fontId="10" fillId="0" borderId="20" xfId="24" applyFont="1" applyBorder="1" applyAlignment="1">
      <alignment vertical="center"/>
    </xf>
    <xf numFmtId="0" fontId="10" fillId="0" borderId="325" xfId="24" applyFont="1" applyBorder="1" applyAlignment="1">
      <alignment vertical="center"/>
    </xf>
    <xf numFmtId="0" fontId="10" fillId="0" borderId="238" xfId="24" applyFont="1" applyBorder="1" applyAlignment="1">
      <alignment vertical="center"/>
    </xf>
    <xf numFmtId="0" fontId="10" fillId="0" borderId="239" xfId="24" applyFont="1" applyBorder="1" applyAlignment="1">
      <alignment vertical="center"/>
    </xf>
    <xf numFmtId="0" fontId="11" fillId="0" borderId="7" xfId="24" applyFont="1" applyBorder="1" applyAlignment="1">
      <alignment horizontal="left" vertical="center" shrinkToFit="1"/>
    </xf>
    <xf numFmtId="0" fontId="11" fillId="0" borderId="11" xfId="24" applyFont="1" applyBorder="1" applyAlignment="1">
      <alignment horizontal="left" vertical="center" shrinkToFit="1"/>
    </xf>
    <xf numFmtId="0" fontId="11" fillId="0" borderId="13" xfId="24" applyFont="1" applyBorder="1" applyAlignment="1">
      <alignment horizontal="distributed" vertical="center"/>
    </xf>
    <xf numFmtId="0" fontId="10" fillId="0" borderId="14" xfId="24" applyFont="1" applyBorder="1" applyAlignment="1">
      <alignment vertical="center"/>
    </xf>
    <xf numFmtId="0" fontId="10" fillId="0" borderId="15" xfId="24" applyFont="1" applyBorder="1" applyAlignment="1">
      <alignment vertical="center"/>
    </xf>
    <xf numFmtId="0" fontId="61" fillId="0" borderId="10" xfId="24" applyFont="1" applyBorder="1" applyAlignment="1">
      <alignment horizontal="left" vertical="top"/>
    </xf>
    <xf numFmtId="0" fontId="50" fillId="0" borderId="10" xfId="24" applyFont="1" applyBorder="1" applyAlignment="1">
      <alignment horizontal="left" vertical="top"/>
    </xf>
    <xf numFmtId="0" fontId="10" fillId="0" borderId="11" xfId="24" applyFont="1" applyBorder="1" applyAlignment="1">
      <alignment horizontal="center" vertical="center"/>
    </xf>
    <xf numFmtId="0" fontId="10" fillId="0" borderId="87" xfId="24" applyFont="1" applyBorder="1" applyAlignment="1">
      <alignment horizontal="center" vertical="center"/>
    </xf>
    <xf numFmtId="0" fontId="11" fillId="0" borderId="73" xfId="24" applyFont="1" applyBorder="1" applyAlignment="1">
      <alignment horizontal="distributed" vertical="center"/>
    </xf>
    <xf numFmtId="0" fontId="11" fillId="0" borderId="17" xfId="24" applyFont="1" applyBorder="1" applyAlignment="1">
      <alignment horizontal="distributed" vertical="center"/>
    </xf>
    <xf numFmtId="0" fontId="11" fillId="0" borderId="94" xfId="24" applyFont="1" applyBorder="1" applyAlignment="1">
      <alignment horizontal="distributed" vertical="center"/>
    </xf>
    <xf numFmtId="0" fontId="11" fillId="0" borderId="22" xfId="24" applyFont="1" applyBorder="1" applyAlignment="1">
      <alignment horizontal="distributed" vertical="center"/>
    </xf>
    <xf numFmtId="0" fontId="10" fillId="0" borderId="17" xfId="24" applyFont="1" applyBorder="1" applyAlignment="1">
      <alignment vertical="center"/>
    </xf>
    <xf numFmtId="0" fontId="10" fillId="0" borderId="94" xfId="24" applyFont="1" applyBorder="1" applyAlignment="1">
      <alignment vertical="center"/>
    </xf>
    <xf numFmtId="0" fontId="11" fillId="0" borderId="127" xfId="24" applyFont="1" applyBorder="1" applyAlignment="1">
      <alignment horizontal="center" vertical="center"/>
    </xf>
    <xf numFmtId="0" fontId="10" fillId="0" borderId="20" xfId="24" applyFont="1" applyBorder="1" applyAlignment="1">
      <alignment horizontal="center" vertical="center"/>
    </xf>
    <xf numFmtId="0" fontId="10" fillId="0" borderId="34" xfId="24" applyFont="1" applyBorder="1" applyAlignment="1">
      <alignment horizontal="center" vertical="center"/>
    </xf>
    <xf numFmtId="0" fontId="10" fillId="0" borderId="239" xfId="24" applyFont="1" applyBorder="1" applyAlignment="1">
      <alignment horizontal="center" vertical="center"/>
    </xf>
    <xf numFmtId="0" fontId="11" fillId="0" borderId="13" xfId="24" applyFont="1" applyBorder="1" applyAlignment="1">
      <alignment horizontal="center" vertical="center" shrinkToFit="1"/>
    </xf>
    <xf numFmtId="0" fontId="10" fillId="0" borderId="14" xfId="24" applyFont="1" applyBorder="1" applyAlignment="1">
      <alignment horizontal="center" vertical="center" shrinkToFit="1"/>
    </xf>
    <xf numFmtId="0" fontId="10" fillId="0" borderId="15" xfId="24" applyFont="1" applyBorder="1" applyAlignment="1">
      <alignment horizontal="center" vertical="center" shrinkToFit="1"/>
    </xf>
    <xf numFmtId="0" fontId="21" fillId="0" borderId="22" xfId="24" applyFont="1" applyBorder="1" applyAlignment="1" applyProtection="1">
      <alignment horizontal="center" vertical="center"/>
      <protection locked="0"/>
    </xf>
    <xf numFmtId="0" fontId="21" fillId="0" borderId="17" xfId="24" applyFont="1" applyBorder="1" applyAlignment="1" applyProtection="1">
      <alignment horizontal="center" vertical="center"/>
      <protection locked="0"/>
    </xf>
    <xf numFmtId="0" fontId="21" fillId="0" borderId="94" xfId="24" applyFont="1" applyBorder="1" applyAlignment="1" applyProtection="1">
      <alignment horizontal="center" vertical="center"/>
      <protection locked="0"/>
    </xf>
    <xf numFmtId="0" fontId="11" fillId="0" borderId="22" xfId="24" applyFont="1" applyBorder="1" applyAlignment="1">
      <alignment horizontal="center" vertical="center"/>
    </xf>
    <xf numFmtId="0" fontId="11" fillId="0" borderId="94" xfId="24" applyFont="1" applyBorder="1" applyAlignment="1">
      <alignment horizontal="center" vertical="center"/>
    </xf>
    <xf numFmtId="0" fontId="10" fillId="0" borderId="17" xfId="24" applyFont="1" applyBorder="1" applyAlignment="1">
      <alignment horizontal="center" vertical="center"/>
    </xf>
    <xf numFmtId="0" fontId="10" fillId="0" borderId="94" xfId="24" applyFont="1" applyBorder="1" applyAlignment="1">
      <alignment horizontal="center" vertical="center"/>
    </xf>
    <xf numFmtId="0" fontId="15" fillId="0" borderId="14" xfId="11" applyFont="1" applyBorder="1" applyAlignment="1">
      <alignment vertical="center" shrinkToFit="1"/>
    </xf>
    <xf numFmtId="0" fontId="15" fillId="0" borderId="15" xfId="11" applyFont="1" applyBorder="1" applyAlignment="1">
      <alignment vertical="center" shrinkToFit="1"/>
    </xf>
    <xf numFmtId="0" fontId="15" fillId="0" borderId="14" xfId="11" applyFont="1" applyBorder="1" applyAlignment="1">
      <alignment horizontal="left" vertical="center"/>
    </xf>
    <xf numFmtId="0" fontId="15" fillId="0" borderId="14" xfId="11" applyFont="1" applyBorder="1" applyAlignment="1">
      <alignment vertical="center"/>
    </xf>
    <xf numFmtId="0" fontId="4" fillId="0" borderId="165" xfId="11" applyFont="1" applyBorder="1" applyAlignment="1">
      <alignment horizontal="center" vertical="center"/>
    </xf>
    <xf numFmtId="0" fontId="2" fillId="0" borderId="164" xfId="11" applyBorder="1" applyAlignment="1">
      <alignment horizontal="center" vertical="center"/>
    </xf>
    <xf numFmtId="0" fontId="4" fillId="0" borderId="15" xfId="11" applyFont="1" applyBorder="1" applyAlignment="1">
      <alignment horizontal="center" vertical="center"/>
    </xf>
    <xf numFmtId="31" fontId="11" fillId="0" borderId="13" xfId="11" applyNumberFormat="1" applyFont="1" applyBorder="1" applyAlignment="1">
      <alignment horizontal="center" vertical="center"/>
    </xf>
    <xf numFmtId="31" fontId="11" fillId="0" borderId="166" xfId="11" applyNumberFormat="1" applyFont="1" applyBorder="1" applyAlignment="1">
      <alignment horizontal="center" vertical="center"/>
    </xf>
    <xf numFmtId="31" fontId="11" fillId="0" borderId="167" xfId="11" applyNumberFormat="1" applyFont="1" applyBorder="1" applyAlignment="1">
      <alignment horizontal="center" vertical="center"/>
    </xf>
    <xf numFmtId="31" fontId="11" fillId="0" borderId="15" xfId="11" applyNumberFormat="1" applyFont="1" applyBorder="1" applyAlignment="1">
      <alignment horizontal="center" vertical="center"/>
    </xf>
    <xf numFmtId="0" fontId="2" fillId="0" borderId="0" xfId="11" applyAlignment="1">
      <alignment horizontal="center" vertical="center"/>
    </xf>
    <xf numFmtId="0" fontId="11" fillId="0" borderId="327" xfId="11" applyFont="1" applyBorder="1" applyAlignment="1">
      <alignment horizontal="center" vertical="center"/>
    </xf>
    <xf numFmtId="0" fontId="11" fillId="0" borderId="325" xfId="11" applyFont="1" applyBorder="1" applyAlignment="1">
      <alignment horizontal="center" vertical="center"/>
    </xf>
    <xf numFmtId="0" fontId="4" fillId="0" borderId="164" xfId="11" applyFont="1" applyBorder="1" applyAlignment="1">
      <alignment horizontal="center" vertical="center"/>
    </xf>
    <xf numFmtId="0" fontId="4" fillId="0" borderId="13" xfId="11" applyFont="1" applyBorder="1" applyAlignment="1">
      <alignment horizontal="center" vertical="center"/>
    </xf>
    <xf numFmtId="0" fontId="14" fillId="0" borderId="13" xfId="11" applyFont="1" applyBorder="1" applyAlignment="1">
      <alignment horizontal="center" vertical="center"/>
    </xf>
    <xf numFmtId="0" fontId="2" fillId="0" borderId="166" xfId="11" applyBorder="1" applyAlignment="1">
      <alignment horizontal="center" vertical="center"/>
    </xf>
    <xf numFmtId="0" fontId="14" fillId="0" borderId="167" xfId="11" applyFont="1" applyBorder="1" applyAlignment="1">
      <alignment horizontal="center" vertical="center"/>
    </xf>
    <xf numFmtId="0" fontId="2" fillId="0" borderId="15" xfId="11" applyBorder="1" applyAlignment="1">
      <alignment horizontal="center" vertical="center"/>
    </xf>
    <xf numFmtId="5" fontId="14" fillId="0" borderId="23" xfId="11" applyNumberFormat="1" applyFont="1" applyBorder="1" applyAlignment="1">
      <alignment horizontal="right" vertical="center"/>
    </xf>
    <xf numFmtId="0" fontId="11" fillId="0" borderId="0" xfId="11" applyFont="1" applyAlignment="1">
      <alignment horizontal="distributed" vertical="center"/>
    </xf>
    <xf numFmtId="0" fontId="2" fillId="0" borderId="0" xfId="11" applyAlignment="1">
      <alignment horizontal="distributed" vertical="center"/>
    </xf>
    <xf numFmtId="0" fontId="2" fillId="0" borderId="0" xfId="11" applyAlignment="1">
      <alignment vertical="center"/>
    </xf>
    <xf numFmtId="0" fontId="14" fillId="0" borderId="23" xfId="11" applyFont="1" applyBorder="1" applyAlignment="1">
      <alignment horizontal="left" vertical="center" shrinkToFit="1"/>
    </xf>
    <xf numFmtId="31" fontId="11" fillId="0" borderId="0" xfId="11" applyNumberFormat="1" applyFont="1" applyAlignment="1">
      <alignment horizontal="center" vertical="center"/>
    </xf>
    <xf numFmtId="0" fontId="11" fillId="0" borderId="0" xfId="11" applyFont="1" applyAlignment="1">
      <alignment horizontal="distributed" vertical="center" indent="2"/>
    </xf>
    <xf numFmtId="183" fontId="14" fillId="0" borderId="23" xfId="11" applyNumberFormat="1" applyFont="1" applyBorder="1" applyAlignment="1">
      <alignment horizontal="right" vertical="center"/>
    </xf>
    <xf numFmtId="0" fontId="11" fillId="0" borderId="0" xfId="11" applyFont="1" applyAlignment="1">
      <alignment horizontal="left" vertical="top" indent="1" shrinkToFit="1"/>
    </xf>
    <xf numFmtId="0" fontId="13" fillId="0" borderId="0" xfId="11" applyFont="1" applyAlignment="1">
      <alignment horizontal="center" vertical="center"/>
    </xf>
    <xf numFmtId="0" fontId="12" fillId="0" borderId="1" xfId="11" applyFont="1" applyBorder="1" applyAlignment="1">
      <alignment horizontal="center"/>
    </xf>
    <xf numFmtId="5" fontId="15" fillId="0" borderId="237" xfId="24" applyNumberFormat="1" applyFont="1" applyBorder="1" applyAlignment="1">
      <alignment horizontal="right" vertical="center"/>
    </xf>
    <xf numFmtId="0" fontId="15" fillId="0" borderId="238" xfId="11" applyFont="1" applyBorder="1" applyAlignment="1">
      <alignment vertical="center"/>
    </xf>
    <xf numFmtId="5" fontId="15" fillId="0" borderId="0" xfId="24" applyNumberFormat="1" applyFont="1" applyAlignment="1">
      <alignment horizontal="right" vertical="center"/>
    </xf>
    <xf numFmtId="0" fontId="10" fillId="0" borderId="327" xfId="15" applyFont="1" applyBorder="1" applyAlignment="1">
      <alignment horizontal="center" vertical="center"/>
    </xf>
    <xf numFmtId="0" fontId="10" fillId="0" borderId="2" xfId="15" applyFont="1" applyBorder="1" applyAlignment="1">
      <alignment vertical="center"/>
    </xf>
    <xf numFmtId="0" fontId="10" fillId="0" borderId="277" xfId="15" applyFont="1" applyBorder="1" applyAlignment="1">
      <alignment vertical="center"/>
    </xf>
    <xf numFmtId="0" fontId="10" fillId="0" borderId="2" xfId="15" applyFont="1" applyBorder="1" applyAlignment="1">
      <alignment horizontal="center" vertical="center"/>
    </xf>
    <xf numFmtId="0" fontId="2" fillId="0" borderId="263" xfId="15" applyBorder="1" applyAlignment="1">
      <alignment horizontal="center" vertical="center"/>
    </xf>
    <xf numFmtId="0" fontId="2" fillId="0" borderId="24" xfId="15" applyBorder="1" applyAlignment="1">
      <alignment horizontal="center" vertical="justify"/>
    </xf>
    <xf numFmtId="49" fontId="11" fillId="0" borderId="237" xfId="15" applyNumberFormat="1" applyFont="1" applyBorder="1" applyAlignment="1" applyProtection="1">
      <alignment horizontal="left" vertical="center"/>
      <protection locked="0"/>
    </xf>
    <xf numFmtId="49" fontId="11" fillId="0" borderId="328" xfId="15" applyNumberFormat="1" applyFont="1" applyBorder="1" applyAlignment="1" applyProtection="1">
      <alignment horizontal="left" vertical="center"/>
      <protection locked="0"/>
    </xf>
    <xf numFmtId="49" fontId="11" fillId="0" borderId="0" xfId="15" applyNumberFormat="1" applyFont="1" applyAlignment="1" applyProtection="1">
      <alignment horizontal="left" vertical="center"/>
      <protection locked="0"/>
    </xf>
    <xf numFmtId="49" fontId="11" fillId="0" borderId="4" xfId="15" applyNumberFormat="1" applyFont="1" applyBorder="1" applyAlignment="1" applyProtection="1">
      <alignment horizontal="left" vertical="center"/>
      <protection locked="0"/>
    </xf>
    <xf numFmtId="49" fontId="11" fillId="0" borderId="238" xfId="15" applyNumberFormat="1" applyFont="1" applyBorder="1" applyAlignment="1" applyProtection="1">
      <alignment horizontal="left" vertical="center"/>
      <protection locked="0"/>
    </xf>
    <xf numFmtId="49" fontId="11" fillId="0" borderId="279" xfId="15" applyNumberFormat="1" applyFont="1" applyBorder="1" applyAlignment="1" applyProtection="1">
      <alignment horizontal="left" vertical="center"/>
      <protection locked="0"/>
    </xf>
    <xf numFmtId="0" fontId="10" fillId="0" borderId="237" xfId="15" applyFont="1" applyBorder="1" applyAlignment="1" applyProtection="1">
      <alignment horizontal="left" vertical="center"/>
      <protection locked="0"/>
    </xf>
    <xf numFmtId="0" fontId="10" fillId="0" borderId="328" xfId="15" applyFont="1" applyBorder="1" applyAlignment="1" applyProtection="1">
      <alignment horizontal="left" vertical="center"/>
      <protection locked="0"/>
    </xf>
    <xf numFmtId="0" fontId="10" fillId="0" borderId="0" xfId="15" applyFont="1" applyAlignment="1" applyProtection="1">
      <alignment horizontal="left" vertical="center"/>
      <protection locked="0"/>
    </xf>
    <xf numFmtId="0" fontId="10" fillId="0" borderId="4" xfId="15" applyFont="1" applyBorder="1" applyAlignment="1" applyProtection="1">
      <alignment horizontal="left" vertical="center"/>
      <protection locked="0"/>
    </xf>
    <xf numFmtId="0" fontId="10" fillId="0" borderId="7" xfId="15" applyFont="1" applyBorder="1" applyAlignment="1" applyProtection="1">
      <alignment horizontal="left" vertical="center"/>
      <protection locked="0"/>
    </xf>
    <xf numFmtId="0" fontId="10" fillId="0" borderId="9" xfId="15" applyFont="1" applyBorder="1" applyAlignment="1" applyProtection="1">
      <alignment horizontal="left" vertical="center"/>
      <protection locked="0"/>
    </xf>
    <xf numFmtId="0" fontId="10" fillId="0" borderId="2" xfId="15" applyFont="1" applyBorder="1" applyAlignment="1" applyProtection="1">
      <alignment horizontal="center" vertical="center"/>
      <protection locked="0"/>
    </xf>
    <xf numFmtId="42" fontId="11" fillId="0" borderId="237" xfId="15" applyNumberFormat="1" applyFont="1" applyBorder="1" applyAlignment="1" applyProtection="1">
      <alignment horizontal="left" vertical="center"/>
      <protection locked="0"/>
    </xf>
    <xf numFmtId="42" fontId="11" fillId="0" borderId="328" xfId="15" applyNumberFormat="1" applyFont="1" applyBorder="1" applyAlignment="1" applyProtection="1">
      <alignment horizontal="left" vertical="center"/>
      <protection locked="0"/>
    </xf>
    <xf numFmtId="42" fontId="11" fillId="0" borderId="0" xfId="15" applyNumberFormat="1" applyFont="1" applyAlignment="1" applyProtection="1">
      <alignment horizontal="left" vertical="center"/>
      <protection locked="0"/>
    </xf>
    <xf numFmtId="42" fontId="11" fillId="0" borderId="4" xfId="15" applyNumberFormat="1" applyFont="1" applyBorder="1" applyAlignment="1" applyProtection="1">
      <alignment horizontal="left" vertical="center"/>
      <protection locked="0"/>
    </xf>
    <xf numFmtId="42" fontId="11" fillId="0" borderId="238" xfId="15" applyNumberFormat="1" applyFont="1" applyBorder="1" applyAlignment="1" applyProtection="1">
      <alignment horizontal="left" vertical="center"/>
      <protection locked="0"/>
    </xf>
    <xf numFmtId="42" fontId="11" fillId="0" borderId="279" xfId="15" applyNumberFormat="1" applyFont="1" applyBorder="1" applyAlignment="1" applyProtection="1">
      <alignment horizontal="left" vertical="center"/>
      <protection locked="0"/>
    </xf>
    <xf numFmtId="49" fontId="10" fillId="0" borderId="328" xfId="15" applyNumberFormat="1" applyFont="1" applyBorder="1" applyAlignment="1">
      <alignment horizontal="center" vertical="center"/>
    </xf>
    <xf numFmtId="0" fontId="11" fillId="0" borderId="48" xfId="15" applyFont="1" applyBorder="1" applyAlignment="1">
      <alignment horizontal="center"/>
    </xf>
    <xf numFmtId="0" fontId="11" fillId="0" borderId="3" xfId="15" applyFont="1" applyBorder="1" applyAlignment="1">
      <alignment horizontal="center"/>
    </xf>
    <xf numFmtId="0" fontId="11" fillId="0" borderId="5" xfId="15" applyFont="1" applyBorder="1" applyAlignment="1">
      <alignment horizontal="center"/>
    </xf>
    <xf numFmtId="0" fontId="11" fillId="0" borderId="6" xfId="15" applyFont="1" applyBorder="1" applyAlignment="1">
      <alignment horizontal="center"/>
    </xf>
    <xf numFmtId="0" fontId="11" fillId="0" borderId="328" xfId="15" applyFont="1" applyBorder="1" applyAlignment="1">
      <alignment horizontal="center"/>
    </xf>
    <xf numFmtId="0" fontId="11" fillId="0" borderId="143" xfId="15" applyFont="1" applyBorder="1" applyAlignment="1">
      <alignment horizontal="center"/>
    </xf>
    <xf numFmtId="0" fontId="11" fillId="0" borderId="9" xfId="15" applyFont="1" applyBorder="1" applyAlignment="1">
      <alignment horizontal="center"/>
    </xf>
    <xf numFmtId="0" fontId="10" fillId="0" borderId="36" xfId="15" applyFont="1" applyBorder="1" applyAlignment="1">
      <alignment horizontal="center"/>
    </xf>
    <xf numFmtId="0" fontId="10" fillId="0" borderId="15" xfId="15" applyFont="1" applyBorder="1" applyAlignment="1">
      <alignment horizontal="center"/>
    </xf>
    <xf numFmtId="0" fontId="10" fillId="0" borderId="13" xfId="15" applyFont="1" applyBorder="1" applyAlignment="1">
      <alignment horizontal="center"/>
    </xf>
    <xf numFmtId="0" fontId="10" fillId="0" borderId="14" xfId="15" applyFont="1" applyBorder="1" applyAlignment="1">
      <alignment horizontal="center"/>
    </xf>
    <xf numFmtId="0" fontId="10" fillId="0" borderId="16" xfId="15" applyFont="1" applyBorder="1" applyAlignment="1">
      <alignment horizontal="center"/>
    </xf>
    <xf numFmtId="0" fontId="10" fillId="0" borderId="86" xfId="15" applyFont="1" applyBorder="1" applyAlignment="1">
      <alignment horizontal="center"/>
    </xf>
    <xf numFmtId="0" fontId="2" fillId="0" borderId="11" xfId="15" applyBorder="1" applyAlignment="1">
      <alignment horizontal="center"/>
    </xf>
    <xf numFmtId="0" fontId="2" fillId="0" borderId="12" xfId="15" applyBorder="1" applyAlignment="1">
      <alignment horizontal="center"/>
    </xf>
    <xf numFmtId="0" fontId="11" fillId="0" borderId="7" xfId="15" applyFont="1" applyBorder="1" applyAlignment="1">
      <alignment horizontal="center"/>
    </xf>
    <xf numFmtId="0" fontId="11" fillId="0" borderId="327" xfId="15" applyFont="1" applyBorder="1" applyAlignment="1">
      <alignment horizontal="center"/>
    </xf>
    <xf numFmtId="0" fontId="11" fillId="0" borderId="2" xfId="15" applyFont="1" applyBorder="1" applyAlignment="1">
      <alignment horizontal="center"/>
    </xf>
    <xf numFmtId="0" fontId="11" fillId="0" borderId="8" xfId="15" applyFont="1" applyBorder="1" applyAlignment="1">
      <alignment horizontal="center"/>
    </xf>
    <xf numFmtId="0" fontId="10" fillId="0" borderId="48" xfId="15" applyFont="1" applyBorder="1" applyAlignment="1">
      <alignment horizontal="center" vertical="distributed"/>
    </xf>
    <xf numFmtId="0" fontId="10" fillId="0" borderId="237" xfId="15" applyFont="1" applyBorder="1" applyAlignment="1">
      <alignment horizontal="center"/>
    </xf>
    <xf numFmtId="0" fontId="10" fillId="0" borderId="264" xfId="15" applyFont="1" applyBorder="1" applyAlignment="1">
      <alignment horizontal="center"/>
    </xf>
    <xf numFmtId="0" fontId="10" fillId="0" borderId="263" xfId="15" applyFont="1" applyBorder="1" applyAlignment="1">
      <alignment horizontal="center"/>
    </xf>
    <xf numFmtId="0" fontId="10" fillId="0" borderId="34" xfId="15" applyFont="1" applyBorder="1" applyAlignment="1">
      <alignment horizontal="center"/>
    </xf>
    <xf numFmtId="0" fontId="10" fillId="0" borderId="238" xfId="15" applyFont="1" applyBorder="1" applyAlignment="1">
      <alignment horizontal="center"/>
    </xf>
    <xf numFmtId="0" fontId="10" fillId="0" borderId="239" xfId="15" applyFont="1" applyBorder="1" applyAlignment="1">
      <alignment horizontal="center"/>
    </xf>
    <xf numFmtId="0" fontId="10" fillId="0" borderId="328" xfId="15" applyFont="1" applyBorder="1" applyAlignment="1">
      <alignment horizontal="left" vertical="center" shrinkToFit="1"/>
    </xf>
    <xf numFmtId="0" fontId="10" fillId="0" borderId="25" xfId="15" applyFont="1" applyBorder="1" applyAlignment="1" applyProtection="1">
      <alignment horizontal="center"/>
      <protection locked="0"/>
    </xf>
    <xf numFmtId="0" fontId="10" fillId="0" borderId="26" xfId="15" applyFont="1" applyBorder="1" applyAlignment="1" applyProtection="1">
      <alignment horizontal="center"/>
      <protection locked="0"/>
    </xf>
    <xf numFmtId="0" fontId="10" fillId="0" borderId="88" xfId="15" applyFont="1" applyBorder="1" applyAlignment="1">
      <alignment horizontal="center" vertical="center" shrinkToFit="1"/>
    </xf>
    <xf numFmtId="0" fontId="10" fillId="0" borderId="11" xfId="15" applyFont="1" applyBorder="1" applyAlignment="1">
      <alignment horizontal="center" vertical="center" shrinkToFit="1"/>
    </xf>
    <xf numFmtId="0" fontId="10" fillId="0" borderId="12" xfId="15" applyFont="1" applyBorder="1" applyAlignment="1">
      <alignment horizontal="center" vertical="center" shrinkToFit="1"/>
    </xf>
    <xf numFmtId="0" fontId="10" fillId="0" borderId="327" xfId="15" applyFont="1" applyBorder="1" applyAlignment="1" applyProtection="1">
      <alignment horizontal="left" vertical="top" wrapText="1"/>
      <protection locked="0"/>
    </xf>
    <xf numFmtId="0" fontId="10" fillId="0" borderId="237" xfId="15" applyFont="1" applyBorder="1" applyAlignment="1" applyProtection="1">
      <alignment horizontal="left" vertical="top" wrapText="1"/>
      <protection locked="0"/>
    </xf>
    <xf numFmtId="0" fontId="10" fillId="0" borderId="264" xfId="15" applyFont="1" applyBorder="1" applyAlignment="1" applyProtection="1">
      <alignment horizontal="left" vertical="top" wrapText="1"/>
      <protection locked="0"/>
    </xf>
    <xf numFmtId="0" fontId="10" fillId="0" borderId="277" xfId="15" applyFont="1" applyBorder="1" applyAlignment="1" applyProtection="1">
      <alignment horizontal="left" vertical="top" wrapText="1"/>
      <protection locked="0"/>
    </xf>
    <xf numFmtId="0" fontId="10" fillId="0" borderId="238" xfId="15" applyFont="1" applyBorder="1" applyAlignment="1" applyProtection="1">
      <alignment horizontal="left" vertical="top" wrapText="1"/>
      <protection locked="0"/>
    </xf>
    <xf numFmtId="0" fontId="10" fillId="0" borderId="239" xfId="15" applyFont="1" applyBorder="1" applyAlignment="1" applyProtection="1">
      <alignment horizontal="left" vertical="top" wrapText="1"/>
      <protection locked="0"/>
    </xf>
    <xf numFmtId="179" fontId="10" fillId="0" borderId="327" xfId="15" applyNumberFormat="1" applyFont="1" applyBorder="1" applyAlignment="1" applyProtection="1">
      <alignment horizontal="center" vertical="center" wrapText="1"/>
      <protection locked="0"/>
    </xf>
    <xf numFmtId="179" fontId="10" fillId="0" borderId="237" xfId="15" applyNumberFormat="1" applyFont="1" applyBorder="1" applyAlignment="1" applyProtection="1">
      <alignment horizontal="center" vertical="center" wrapText="1"/>
      <protection locked="0"/>
    </xf>
    <xf numFmtId="179" fontId="10" fillId="0" borderId="328" xfId="15" applyNumberFormat="1" applyFont="1" applyBorder="1" applyAlignment="1" applyProtection="1">
      <alignment horizontal="center" vertical="center" wrapText="1"/>
      <protection locked="0"/>
    </xf>
    <xf numFmtId="179" fontId="10" fillId="0" borderId="277" xfId="15" applyNumberFormat="1" applyFont="1" applyBorder="1" applyAlignment="1" applyProtection="1">
      <alignment horizontal="center" vertical="center" wrapText="1"/>
      <protection locked="0"/>
    </xf>
    <xf numFmtId="179" fontId="10" fillId="0" borderId="238" xfId="15" applyNumberFormat="1" applyFont="1" applyBorder="1" applyAlignment="1" applyProtection="1">
      <alignment horizontal="center" vertical="center" wrapText="1"/>
      <protection locked="0"/>
    </xf>
    <xf numFmtId="179" fontId="10" fillId="0" borderId="279" xfId="15" applyNumberFormat="1" applyFont="1" applyBorder="1" applyAlignment="1" applyProtection="1">
      <alignment horizontal="center" vertical="center" wrapText="1"/>
      <protection locked="0"/>
    </xf>
    <xf numFmtId="0" fontId="10" fillId="0" borderId="327" xfId="15" applyFont="1" applyBorder="1" applyAlignment="1" applyProtection="1">
      <alignment horizontal="center" vertical="center" wrapText="1"/>
      <protection locked="0"/>
    </xf>
    <xf numFmtId="0" fontId="10" fillId="0" borderId="237" xfId="15" applyFont="1" applyBorder="1" applyAlignment="1" applyProtection="1">
      <alignment horizontal="center" vertical="center" wrapText="1"/>
      <protection locked="0"/>
    </xf>
    <xf numFmtId="0" fontId="10" fillId="0" borderId="264" xfId="15" applyFont="1" applyBorder="1" applyAlignment="1" applyProtection="1">
      <alignment horizontal="center" vertical="center" wrapText="1"/>
      <protection locked="0"/>
    </xf>
    <xf numFmtId="0" fontId="10" fillId="0" borderId="277" xfId="15" applyFont="1" applyBorder="1" applyAlignment="1" applyProtection="1">
      <alignment horizontal="center" vertical="center" wrapText="1"/>
      <protection locked="0"/>
    </xf>
    <xf numFmtId="0" fontId="10" fillId="0" borderId="238" xfId="15" applyFont="1" applyBorder="1" applyAlignment="1" applyProtection="1">
      <alignment horizontal="center" vertical="center" wrapText="1"/>
      <protection locked="0"/>
    </xf>
    <xf numFmtId="0" fontId="10" fillId="0" borderId="239" xfId="15" applyFont="1" applyBorder="1" applyAlignment="1" applyProtection="1">
      <alignment horizontal="center" vertical="center" wrapText="1"/>
      <protection locked="0"/>
    </xf>
    <xf numFmtId="0" fontId="10" fillId="0" borderId="88" xfId="15" applyFont="1" applyBorder="1" applyAlignment="1">
      <alignment horizontal="distributed" vertical="center"/>
    </xf>
    <xf numFmtId="0" fontId="10" fillId="0" borderId="11" xfId="15" applyFont="1" applyBorder="1" applyAlignment="1">
      <alignment horizontal="distributed" vertical="center"/>
    </xf>
    <xf numFmtId="0" fontId="10" fillId="0" borderId="87" xfId="15" applyFont="1" applyBorder="1" applyAlignment="1">
      <alignment horizontal="distributed" vertical="center"/>
    </xf>
    <xf numFmtId="0" fontId="9" fillId="0" borderId="3" xfId="1" applyBorder="1" applyAlignment="1" applyProtection="1">
      <protection locked="0"/>
    </xf>
    <xf numFmtId="0" fontId="9" fillId="0" borderId="3" xfId="1" applyBorder="1" applyAlignment="1" applyProtection="1">
      <alignment horizontal="center"/>
      <protection locked="0"/>
    </xf>
    <xf numFmtId="0" fontId="10" fillId="0" borderId="27" xfId="15" applyFont="1" applyBorder="1" applyAlignment="1" applyProtection="1">
      <alignment horizontal="center"/>
      <protection locked="0"/>
    </xf>
    <xf numFmtId="0" fontId="10" fillId="0" borderId="8" xfId="15" applyFont="1" applyBorder="1" applyAlignment="1" applyProtection="1">
      <alignment horizontal="left" vertical="top" wrapText="1"/>
      <protection locked="0"/>
    </xf>
    <xf numFmtId="0" fontId="10" fillId="0" borderId="7" xfId="15" applyFont="1" applyBorder="1" applyAlignment="1" applyProtection="1">
      <alignment horizontal="left" vertical="top" wrapText="1"/>
      <protection locked="0"/>
    </xf>
    <xf numFmtId="0" fontId="10" fillId="0" borderId="6" xfId="15" applyFont="1" applyBorder="1" applyAlignment="1" applyProtection="1">
      <alignment horizontal="left" vertical="top" wrapText="1"/>
      <protection locked="0"/>
    </xf>
    <xf numFmtId="179" fontId="10" fillId="0" borderId="8" xfId="15" applyNumberFormat="1" applyFont="1" applyBorder="1" applyAlignment="1" applyProtection="1">
      <alignment horizontal="center" vertical="center" wrapText="1"/>
      <protection locked="0"/>
    </xf>
    <xf numFmtId="179" fontId="10" fillId="0" borderId="7" xfId="15" applyNumberFormat="1" applyFont="1" applyBorder="1" applyAlignment="1" applyProtection="1">
      <alignment horizontal="center" vertical="center" wrapText="1"/>
      <protection locked="0"/>
    </xf>
    <xf numFmtId="179" fontId="10" fillId="0" borderId="9" xfId="15" applyNumberFormat="1" applyFont="1" applyBorder="1" applyAlignment="1" applyProtection="1">
      <alignment horizontal="center" vertical="center" wrapText="1"/>
      <protection locked="0"/>
    </xf>
    <xf numFmtId="0" fontId="11" fillId="0" borderId="36" xfId="15" applyFont="1" applyBorder="1" applyAlignment="1">
      <alignment horizontal="center"/>
    </xf>
    <xf numFmtId="0" fontId="11" fillId="0" borderId="86" xfId="15" applyFont="1" applyBorder="1" applyAlignment="1">
      <alignment horizontal="center"/>
    </xf>
    <xf numFmtId="0" fontId="11" fillId="0" borderId="328" xfId="15" applyFont="1" applyBorder="1" applyAlignment="1">
      <alignment horizontal="left" vertical="center" shrinkToFit="1"/>
    </xf>
    <xf numFmtId="0" fontId="11" fillId="0" borderId="0" xfId="15" applyFont="1" applyAlignment="1" applyProtection="1">
      <alignment horizontal="left" vertical="center" wrapText="1"/>
      <protection locked="0"/>
    </xf>
    <xf numFmtId="0" fontId="11" fillId="0" borderId="263" xfId="15" applyFont="1" applyBorder="1" applyAlignment="1" applyProtection="1">
      <alignment horizontal="left" vertical="center" wrapText="1"/>
      <protection locked="0"/>
    </xf>
    <xf numFmtId="0" fontId="9" fillId="0" borderId="0" xfId="1" applyAlignment="1" applyProtection="1">
      <protection locked="0"/>
    </xf>
    <xf numFmtId="0" fontId="10" fillId="0" borderId="88" xfId="15" applyFont="1" applyBorder="1" applyAlignment="1">
      <alignment horizontal="center" vertical="center"/>
    </xf>
    <xf numFmtId="0" fontId="10" fillId="0" borderId="11" xfId="15" applyFont="1" applyBorder="1" applyAlignment="1">
      <alignment horizontal="center" vertical="center"/>
    </xf>
    <xf numFmtId="0" fontId="10" fillId="0" borderId="12" xfId="15" applyFont="1" applyBorder="1" applyAlignment="1">
      <alignment horizontal="center" vertical="center"/>
    </xf>
    <xf numFmtId="0" fontId="37" fillId="0" borderId="0" xfId="6" applyFont="1" applyFill="1" applyAlignment="1">
      <alignment horizontal="center" vertical="center"/>
    </xf>
    <xf numFmtId="0" fontId="2" fillId="0" borderId="0" xfId="6">
      <alignment vertical="center"/>
    </xf>
    <xf numFmtId="0" fontId="46" fillId="0" borderId="2" xfId="6" applyFont="1" applyFill="1" applyBorder="1" applyAlignment="1">
      <alignment horizontal="center" vertical="center"/>
    </xf>
    <xf numFmtId="0" fontId="57" fillId="0" borderId="0" xfId="6" applyFont="1" applyFill="1" applyAlignment="1">
      <alignment horizontal="center" vertical="center"/>
    </xf>
    <xf numFmtId="0" fontId="57" fillId="0" borderId="263" xfId="6" applyFont="1" applyFill="1" applyBorder="1" applyAlignment="1">
      <alignment horizontal="center" vertical="center"/>
    </xf>
    <xf numFmtId="0" fontId="57" fillId="0" borderId="2" xfId="6" applyFont="1" applyFill="1" applyBorder="1" applyAlignment="1">
      <alignment horizontal="center" vertical="center"/>
    </xf>
    <xf numFmtId="0" fontId="37" fillId="0" borderId="0" xfId="6" applyFont="1" applyFill="1" applyAlignment="1" applyProtection="1">
      <alignment horizontal="center" vertical="center"/>
      <protection locked="0"/>
    </xf>
    <xf numFmtId="0" fontId="37" fillId="0" borderId="0" xfId="6" applyFont="1" applyFill="1" applyAlignment="1" applyProtection="1">
      <alignment horizontal="right" vertical="center"/>
      <protection locked="0"/>
    </xf>
    <xf numFmtId="0" fontId="37" fillId="0" borderId="0" xfId="6" applyFont="1" applyFill="1" applyAlignment="1">
      <alignment vertical="center" wrapText="1"/>
    </xf>
    <xf numFmtId="0" fontId="37" fillId="0" borderId="0" xfId="6" applyFont="1" applyFill="1">
      <alignment vertical="center"/>
    </xf>
    <xf numFmtId="181" fontId="37" fillId="0" borderId="0" xfId="6" applyNumberFormat="1" applyFont="1" applyFill="1" applyAlignment="1">
      <alignment horizontal="left" vertical="center" wrapText="1"/>
    </xf>
    <xf numFmtId="181" fontId="37" fillId="0" borderId="0" xfId="4" applyNumberFormat="1" applyFont="1" applyFill="1" applyBorder="1" applyAlignment="1" applyProtection="1">
      <alignment horizontal="center" vertical="center"/>
    </xf>
    <xf numFmtId="181" fontId="37" fillId="0" borderId="0" xfId="6" applyNumberFormat="1" applyFont="1" applyFill="1" applyAlignment="1">
      <alignment horizontal="center" vertical="center" wrapText="1"/>
    </xf>
    <xf numFmtId="181" fontId="37" fillId="0" borderId="0" xfId="6" applyNumberFormat="1" applyFont="1" applyFill="1" applyAlignment="1">
      <alignment vertical="center" wrapText="1"/>
    </xf>
    <xf numFmtId="181" fontId="37" fillId="0" borderId="0" xfId="6" applyNumberFormat="1" applyFont="1" applyFill="1" applyAlignment="1">
      <alignment horizontal="center" vertical="center" shrinkToFit="1"/>
    </xf>
    <xf numFmtId="0" fontId="37" fillId="0" borderId="0" xfId="6" applyFont="1" applyFill="1" applyAlignment="1">
      <alignment horizontal="left" vertical="center" wrapText="1"/>
    </xf>
    <xf numFmtId="0" fontId="37" fillId="0" borderId="241" xfId="6" applyFont="1" applyFill="1" applyBorder="1" applyAlignment="1">
      <alignment horizontal="center" vertical="center" wrapText="1"/>
    </xf>
    <xf numFmtId="0" fontId="37" fillId="0" borderId="242" xfId="6" applyFont="1" applyFill="1" applyBorder="1" applyAlignment="1">
      <alignment horizontal="center" vertical="center" wrapText="1"/>
    </xf>
    <xf numFmtId="0" fontId="37" fillId="0" borderId="168" xfId="6" applyFont="1" applyFill="1" applyBorder="1" applyAlignment="1">
      <alignment horizontal="center" vertical="center" wrapText="1"/>
    </xf>
    <xf numFmtId="0" fontId="37" fillId="0" borderId="2" xfId="6" applyFont="1" applyFill="1" applyBorder="1" applyAlignment="1">
      <alignment horizontal="center" vertical="center" wrapText="1"/>
    </xf>
    <xf numFmtId="0" fontId="37" fillId="0" borderId="0" xfId="6" applyFont="1" applyFill="1" applyAlignment="1">
      <alignment horizontal="center" vertical="center" wrapText="1"/>
    </xf>
    <xf numFmtId="0" fontId="37" fillId="0" borderId="169" xfId="6" applyFont="1" applyFill="1" applyBorder="1" applyAlignment="1">
      <alignment horizontal="center" vertical="center" wrapText="1"/>
    </xf>
    <xf numFmtId="0" fontId="37" fillId="0" borderId="170" xfId="6" applyFont="1" applyFill="1" applyBorder="1" applyAlignment="1">
      <alignment horizontal="center" vertical="center" wrapText="1"/>
    </xf>
    <xf numFmtId="0" fontId="37" fillId="0" borderId="240" xfId="6" applyFont="1" applyFill="1" applyBorder="1" applyAlignment="1">
      <alignment horizontal="center" vertical="center" wrapText="1"/>
    </xf>
    <xf numFmtId="0" fontId="37" fillId="0" borderId="49" xfId="6" applyFont="1" applyFill="1" applyBorder="1" applyAlignment="1">
      <alignment horizontal="center" vertical="center" wrapText="1"/>
    </xf>
    <xf numFmtId="185" fontId="37" fillId="0" borderId="115" xfId="6" applyNumberFormat="1" applyFont="1" applyFill="1" applyBorder="1" applyAlignment="1">
      <alignment horizontal="center" vertical="center" wrapText="1"/>
    </xf>
    <xf numFmtId="185" fontId="37" fillId="0" borderId="242" xfId="6" applyNumberFormat="1" applyFont="1" applyFill="1" applyBorder="1" applyAlignment="1">
      <alignment horizontal="center" vertical="center" wrapText="1"/>
    </xf>
    <xf numFmtId="185" fontId="37" fillId="0" borderId="243" xfId="6" applyNumberFormat="1" applyFont="1" applyFill="1" applyBorder="1" applyAlignment="1">
      <alignment horizontal="center" vertical="center" wrapText="1"/>
    </xf>
    <xf numFmtId="185" fontId="37" fillId="0" borderId="116" xfId="6" applyNumberFormat="1" applyFont="1" applyFill="1" applyBorder="1" applyAlignment="1">
      <alignment horizontal="center" vertical="center" wrapText="1"/>
    </xf>
    <xf numFmtId="185" fontId="37" fillId="0" borderId="0" xfId="6" applyNumberFormat="1" applyFont="1" applyFill="1" applyAlignment="1">
      <alignment horizontal="center" vertical="center" wrapText="1"/>
    </xf>
    <xf numFmtId="185" fontId="37" fillId="0" borderId="263" xfId="6" applyNumberFormat="1" applyFont="1" applyFill="1" applyBorder="1" applyAlignment="1">
      <alignment horizontal="center" vertical="center" wrapText="1"/>
    </xf>
    <xf numFmtId="185" fontId="37" fillId="0" borderId="63" xfId="6" applyNumberFormat="1" applyFont="1" applyFill="1" applyBorder="1" applyAlignment="1">
      <alignment horizontal="center" vertical="center" wrapText="1"/>
    </xf>
    <xf numFmtId="185" fontId="37" fillId="0" borderId="240" xfId="6" applyNumberFormat="1" applyFont="1" applyFill="1" applyBorder="1" applyAlignment="1">
      <alignment horizontal="center" vertical="center" wrapText="1"/>
    </xf>
    <xf numFmtId="185" fontId="37" fillId="0" borderId="171" xfId="6" applyNumberFormat="1" applyFont="1" applyFill="1" applyBorder="1" applyAlignment="1">
      <alignment horizontal="center" vertical="center" wrapText="1"/>
    </xf>
    <xf numFmtId="181" fontId="37" fillId="0" borderId="115" xfId="6" applyNumberFormat="1" applyFont="1" applyFill="1" applyBorder="1" applyAlignment="1">
      <alignment horizontal="center" vertical="center"/>
    </xf>
    <xf numFmtId="181" fontId="37" fillId="0" borderId="242" xfId="6" applyNumberFormat="1" applyFont="1" applyFill="1" applyBorder="1" applyAlignment="1">
      <alignment horizontal="center" vertical="center"/>
    </xf>
    <xf numFmtId="181" fontId="37" fillId="0" borderId="243" xfId="6" applyNumberFormat="1" applyFont="1" applyFill="1" applyBorder="1" applyAlignment="1">
      <alignment horizontal="center" vertical="center"/>
    </xf>
    <xf numFmtId="181" fontId="37" fillId="0" borderId="116" xfId="6" applyNumberFormat="1" applyFont="1" applyFill="1" applyBorder="1" applyAlignment="1">
      <alignment horizontal="center" vertical="center"/>
    </xf>
    <xf numFmtId="181" fontId="37" fillId="0" borderId="0" xfId="6" applyNumberFormat="1" applyFont="1" applyFill="1" applyAlignment="1">
      <alignment horizontal="center" vertical="center"/>
    </xf>
    <xf numFmtId="181" fontId="37" fillId="0" borderId="263" xfId="6" applyNumberFormat="1" applyFont="1" applyFill="1" applyBorder="1" applyAlignment="1">
      <alignment horizontal="center" vertical="center"/>
    </xf>
    <xf numFmtId="181" fontId="37" fillId="0" borderId="63" xfId="6" applyNumberFormat="1" applyFont="1" applyFill="1" applyBorder="1" applyAlignment="1">
      <alignment horizontal="center" vertical="center"/>
    </xf>
    <xf numFmtId="181" fontId="37" fillId="0" borderId="240" xfId="6" applyNumberFormat="1" applyFont="1" applyFill="1" applyBorder="1" applyAlignment="1">
      <alignment horizontal="center" vertical="center"/>
    </xf>
    <xf numFmtId="181" fontId="37" fillId="0" borderId="171" xfId="6" applyNumberFormat="1" applyFont="1" applyFill="1" applyBorder="1" applyAlignment="1">
      <alignment horizontal="center" vertical="center"/>
    </xf>
    <xf numFmtId="181" fontId="37" fillId="0" borderId="115" xfId="6" applyNumberFormat="1" applyFont="1" applyFill="1" applyBorder="1" applyAlignment="1">
      <alignment horizontal="center" vertical="center" wrapText="1"/>
    </xf>
    <xf numFmtId="181" fontId="37" fillId="0" borderId="242" xfId="6" applyNumberFormat="1" applyFont="1" applyFill="1" applyBorder="1" applyAlignment="1">
      <alignment horizontal="center" vertical="center" wrapText="1"/>
    </xf>
    <xf numFmtId="181" fontId="37" fillId="0" borderId="243" xfId="6" applyNumberFormat="1" applyFont="1" applyFill="1" applyBorder="1" applyAlignment="1">
      <alignment horizontal="center" vertical="center" wrapText="1"/>
    </xf>
    <xf numFmtId="181" fontId="37" fillId="0" borderId="116" xfId="6" applyNumberFormat="1" applyFont="1" applyFill="1" applyBorder="1" applyAlignment="1">
      <alignment horizontal="center" vertical="center" wrapText="1"/>
    </xf>
    <xf numFmtId="181" fontId="37" fillId="0" borderId="263" xfId="6" applyNumberFormat="1" applyFont="1" applyFill="1" applyBorder="1" applyAlignment="1">
      <alignment horizontal="center" vertical="center" wrapText="1"/>
    </xf>
    <xf numFmtId="181" fontId="37" fillId="0" borderId="63" xfId="6" applyNumberFormat="1" applyFont="1" applyFill="1" applyBorder="1" applyAlignment="1">
      <alignment horizontal="center" vertical="center" wrapText="1"/>
    </xf>
    <xf numFmtId="181" fontId="37" fillId="0" borderId="240" xfId="6" applyNumberFormat="1" applyFont="1" applyFill="1" applyBorder="1" applyAlignment="1">
      <alignment horizontal="center" vertical="center" wrapText="1"/>
    </xf>
    <xf numFmtId="181" fontId="37" fillId="0" borderId="171" xfId="6" applyNumberFormat="1" applyFont="1" applyFill="1" applyBorder="1" applyAlignment="1">
      <alignment horizontal="center" vertical="center" wrapText="1"/>
    </xf>
    <xf numFmtId="181" fontId="37" fillId="0" borderId="0" xfId="6" applyNumberFormat="1" applyFont="1" applyFill="1" applyAlignment="1">
      <alignment horizontal="left" vertical="center"/>
    </xf>
    <xf numFmtId="0" fontId="37" fillId="0" borderId="240" xfId="6" applyFont="1" applyFill="1" applyBorder="1">
      <alignment vertical="center"/>
    </xf>
    <xf numFmtId="0" fontId="37" fillId="0" borderId="115" xfId="6" applyFont="1" applyFill="1" applyBorder="1" applyAlignment="1">
      <alignment horizontal="center" vertical="center"/>
    </xf>
    <xf numFmtId="0" fontId="37" fillId="0" borderId="242" xfId="6" applyFont="1" applyFill="1" applyBorder="1" applyAlignment="1">
      <alignment horizontal="center" vertical="center"/>
    </xf>
    <xf numFmtId="0" fontId="37" fillId="0" borderId="168" xfId="6" applyFont="1" applyFill="1" applyBorder="1" applyAlignment="1">
      <alignment horizontal="center" vertical="center"/>
    </xf>
    <xf numFmtId="0" fontId="37" fillId="0" borderId="116" xfId="6" applyFont="1" applyFill="1" applyBorder="1" applyAlignment="1">
      <alignment horizontal="center" vertical="center"/>
    </xf>
    <xf numFmtId="0" fontId="37" fillId="0" borderId="169" xfId="6" applyFont="1" applyFill="1" applyBorder="1" applyAlignment="1">
      <alignment horizontal="center" vertical="center"/>
    </xf>
    <xf numFmtId="0" fontId="37" fillId="0" borderId="117" xfId="6" applyFont="1" applyFill="1" applyBorder="1" applyAlignment="1">
      <alignment horizontal="center" vertical="center"/>
    </xf>
    <xf numFmtId="0" fontId="37" fillId="0" borderId="238" xfId="6" applyFont="1" applyFill="1" applyBorder="1" applyAlignment="1">
      <alignment horizontal="center" vertical="center"/>
    </xf>
    <xf numFmtId="0" fontId="37" fillId="0" borderId="329" xfId="6" applyFont="1" applyFill="1" applyBorder="1" applyAlignment="1">
      <alignment horizontal="center" vertical="center"/>
    </xf>
    <xf numFmtId="0" fontId="37" fillId="0" borderId="0" xfId="6" applyFont="1" applyFill="1" applyAlignment="1">
      <alignment vertical="top" wrapText="1"/>
    </xf>
    <xf numFmtId="0" fontId="2" fillId="0" borderId="0" xfId="6" applyAlignment="1">
      <alignment vertical="center" wrapText="1"/>
    </xf>
    <xf numFmtId="0" fontId="37" fillId="0" borderId="115" xfId="6" applyFont="1" applyFill="1" applyBorder="1" applyAlignment="1">
      <alignment horizontal="center" vertical="center" wrapText="1"/>
    </xf>
    <xf numFmtId="0" fontId="37" fillId="0" borderId="63" xfId="6" applyFont="1" applyFill="1" applyBorder="1" applyAlignment="1">
      <alignment horizontal="center" vertical="center" wrapText="1"/>
    </xf>
    <xf numFmtId="0" fontId="6" fillId="0" borderId="168" xfId="6" applyFont="1" applyFill="1" applyBorder="1" applyAlignment="1">
      <alignment horizontal="center" vertical="center" wrapText="1"/>
    </xf>
    <xf numFmtId="0" fontId="6" fillId="0" borderId="49" xfId="6" applyFont="1" applyFill="1" applyBorder="1" applyAlignment="1">
      <alignment horizontal="center" vertical="center" wrapText="1"/>
    </xf>
    <xf numFmtId="0" fontId="37" fillId="0" borderId="115" xfId="6" applyFont="1" applyFill="1" applyBorder="1" applyAlignment="1" applyProtection="1">
      <alignment horizontal="center" vertical="center" wrapText="1"/>
      <protection locked="0"/>
    </xf>
    <xf numFmtId="0" fontId="37" fillId="0" borderId="242" xfId="6" applyFont="1" applyFill="1" applyBorder="1" applyAlignment="1" applyProtection="1">
      <alignment horizontal="center" vertical="center" wrapText="1"/>
      <protection locked="0"/>
    </xf>
    <xf numFmtId="0" fontId="37" fillId="0" borderId="168" xfId="6" applyFont="1" applyFill="1" applyBorder="1" applyAlignment="1" applyProtection="1">
      <alignment horizontal="center" vertical="center" wrapText="1"/>
      <protection locked="0"/>
    </xf>
    <xf numFmtId="0" fontId="37" fillId="0" borderId="63" xfId="6" applyFont="1" applyFill="1" applyBorder="1" applyAlignment="1" applyProtection="1">
      <alignment horizontal="center" vertical="center" wrapText="1"/>
      <protection locked="0"/>
    </xf>
    <xf numFmtId="0" fontId="37" fillId="0" borderId="240" xfId="6" applyFont="1" applyFill="1" applyBorder="1" applyAlignment="1" applyProtection="1">
      <alignment horizontal="center" vertical="center" wrapText="1"/>
      <protection locked="0"/>
    </xf>
    <xf numFmtId="0" fontId="37" fillId="0" borderId="49" xfId="6" applyFont="1" applyFill="1" applyBorder="1" applyAlignment="1" applyProtection="1">
      <alignment horizontal="center" vertical="center" wrapText="1"/>
      <protection locked="0"/>
    </xf>
    <xf numFmtId="0" fontId="37" fillId="0" borderId="277" xfId="6" applyFont="1" applyFill="1" applyBorder="1" applyAlignment="1">
      <alignment horizontal="center" vertical="center" wrapText="1"/>
    </xf>
    <xf numFmtId="0" fontId="37" fillId="0" borderId="238" xfId="6" applyFont="1" applyFill="1" applyBorder="1" applyAlignment="1">
      <alignment horizontal="center" vertical="center" wrapText="1"/>
    </xf>
    <xf numFmtId="0" fontId="37" fillId="0" borderId="329" xfId="6" applyFont="1" applyFill="1" applyBorder="1" applyAlignment="1">
      <alignment horizontal="center" vertical="center" wrapText="1"/>
    </xf>
    <xf numFmtId="0" fontId="78" fillId="4" borderId="237" xfId="0" applyFont="1" applyFill="1" applyBorder="1" applyAlignment="1">
      <alignment horizontal="center" vertical="center"/>
    </xf>
    <xf numFmtId="0" fontId="78" fillId="4" borderId="264" xfId="0" applyFont="1" applyFill="1" applyBorder="1" applyAlignment="1">
      <alignment horizontal="center" vertical="center"/>
    </xf>
    <xf numFmtId="0" fontId="78" fillId="4" borderId="0" xfId="0" applyFont="1" applyFill="1" applyAlignment="1">
      <alignment horizontal="center" vertical="center"/>
    </xf>
    <xf numFmtId="0" fontId="78" fillId="4" borderId="263" xfId="0" applyFont="1" applyFill="1" applyBorder="1" applyAlignment="1">
      <alignment horizontal="center" vertical="center"/>
    </xf>
    <xf numFmtId="0" fontId="78" fillId="4" borderId="238" xfId="0" applyFont="1" applyFill="1" applyBorder="1" applyAlignment="1">
      <alignment horizontal="center" vertical="center"/>
    </xf>
    <xf numFmtId="0" fontId="78" fillId="4" borderId="239" xfId="0" applyFont="1" applyFill="1" applyBorder="1" applyAlignment="1">
      <alignment horizontal="center" vertical="center"/>
    </xf>
    <xf numFmtId="0" fontId="88" fillId="4" borderId="0" xfId="0" applyFont="1" applyFill="1" applyAlignment="1">
      <alignment horizontal="left" vertical="center"/>
    </xf>
    <xf numFmtId="0" fontId="86" fillId="4" borderId="327" xfId="0" applyFont="1" applyFill="1" applyBorder="1" applyAlignment="1">
      <alignment horizontal="distributed" vertical="center" wrapText="1"/>
    </xf>
    <xf numFmtId="0" fontId="86" fillId="4" borderId="237" xfId="0" applyFont="1" applyFill="1" applyBorder="1" applyAlignment="1">
      <alignment horizontal="distributed" vertical="center" wrapText="1"/>
    </xf>
    <xf numFmtId="0" fontId="86" fillId="4" borderId="264" xfId="0" applyFont="1" applyFill="1" applyBorder="1" applyAlignment="1">
      <alignment horizontal="distributed" vertical="center" wrapText="1"/>
    </xf>
    <xf numFmtId="0" fontId="86" fillId="4" borderId="277" xfId="0" applyFont="1" applyFill="1" applyBorder="1" applyAlignment="1">
      <alignment horizontal="distributed" vertical="center" wrapText="1"/>
    </xf>
    <xf numFmtId="0" fontId="86" fillId="4" borderId="238" xfId="0" applyFont="1" applyFill="1" applyBorder="1" applyAlignment="1">
      <alignment horizontal="distributed" vertical="center" wrapText="1"/>
    </xf>
    <xf numFmtId="0" fontId="86" fillId="4" borderId="239" xfId="0" applyFont="1" applyFill="1" applyBorder="1" applyAlignment="1">
      <alignment horizontal="distributed" vertical="center" wrapText="1"/>
    </xf>
    <xf numFmtId="0" fontId="78" fillId="4" borderId="327" xfId="0" applyFont="1" applyFill="1" applyBorder="1">
      <alignment vertical="center"/>
    </xf>
    <xf numFmtId="0" fontId="78" fillId="4" borderId="237" xfId="0" applyFont="1" applyFill="1" applyBorder="1">
      <alignment vertical="center"/>
    </xf>
    <xf numFmtId="0" fontId="78" fillId="4" borderId="264" xfId="0" applyFont="1" applyFill="1" applyBorder="1">
      <alignment vertical="center"/>
    </xf>
    <xf numFmtId="0" fontId="78" fillId="4" borderId="277" xfId="0" applyFont="1" applyFill="1" applyBorder="1">
      <alignment vertical="center"/>
    </xf>
    <xf numFmtId="0" fontId="78" fillId="4" borderId="238" xfId="0" applyFont="1" applyFill="1" applyBorder="1">
      <alignment vertical="center"/>
    </xf>
    <xf numFmtId="0" fontId="78" fillId="4" borderId="239" xfId="0" applyFont="1" applyFill="1" applyBorder="1">
      <alignment vertical="center"/>
    </xf>
    <xf numFmtId="0" fontId="78" fillId="4" borderId="327" xfId="0" applyFont="1" applyFill="1" applyBorder="1" applyAlignment="1">
      <alignment horizontal="center" vertical="center" wrapText="1"/>
    </xf>
    <xf numFmtId="0" fontId="78" fillId="4" borderId="237" xfId="0" applyFont="1" applyFill="1" applyBorder="1" applyAlignment="1">
      <alignment horizontal="center" vertical="center" wrapText="1"/>
    </xf>
    <xf numFmtId="0" fontId="78" fillId="4" borderId="264" xfId="0" applyFont="1" applyFill="1" applyBorder="1" applyAlignment="1">
      <alignment horizontal="center" vertical="center" wrapText="1"/>
    </xf>
    <xf numFmtId="0" fontId="78" fillId="4" borderId="2" xfId="0" applyFont="1" applyFill="1" applyBorder="1" applyAlignment="1">
      <alignment horizontal="center" vertical="center" wrapText="1"/>
    </xf>
    <xf numFmtId="0" fontId="78" fillId="4" borderId="0" xfId="0" applyFont="1" applyFill="1" applyAlignment="1">
      <alignment horizontal="center" vertical="center" wrapText="1"/>
    </xf>
    <xf numFmtId="0" fontId="78" fillId="4" borderId="263" xfId="0" applyFont="1" applyFill="1" applyBorder="1" applyAlignment="1">
      <alignment horizontal="center" vertical="center" wrapText="1"/>
    </xf>
    <xf numFmtId="0" fontId="78" fillId="4" borderId="277" xfId="0" applyFont="1" applyFill="1" applyBorder="1" applyAlignment="1">
      <alignment horizontal="center" vertical="center" wrapText="1"/>
    </xf>
    <xf numFmtId="0" fontId="78" fillId="4" borderId="238" xfId="0" applyFont="1" applyFill="1" applyBorder="1" applyAlignment="1">
      <alignment horizontal="center" vertical="center" wrapText="1"/>
    </xf>
    <xf numFmtId="0" fontId="78" fillId="4" borderId="239" xfId="0" applyFont="1" applyFill="1" applyBorder="1" applyAlignment="1">
      <alignment horizontal="center" vertical="center" wrapText="1"/>
    </xf>
    <xf numFmtId="0" fontId="78" fillId="4" borderId="327" xfId="0" applyFont="1" applyFill="1" applyBorder="1" applyAlignment="1">
      <alignment horizontal="center" vertical="center"/>
    </xf>
    <xf numFmtId="0" fontId="78" fillId="4" borderId="2" xfId="0" applyFont="1" applyFill="1" applyBorder="1" applyAlignment="1">
      <alignment horizontal="center" vertical="center"/>
    </xf>
    <xf numFmtId="0" fontId="78" fillId="4" borderId="277" xfId="0" applyFont="1" applyFill="1" applyBorder="1" applyAlignment="1">
      <alignment horizontal="center" vertical="center"/>
    </xf>
    <xf numFmtId="0" fontId="86" fillId="4" borderId="0" xfId="0" applyFont="1" applyFill="1" applyAlignment="1">
      <alignment horizontal="distributed" vertical="center" wrapText="1"/>
    </xf>
    <xf numFmtId="0" fontId="84" fillId="4" borderId="327" xfId="0" applyFont="1" applyFill="1" applyBorder="1" applyAlignment="1">
      <alignment vertical="center" wrapText="1"/>
    </xf>
    <xf numFmtId="0" fontId="84" fillId="4" borderId="237" xfId="0" applyFont="1" applyFill="1" applyBorder="1" applyAlignment="1">
      <alignment vertical="center" wrapText="1"/>
    </xf>
    <xf numFmtId="0" fontId="84" fillId="4" borderId="264" xfId="0" applyFont="1" applyFill="1" applyBorder="1" applyAlignment="1">
      <alignment vertical="center" wrapText="1"/>
    </xf>
    <xf numFmtId="0" fontId="84" fillId="4" borderId="277" xfId="0" applyFont="1" applyFill="1" applyBorder="1" applyAlignment="1">
      <alignment vertical="center" wrapText="1"/>
    </xf>
    <xf numFmtId="0" fontId="84" fillId="4" borderId="238" xfId="0" applyFont="1" applyFill="1" applyBorder="1" applyAlignment="1">
      <alignment vertical="center" wrapText="1"/>
    </xf>
    <xf numFmtId="0" fontId="84" fillId="4" borderId="239" xfId="0" applyFont="1" applyFill="1" applyBorder="1" applyAlignment="1">
      <alignment vertical="center" wrapText="1"/>
    </xf>
    <xf numFmtId="0" fontId="86" fillId="4" borderId="327" xfId="0" applyFont="1" applyFill="1" applyBorder="1" applyAlignment="1">
      <alignment horizontal="distributed" vertical="center"/>
    </xf>
    <xf numFmtId="0" fontId="78" fillId="4" borderId="237" xfId="0" applyFont="1" applyFill="1" applyBorder="1" applyAlignment="1">
      <alignment horizontal="distributed" vertical="center"/>
    </xf>
    <xf numFmtId="0" fontId="78" fillId="4" borderId="264" xfId="0" applyFont="1" applyFill="1" applyBorder="1" applyAlignment="1">
      <alignment horizontal="distributed" vertical="center"/>
    </xf>
    <xf numFmtId="0" fontId="78" fillId="4" borderId="277" xfId="0" applyFont="1" applyFill="1" applyBorder="1" applyAlignment="1">
      <alignment horizontal="distributed" vertical="center"/>
    </xf>
    <xf numFmtId="0" fontId="78" fillId="4" borderId="238" xfId="0" applyFont="1" applyFill="1" applyBorder="1" applyAlignment="1">
      <alignment horizontal="distributed" vertical="center"/>
    </xf>
    <xf numFmtId="0" fontId="78" fillId="4" borderId="239" xfId="0" applyFont="1" applyFill="1" applyBorder="1" applyAlignment="1">
      <alignment horizontal="distributed" vertical="center"/>
    </xf>
    <xf numFmtId="0" fontId="87" fillId="4" borderId="237" xfId="0" applyFont="1" applyFill="1" applyBorder="1" applyAlignment="1">
      <alignment horizontal="distributed" vertical="center" wrapText="1"/>
    </xf>
    <xf numFmtId="0" fontId="87" fillId="4" borderId="238" xfId="0" applyFont="1" applyFill="1" applyBorder="1" applyAlignment="1">
      <alignment horizontal="distributed" vertical="center" wrapText="1"/>
    </xf>
    <xf numFmtId="0" fontId="86" fillId="4" borderId="237" xfId="0" applyFont="1" applyFill="1" applyBorder="1" applyAlignment="1">
      <alignment horizontal="distributed" vertical="center"/>
    </xf>
    <xf numFmtId="0" fontId="86" fillId="4" borderId="238" xfId="0" applyFont="1" applyFill="1" applyBorder="1" applyAlignment="1">
      <alignment horizontal="distributed" vertical="center"/>
    </xf>
    <xf numFmtId="0" fontId="87" fillId="4" borderId="327" xfId="0" applyFont="1" applyFill="1" applyBorder="1" applyAlignment="1">
      <alignment horizontal="center" vertical="center" wrapText="1"/>
    </xf>
    <xf numFmtId="0" fontId="87" fillId="4" borderId="237" xfId="0" applyFont="1" applyFill="1" applyBorder="1" applyAlignment="1">
      <alignment horizontal="center" vertical="center" wrapText="1"/>
    </xf>
    <xf numFmtId="0" fontId="87" fillId="4" borderId="264" xfId="0" applyFont="1" applyFill="1" applyBorder="1" applyAlignment="1">
      <alignment horizontal="center" vertical="center" wrapText="1"/>
    </xf>
    <xf numFmtId="0" fontId="87" fillId="4" borderId="277" xfId="0" applyFont="1" applyFill="1" applyBorder="1" applyAlignment="1">
      <alignment horizontal="center" vertical="center" wrapText="1"/>
    </xf>
    <xf numFmtId="0" fontId="87" fillId="4" borderId="238" xfId="0" applyFont="1" applyFill="1" applyBorder="1" applyAlignment="1">
      <alignment horizontal="center" vertical="center" wrapText="1"/>
    </xf>
    <xf numFmtId="0" fontId="87" fillId="4" borderId="239" xfId="0" applyFont="1" applyFill="1" applyBorder="1" applyAlignment="1">
      <alignment horizontal="center" vertical="center" wrapText="1"/>
    </xf>
    <xf numFmtId="0" fontId="84" fillId="4" borderId="237" xfId="0" applyFont="1" applyFill="1" applyBorder="1" applyAlignment="1">
      <alignment horizontal="distributed" vertical="center" wrapText="1"/>
    </xf>
    <xf numFmtId="0" fontId="84" fillId="4" borderId="238" xfId="0" applyFont="1" applyFill="1" applyBorder="1" applyAlignment="1">
      <alignment horizontal="distributed" vertical="center" wrapText="1"/>
    </xf>
    <xf numFmtId="0" fontId="78" fillId="4" borderId="327" xfId="0" applyFont="1" applyFill="1" applyBorder="1" applyAlignment="1">
      <alignment horizontal="center" vertical="center" justifyLastLine="1"/>
    </xf>
    <xf numFmtId="0" fontId="78" fillId="4" borderId="237" xfId="0" applyFont="1" applyFill="1" applyBorder="1" applyAlignment="1">
      <alignment horizontal="center" vertical="center" justifyLastLine="1"/>
    </xf>
    <xf numFmtId="0" fontId="78" fillId="4" borderId="264" xfId="0" applyFont="1" applyFill="1" applyBorder="1" applyAlignment="1">
      <alignment horizontal="center" vertical="center" justifyLastLine="1"/>
    </xf>
    <xf numFmtId="0" fontId="78" fillId="4" borderId="2" xfId="0" applyFont="1" applyFill="1" applyBorder="1" applyAlignment="1">
      <alignment horizontal="center" vertical="center" justifyLastLine="1"/>
    </xf>
    <xf numFmtId="0" fontId="78" fillId="4" borderId="0" xfId="0" applyFont="1" applyFill="1" applyAlignment="1">
      <alignment horizontal="center" vertical="center" justifyLastLine="1"/>
    </xf>
    <xf numFmtId="0" fontId="78" fillId="4" borderId="263" xfId="0" applyFont="1" applyFill="1" applyBorder="1" applyAlignment="1">
      <alignment horizontal="center" vertical="center" justifyLastLine="1"/>
    </xf>
    <xf numFmtId="0" fontId="83" fillId="4" borderId="237" xfId="0" applyFont="1" applyFill="1" applyBorder="1" applyAlignment="1">
      <alignment horizontal="center" vertical="center"/>
    </xf>
    <xf numFmtId="0" fontId="83" fillId="4" borderId="264" xfId="0" applyFont="1" applyFill="1" applyBorder="1" applyAlignment="1">
      <alignment horizontal="center" vertical="center"/>
    </xf>
    <xf numFmtId="0" fontId="83" fillId="4" borderId="238" xfId="0" applyFont="1" applyFill="1" applyBorder="1" applyAlignment="1">
      <alignment horizontal="center" vertical="center"/>
    </xf>
    <xf numFmtId="0" fontId="83" fillId="4" borderId="239" xfId="0" applyFont="1" applyFill="1" applyBorder="1" applyAlignment="1">
      <alignment horizontal="center" vertical="center"/>
    </xf>
    <xf numFmtId="0" fontId="78" fillId="4" borderId="277" xfId="0" applyFont="1" applyFill="1" applyBorder="1" applyAlignment="1">
      <alignment horizontal="center" vertical="center" justifyLastLine="1"/>
    </xf>
    <xf numFmtId="0" fontId="78" fillId="4" borderId="238" xfId="0" applyFont="1" applyFill="1" applyBorder="1" applyAlignment="1">
      <alignment horizontal="center" vertical="center" justifyLastLine="1"/>
    </xf>
    <xf numFmtId="0" fontId="78" fillId="4" borderId="239" xfId="0" applyFont="1" applyFill="1" applyBorder="1" applyAlignment="1">
      <alignment horizontal="center" vertical="center" justifyLastLine="1"/>
    </xf>
    <xf numFmtId="0" fontId="84" fillId="4" borderId="237" xfId="0" applyFont="1" applyFill="1" applyBorder="1" applyAlignment="1">
      <alignment horizontal="center" vertical="center" wrapText="1"/>
    </xf>
    <xf numFmtId="0" fontId="84" fillId="4" borderId="238" xfId="0" applyFont="1" applyFill="1" applyBorder="1" applyAlignment="1">
      <alignment horizontal="center" vertical="center" wrapText="1"/>
    </xf>
    <xf numFmtId="0" fontId="84" fillId="4" borderId="1" xfId="0" applyFont="1" applyFill="1" applyBorder="1" applyAlignment="1">
      <alignment horizontal="center" vertical="center" wrapText="1"/>
    </xf>
    <xf numFmtId="0" fontId="84" fillId="4" borderId="264" xfId="0" applyFont="1" applyFill="1" applyBorder="1" applyAlignment="1">
      <alignment horizontal="center" vertical="center" wrapText="1"/>
    </xf>
    <xf numFmtId="0" fontId="84" fillId="4" borderId="239" xfId="0" applyFont="1" applyFill="1" applyBorder="1" applyAlignment="1">
      <alignment horizontal="center" vertical="center" wrapText="1"/>
    </xf>
    <xf numFmtId="0" fontId="83" fillId="4" borderId="327" xfId="0" applyFont="1" applyFill="1" applyBorder="1" applyAlignment="1">
      <alignment horizontal="center" vertical="center" wrapText="1"/>
    </xf>
    <xf numFmtId="0" fontId="83" fillId="4" borderId="237" xfId="0" applyFont="1" applyFill="1" applyBorder="1" applyAlignment="1">
      <alignment horizontal="center" vertical="center" wrapText="1"/>
    </xf>
    <xf numFmtId="0" fontId="83" fillId="4" borderId="264" xfId="0" applyFont="1" applyFill="1" applyBorder="1" applyAlignment="1">
      <alignment horizontal="center" vertical="center" wrapText="1"/>
    </xf>
    <xf numFmtId="0" fontId="83" fillId="4" borderId="2" xfId="0" applyFont="1" applyFill="1" applyBorder="1" applyAlignment="1">
      <alignment horizontal="center" vertical="center" wrapText="1"/>
    </xf>
    <xf numFmtId="0" fontId="83" fillId="4" borderId="0" xfId="0" applyFont="1" applyFill="1" applyAlignment="1">
      <alignment horizontal="center" vertical="center" wrapText="1"/>
    </xf>
    <xf numFmtId="0" fontId="83" fillId="4" borderId="263"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85" fillId="0" borderId="237" xfId="0" applyFont="1" applyBorder="1">
      <alignment vertical="center"/>
    </xf>
    <xf numFmtId="0" fontId="85" fillId="0" borderId="264" xfId="0" applyFont="1" applyBorder="1">
      <alignment vertical="center"/>
    </xf>
    <xf numFmtId="0" fontId="85" fillId="0" borderId="2" xfId="0" applyFont="1" applyBorder="1">
      <alignment vertical="center"/>
    </xf>
    <xf numFmtId="0" fontId="85" fillId="0" borderId="0" xfId="0" applyFont="1">
      <alignment vertical="center"/>
    </xf>
    <xf numFmtId="0" fontId="85" fillId="0" borderId="263" xfId="0" applyFont="1" applyBorder="1">
      <alignment vertical="center"/>
    </xf>
    <xf numFmtId="0" fontId="85" fillId="0" borderId="277" xfId="0" applyFont="1" applyBorder="1">
      <alignment vertical="center"/>
    </xf>
    <xf numFmtId="0" fontId="85" fillId="0" borderId="238" xfId="0" applyFont="1" applyBorder="1">
      <alignment vertical="center"/>
    </xf>
    <xf numFmtId="0" fontId="85" fillId="0" borderId="239" xfId="0" applyFont="1" applyBorder="1">
      <alignment vertical="center"/>
    </xf>
    <xf numFmtId="0" fontId="83" fillId="4" borderId="327" xfId="0" applyFont="1" applyFill="1" applyBorder="1" applyAlignment="1">
      <alignment horizontal="left" vertical="center" wrapText="1"/>
    </xf>
    <xf numFmtId="0" fontId="83" fillId="4" borderId="237" xfId="0" applyFont="1" applyFill="1" applyBorder="1" applyAlignment="1">
      <alignment horizontal="left" vertical="center" wrapText="1"/>
    </xf>
    <xf numFmtId="0" fontId="83" fillId="4" borderId="264" xfId="0" applyFont="1" applyFill="1" applyBorder="1" applyAlignment="1">
      <alignment horizontal="left" vertical="center" wrapText="1"/>
    </xf>
    <xf numFmtId="0" fontId="83" fillId="4" borderId="2" xfId="0" applyFont="1" applyFill="1" applyBorder="1" applyAlignment="1">
      <alignment horizontal="left" vertical="center" wrapText="1"/>
    </xf>
    <xf numFmtId="0" fontId="83" fillId="4" borderId="0" xfId="0" applyFont="1" applyFill="1" applyAlignment="1">
      <alignment horizontal="left" vertical="center" wrapText="1"/>
    </xf>
    <xf numFmtId="0" fontId="83" fillId="4" borderId="263" xfId="0" applyFont="1" applyFill="1" applyBorder="1" applyAlignment="1">
      <alignment horizontal="left" vertical="center" wrapText="1"/>
    </xf>
    <xf numFmtId="0" fontId="78" fillId="4" borderId="237" xfId="0" applyFont="1" applyFill="1" applyBorder="1" applyAlignment="1">
      <alignment horizontal="distributed" vertical="center" wrapText="1"/>
    </xf>
    <xf numFmtId="0" fontId="78" fillId="4" borderId="0" xfId="0" applyFont="1" applyFill="1" applyAlignment="1">
      <alignment horizontal="distributed" vertical="center" wrapText="1"/>
    </xf>
    <xf numFmtId="0" fontId="78" fillId="4" borderId="238" xfId="0" applyFont="1" applyFill="1" applyBorder="1" applyAlignment="1">
      <alignment horizontal="distributed" vertical="center" wrapText="1"/>
    </xf>
    <xf numFmtId="0" fontId="78" fillId="4" borderId="327" xfId="0" applyFont="1" applyFill="1" applyBorder="1" applyAlignment="1">
      <alignment horizontal="left" vertical="center"/>
    </xf>
    <xf numFmtId="0" fontId="78" fillId="4" borderId="237" xfId="0" applyFont="1" applyFill="1" applyBorder="1" applyAlignment="1">
      <alignment horizontal="left" vertical="center"/>
    </xf>
    <xf numFmtId="0" fontId="78" fillId="4" borderId="264" xfId="0" applyFont="1" applyFill="1" applyBorder="1" applyAlignment="1">
      <alignment horizontal="left" vertical="center"/>
    </xf>
    <xf numFmtId="0" fontId="78" fillId="4" borderId="277" xfId="0" applyFont="1" applyFill="1" applyBorder="1" applyAlignment="1">
      <alignment horizontal="left" vertical="center"/>
    </xf>
    <xf numFmtId="0" fontId="78" fillId="4" borderId="238" xfId="0" applyFont="1" applyFill="1" applyBorder="1" applyAlignment="1">
      <alignment horizontal="left" vertical="center"/>
    </xf>
    <xf numFmtId="0" fontId="78" fillId="4" borderId="239" xfId="0" applyFont="1" applyFill="1" applyBorder="1" applyAlignment="1">
      <alignment horizontal="left" vertical="center"/>
    </xf>
    <xf numFmtId="0" fontId="84" fillId="4" borderId="237" xfId="0" applyFont="1" applyFill="1" applyBorder="1" applyAlignment="1">
      <alignment horizontal="left" vertical="center"/>
    </xf>
    <xf numFmtId="0" fontId="84" fillId="4" borderId="237" xfId="0" applyFont="1" applyFill="1" applyBorder="1">
      <alignment vertical="center"/>
    </xf>
    <xf numFmtId="0" fontId="84" fillId="4" borderId="264" xfId="0" applyFont="1" applyFill="1" applyBorder="1">
      <alignment vertical="center"/>
    </xf>
    <xf numFmtId="0" fontId="84" fillId="4" borderId="238" xfId="0" applyFont="1" applyFill="1" applyBorder="1">
      <alignment vertical="center"/>
    </xf>
    <xf numFmtId="0" fontId="84" fillId="4" borderId="239" xfId="0" applyFont="1" applyFill="1" applyBorder="1">
      <alignment vertical="center"/>
    </xf>
    <xf numFmtId="0" fontId="78" fillId="4" borderId="327" xfId="0" applyFont="1" applyFill="1" applyBorder="1" applyAlignment="1">
      <alignment horizontal="right" vertical="center"/>
    </xf>
    <xf numFmtId="0" fontId="84" fillId="4" borderId="277" xfId="0" applyFont="1" applyFill="1" applyBorder="1" applyAlignment="1">
      <alignment horizontal="center" vertical="center"/>
    </xf>
    <xf numFmtId="0" fontId="84" fillId="4" borderId="238" xfId="0" applyFont="1" applyFill="1" applyBorder="1" applyAlignment="1">
      <alignment horizontal="center" vertical="center"/>
    </xf>
    <xf numFmtId="0" fontId="78" fillId="4" borderId="0" xfId="0" applyFont="1" applyFill="1" applyAlignment="1">
      <alignment horizontal="distributed" vertical="center"/>
    </xf>
    <xf numFmtId="0" fontId="83" fillId="4" borderId="277" xfId="0" applyFont="1" applyFill="1" applyBorder="1" applyAlignment="1">
      <alignment horizontal="center" vertical="center" wrapText="1"/>
    </xf>
    <xf numFmtId="0" fontId="83" fillId="4" borderId="238" xfId="0" applyFont="1" applyFill="1" applyBorder="1" applyAlignment="1">
      <alignment horizontal="center" vertical="center" wrapText="1"/>
    </xf>
    <xf numFmtId="0" fontId="78" fillId="4" borderId="237" xfId="0" applyFont="1" applyFill="1" applyBorder="1" applyAlignment="1">
      <alignment horizontal="right" vertical="center"/>
    </xf>
    <xf numFmtId="0" fontId="78" fillId="4" borderId="264" xfId="0" applyFont="1" applyFill="1" applyBorder="1" applyAlignment="1">
      <alignment horizontal="right" vertical="center"/>
    </xf>
    <xf numFmtId="0" fontId="78" fillId="4" borderId="2" xfId="0" applyFont="1" applyFill="1" applyBorder="1" applyAlignment="1">
      <alignment horizontal="right" vertical="center"/>
    </xf>
    <xf numFmtId="0" fontId="78" fillId="4" borderId="0" xfId="0" applyFont="1" applyFill="1" applyAlignment="1">
      <alignment horizontal="right" vertical="center"/>
    </xf>
    <xf numFmtId="0" fontId="78" fillId="4" borderId="263" xfId="0" applyFont="1" applyFill="1" applyBorder="1" applyAlignment="1">
      <alignment horizontal="right" vertical="center"/>
    </xf>
    <xf numFmtId="0" fontId="78" fillId="4" borderId="277" xfId="0" applyFont="1" applyFill="1" applyBorder="1" applyAlignment="1">
      <alignment horizontal="right" vertical="center"/>
    </xf>
    <xf numFmtId="0" fontId="78" fillId="4" borderId="238" xfId="0" applyFont="1" applyFill="1" applyBorder="1" applyAlignment="1">
      <alignment horizontal="right" vertical="center"/>
    </xf>
    <xf numFmtId="0" fontId="78" fillId="4" borderId="239" xfId="0" applyFont="1" applyFill="1" applyBorder="1" applyAlignment="1">
      <alignment horizontal="right" vertical="center"/>
    </xf>
    <xf numFmtId="0" fontId="83" fillId="4" borderId="237" xfId="0" applyFont="1" applyFill="1" applyBorder="1" applyAlignment="1">
      <alignment horizontal="distributed" vertical="center" wrapText="1"/>
    </xf>
    <xf numFmtId="0" fontId="83" fillId="4" borderId="0" xfId="0" applyFont="1" applyFill="1" applyAlignment="1">
      <alignment horizontal="distributed" vertical="center" wrapText="1"/>
    </xf>
    <xf numFmtId="0" fontId="83" fillId="4" borderId="238" xfId="0" applyFont="1" applyFill="1" applyBorder="1" applyAlignment="1">
      <alignment horizontal="distributed" vertical="center" wrapText="1"/>
    </xf>
    <xf numFmtId="0" fontId="78" fillId="4" borderId="2" xfId="0" applyFont="1" applyFill="1" applyBorder="1">
      <alignment vertical="center"/>
    </xf>
    <xf numFmtId="0" fontId="78" fillId="4" borderId="0" xfId="0" applyFont="1" applyFill="1">
      <alignment vertical="center"/>
    </xf>
    <xf numFmtId="0" fontId="78" fillId="4" borderId="263" xfId="0" applyFont="1" applyFill="1" applyBorder="1">
      <alignment vertical="center"/>
    </xf>
    <xf numFmtId="0" fontId="84" fillId="4" borderId="327" xfId="0" applyFont="1" applyFill="1" applyBorder="1" applyAlignment="1">
      <alignment horizontal="center" vertical="center"/>
    </xf>
    <xf numFmtId="0" fontId="84" fillId="4" borderId="237" xfId="0" applyFont="1" applyFill="1" applyBorder="1" applyAlignment="1">
      <alignment horizontal="center" vertical="center"/>
    </xf>
    <xf numFmtId="0" fontId="78" fillId="4" borderId="327" xfId="0" applyFont="1" applyFill="1" applyBorder="1" applyAlignment="1"/>
    <xf numFmtId="0" fontId="78" fillId="4" borderId="237" xfId="0" applyFont="1" applyFill="1" applyBorder="1" applyAlignment="1"/>
    <xf numFmtId="0" fontId="78" fillId="4" borderId="264" xfId="0" applyFont="1" applyFill="1" applyBorder="1" applyAlignment="1"/>
    <xf numFmtId="0" fontId="78" fillId="4" borderId="2" xfId="0" applyFont="1" applyFill="1" applyBorder="1" applyAlignment="1"/>
    <xf numFmtId="0" fontId="78" fillId="4" borderId="0" xfId="0" applyFont="1" applyFill="1" applyAlignment="1"/>
    <xf numFmtId="0" fontId="78" fillId="4" borderId="263" xfId="0" applyFont="1" applyFill="1" applyBorder="1" applyAlignment="1"/>
    <xf numFmtId="0" fontId="78" fillId="4" borderId="277" xfId="0" applyFont="1" applyFill="1" applyBorder="1" applyAlignment="1"/>
    <xf numFmtId="0" fontId="78" fillId="4" borderId="238" xfId="0" applyFont="1" applyFill="1" applyBorder="1" applyAlignment="1"/>
    <xf numFmtId="0" fontId="78" fillId="4" borderId="239" xfId="0" applyFont="1" applyFill="1" applyBorder="1" applyAlignment="1"/>
    <xf numFmtId="0" fontId="80" fillId="4" borderId="0" xfId="0" applyFont="1" applyFill="1" applyAlignment="1">
      <alignment horizontal="center" vertical="top"/>
    </xf>
    <xf numFmtId="0" fontId="81" fillId="4" borderId="0" xfId="0" applyFont="1" applyFill="1" applyAlignment="1">
      <alignment horizontal="center" vertical="top"/>
    </xf>
    <xf numFmtId="0" fontId="82" fillId="4" borderId="0" xfId="0" applyFont="1" applyFill="1" applyAlignment="1">
      <alignment horizontal="left" vertical="center"/>
    </xf>
    <xf numFmtId="0" fontId="78" fillId="4" borderId="2" xfId="0" applyFont="1" applyFill="1" applyBorder="1" applyAlignment="1">
      <alignment horizontal="left" vertical="center"/>
    </xf>
    <xf numFmtId="0" fontId="78" fillId="4" borderId="0" xfId="0" applyFont="1" applyFill="1" applyAlignment="1">
      <alignment horizontal="left" vertical="center"/>
    </xf>
    <xf numFmtId="0" fontId="78" fillId="4" borderId="263" xfId="0" applyFont="1" applyFill="1" applyBorder="1" applyAlignment="1">
      <alignment horizontal="left" vertical="center"/>
    </xf>
    <xf numFmtId="0" fontId="78" fillId="4" borderId="327" xfId="0" applyFont="1" applyFill="1" applyBorder="1" applyAlignment="1">
      <alignment horizontal="left" vertical="top"/>
    </xf>
    <xf numFmtId="0" fontId="78" fillId="4" borderId="237" xfId="0" applyFont="1" applyFill="1" applyBorder="1" applyAlignment="1">
      <alignment horizontal="left" vertical="top"/>
    </xf>
    <xf numFmtId="0" fontId="78" fillId="4" borderId="264" xfId="0" applyFont="1" applyFill="1" applyBorder="1" applyAlignment="1">
      <alignment horizontal="left" vertical="top"/>
    </xf>
    <xf numFmtId="0" fontId="78" fillId="4" borderId="2" xfId="0" applyFont="1" applyFill="1" applyBorder="1" applyAlignment="1">
      <alignment horizontal="left" vertical="top"/>
    </xf>
    <xf numFmtId="0" fontId="78" fillId="4" borderId="0" xfId="0" applyFont="1" applyFill="1" applyAlignment="1">
      <alignment horizontal="left" vertical="top"/>
    </xf>
    <xf numFmtId="0" fontId="78" fillId="4" borderId="263" xfId="0" applyFont="1" applyFill="1" applyBorder="1" applyAlignment="1">
      <alignment horizontal="left" vertical="top"/>
    </xf>
    <xf numFmtId="0" fontId="78" fillId="4" borderId="327" xfId="0" applyFont="1" applyFill="1" applyBorder="1" applyAlignment="1">
      <alignment horizontal="distributed" vertical="center" justifyLastLine="1"/>
    </xf>
    <xf numFmtId="0" fontId="78" fillId="4" borderId="237" xfId="0" applyFont="1" applyFill="1" applyBorder="1" applyAlignment="1">
      <alignment horizontal="distributed" vertical="center" justifyLastLine="1"/>
    </xf>
    <xf numFmtId="0" fontId="78" fillId="4" borderId="264" xfId="0" applyFont="1" applyFill="1" applyBorder="1" applyAlignment="1">
      <alignment horizontal="distributed" vertical="center" justifyLastLine="1"/>
    </xf>
    <xf numFmtId="0" fontId="78" fillId="4" borderId="2" xfId="0" applyFont="1" applyFill="1" applyBorder="1" applyAlignment="1">
      <alignment horizontal="distributed" vertical="center" justifyLastLine="1"/>
    </xf>
    <xf numFmtId="0" fontId="78" fillId="4" borderId="0" xfId="0" applyFont="1" applyFill="1" applyAlignment="1">
      <alignment horizontal="distributed" vertical="center" justifyLastLine="1"/>
    </xf>
    <xf numFmtId="0" fontId="78" fillId="4" borderId="263" xfId="0" applyFont="1" applyFill="1" applyBorder="1" applyAlignment="1">
      <alignment horizontal="distributed" vertical="center" justifyLastLine="1"/>
    </xf>
    <xf numFmtId="0" fontId="83" fillId="4" borderId="238" xfId="0" applyFont="1" applyFill="1" applyBorder="1">
      <alignment vertical="center"/>
    </xf>
    <xf numFmtId="0" fontId="83" fillId="4" borderId="0" xfId="0" applyFont="1" applyFill="1" applyAlignment="1">
      <alignment horizontal="distributed" vertical="center"/>
    </xf>
    <xf numFmtId="0" fontId="78" fillId="4" borderId="277" xfId="0" applyFont="1" applyFill="1" applyBorder="1" applyAlignment="1">
      <alignment horizontal="distributed" vertical="center" justifyLastLine="1"/>
    </xf>
    <xf numFmtId="0" fontId="78" fillId="4" borderId="238" xfId="0" applyFont="1" applyFill="1" applyBorder="1" applyAlignment="1">
      <alignment horizontal="distributed" vertical="center" justifyLastLine="1"/>
    </xf>
    <xf numFmtId="0" fontId="78" fillId="4" borderId="239" xfId="0" applyFont="1" applyFill="1" applyBorder="1" applyAlignment="1">
      <alignment horizontal="distributed" vertical="center" justifyLastLine="1"/>
    </xf>
    <xf numFmtId="0" fontId="83" fillId="4" borderId="238" xfId="0" applyFont="1" applyFill="1" applyBorder="1" applyAlignment="1">
      <alignment horizontal="right" vertical="center"/>
    </xf>
    <xf numFmtId="0" fontId="82" fillId="4" borderId="0" xfId="0" applyFont="1" applyFill="1">
      <alignment vertical="center"/>
    </xf>
    <xf numFmtId="0" fontId="82" fillId="4" borderId="238" xfId="0" applyFont="1" applyFill="1" applyBorder="1">
      <alignment vertical="center"/>
    </xf>
    <xf numFmtId="0" fontId="82" fillId="4" borderId="238" xfId="0" applyFont="1" applyFill="1" applyBorder="1" applyAlignment="1">
      <alignment horizontal="left" vertical="center"/>
    </xf>
    <xf numFmtId="0" fontId="88" fillId="4" borderId="238" xfId="0" applyFont="1" applyFill="1" applyBorder="1" applyAlignment="1">
      <alignment horizontal="right" vertical="center"/>
    </xf>
    <xf numFmtId="0" fontId="37" fillId="0" borderId="0" xfId="0" applyFont="1" applyAlignment="1">
      <alignment horizontal="left" vertical="center" wrapText="1"/>
    </xf>
    <xf numFmtId="0" fontId="83" fillId="0" borderId="0" xfId="0" applyFont="1" applyAlignment="1">
      <alignment horizontal="left" vertical="center" wrapText="1"/>
    </xf>
    <xf numFmtId="0" fontId="92" fillId="0" borderId="0" xfId="0" applyFont="1" applyAlignment="1">
      <alignment horizontal="left" vertical="center" wrapText="1"/>
    </xf>
    <xf numFmtId="0" fontId="41" fillId="0" borderId="0" xfId="0" applyFont="1" applyAlignment="1">
      <alignment horizontal="left" vertical="center"/>
    </xf>
    <xf numFmtId="0" fontId="41" fillId="0" borderId="0" xfId="0" applyFont="1" applyAlignment="1">
      <alignment horizontal="left" vertical="center" wrapText="1"/>
    </xf>
    <xf numFmtId="0" fontId="8" fillId="0" borderId="0" xfId="0" applyFont="1" applyAlignment="1">
      <alignment horizontal="left" vertical="center" wrapText="1"/>
    </xf>
    <xf numFmtId="0" fontId="40" fillId="0" borderId="181" xfId="0" applyFont="1" applyBorder="1" applyAlignment="1">
      <alignment horizontal="center" vertical="center" shrinkToFit="1"/>
    </xf>
    <xf numFmtId="0" fontId="40" fillId="0" borderId="152" xfId="0" applyFont="1" applyBorder="1" applyAlignment="1">
      <alignment horizontal="center" vertical="center" shrinkToFit="1"/>
    </xf>
    <xf numFmtId="0" fontId="40" fillId="0" borderId="147" xfId="0" applyFont="1" applyBorder="1" applyAlignment="1">
      <alignment horizontal="center" vertical="center" shrinkToFit="1"/>
    </xf>
    <xf numFmtId="49" fontId="37" fillId="0" borderId="172" xfId="0" applyNumberFormat="1" applyFont="1" applyBorder="1" applyAlignment="1">
      <alignment horizontal="center" vertical="center"/>
    </xf>
    <xf numFmtId="49" fontId="37" fillId="0" borderId="333" xfId="0" applyNumberFormat="1" applyFont="1" applyBorder="1" applyAlignment="1">
      <alignment horizontal="center" vertical="center"/>
    </xf>
    <xf numFmtId="49" fontId="37" fillId="0" borderId="116" xfId="0" applyNumberFormat="1" applyFont="1" applyBorder="1" applyAlignment="1">
      <alignment horizontal="center" vertical="center"/>
    </xf>
    <xf numFmtId="49" fontId="37" fillId="0" borderId="263" xfId="0" applyNumberFormat="1" applyFont="1" applyBorder="1" applyAlignment="1">
      <alignment horizontal="center" vertical="center"/>
    </xf>
    <xf numFmtId="49" fontId="37" fillId="0" borderId="115" xfId="0" applyNumberFormat="1" applyFont="1" applyBorder="1" applyAlignment="1">
      <alignment horizontal="center" vertical="center"/>
    </xf>
    <xf numFmtId="49" fontId="37" fillId="0" borderId="243" xfId="0" applyNumberFormat="1" applyFont="1" applyBorder="1" applyAlignment="1">
      <alignment horizontal="center" vertical="center"/>
    </xf>
    <xf numFmtId="49" fontId="37" fillId="0" borderId="117" xfId="0" applyNumberFormat="1" applyFont="1" applyBorder="1" applyAlignment="1">
      <alignment horizontal="center" vertical="center"/>
    </xf>
    <xf numFmtId="49" fontId="37" fillId="0" borderId="239" xfId="0" applyNumberFormat="1" applyFont="1" applyBorder="1" applyAlignment="1">
      <alignment horizontal="center" vertical="center"/>
    </xf>
    <xf numFmtId="0" fontId="40" fillId="0" borderId="115" xfId="0" applyFont="1" applyBorder="1" applyAlignment="1">
      <alignment horizontal="center" vertical="center" wrapText="1"/>
    </xf>
    <xf numFmtId="0" fontId="40" fillId="0" borderId="242" xfId="0" applyFont="1" applyBorder="1" applyAlignment="1">
      <alignment horizontal="center" vertical="center" wrapText="1"/>
    </xf>
    <xf numFmtId="0" fontId="40" fillId="0" borderId="168"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238" xfId="0" applyFont="1" applyBorder="1" applyAlignment="1">
      <alignment horizontal="center" vertical="center" wrapText="1"/>
    </xf>
    <xf numFmtId="0" fontId="40" fillId="0" borderId="329" xfId="0" applyFont="1" applyBorder="1" applyAlignment="1">
      <alignment horizontal="center" vertical="center" wrapText="1"/>
    </xf>
    <xf numFmtId="0" fontId="40" fillId="0" borderId="196" xfId="0" applyFont="1" applyBorder="1" applyAlignment="1">
      <alignment horizontal="center" vertical="center" shrinkToFit="1"/>
    </xf>
    <xf numFmtId="0" fontId="40" fillId="0" borderId="200" xfId="0" applyFont="1" applyBorder="1" applyAlignment="1">
      <alignment horizontal="center" vertical="center" shrinkToFit="1"/>
    </xf>
    <xf numFmtId="0" fontId="40" fillId="0" borderId="199" xfId="0" applyFont="1" applyBorder="1" applyAlignment="1">
      <alignment horizontal="center" vertical="center" shrinkToFit="1"/>
    </xf>
    <xf numFmtId="0" fontId="40" fillId="0" borderId="201" xfId="0" applyFont="1" applyBorder="1" applyAlignment="1">
      <alignment horizontal="center" vertical="center" shrinkToFit="1"/>
    </xf>
    <xf numFmtId="0" fontId="40" fillId="0" borderId="63" xfId="0" applyFont="1" applyBorder="1" applyAlignment="1">
      <alignment horizontal="center" vertical="center" wrapText="1"/>
    </xf>
    <xf numFmtId="0" fontId="40" fillId="0" borderId="240" xfId="0" applyFont="1" applyBorder="1" applyAlignment="1">
      <alignment horizontal="center" vertical="center" wrapText="1"/>
    </xf>
    <xf numFmtId="0" fontId="40" fillId="0" borderId="49" xfId="0" applyFont="1" applyBorder="1" applyAlignment="1">
      <alignment horizontal="center" vertical="center" wrapText="1"/>
    </xf>
    <xf numFmtId="0" fontId="40" fillId="0" borderId="193" xfId="0" applyFont="1" applyBorder="1" applyAlignment="1">
      <alignment horizontal="center" vertical="center" shrinkToFit="1"/>
    </xf>
    <xf numFmtId="0" fontId="40" fillId="0" borderId="197" xfId="0" applyFont="1" applyBorder="1" applyAlignment="1">
      <alignment horizontal="center" vertical="center" shrinkToFit="1"/>
    </xf>
    <xf numFmtId="0" fontId="40" fillId="0" borderId="194" xfId="0" applyFont="1" applyBorder="1" applyAlignment="1">
      <alignment horizontal="center" vertical="center" shrinkToFit="1"/>
    </xf>
    <xf numFmtId="0" fontId="41" fillId="0" borderId="115" xfId="0" applyFont="1" applyBorder="1" applyAlignment="1">
      <alignment horizontal="center" vertical="center" wrapText="1"/>
    </xf>
    <xf numFmtId="0" fontId="41" fillId="0" borderId="242" xfId="0" applyFont="1" applyBorder="1" applyAlignment="1">
      <alignment horizontal="center" vertical="center" wrapText="1"/>
    </xf>
    <xf numFmtId="0" fontId="41" fillId="0" borderId="168" xfId="0" applyFont="1" applyBorder="1" applyAlignment="1">
      <alignment horizontal="center" vertical="center" wrapText="1"/>
    </xf>
    <xf numFmtId="0" fontId="41" fillId="0" borderId="116" xfId="0" applyFont="1" applyBorder="1" applyAlignment="1">
      <alignment horizontal="center" vertical="center" wrapText="1"/>
    </xf>
    <xf numFmtId="0" fontId="41" fillId="0" borderId="0" xfId="0" applyFont="1" applyAlignment="1">
      <alignment horizontal="center" vertical="center" wrapText="1"/>
    </xf>
    <xf numFmtId="0" fontId="41" fillId="0" borderId="169" xfId="0" applyFont="1" applyBorder="1" applyAlignment="1">
      <alignment horizontal="center" vertical="center" wrapText="1"/>
    </xf>
    <xf numFmtId="0" fontId="41" fillId="0" borderId="117" xfId="0" applyFont="1" applyBorder="1" applyAlignment="1">
      <alignment horizontal="center" vertical="center" wrapText="1"/>
    </xf>
    <xf numFmtId="0" fontId="41" fillId="0" borderId="238" xfId="0" applyFont="1" applyBorder="1" applyAlignment="1">
      <alignment horizontal="center" vertical="center" wrapText="1"/>
    </xf>
    <xf numFmtId="0" fontId="41" fillId="0" borderId="329" xfId="0" applyFont="1" applyBorder="1" applyAlignment="1">
      <alignment horizontal="center" vertical="center" wrapText="1"/>
    </xf>
    <xf numFmtId="0" fontId="40" fillId="0" borderId="198" xfId="0" applyFont="1" applyBorder="1" applyAlignment="1">
      <alignment horizontal="center" vertical="center" shrinkToFit="1"/>
    </xf>
    <xf numFmtId="0" fontId="40" fillId="0" borderId="186" xfId="0" applyFont="1" applyBorder="1" applyAlignment="1">
      <alignment horizontal="center" vertical="center" shrinkToFit="1"/>
    </xf>
    <xf numFmtId="0" fontId="40" fillId="0" borderId="282" xfId="0" applyFont="1" applyBorder="1" applyAlignment="1">
      <alignment horizontal="center" vertical="center" shrinkToFit="1"/>
    </xf>
    <xf numFmtId="0" fontId="40" fillId="0" borderId="280" xfId="0" applyFont="1" applyBorder="1" applyAlignment="1">
      <alignment horizontal="center" vertical="center" shrinkToFit="1"/>
    </xf>
    <xf numFmtId="0" fontId="40" fillId="0" borderId="281" xfId="0" applyFont="1" applyBorder="1" applyAlignment="1">
      <alignment horizontal="center" vertical="center" shrinkToFit="1"/>
    </xf>
    <xf numFmtId="0" fontId="37" fillId="0" borderId="174" xfId="0" applyFont="1" applyBorder="1" applyAlignment="1">
      <alignment horizontal="center" vertical="center"/>
    </xf>
    <xf numFmtId="0" fontId="37" fillId="0" borderId="55" xfId="0" applyFont="1" applyBorder="1" applyAlignment="1">
      <alignment horizontal="center" vertical="center"/>
    </xf>
    <xf numFmtId="0" fontId="37" fillId="0" borderId="69" xfId="0" applyFont="1" applyBorder="1" applyAlignment="1">
      <alignment horizontal="center" vertical="center"/>
    </xf>
    <xf numFmtId="0" fontId="40" fillId="0" borderId="172" xfId="0" applyFont="1" applyBorder="1" applyAlignment="1">
      <alignment horizontal="center" vertical="center" wrapText="1"/>
    </xf>
    <xf numFmtId="0" fontId="40" fillId="0" borderId="237" xfId="0" applyFont="1" applyBorder="1" applyAlignment="1">
      <alignment horizontal="center" vertical="center" wrapText="1"/>
    </xf>
    <xf numFmtId="0" fontId="40" fillId="0" borderId="330" xfId="0" applyFont="1" applyBorder="1" applyAlignment="1">
      <alignment horizontal="center" vertical="center" wrapText="1"/>
    </xf>
    <xf numFmtId="0" fontId="41" fillId="0" borderId="172" xfId="0" applyFont="1" applyBorder="1" applyAlignment="1">
      <alignment horizontal="center" vertical="center" wrapText="1"/>
    </xf>
    <xf numFmtId="0" fontId="41" fillId="0" borderId="237" xfId="0" applyFont="1" applyBorder="1" applyAlignment="1">
      <alignment horizontal="center" vertical="center" wrapText="1"/>
    </xf>
    <xf numFmtId="0" fontId="41" fillId="0" borderId="330" xfId="0" applyFont="1" applyBorder="1" applyAlignment="1">
      <alignment horizontal="center" vertical="center" wrapText="1"/>
    </xf>
    <xf numFmtId="0" fontId="37" fillId="0" borderId="181" xfId="0" applyFont="1" applyBorder="1" applyAlignment="1">
      <alignment horizontal="center" vertical="center"/>
    </xf>
    <xf numFmtId="0" fontId="37" fillId="0" borderId="152" xfId="0" applyFont="1" applyBorder="1" applyAlignment="1">
      <alignment horizontal="center" vertical="center"/>
    </xf>
    <xf numFmtId="0" fontId="37" fillId="0" borderId="147" xfId="0" applyFont="1" applyBorder="1" applyAlignment="1">
      <alignment horizontal="center" vertical="center"/>
    </xf>
    <xf numFmtId="0" fontId="41" fillId="0" borderId="63" xfId="0" applyFont="1" applyBorder="1" applyAlignment="1">
      <alignment horizontal="center" vertical="center" wrapText="1"/>
    </xf>
    <xf numFmtId="0" fontId="41" fillId="0" borderId="240" xfId="0" applyFont="1" applyBorder="1" applyAlignment="1">
      <alignment horizontal="center" vertical="center" wrapText="1"/>
    </xf>
    <xf numFmtId="0" fontId="41" fillId="0" borderId="49" xfId="0" applyFont="1" applyBorder="1" applyAlignment="1">
      <alignment horizontal="center" vertical="center" wrapText="1"/>
    </xf>
    <xf numFmtId="0" fontId="40" fillId="0" borderId="191" xfId="0" applyFont="1" applyBorder="1" applyAlignment="1">
      <alignment horizontal="center" vertical="center" shrinkToFit="1"/>
    </xf>
    <xf numFmtId="0" fontId="40" fillId="0" borderId="182" xfId="0" applyFont="1" applyBorder="1" applyAlignment="1">
      <alignment horizontal="center" vertical="center" shrinkToFit="1"/>
    </xf>
    <xf numFmtId="0" fontId="40" fillId="0" borderId="195" xfId="0" applyFont="1" applyBorder="1" applyAlignment="1">
      <alignment horizontal="center" vertical="center" shrinkToFit="1"/>
    </xf>
    <xf numFmtId="0" fontId="40" fillId="0" borderId="172" xfId="0" applyFont="1" applyBorder="1" applyAlignment="1">
      <alignment horizontal="center" vertical="center" shrinkToFit="1"/>
    </xf>
    <xf numFmtId="0" fontId="40" fillId="0" borderId="237" xfId="0" applyFont="1" applyBorder="1" applyAlignment="1">
      <alignment horizontal="center" vertical="center" shrinkToFit="1"/>
    </xf>
    <xf numFmtId="0" fontId="40" fillId="0" borderId="330" xfId="0" applyFont="1" applyBorder="1" applyAlignment="1">
      <alignment horizontal="center" vertical="center" shrinkToFit="1"/>
    </xf>
    <xf numFmtId="0" fontId="40" fillId="0" borderId="116" xfId="0" applyFont="1" applyBorder="1" applyAlignment="1">
      <alignment horizontal="center" vertical="center" shrinkToFit="1"/>
    </xf>
    <xf numFmtId="0" fontId="40" fillId="0" borderId="0" xfId="0" applyFont="1" applyAlignment="1">
      <alignment horizontal="center" vertical="center" shrinkToFit="1"/>
    </xf>
    <xf numFmtId="0" fontId="40" fillId="0" borderId="169" xfId="0" applyFont="1" applyBorder="1" applyAlignment="1">
      <alignment horizontal="center" vertical="center" shrinkToFit="1"/>
    </xf>
    <xf numFmtId="0" fontId="40" fillId="0" borderId="117" xfId="0" applyFont="1" applyBorder="1" applyAlignment="1">
      <alignment horizontal="center" vertical="center" shrinkToFit="1"/>
    </xf>
    <xf numFmtId="0" fontId="40" fillId="0" borderId="238" xfId="0" applyFont="1" applyBorder="1" applyAlignment="1">
      <alignment horizontal="center" vertical="center" shrinkToFit="1"/>
    </xf>
    <xf numFmtId="0" fontId="40" fillId="0" borderId="329" xfId="0" applyFont="1" applyBorder="1" applyAlignment="1">
      <alignment horizontal="center" vertical="center" shrinkToFit="1"/>
    </xf>
    <xf numFmtId="0" fontId="40" fillId="0" borderId="202" xfId="0" applyFont="1" applyBorder="1" applyAlignment="1">
      <alignment horizontal="center" vertical="center" shrinkToFit="1"/>
    </xf>
    <xf numFmtId="0" fontId="40" fillId="0" borderId="192" xfId="0" applyFont="1" applyBorder="1" applyAlignment="1">
      <alignment horizontal="center" vertical="center" shrinkToFit="1"/>
    </xf>
    <xf numFmtId="0" fontId="40" fillId="0" borderId="203" xfId="0" applyFont="1" applyBorder="1" applyAlignment="1">
      <alignment horizontal="center" vertical="center" shrinkToFit="1"/>
    </xf>
    <xf numFmtId="49" fontId="37" fillId="0" borderId="63" xfId="0" applyNumberFormat="1" applyFont="1" applyBorder="1" applyAlignment="1">
      <alignment horizontal="center" vertical="center"/>
    </xf>
    <xf numFmtId="49" fontId="37" fillId="0" borderId="171" xfId="0" applyNumberFormat="1" applyFont="1" applyBorder="1" applyAlignment="1">
      <alignment horizontal="center" vertical="center"/>
    </xf>
    <xf numFmtId="0" fontId="23" fillId="0" borderId="115" xfId="0" applyFont="1" applyBorder="1" applyAlignment="1">
      <alignment horizontal="center" vertical="center" wrapText="1"/>
    </xf>
    <xf numFmtId="0" fontId="23" fillId="0" borderId="242"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17" xfId="0" applyFont="1" applyBorder="1" applyAlignment="1">
      <alignment horizontal="center" vertical="center" wrapText="1"/>
    </xf>
    <xf numFmtId="0" fontId="23" fillId="0" borderId="238" xfId="0" applyFont="1" applyBorder="1" applyAlignment="1">
      <alignment horizontal="center" vertical="center" wrapText="1"/>
    </xf>
    <xf numFmtId="0" fontId="23" fillId="0" borderId="329" xfId="0" applyFont="1" applyBorder="1" applyAlignment="1">
      <alignment horizontal="center" vertical="center" wrapText="1"/>
    </xf>
    <xf numFmtId="0" fontId="37" fillId="0" borderId="199" xfId="0" applyFont="1" applyBorder="1" applyAlignment="1">
      <alignment horizontal="center" vertical="center" shrinkToFit="1"/>
    </xf>
    <xf numFmtId="0" fontId="37" fillId="0" borderId="201" xfId="0" applyFont="1" applyBorder="1" applyAlignment="1">
      <alignment horizontal="center" vertical="center" shrinkToFit="1"/>
    </xf>
    <xf numFmtId="0" fontId="37" fillId="0" borderId="192" xfId="0" applyFont="1" applyBorder="1" applyAlignment="1">
      <alignment horizontal="center" vertical="center" shrinkToFit="1"/>
    </xf>
    <xf numFmtId="0" fontId="37" fillId="0" borderId="194" xfId="0" applyFont="1" applyBorder="1" applyAlignment="1">
      <alignment horizontal="center" vertical="center" shrinkToFit="1"/>
    </xf>
    <xf numFmtId="0" fontId="37" fillId="0" borderId="182" xfId="0" applyFont="1" applyBorder="1" applyAlignment="1">
      <alignment horizontal="center" vertical="center" shrinkToFit="1"/>
    </xf>
    <xf numFmtId="0" fontId="37" fillId="0" borderId="186" xfId="0" applyFont="1" applyBorder="1" applyAlignment="1">
      <alignment horizontal="center" vertical="center" shrinkToFit="1"/>
    </xf>
    <xf numFmtId="0" fontId="23" fillId="0" borderId="63" xfId="0" applyFont="1" applyBorder="1" applyAlignment="1">
      <alignment horizontal="center" vertical="center" wrapText="1"/>
    </xf>
    <xf numFmtId="0" fontId="23" fillId="0" borderId="240" xfId="0" applyFont="1" applyBorder="1" applyAlignment="1">
      <alignment horizontal="center" vertical="center" wrapText="1"/>
    </xf>
    <xf numFmtId="0" fontId="23" fillId="0" borderId="49" xfId="0" applyFont="1" applyBorder="1" applyAlignment="1">
      <alignment horizontal="center" vertical="center" wrapText="1"/>
    </xf>
    <xf numFmtId="0" fontId="37" fillId="0" borderId="196" xfId="0" applyFont="1" applyBorder="1" applyAlignment="1">
      <alignment horizontal="center" vertical="center" shrinkToFit="1"/>
    </xf>
    <xf numFmtId="0" fontId="37" fillId="0" borderId="193" xfId="0" applyFont="1" applyBorder="1" applyAlignment="1">
      <alignment horizontal="center" vertical="center" shrinkToFit="1"/>
    </xf>
    <xf numFmtId="0" fontId="37" fillId="0" borderId="191" xfId="0" applyFont="1" applyBorder="1" applyAlignment="1">
      <alignment horizontal="center" vertical="center" shrinkToFit="1"/>
    </xf>
    <xf numFmtId="0" fontId="37" fillId="0" borderId="172" xfId="0" applyFont="1" applyBorder="1" applyAlignment="1">
      <alignment horizontal="center" vertical="center" justifyLastLine="1"/>
    </xf>
    <xf numFmtId="0" fontId="37" fillId="0" borderId="333" xfId="0" applyFont="1" applyBorder="1" applyAlignment="1">
      <alignment horizontal="center" vertical="center" justifyLastLine="1"/>
    </xf>
    <xf numFmtId="0" fontId="37" fillId="0" borderId="116" xfId="0" applyFont="1" applyBorder="1" applyAlignment="1">
      <alignment horizontal="center" vertical="center" justifyLastLine="1"/>
    </xf>
    <xf numFmtId="0" fontId="37" fillId="0" borderId="263" xfId="0" applyFont="1" applyBorder="1" applyAlignment="1">
      <alignment horizontal="center" vertical="center" justifyLastLine="1"/>
    </xf>
    <xf numFmtId="0" fontId="37" fillId="0" borderId="115" xfId="0" applyFont="1" applyBorder="1" applyAlignment="1">
      <alignment horizontal="center" vertical="center"/>
    </xf>
    <xf numFmtId="0" fontId="37" fillId="0" borderId="242" xfId="0" applyFont="1" applyBorder="1" applyAlignment="1">
      <alignment horizontal="center" vertical="center"/>
    </xf>
    <xf numFmtId="0" fontId="37" fillId="0" borderId="168" xfId="0" applyFont="1" applyBorder="1" applyAlignment="1">
      <alignment horizontal="center" vertical="center"/>
    </xf>
    <xf numFmtId="0" fontId="37" fillId="0" borderId="63" xfId="0" applyFont="1" applyBorder="1" applyAlignment="1">
      <alignment horizontal="center" vertical="center"/>
    </xf>
    <xf numFmtId="0" fontId="37" fillId="0" borderId="240" xfId="0" applyFont="1" applyBorder="1" applyAlignment="1">
      <alignment horizontal="center" vertical="center"/>
    </xf>
    <xf numFmtId="0" fontId="37" fillId="0" borderId="49" xfId="0" applyFont="1" applyBorder="1" applyAlignment="1">
      <alignment horizontal="center" vertical="center"/>
    </xf>
    <xf numFmtId="0" fontId="37" fillId="0" borderId="188" xfId="0" applyFont="1" applyBorder="1" applyAlignment="1">
      <alignment horizontal="center" vertical="center"/>
    </xf>
    <xf numFmtId="0" fontId="37" fillId="0" borderId="189" xfId="0" applyFont="1" applyBorder="1" applyAlignment="1">
      <alignment horizontal="center" vertical="center"/>
    </xf>
    <xf numFmtId="0" fontId="37" fillId="0" borderId="184" xfId="0" applyFont="1" applyBorder="1" applyAlignment="1">
      <alignment horizontal="center" vertical="center"/>
    </xf>
    <xf numFmtId="0" fontId="37" fillId="0" borderId="185" xfId="0" applyFont="1" applyBorder="1" applyAlignment="1">
      <alignment horizontal="center" vertical="center"/>
    </xf>
    <xf numFmtId="0" fontId="37" fillId="0" borderId="116" xfId="0" applyFont="1" applyBorder="1" applyAlignment="1">
      <alignment horizontal="center" vertical="center"/>
    </xf>
    <xf numFmtId="0" fontId="37" fillId="0" borderId="0" xfId="0" applyFont="1" applyAlignment="1">
      <alignment horizontal="center" vertical="center"/>
    </xf>
    <xf numFmtId="0" fontId="37" fillId="0" borderId="169" xfId="0" applyFont="1" applyBorder="1" applyAlignment="1">
      <alignment horizontal="center" vertical="center"/>
    </xf>
    <xf numFmtId="0" fontId="37" fillId="0" borderId="117" xfId="0" applyFont="1" applyBorder="1" applyAlignment="1">
      <alignment horizontal="center" vertical="center"/>
    </xf>
    <xf numFmtId="0" fontId="37" fillId="0" borderId="238" xfId="0" applyFont="1" applyBorder="1" applyAlignment="1">
      <alignment horizontal="center" vertical="center"/>
    </xf>
    <xf numFmtId="0" fontId="37" fillId="0" borderId="329" xfId="0" applyFont="1" applyBorder="1" applyAlignment="1">
      <alignment horizontal="center" vertical="center"/>
    </xf>
    <xf numFmtId="0" fontId="37" fillId="0" borderId="168" xfId="0" applyFont="1" applyBorder="1" applyAlignment="1">
      <alignment horizontal="center" vertical="center" wrapText="1"/>
    </xf>
    <xf numFmtId="0" fontId="37" fillId="0" borderId="169" xfId="0" applyFont="1" applyBorder="1" applyAlignment="1">
      <alignment horizontal="center" vertical="center" wrapText="1"/>
    </xf>
    <xf numFmtId="0" fontId="37" fillId="0" borderId="329" xfId="0" applyFont="1" applyBorder="1" applyAlignment="1">
      <alignment horizontal="center" vertical="center" wrapText="1"/>
    </xf>
    <xf numFmtId="0" fontId="37" fillId="0" borderId="160" xfId="0" applyFont="1" applyBorder="1" applyAlignment="1">
      <alignment horizontal="center" vertical="center"/>
    </xf>
    <xf numFmtId="0" fontId="37" fillId="0" borderId="115" xfId="0" applyFont="1" applyBorder="1" applyAlignment="1">
      <alignment horizontal="center" vertical="center" wrapText="1" justifyLastLine="1"/>
    </xf>
    <xf numFmtId="0" fontId="37" fillId="0" borderId="243" xfId="0" applyFont="1" applyBorder="1" applyAlignment="1">
      <alignment horizontal="center" vertical="center" wrapText="1" justifyLastLine="1"/>
    </xf>
    <xf numFmtId="0" fontId="37" fillId="0" borderId="116" xfId="0" applyFont="1" applyBorder="1" applyAlignment="1">
      <alignment horizontal="center" vertical="center" wrapText="1" justifyLastLine="1"/>
    </xf>
    <xf numFmtId="0" fontId="37" fillId="0" borderId="263" xfId="0" applyFont="1" applyBorder="1" applyAlignment="1">
      <alignment horizontal="center" vertical="center" wrapText="1" justifyLastLine="1"/>
    </xf>
    <xf numFmtId="0" fontId="37" fillId="0" borderId="117" xfId="0" applyFont="1" applyBorder="1" applyAlignment="1">
      <alignment horizontal="center" vertical="center" wrapText="1" justifyLastLine="1"/>
    </xf>
    <xf numFmtId="0" fontId="37" fillId="0" borderId="239" xfId="0" applyFont="1" applyBorder="1" applyAlignment="1">
      <alignment horizontal="center" vertical="center" wrapText="1" justifyLastLine="1"/>
    </xf>
    <xf numFmtId="0" fontId="37" fillId="0" borderId="174" xfId="0" applyFont="1" applyBorder="1" applyAlignment="1">
      <alignment horizontal="center" vertical="center" textRotation="255"/>
    </xf>
    <xf numFmtId="0" fontId="37" fillId="0" borderId="55" xfId="0" applyFont="1" applyBorder="1" applyAlignment="1">
      <alignment horizontal="center" vertical="center" textRotation="255"/>
    </xf>
    <xf numFmtId="0" fontId="37" fillId="0" borderId="69" xfId="0" applyFont="1" applyBorder="1" applyAlignment="1">
      <alignment horizontal="center" vertical="center" textRotation="255"/>
    </xf>
    <xf numFmtId="0" fontId="37" fillId="0" borderId="172" xfId="0" applyFont="1" applyBorder="1" applyAlignment="1">
      <alignment horizontal="center" vertical="center"/>
    </xf>
    <xf numFmtId="0" fontId="37" fillId="0" borderId="237" xfId="0" applyFont="1" applyBorder="1" applyAlignment="1">
      <alignment horizontal="center" vertical="center"/>
    </xf>
    <xf numFmtId="0" fontId="37" fillId="0" borderId="330" xfId="0" applyFont="1" applyBorder="1" applyAlignment="1">
      <alignment horizontal="center" vertical="center"/>
    </xf>
    <xf numFmtId="0" fontId="37" fillId="0" borderId="172" xfId="0" applyFont="1" applyBorder="1" applyAlignment="1">
      <alignment horizontal="distributed" vertical="center" indent="2"/>
    </xf>
    <xf numFmtId="0" fontId="37" fillId="0" borderId="237" xfId="0" applyFont="1" applyBorder="1" applyAlignment="1">
      <alignment horizontal="distributed" vertical="center" indent="2"/>
    </xf>
    <xf numFmtId="0" fontId="37" fillId="0" borderId="330" xfId="0" applyFont="1" applyBorder="1" applyAlignment="1">
      <alignment horizontal="distributed" vertical="center" indent="2"/>
    </xf>
    <xf numFmtId="0" fontId="37" fillId="0" borderId="116" xfId="0" applyFont="1" applyBorder="1" applyAlignment="1">
      <alignment horizontal="distributed" vertical="center" indent="2"/>
    </xf>
    <xf numFmtId="0" fontId="37" fillId="0" borderId="0" xfId="0" applyFont="1" applyAlignment="1">
      <alignment horizontal="distributed" vertical="center" indent="2"/>
    </xf>
    <xf numFmtId="0" fontId="37" fillId="0" borderId="169" xfId="0" applyFont="1" applyBorder="1" applyAlignment="1">
      <alignment horizontal="distributed" vertical="center" indent="2"/>
    </xf>
    <xf numFmtId="0" fontId="37" fillId="0" borderId="117" xfId="0" applyFont="1" applyBorder="1" applyAlignment="1">
      <alignment horizontal="distributed" vertical="center" indent="2"/>
    </xf>
    <xf numFmtId="0" fontId="37" fillId="0" borderId="238" xfId="0" applyFont="1" applyBorder="1" applyAlignment="1">
      <alignment horizontal="distributed" vertical="center" indent="2"/>
    </xf>
    <xf numFmtId="0" fontId="37" fillId="0" borderId="329" xfId="0" applyFont="1" applyBorder="1" applyAlignment="1">
      <alignment horizontal="distributed" vertical="center" indent="2"/>
    </xf>
    <xf numFmtId="0" fontId="37" fillId="0" borderId="331" xfId="0" applyFont="1" applyBorder="1" applyAlignment="1">
      <alignment horizontal="center" vertical="center"/>
    </xf>
    <xf numFmtId="0" fontId="37" fillId="0" borderId="332" xfId="0" applyFont="1" applyBorder="1" applyAlignment="1">
      <alignment horizontal="center" vertical="center"/>
    </xf>
    <xf numFmtId="0" fontId="37" fillId="0" borderId="182" xfId="0" applyFont="1" applyBorder="1" applyAlignment="1">
      <alignment horizontal="center" vertical="center" wrapText="1"/>
    </xf>
    <xf numFmtId="0" fontId="37" fillId="0" borderId="186" xfId="0" applyFont="1" applyBorder="1" applyAlignment="1">
      <alignment horizontal="center" vertical="center"/>
    </xf>
    <xf numFmtId="0" fontId="37" fillId="0" borderId="183" xfId="0" applyFont="1" applyBorder="1" applyAlignment="1">
      <alignment horizontal="center" vertical="center"/>
    </xf>
    <xf numFmtId="0" fontId="37" fillId="0" borderId="187" xfId="0" applyFont="1" applyBorder="1" applyAlignment="1">
      <alignment horizontal="center" vertical="center"/>
    </xf>
    <xf numFmtId="0" fontId="37" fillId="0" borderId="188" xfId="0" applyFont="1" applyBorder="1" applyAlignment="1">
      <alignment horizontal="center" vertical="center" wrapText="1"/>
    </xf>
    <xf numFmtId="0" fontId="37" fillId="0" borderId="190" xfId="0" applyFont="1" applyBorder="1" applyAlignment="1">
      <alignment horizontal="center" vertical="center" wrapText="1"/>
    </xf>
    <xf numFmtId="0" fontId="89" fillId="0" borderId="0" xfId="0" applyFont="1" applyAlignment="1">
      <alignment horizontal="center" vertical="center" wrapText="1"/>
    </xf>
    <xf numFmtId="0" fontId="23" fillId="0" borderId="0" xfId="0" applyFont="1" applyAlignment="1">
      <alignment horizontal="center" vertical="center" wrapText="1"/>
    </xf>
    <xf numFmtId="0" fontId="23" fillId="0" borderId="160" xfId="0" applyFont="1" applyBorder="1" applyAlignment="1">
      <alignment horizontal="center" vertical="center" wrapText="1"/>
    </xf>
    <xf numFmtId="0" fontId="23" fillId="0" borderId="150" xfId="0" applyFont="1" applyBorder="1" applyAlignment="1">
      <alignment horizontal="center" vertical="center" wrapText="1"/>
    </xf>
    <xf numFmtId="0" fontId="23" fillId="0" borderId="115" xfId="0" applyFont="1" applyBorder="1" applyAlignment="1">
      <alignment horizontal="center" vertical="center"/>
    </xf>
    <xf numFmtId="0" fontId="23" fillId="0" borderId="168" xfId="0" applyFont="1" applyBorder="1" applyAlignment="1">
      <alignment horizontal="center" vertical="center"/>
    </xf>
    <xf numFmtId="0" fontId="23" fillId="0" borderId="63" xfId="0" applyFont="1" applyBorder="1" applyAlignment="1">
      <alignment horizontal="center" vertical="center"/>
    </xf>
    <xf numFmtId="0" fontId="23" fillId="0" borderId="49" xfId="0" applyFont="1" applyBorder="1" applyAlignment="1">
      <alignment horizontal="center" vertical="center"/>
    </xf>
    <xf numFmtId="0" fontId="23" fillId="0" borderId="240" xfId="0" applyFont="1" applyBorder="1" applyAlignment="1">
      <alignment horizontal="center" vertical="center"/>
    </xf>
    <xf numFmtId="0" fontId="47" fillId="0" borderId="0" xfId="0" applyFont="1" applyAlignment="1">
      <alignment horizontal="left" vertical="center" wrapText="1"/>
    </xf>
    <xf numFmtId="0" fontId="23" fillId="0" borderId="0" xfId="0" applyFont="1" applyAlignment="1">
      <alignment horizontal="center" vertical="center"/>
    </xf>
    <xf numFmtId="0" fontId="23" fillId="0" borderId="173" xfId="0" applyFont="1" applyBorder="1" applyAlignment="1">
      <alignment horizontal="center" vertical="center"/>
    </xf>
    <xf numFmtId="0" fontId="37" fillId="0" borderId="0" xfId="0" applyFont="1" applyAlignment="1">
      <alignment horizontal="right" vertical="center"/>
    </xf>
    <xf numFmtId="0" fontId="6" fillId="0" borderId="0" xfId="0" applyFont="1">
      <alignment vertical="center"/>
    </xf>
    <xf numFmtId="0" fontId="90" fillId="0" borderId="240" xfId="0" applyFont="1" applyBorder="1" applyAlignment="1">
      <alignment horizontal="center" vertical="center"/>
    </xf>
    <xf numFmtId="0" fontId="102" fillId="0" borderId="327" xfId="0" applyFont="1" applyBorder="1" applyAlignment="1">
      <alignment horizontal="distributed" vertical="center"/>
    </xf>
    <xf numFmtId="0" fontId="102" fillId="0" borderId="14" xfId="0" applyFont="1" applyBorder="1" applyAlignment="1">
      <alignment horizontal="distributed" vertical="center"/>
    </xf>
    <xf numFmtId="0" fontId="102" fillId="0" borderId="15" xfId="0" applyFont="1" applyBorder="1" applyAlignment="1">
      <alignment horizontal="distributed" vertical="center"/>
    </xf>
    <xf numFmtId="0" fontId="102" fillId="0" borderId="325" xfId="0" applyFont="1" applyBorder="1" applyAlignment="1">
      <alignment horizontal="center" vertical="center" wrapText="1"/>
    </xf>
    <xf numFmtId="0" fontId="102" fillId="0" borderId="13" xfId="0" applyFont="1" applyBorder="1" applyAlignment="1">
      <alignment horizontal="left" vertical="center"/>
    </xf>
    <xf numFmtId="0" fontId="102" fillId="0" borderId="14" xfId="0" applyFont="1" applyBorder="1" applyAlignment="1">
      <alignment horizontal="left" vertical="center"/>
    </xf>
    <xf numFmtId="0" fontId="102" fillId="0" borderId="15" xfId="0" applyFont="1" applyBorder="1" applyAlignment="1">
      <alignment horizontal="left" vertical="center"/>
    </xf>
    <xf numFmtId="0" fontId="102" fillId="0" borderId="13" xfId="0" applyFont="1" applyBorder="1" applyAlignment="1">
      <alignment horizontal="distributed" vertical="center"/>
    </xf>
    <xf numFmtId="0" fontId="102" fillId="0" borderId="327" xfId="0" applyFont="1" applyBorder="1" applyAlignment="1">
      <alignment horizontal="center" textRotation="255" wrapText="1"/>
    </xf>
    <xf numFmtId="0" fontId="102" fillId="0" borderId="333" xfId="0" applyFont="1" applyBorder="1" applyAlignment="1">
      <alignment horizontal="center" textRotation="255" wrapText="1"/>
    </xf>
    <xf numFmtId="0" fontId="102" fillId="0" borderId="2" xfId="0" applyFont="1" applyBorder="1" applyAlignment="1">
      <alignment horizontal="center" textRotation="255" wrapText="1"/>
    </xf>
    <xf numFmtId="0" fontId="102" fillId="0" borderId="263" xfId="0" applyFont="1" applyBorder="1" applyAlignment="1">
      <alignment horizontal="center" textRotation="255" wrapText="1"/>
    </xf>
    <xf numFmtId="0" fontId="102" fillId="0" borderId="325" xfId="0" applyFont="1" applyBorder="1" applyAlignment="1">
      <alignment horizontal="center" textRotation="255" wrapText="1"/>
    </xf>
    <xf numFmtId="0" fontId="102" fillId="0" borderId="239" xfId="0" applyFont="1" applyBorder="1" applyAlignment="1">
      <alignment horizontal="center" textRotation="255" wrapText="1"/>
    </xf>
    <xf numFmtId="0" fontId="102" fillId="0" borderId="0" xfId="0" applyFont="1" applyAlignment="1">
      <alignment horizontal="center" textRotation="255" wrapText="1"/>
    </xf>
    <xf numFmtId="0" fontId="97" fillId="0" borderId="327" xfId="0" applyFont="1" applyBorder="1" applyAlignment="1">
      <alignment horizontal="distributed" vertical="center"/>
    </xf>
    <xf numFmtId="0" fontId="97" fillId="0" borderId="333" xfId="0" applyFont="1" applyBorder="1" applyAlignment="1">
      <alignment horizontal="distributed" vertical="center"/>
    </xf>
    <xf numFmtId="0" fontId="97" fillId="0" borderId="13" xfId="0" applyFont="1" applyBorder="1" applyAlignment="1">
      <alignment horizontal="distributed" vertical="center"/>
    </xf>
    <xf numFmtId="0" fontId="97" fillId="0" borderId="15" xfId="0" applyFont="1" applyBorder="1" applyAlignment="1">
      <alignment horizontal="distributed" vertical="center"/>
    </xf>
    <xf numFmtId="0" fontId="97" fillId="0" borderId="13" xfId="0" applyFont="1" applyBorder="1" applyAlignment="1">
      <alignment horizontal="distributed" vertical="center" wrapText="1"/>
    </xf>
    <xf numFmtId="0" fontId="100" fillId="0" borderId="0" xfId="0" applyFont="1" applyAlignment="1">
      <alignment horizontal="center" vertical="center"/>
    </xf>
    <xf numFmtId="0" fontId="97" fillId="0" borderId="1" xfId="0" applyFont="1" applyBorder="1" applyAlignment="1">
      <alignment horizontal="center"/>
    </xf>
    <xf numFmtId="0" fontId="102" fillId="0" borderId="327" xfId="0" applyFont="1" applyBorder="1" applyAlignment="1">
      <alignment horizontal="center" vertical="center"/>
    </xf>
    <xf numFmtId="0" fontId="102" fillId="0" borderId="333" xfId="0" applyFont="1" applyBorder="1" applyAlignment="1">
      <alignment horizontal="center" vertical="center"/>
    </xf>
    <xf numFmtId="0" fontId="102" fillId="0" borderId="325" xfId="0" applyFont="1" applyBorder="1" applyAlignment="1">
      <alignment horizontal="center" vertical="center"/>
    </xf>
    <xf numFmtId="0" fontId="102" fillId="0" borderId="239" xfId="0" applyFont="1" applyBorder="1" applyAlignment="1">
      <alignment horizontal="center" vertical="center"/>
    </xf>
    <xf numFmtId="0" fontId="102" fillId="0" borderId="327" xfId="0" applyFont="1" applyBorder="1" applyAlignment="1">
      <alignment horizontal="left" vertical="center" wrapText="1"/>
    </xf>
    <xf numFmtId="0" fontId="102" fillId="0" borderId="237" xfId="0" applyFont="1" applyBorder="1" applyAlignment="1">
      <alignment horizontal="left" vertical="center"/>
    </xf>
    <xf numFmtId="0" fontId="102" fillId="0" borderId="333" xfId="0" applyFont="1" applyBorder="1" applyAlignment="1">
      <alignment horizontal="left" vertical="center"/>
    </xf>
    <xf numFmtId="0" fontId="102" fillId="0" borderId="325" xfId="0" applyFont="1" applyBorder="1" applyAlignment="1">
      <alignment horizontal="left" vertical="center"/>
    </xf>
    <xf numFmtId="0" fontId="102" fillId="0" borderId="238" xfId="0" applyFont="1" applyBorder="1" applyAlignment="1">
      <alignment horizontal="left" vertical="center"/>
    </xf>
    <xf numFmtId="0" fontId="102" fillId="0" borderId="239" xfId="0" applyFont="1" applyBorder="1" applyAlignment="1">
      <alignment horizontal="left" vertical="center"/>
    </xf>
    <xf numFmtId="0" fontId="97" fillId="0" borderId="327" xfId="0" applyFont="1" applyBorder="1" applyAlignment="1">
      <alignment horizontal="center" vertical="center"/>
    </xf>
    <xf numFmtId="0" fontId="97" fillId="0" borderId="333" xfId="0" applyFont="1" applyBorder="1" applyAlignment="1">
      <alignment horizontal="center" vertical="center"/>
    </xf>
    <xf numFmtId="0" fontId="97" fillId="0" borderId="325" xfId="0" applyFont="1" applyBorder="1" applyAlignment="1">
      <alignment horizontal="center" vertical="center"/>
    </xf>
    <xf numFmtId="0" fontId="97" fillId="0" borderId="239" xfId="0" applyFont="1" applyBorder="1" applyAlignment="1">
      <alignment horizontal="center" vertical="center"/>
    </xf>
    <xf numFmtId="0" fontId="22" fillId="0" borderId="0" xfId="0" applyFont="1" applyAlignment="1">
      <alignment horizontal="left" vertical="top" wrapText="1" indent="1"/>
    </xf>
    <xf numFmtId="0" fontId="0" fillId="0" borderId="0" xfId="0" applyAlignment="1">
      <alignment horizontal="left" wrapText="1"/>
    </xf>
    <xf numFmtId="0" fontId="119" fillId="0" borderId="0" xfId="0" applyFont="1" applyAlignment="1">
      <alignment horizontal="left" vertical="top" wrapText="1" indent="5"/>
    </xf>
    <xf numFmtId="0" fontId="34" fillId="0" borderId="13" xfId="0" applyFont="1" applyBorder="1" applyAlignment="1">
      <alignment vertical="top" wrapText="1"/>
    </xf>
    <xf numFmtId="0" fontId="34" fillId="0" borderId="14" xfId="0" applyFont="1" applyBorder="1" applyAlignment="1">
      <alignment vertical="top" wrapText="1"/>
    </xf>
    <xf numFmtId="0" fontId="34" fillId="0" borderId="15" xfId="0" applyFont="1" applyBorder="1" applyAlignment="1">
      <alignment vertical="top" wrapText="1"/>
    </xf>
    <xf numFmtId="0" fontId="160" fillId="0" borderId="13" xfId="0" applyFont="1" applyBorder="1" applyAlignment="1">
      <alignment horizontal="center" vertical="top"/>
    </xf>
    <xf numFmtId="0" fontId="160" fillId="0" borderId="14" xfId="0" applyFont="1" applyBorder="1" applyAlignment="1">
      <alignment horizontal="center" vertical="top"/>
    </xf>
    <xf numFmtId="0" fontId="160" fillId="0" borderId="15" xfId="0" applyFont="1" applyBorder="1" applyAlignment="1">
      <alignment horizontal="center" vertical="top"/>
    </xf>
    <xf numFmtId="0" fontId="121" fillId="0" borderId="0" xfId="0" applyFont="1" applyAlignment="1">
      <alignment horizontal="left" vertical="top" wrapText="1" indent="3"/>
    </xf>
    <xf numFmtId="0" fontId="0" fillId="0" borderId="0" xfId="0" applyAlignment="1">
      <alignment horizontal="left" vertical="top" wrapText="1" indent="3"/>
    </xf>
    <xf numFmtId="0" fontId="0" fillId="0" borderId="214" xfId="0" applyBorder="1" applyAlignment="1">
      <alignment horizontal="left" wrapText="1"/>
    </xf>
    <xf numFmtId="0" fontId="107" fillId="0" borderId="204" xfId="0" applyFont="1" applyBorder="1" applyAlignment="1">
      <alignment horizontal="left" vertical="top" wrapText="1"/>
    </xf>
    <xf numFmtId="0" fontId="107" fillId="0" borderId="205" xfId="0" applyFont="1" applyBorder="1" applyAlignment="1">
      <alignment horizontal="left" vertical="top" wrapText="1"/>
    </xf>
    <xf numFmtId="0" fontId="107" fillId="0" borderId="206" xfId="0" applyFont="1" applyBorder="1" applyAlignment="1">
      <alignment horizontal="left" vertical="top" wrapText="1"/>
    </xf>
    <xf numFmtId="0" fontId="0" fillId="0" borderId="204" xfId="0" applyBorder="1" applyAlignment="1">
      <alignment horizontal="left" wrapText="1"/>
    </xf>
    <xf numFmtId="0" fontId="0" fillId="0" borderId="206" xfId="0" applyBorder="1" applyAlignment="1">
      <alignment horizontal="left" wrapText="1"/>
    </xf>
    <xf numFmtId="0" fontId="111" fillId="0" borderId="204" xfId="0" applyFont="1" applyBorder="1" applyAlignment="1">
      <alignment horizontal="left" vertical="top" wrapText="1"/>
    </xf>
    <xf numFmtId="0" fontId="111" fillId="0" borderId="205" xfId="0" applyFont="1" applyBorder="1" applyAlignment="1">
      <alignment horizontal="left" vertical="top" wrapText="1"/>
    </xf>
    <xf numFmtId="0" fontId="111" fillId="0" borderId="206" xfId="0" applyFont="1" applyBorder="1" applyAlignment="1">
      <alignment horizontal="left" vertical="top" wrapText="1"/>
    </xf>
    <xf numFmtId="0" fontId="110" fillId="0" borderId="204" xfId="0" applyFont="1" applyBorder="1" applyAlignment="1">
      <alignment horizontal="left" vertical="top" wrapText="1"/>
    </xf>
    <xf numFmtId="0" fontId="110" fillId="0" borderId="205" xfId="0" applyFont="1" applyBorder="1" applyAlignment="1">
      <alignment horizontal="left" vertical="top" wrapText="1"/>
    </xf>
    <xf numFmtId="0" fontId="110" fillId="0" borderId="206" xfId="0" applyFont="1" applyBorder="1" applyAlignment="1">
      <alignment horizontal="left" vertical="top" wrapText="1"/>
    </xf>
    <xf numFmtId="0" fontId="0" fillId="0" borderId="204" xfId="0" applyBorder="1" applyAlignment="1">
      <alignment horizontal="left" vertical="center" wrapText="1"/>
    </xf>
    <xf numFmtId="0" fontId="0" fillId="0" borderId="206" xfId="0" applyBorder="1" applyAlignment="1">
      <alignment horizontal="left" vertical="center" wrapText="1"/>
    </xf>
    <xf numFmtId="0" fontId="114" fillId="0" borderId="204" xfId="0" applyFont="1" applyBorder="1" applyAlignment="1">
      <alignment horizontal="left" vertical="top" wrapText="1"/>
    </xf>
    <xf numFmtId="0" fontId="118" fillId="0" borderId="205" xfId="0" applyFont="1" applyBorder="1" applyAlignment="1">
      <alignment horizontal="left" vertical="top" wrapText="1"/>
    </xf>
    <xf numFmtId="0" fontId="118" fillId="0" borderId="206" xfId="0" applyFont="1" applyBorder="1" applyAlignment="1">
      <alignment horizontal="left" vertical="top" wrapText="1"/>
    </xf>
    <xf numFmtId="0" fontId="109" fillId="0" borderId="204" xfId="0" applyFont="1" applyBorder="1" applyAlignment="1">
      <alignment horizontal="left" vertical="top" wrapText="1"/>
    </xf>
    <xf numFmtId="0" fontId="35" fillId="0" borderId="0" xfId="0" applyFont="1" applyAlignment="1">
      <alignment horizontal="left" vertical="top" wrapText="1" indent="3"/>
    </xf>
    <xf numFmtId="0" fontId="34" fillId="0" borderId="204" xfId="0" applyFont="1" applyBorder="1" applyAlignment="1">
      <alignment horizontal="left" vertical="top" wrapText="1"/>
    </xf>
    <xf numFmtId="0" fontId="34" fillId="0" borderId="205" xfId="0" applyFont="1" applyBorder="1" applyAlignment="1">
      <alignment horizontal="left" vertical="top" wrapText="1"/>
    </xf>
    <xf numFmtId="0" fontId="34" fillId="0" borderId="206" xfId="0" applyFont="1" applyBorder="1" applyAlignment="1">
      <alignment horizontal="left" vertical="top" wrapText="1"/>
    </xf>
    <xf numFmtId="0" fontId="0" fillId="0" borderId="204" xfId="0" applyBorder="1" applyAlignment="1">
      <alignment horizontal="left" vertical="top" wrapText="1"/>
    </xf>
    <xf numFmtId="0" fontId="0" fillId="0" borderId="206" xfId="0" applyBorder="1" applyAlignment="1">
      <alignment horizontal="left" vertical="top" wrapText="1"/>
    </xf>
    <xf numFmtId="0" fontId="153" fillId="0" borderId="204" xfId="0" applyFont="1" applyBorder="1" applyAlignment="1">
      <alignment horizontal="left" vertical="top" wrapText="1"/>
    </xf>
    <xf numFmtId="0" fontId="158" fillId="0" borderId="205" xfId="0" applyFont="1" applyBorder="1" applyAlignment="1">
      <alignment horizontal="left" vertical="top" wrapText="1"/>
    </xf>
    <xf numFmtId="0" fontId="158" fillId="0" borderId="206" xfId="0" applyFont="1" applyBorder="1" applyAlignment="1">
      <alignment horizontal="left" vertical="top" wrapText="1"/>
    </xf>
    <xf numFmtId="0" fontId="107" fillId="0" borderId="204" xfId="0" applyFont="1" applyBorder="1" applyAlignment="1">
      <alignment horizontal="left" vertical="top" wrapText="1" indent="3"/>
    </xf>
    <xf numFmtId="0" fontId="107" fillId="0" borderId="205" xfId="0" applyFont="1" applyBorder="1" applyAlignment="1">
      <alignment horizontal="left" vertical="top" wrapText="1" indent="3"/>
    </xf>
    <xf numFmtId="0" fontId="107" fillId="0" borderId="206" xfId="0" applyFont="1" applyBorder="1" applyAlignment="1">
      <alignment horizontal="left" vertical="top" wrapText="1" indent="3"/>
    </xf>
    <xf numFmtId="0" fontId="114" fillId="0" borderId="204" xfId="0" applyFont="1" applyBorder="1" applyAlignment="1">
      <alignment vertical="top" wrapText="1"/>
    </xf>
    <xf numFmtId="0" fontId="114" fillId="0" borderId="205" xfId="0" applyFont="1" applyBorder="1" applyAlignment="1">
      <alignment vertical="top" wrapText="1"/>
    </xf>
    <xf numFmtId="0" fontId="114" fillId="0" borderId="206" xfId="0" applyFont="1" applyBorder="1" applyAlignment="1">
      <alignment vertical="top" wrapText="1"/>
    </xf>
    <xf numFmtId="0" fontId="0" fillId="0" borderId="204" xfId="0" applyBorder="1" applyAlignment="1">
      <alignment wrapText="1"/>
    </xf>
    <xf numFmtId="0" fontId="0" fillId="0" borderId="205" xfId="0" applyBorder="1" applyAlignment="1">
      <alignment wrapText="1"/>
    </xf>
    <xf numFmtId="0" fontId="0" fillId="0" borderId="206" xfId="0" applyBorder="1" applyAlignment="1">
      <alignment wrapText="1"/>
    </xf>
    <xf numFmtId="0" fontId="107" fillId="0" borderId="204" xfId="0" applyFont="1" applyBorder="1" applyAlignment="1">
      <alignment horizontal="left" vertical="top" wrapText="1" indent="2"/>
    </xf>
    <xf numFmtId="0" fontId="107" fillId="0" borderId="205" xfId="0" applyFont="1" applyBorder="1" applyAlignment="1">
      <alignment horizontal="left" vertical="top" wrapText="1" indent="2"/>
    </xf>
    <xf numFmtId="0" fontId="107" fillId="0" borderId="206" xfId="0" applyFont="1" applyBorder="1" applyAlignment="1">
      <alignment horizontal="left" vertical="top" wrapText="1" indent="2"/>
    </xf>
    <xf numFmtId="0" fontId="178" fillId="0" borderId="204" xfId="0" applyFont="1" applyBorder="1" applyAlignment="1">
      <alignment vertical="top" wrapText="1"/>
    </xf>
    <xf numFmtId="0" fontId="116" fillId="0" borderId="205" xfId="0" applyFont="1" applyBorder="1" applyAlignment="1">
      <alignment vertical="top" wrapText="1"/>
    </xf>
    <xf numFmtId="0" fontId="116" fillId="0" borderId="206" xfId="0" applyFont="1" applyBorder="1" applyAlignment="1">
      <alignment vertical="top" wrapText="1"/>
    </xf>
    <xf numFmtId="0" fontId="111" fillId="0" borderId="204" xfId="0" applyFont="1" applyBorder="1" applyAlignment="1">
      <alignment vertical="top" wrapText="1"/>
    </xf>
    <xf numFmtId="0" fontId="111" fillId="0" borderId="205" xfId="0" applyFont="1" applyBorder="1" applyAlignment="1">
      <alignment vertical="top" wrapText="1"/>
    </xf>
    <xf numFmtId="0" fontId="111" fillId="0" borderId="206" xfId="0" applyFont="1" applyBorder="1" applyAlignment="1">
      <alignment vertical="top" wrapText="1"/>
    </xf>
    <xf numFmtId="0" fontId="109" fillId="0" borderId="204" xfId="0" applyFont="1" applyBorder="1" applyAlignment="1">
      <alignment horizontal="left" vertical="top" wrapText="1" indent="2"/>
    </xf>
    <xf numFmtId="0" fontId="34" fillId="0" borderId="204" xfId="0" applyFont="1" applyBorder="1" applyAlignment="1">
      <alignment vertical="top" wrapText="1"/>
    </xf>
    <xf numFmtId="0" fontId="34" fillId="0" borderId="205" xfId="0" applyFont="1" applyBorder="1" applyAlignment="1">
      <alignment vertical="top" wrapText="1"/>
    </xf>
    <xf numFmtId="0" fontId="34" fillId="0" borderId="206" xfId="0" applyFont="1" applyBorder="1" applyAlignment="1">
      <alignment vertical="top" wrapText="1"/>
    </xf>
    <xf numFmtId="0" fontId="110" fillId="0" borderId="205" xfId="0" applyFont="1" applyBorder="1" applyAlignment="1">
      <alignment horizontal="left" vertical="top" wrapText="1" indent="2"/>
    </xf>
    <xf numFmtId="0" fontId="110" fillId="0" borderId="206" xfId="0" applyFont="1" applyBorder="1" applyAlignment="1">
      <alignment horizontal="left" vertical="top" wrapText="1" indent="2"/>
    </xf>
    <xf numFmtId="0" fontId="0" fillId="0" borderId="204" xfId="0" applyBorder="1" applyAlignment="1">
      <alignment vertical="center" wrapText="1"/>
    </xf>
    <xf numFmtId="0" fontId="0" fillId="0" borderId="205" xfId="0" applyBorder="1" applyAlignment="1">
      <alignment vertical="center" wrapText="1"/>
    </xf>
    <xf numFmtId="0" fontId="0" fillId="0" borderId="206" xfId="0" applyBorder="1" applyAlignment="1">
      <alignment vertical="center" wrapText="1"/>
    </xf>
    <xf numFmtId="0" fontId="109" fillId="0" borderId="212" xfId="0" applyFont="1" applyBorder="1" applyAlignment="1">
      <alignment vertical="top" wrapText="1"/>
    </xf>
    <xf numFmtId="0" fontId="109" fillId="0" borderId="213" xfId="0" applyFont="1" applyBorder="1" applyAlignment="1">
      <alignment vertical="top" wrapText="1"/>
    </xf>
    <xf numFmtId="0" fontId="109" fillId="0" borderId="207" xfId="0" applyFont="1" applyBorder="1" applyAlignment="1">
      <alignment vertical="top" wrapText="1"/>
    </xf>
    <xf numFmtId="0" fontId="109" fillId="0" borderId="214" xfId="0" applyFont="1" applyBorder="1" applyAlignment="1">
      <alignment vertical="top" wrapText="1"/>
    </xf>
    <xf numFmtId="0" fontId="109" fillId="0" borderId="0" xfId="0" applyFont="1" applyAlignment="1">
      <alignment vertical="top" wrapText="1"/>
    </xf>
    <xf numFmtId="0" fontId="109" fillId="0" borderId="208" xfId="0" applyFont="1" applyBorder="1" applyAlignment="1">
      <alignment vertical="top" wrapText="1"/>
    </xf>
    <xf numFmtId="0" fontId="109" fillId="0" borderId="215" xfId="0" applyFont="1" applyBorder="1" applyAlignment="1">
      <alignment vertical="top" wrapText="1"/>
    </xf>
    <xf numFmtId="0" fontId="109" fillId="0" borderId="216" xfId="0" applyFont="1" applyBorder="1" applyAlignment="1">
      <alignment vertical="top" wrapText="1"/>
    </xf>
    <xf numFmtId="0" fontId="109" fillId="0" borderId="211" xfId="0" applyFont="1" applyBorder="1" applyAlignment="1">
      <alignment vertical="top" wrapText="1"/>
    </xf>
    <xf numFmtId="0" fontId="0" fillId="0" borderId="212" xfId="0" applyBorder="1" applyAlignment="1">
      <alignment horizontal="left" vertical="top" wrapText="1"/>
    </xf>
    <xf numFmtId="0" fontId="0" fillId="0" borderId="207" xfId="0" applyBorder="1" applyAlignment="1">
      <alignment horizontal="left" vertical="top" wrapText="1"/>
    </xf>
    <xf numFmtId="0" fontId="0" fillId="0" borderId="214" xfId="0" applyBorder="1" applyAlignment="1">
      <alignment horizontal="left" vertical="top" wrapText="1"/>
    </xf>
    <xf numFmtId="0" fontId="0" fillId="0" borderId="208" xfId="0" applyBorder="1" applyAlignment="1">
      <alignment horizontal="left" vertical="top" wrapText="1"/>
    </xf>
    <xf numFmtId="0" fontId="0" fillId="0" borderId="215" xfId="0" applyBorder="1" applyAlignment="1">
      <alignment horizontal="left" vertical="top" wrapText="1"/>
    </xf>
    <xf numFmtId="0" fontId="0" fillId="0" borderId="211" xfId="0" applyBorder="1" applyAlignment="1">
      <alignment horizontal="left" vertical="top" wrapText="1"/>
    </xf>
    <xf numFmtId="0" fontId="114" fillId="0" borderId="212" xfId="0" applyFont="1" applyBorder="1" applyAlignment="1">
      <alignment vertical="top" wrapText="1"/>
    </xf>
    <xf numFmtId="0" fontId="114" fillId="0" borderId="213" xfId="0" applyFont="1" applyBorder="1" applyAlignment="1">
      <alignment vertical="top" wrapText="1"/>
    </xf>
    <xf numFmtId="0" fontId="114" fillId="0" borderId="207" xfId="0" applyFont="1" applyBorder="1" applyAlignment="1">
      <alignment vertical="top" wrapText="1"/>
    </xf>
    <xf numFmtId="0" fontId="114" fillId="0" borderId="214" xfId="0" applyFont="1" applyBorder="1" applyAlignment="1">
      <alignment vertical="top" wrapText="1"/>
    </xf>
    <xf numFmtId="0" fontId="114" fillId="0" borderId="0" xfId="0" applyFont="1" applyAlignment="1">
      <alignment vertical="top" wrapText="1"/>
    </xf>
    <xf numFmtId="0" fontId="114" fillId="0" borderId="208" xfId="0" applyFont="1" applyBorder="1" applyAlignment="1">
      <alignment vertical="top" wrapText="1"/>
    </xf>
    <xf numFmtId="0" fontId="114" fillId="0" borderId="215" xfId="0" applyFont="1" applyBorder="1" applyAlignment="1">
      <alignment vertical="top" wrapText="1"/>
    </xf>
    <xf numFmtId="0" fontId="114" fillId="0" borderId="216" xfId="0" applyFont="1" applyBorder="1" applyAlignment="1">
      <alignment vertical="top" wrapText="1"/>
    </xf>
    <xf numFmtId="0" fontId="114" fillId="0" borderId="211" xfId="0" applyFont="1" applyBorder="1" applyAlignment="1">
      <alignment vertical="top" wrapText="1"/>
    </xf>
    <xf numFmtId="0" fontId="118" fillId="0" borderId="205" xfId="0" applyFont="1" applyBorder="1" applyAlignment="1">
      <alignment vertical="top" wrapText="1"/>
    </xf>
    <xf numFmtId="0" fontId="118" fillId="0" borderId="206" xfId="0" applyFont="1" applyBorder="1" applyAlignment="1">
      <alignment vertical="top" wrapText="1"/>
    </xf>
    <xf numFmtId="0" fontId="116" fillId="0" borderId="204" xfId="0" applyFont="1" applyBorder="1" applyAlignment="1">
      <alignment vertical="top" wrapText="1"/>
    </xf>
    <xf numFmtId="0" fontId="109" fillId="0" borderId="204" xfId="0" applyFont="1" applyBorder="1" applyAlignment="1">
      <alignment horizontal="left" vertical="top" wrapText="1" indent="3"/>
    </xf>
    <xf numFmtId="0" fontId="106" fillId="0" borderId="0" xfId="0" applyFont="1" applyAlignment="1">
      <alignment horizontal="left" vertical="top" wrapText="1" indent="3"/>
    </xf>
    <xf numFmtId="0" fontId="34" fillId="0" borderId="0" xfId="0" applyFont="1" applyAlignment="1">
      <alignment horizontal="left" vertical="top" wrapText="1" indent="3"/>
    </xf>
    <xf numFmtId="0" fontId="115" fillId="0" borderId="204" xfId="0" applyFont="1" applyBorder="1" applyAlignment="1">
      <alignment horizontal="left" vertical="top" wrapText="1"/>
    </xf>
    <xf numFmtId="0" fontId="0" fillId="0" borderId="205" xfId="0" applyBorder="1" applyAlignment="1">
      <alignment horizontal="left" vertical="top" wrapText="1"/>
    </xf>
    <xf numFmtId="0" fontId="0" fillId="0" borderId="204" xfId="0" applyBorder="1" applyAlignment="1">
      <alignment vertical="top" wrapText="1"/>
    </xf>
    <xf numFmtId="0" fontId="0" fillId="0" borderId="205" xfId="0" applyBorder="1" applyAlignment="1">
      <alignment vertical="top" wrapText="1"/>
    </xf>
    <xf numFmtId="0" fontId="0" fillId="0" borderId="206" xfId="0" applyBorder="1" applyAlignment="1">
      <alignment vertical="top" wrapText="1"/>
    </xf>
    <xf numFmtId="0" fontId="109" fillId="0" borderId="204" xfId="0" applyFont="1" applyBorder="1" applyAlignment="1">
      <alignment vertical="top" wrapText="1"/>
    </xf>
    <xf numFmtId="0" fontId="110" fillId="0" borderId="205" xfId="0" applyFont="1" applyBorder="1" applyAlignment="1">
      <alignment vertical="top" wrapText="1"/>
    </xf>
    <xf numFmtId="0" fontId="110" fillId="0" borderId="206" xfId="0" applyFont="1" applyBorder="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208" xfId="0" applyBorder="1" applyAlignment="1">
      <alignment horizontal="left" vertical="center" wrapText="1"/>
    </xf>
    <xf numFmtId="0" fontId="110" fillId="0" borderId="204" xfId="0" applyFont="1" applyBorder="1" applyAlignment="1">
      <alignment horizontal="left" vertical="top" wrapText="1" indent="2"/>
    </xf>
    <xf numFmtId="0" fontId="22" fillId="0" borderId="205" xfId="0" applyFont="1" applyBorder="1" applyAlignment="1">
      <alignment horizontal="left" vertical="top" wrapText="1"/>
    </xf>
    <xf numFmtId="0" fontId="22" fillId="0" borderId="206" xfId="0" applyFont="1" applyBorder="1" applyAlignment="1">
      <alignment horizontal="left" vertical="top" wrapText="1"/>
    </xf>
    <xf numFmtId="0" fontId="113" fillId="0" borderId="204" xfId="0" applyFont="1" applyBorder="1" applyAlignment="1">
      <alignment horizontal="left" vertical="top" wrapText="1"/>
    </xf>
    <xf numFmtId="0" fontId="107" fillId="0" borderId="204" xfId="0" applyFont="1" applyBorder="1" applyAlignment="1">
      <alignment vertical="top" wrapText="1"/>
    </xf>
    <xf numFmtId="0" fontId="107" fillId="0" borderId="205" xfId="0" applyFont="1" applyBorder="1" applyAlignment="1">
      <alignment vertical="top" wrapText="1"/>
    </xf>
    <xf numFmtId="0" fontId="107" fillId="0" borderId="209" xfId="0" applyFont="1" applyBorder="1" applyAlignment="1">
      <alignment vertical="top" wrapText="1"/>
    </xf>
    <xf numFmtId="0" fontId="108" fillId="0" borderId="210" xfId="0" applyFont="1" applyBorder="1" applyAlignment="1">
      <alignment horizontal="center" wrapText="1"/>
    </xf>
    <xf numFmtId="0" fontId="108" fillId="0" borderId="206" xfId="0" applyFont="1" applyBorder="1" applyAlignment="1">
      <alignment horizontal="center" wrapText="1"/>
    </xf>
    <xf numFmtId="0" fontId="108" fillId="0" borderId="204" xfId="0" applyFont="1" applyBorder="1" applyAlignment="1">
      <alignment wrapText="1"/>
    </xf>
    <xf numFmtId="0" fontId="108" fillId="0" borderId="205" xfId="0" applyFont="1" applyBorder="1" applyAlignment="1">
      <alignment wrapText="1"/>
    </xf>
    <xf numFmtId="0" fontId="108" fillId="0" borderId="206" xfId="0" applyFont="1" applyBorder="1" applyAlignment="1">
      <alignment wrapText="1"/>
    </xf>
    <xf numFmtId="0" fontId="110" fillId="0" borderId="204" xfId="0" applyFont="1" applyBorder="1" applyAlignment="1">
      <alignment vertical="top" wrapText="1"/>
    </xf>
    <xf numFmtId="0" fontId="110" fillId="0" borderId="209" xfId="0" applyFont="1" applyBorder="1" applyAlignment="1">
      <alignment vertical="top" wrapText="1"/>
    </xf>
    <xf numFmtId="0" fontId="108" fillId="0" borderId="210" xfId="0" applyFont="1" applyBorder="1" applyAlignment="1">
      <alignment horizontal="center" vertical="top" wrapText="1"/>
    </xf>
    <xf numFmtId="0" fontId="108" fillId="0" borderId="206" xfId="0" applyFont="1" applyBorder="1" applyAlignment="1">
      <alignment horizontal="center" vertical="top" wrapText="1"/>
    </xf>
    <xf numFmtId="0" fontId="108" fillId="0" borderId="204" xfId="0" applyFont="1" applyBorder="1" applyAlignment="1">
      <alignment vertical="top" wrapText="1"/>
    </xf>
    <xf numFmtId="0" fontId="108" fillId="0" borderId="205" xfId="0" applyFont="1" applyBorder="1" applyAlignment="1">
      <alignment vertical="top" wrapText="1"/>
    </xf>
    <xf numFmtId="0" fontId="108" fillId="0" borderId="206" xfId="0" applyFont="1" applyBorder="1" applyAlignment="1">
      <alignment vertical="top" wrapText="1"/>
    </xf>
    <xf numFmtId="0" fontId="108" fillId="0" borderId="210" xfId="0" applyFont="1" applyBorder="1" applyAlignment="1">
      <alignment horizontal="center" vertical="center" wrapText="1"/>
    </xf>
    <xf numFmtId="0" fontId="108" fillId="0" borderId="206" xfId="0" applyFont="1" applyBorder="1" applyAlignment="1">
      <alignment horizontal="center" vertical="center" wrapText="1"/>
    </xf>
    <xf numFmtId="0" fontId="108" fillId="0" borderId="204" xfId="0" applyFont="1" applyBorder="1" applyAlignment="1">
      <alignment vertical="center" wrapText="1"/>
    </xf>
    <xf numFmtId="0" fontId="108" fillId="0" borderId="205" xfId="0" applyFont="1" applyBorder="1" applyAlignment="1">
      <alignment vertical="center" wrapText="1"/>
    </xf>
    <xf numFmtId="0" fontId="108" fillId="0" borderId="206" xfId="0" applyFont="1" applyBorder="1" applyAlignment="1">
      <alignment vertical="center" wrapText="1"/>
    </xf>
    <xf numFmtId="0" fontId="108" fillId="0" borderId="204" xfId="0" applyFont="1" applyBorder="1" applyAlignment="1">
      <alignment horizontal="left" wrapText="1"/>
    </xf>
    <xf numFmtId="0" fontId="108" fillId="0" borderId="206" xfId="0" applyFont="1" applyBorder="1" applyAlignment="1">
      <alignment horizontal="left" wrapText="1"/>
    </xf>
    <xf numFmtId="0" fontId="108" fillId="0" borderId="204" xfId="0" applyFont="1" applyBorder="1" applyAlignment="1">
      <alignment horizontal="left" vertical="center" wrapText="1"/>
    </xf>
    <xf numFmtId="0" fontId="108" fillId="0" borderId="206" xfId="0" applyFont="1" applyBorder="1" applyAlignment="1">
      <alignment horizontal="left" vertical="center" wrapText="1"/>
    </xf>
    <xf numFmtId="0" fontId="108" fillId="0" borderId="204" xfId="0" applyFont="1" applyBorder="1" applyAlignment="1">
      <alignment horizontal="left" vertical="top" wrapText="1"/>
    </xf>
    <xf numFmtId="0" fontId="108" fillId="0" borderId="206" xfId="0" applyFont="1" applyBorder="1" applyAlignment="1">
      <alignment horizontal="left" vertical="top" wrapText="1"/>
    </xf>
    <xf numFmtId="0" fontId="103" fillId="0" borderId="0" xfId="0" applyFont="1" applyAlignment="1">
      <alignment horizontal="center" vertical="top"/>
    </xf>
    <xf numFmtId="0" fontId="104" fillId="0" borderId="0" xfId="0" applyFont="1" applyAlignment="1">
      <alignment horizontal="center" vertical="top"/>
    </xf>
    <xf numFmtId="0" fontId="105" fillId="0" borderId="0" xfId="0" applyFont="1" applyAlignment="1">
      <alignment horizontal="left" vertical="top" wrapText="1" indent="3"/>
    </xf>
    <xf numFmtId="0" fontId="37" fillId="0" borderId="0" xfId="27" applyFont="1" applyAlignment="1">
      <alignment horizontal="right"/>
    </xf>
    <xf numFmtId="0" fontId="37" fillId="0" borderId="13" xfId="27" applyFont="1" applyBorder="1" applyAlignment="1">
      <alignment horizontal="center"/>
    </xf>
    <xf numFmtId="0" fontId="37" fillId="0" borderId="15" xfId="27" applyFont="1" applyBorder="1" applyAlignment="1">
      <alignment horizontal="center"/>
    </xf>
    <xf numFmtId="0" fontId="37" fillId="0" borderId="14" xfId="27" applyFont="1" applyBorder="1" applyAlignment="1">
      <alignment horizontal="center"/>
    </xf>
    <xf numFmtId="0" fontId="37" fillId="0" borderId="13" xfId="27" applyFont="1" applyBorder="1" applyAlignment="1">
      <alignment horizontal="right"/>
    </xf>
    <xf numFmtId="0" fontId="37" fillId="0" borderId="14" xfId="27" applyFont="1" applyBorder="1" applyAlignment="1">
      <alignment horizontal="right"/>
    </xf>
    <xf numFmtId="0" fontId="37" fillId="0" borderId="15" xfId="27" applyFont="1" applyBorder="1" applyAlignment="1">
      <alignment horizontal="right"/>
    </xf>
    <xf numFmtId="0" fontId="37" fillId="0" borderId="1" xfId="27" applyFont="1" applyBorder="1" applyAlignment="1">
      <alignment horizontal="left" vertical="center"/>
    </xf>
    <xf numFmtId="0" fontId="37" fillId="0" borderId="1" xfId="27" applyFont="1" applyBorder="1" applyAlignment="1">
      <alignment horizontal="center"/>
    </xf>
    <xf numFmtId="0" fontId="40" fillId="0" borderId="1" xfId="27" applyFont="1" applyBorder="1" applyAlignment="1">
      <alignment horizontal="left" vertical="top" wrapText="1"/>
    </xf>
    <xf numFmtId="0" fontId="40" fillId="0" borderId="1" xfId="27" applyFont="1" applyBorder="1" applyAlignment="1">
      <alignment horizontal="left" vertical="top"/>
    </xf>
    <xf numFmtId="0" fontId="37" fillId="0" borderId="13" xfId="27" applyFont="1" applyBorder="1" applyAlignment="1">
      <alignment horizontal="center" vertical="center"/>
    </xf>
    <xf numFmtId="0" fontId="37" fillId="0" borderId="14" xfId="27" applyFont="1" applyBorder="1" applyAlignment="1">
      <alignment horizontal="center" vertical="center"/>
    </xf>
    <xf numFmtId="0" fontId="37" fillId="0" borderId="15" xfId="27" applyFont="1" applyBorder="1" applyAlignment="1">
      <alignment horizontal="center" vertical="center"/>
    </xf>
    <xf numFmtId="0" fontId="37" fillId="0" borderId="1" xfId="27" applyFont="1" applyBorder="1" applyAlignment="1">
      <alignment horizontal="left" vertical="top"/>
    </xf>
    <xf numFmtId="0" fontId="37" fillId="0" borderId="13" xfId="27" applyFont="1" applyBorder="1" applyAlignment="1">
      <alignment horizontal="left" vertical="center"/>
    </xf>
    <xf numFmtId="0" fontId="37" fillId="0" borderId="14" xfId="27" applyFont="1" applyBorder="1" applyAlignment="1">
      <alignment horizontal="left" vertical="center"/>
    </xf>
    <xf numFmtId="0" fontId="37" fillId="0" borderId="15" xfId="27" applyFont="1" applyBorder="1" applyAlignment="1">
      <alignment horizontal="left" vertical="center"/>
    </xf>
    <xf numFmtId="0" fontId="40" fillId="0" borderId="13" xfId="27" applyFont="1" applyBorder="1" applyAlignment="1">
      <alignment horizontal="left" vertical="center"/>
    </xf>
    <xf numFmtId="0" fontId="40" fillId="0" borderId="14" xfId="27" applyFont="1" applyBorder="1" applyAlignment="1">
      <alignment horizontal="left" vertical="center"/>
    </xf>
    <xf numFmtId="0" fontId="40" fillId="0" borderId="15" xfId="27" applyFont="1" applyBorder="1" applyAlignment="1">
      <alignment horizontal="left" vertical="center"/>
    </xf>
    <xf numFmtId="0" fontId="37" fillId="0" borderId="1" xfId="27" applyFont="1" applyBorder="1" applyAlignment="1">
      <alignment horizontal="left" vertical="center" wrapText="1"/>
    </xf>
    <xf numFmtId="0" fontId="164" fillId="0" borderId="13" xfId="27" applyFont="1" applyBorder="1" applyAlignment="1">
      <alignment horizontal="left" vertical="center" wrapText="1"/>
    </xf>
    <xf numFmtId="0" fontId="164" fillId="0" borderId="14" xfId="27" applyFont="1" applyBorder="1" applyAlignment="1">
      <alignment horizontal="left" vertical="center"/>
    </xf>
    <xf numFmtId="0" fontId="164" fillId="0" borderId="15" xfId="27" applyFont="1" applyBorder="1" applyAlignment="1">
      <alignment horizontal="left" vertical="center"/>
    </xf>
    <xf numFmtId="0" fontId="37" fillId="0" borderId="325" xfId="27" applyFont="1" applyBorder="1" applyAlignment="1">
      <alignment horizontal="left" vertical="center"/>
    </xf>
    <xf numFmtId="0" fontId="37" fillId="0" borderId="238" xfId="27" applyFont="1" applyBorder="1" applyAlignment="1">
      <alignment horizontal="left" vertical="center"/>
    </xf>
    <xf numFmtId="0" fontId="37" fillId="0" borderId="239" xfId="27" applyFont="1" applyBorder="1" applyAlignment="1">
      <alignment horizontal="left" vertical="center"/>
    </xf>
    <xf numFmtId="0" fontId="37" fillId="0" borderId="327" xfId="27" applyFont="1" applyBorder="1" applyAlignment="1">
      <alignment horizontal="left" vertical="center" wrapText="1"/>
    </xf>
    <xf numFmtId="0" fontId="37" fillId="0" borderId="237" xfId="27" applyFont="1" applyBorder="1" applyAlignment="1">
      <alignment horizontal="left" vertical="center"/>
    </xf>
    <xf numFmtId="0" fontId="37" fillId="0" borderId="333" xfId="27" applyFont="1" applyBorder="1" applyAlignment="1">
      <alignment horizontal="left" vertical="center"/>
    </xf>
    <xf numFmtId="0" fontId="40" fillId="0" borderId="327" xfId="27" applyFont="1" applyBorder="1" applyAlignment="1">
      <alignment horizontal="left" vertical="center" wrapText="1"/>
    </xf>
    <xf numFmtId="0" fontId="40" fillId="0" borderId="237" xfId="27" applyFont="1" applyBorder="1" applyAlignment="1">
      <alignment horizontal="left" vertical="center"/>
    </xf>
    <xf numFmtId="0" fontId="40" fillId="0" borderId="333" xfId="27" applyFont="1" applyBorder="1" applyAlignment="1">
      <alignment horizontal="left" vertical="center"/>
    </xf>
    <xf numFmtId="0" fontId="40" fillId="0" borderId="325" xfId="27" applyFont="1" applyBorder="1" applyAlignment="1">
      <alignment horizontal="left" vertical="center"/>
    </xf>
    <xf numFmtId="0" fontId="40" fillId="0" borderId="238" xfId="27" applyFont="1" applyBorder="1" applyAlignment="1">
      <alignment horizontal="left" vertical="center"/>
    </xf>
    <xf numFmtId="0" fontId="40" fillId="0" borderId="239" xfId="27" applyFont="1" applyBorder="1" applyAlignment="1">
      <alignment horizontal="left" vertical="center"/>
    </xf>
    <xf numFmtId="0" fontId="37" fillId="0" borderId="1" xfId="27" applyFont="1" applyBorder="1" applyAlignment="1">
      <alignment horizontal="left" vertical="top" wrapText="1"/>
    </xf>
    <xf numFmtId="0" fontId="37" fillId="0" borderId="1" xfId="27" applyFont="1" applyBorder="1" applyAlignment="1">
      <alignment horizontal="left"/>
    </xf>
    <xf numFmtId="0" fontId="37" fillId="0" borderId="13" xfId="27" applyFont="1" applyBorder="1" applyAlignment="1">
      <alignment horizontal="left"/>
    </xf>
    <xf numFmtId="0" fontId="37" fillId="0" borderId="14" xfId="27" applyFont="1" applyBorder="1" applyAlignment="1">
      <alignment horizontal="left"/>
    </xf>
    <xf numFmtId="0" fontId="37" fillId="0" borderId="15" xfId="27" applyFont="1" applyBorder="1" applyAlignment="1">
      <alignment horizontal="left"/>
    </xf>
    <xf numFmtId="0" fontId="37" fillId="0" borderId="1" xfId="27" applyFont="1" applyBorder="1" applyAlignment="1">
      <alignment horizontal="center" vertical="center"/>
    </xf>
    <xf numFmtId="0" fontId="37" fillId="0" borderId="327" xfId="27" applyFont="1" applyBorder="1" applyAlignment="1">
      <alignment horizontal="left" vertical="top"/>
    </xf>
    <xf numFmtId="0" fontId="37" fillId="0" borderId="237" xfId="27" applyFont="1" applyBorder="1" applyAlignment="1">
      <alignment horizontal="left" vertical="top"/>
    </xf>
    <xf numFmtId="0" fontId="37" fillId="0" borderId="333" xfId="27" applyFont="1" applyBorder="1" applyAlignment="1">
      <alignment horizontal="left" vertical="top"/>
    </xf>
    <xf numFmtId="0" fontId="37" fillId="0" borderId="325" xfId="27" applyFont="1" applyBorder="1" applyAlignment="1">
      <alignment horizontal="left" vertical="top"/>
    </xf>
    <xf numFmtId="0" fontId="37" fillId="0" borderId="238" xfId="27" applyFont="1" applyBorder="1" applyAlignment="1">
      <alignment horizontal="left" vertical="top"/>
    </xf>
    <xf numFmtId="0" fontId="37" fillId="0" borderId="239" xfId="27" applyFont="1" applyBorder="1" applyAlignment="1">
      <alignment horizontal="left" vertical="top"/>
    </xf>
    <xf numFmtId="0" fontId="22" fillId="0" borderId="0" xfId="27" applyFont="1" applyAlignment="1">
      <alignment horizontal="center" vertical="center"/>
    </xf>
  </cellXfs>
  <cellStyles count="29">
    <cellStyle name="ハイパーリンク" xfId="1" builtinId="8"/>
    <cellStyle name="ハイパーリンク 2" xfId="2" xr:uid="{00000000-0005-0000-0000-000001000000}"/>
    <cellStyle name="桁区切り 2" xfId="3" xr:uid="{00000000-0005-0000-0000-000002000000}"/>
    <cellStyle name="桁区切り 3" xfId="26" xr:uid="{55F832C0-AFDD-46B0-A277-FEC8D07FE5B4}"/>
    <cellStyle name="通貨" xfId="4" builtinId="7"/>
    <cellStyle name="標準" xfId="0" builtinId="0"/>
    <cellStyle name="標準 2" xfId="5" xr:uid="{00000000-0005-0000-0000-000005000000}"/>
    <cellStyle name="標準 2 2" xfId="19" xr:uid="{4B0BE595-0D09-4034-B456-09D0691FEB12}"/>
    <cellStyle name="標準 3" xfId="6" xr:uid="{00000000-0005-0000-0000-000006000000}"/>
    <cellStyle name="標準 3 2" xfId="20" xr:uid="{D9019A1E-8E5D-452D-B5A1-329D25EE8E52}"/>
    <cellStyle name="標準 4" xfId="7" xr:uid="{00000000-0005-0000-0000-000007000000}"/>
    <cellStyle name="標準 4 2" xfId="21" xr:uid="{C30938E2-F84E-4387-BC02-D92ED73E6291}"/>
    <cellStyle name="標準 5" xfId="8" xr:uid="{00000000-0005-0000-0000-000008000000}"/>
    <cellStyle name="標準 5 2" xfId="22" xr:uid="{DC10394B-FF30-445D-9A44-7188410043F3}"/>
    <cellStyle name="標準 6" xfId="9" xr:uid="{00000000-0005-0000-0000-000009000000}"/>
    <cellStyle name="標準 6 2" xfId="23" xr:uid="{B82A2429-1F74-432D-A858-93ACAB2FD1EB}"/>
    <cellStyle name="標準 7" xfId="18" xr:uid="{3D65D525-CCE5-445E-8839-D035B49428FC}"/>
    <cellStyle name="標準 7 2" xfId="25" xr:uid="{62194260-6C9C-4CA5-9674-51A3E304C112}"/>
    <cellStyle name="標準 8" xfId="27" xr:uid="{B77604DD-3760-4CEA-ACD0-96DA5DF443FF}"/>
    <cellStyle name="標準_ディーゼル車" xfId="10" xr:uid="{00000000-0005-0000-0000-00000A000000}"/>
    <cellStyle name="標準_現場代理人及び主任技術者等通知書（表・裏）着手・完了・検査・請求書・工程表" xfId="11" xr:uid="{00000000-0005-0000-0000-00000B000000}"/>
    <cellStyle name="標準_現場代理人及び主任技術者等通知書（表・裏）着手・完了・検査・請求書・工程表 2" xfId="24" xr:uid="{178C2803-3253-4D4A-92D4-30F43787BE7D}"/>
    <cellStyle name="標準_現場代理人及び主任技術者等通知書（表・裏）着手・完了・検査・請求書・工程表_（業者用）修繕・工事請負業者提出書類一覧" xfId="12" xr:uid="{00000000-0005-0000-0000-00000C000000}"/>
    <cellStyle name="標準_現場代理人及び主任技術者等通知書（表・裏）着手・完了・検査・請求書・工程表_半年工程表" xfId="13" xr:uid="{00000000-0005-0000-0000-00000D000000}"/>
    <cellStyle name="標準_工事状況報告書" xfId="14" xr:uid="{00000000-0005-0000-0000-00000E000000}"/>
    <cellStyle name="標準_請負者　提出書類" xfId="15" xr:uid="{00000000-0005-0000-0000-00000F000000}"/>
    <cellStyle name="標準_請負者　提出書類 2" xfId="28" xr:uid="{DD9EEC6E-2559-4073-BF96-BEED1C34FFE5}"/>
    <cellStyle name="標準_請負者　提出書類_（業者用）修繕・工事請負業者提出書類一覧" xfId="16" xr:uid="{00000000-0005-0000-0000-000010000000}"/>
    <cellStyle name="標準_請負者　提出書類_（業者用）修繕・工事請負業者提出書類一覧 2" xfId="17" xr:uid="{00000000-0005-0000-0000-000011000000}"/>
  </cellStyles>
  <dxfs count="22">
    <dxf>
      <font>
        <color theme="0"/>
      </font>
    </dxf>
    <dxf>
      <font>
        <color theme="0"/>
      </font>
    </dxf>
    <dxf>
      <fill>
        <patternFill>
          <bgColor theme="1"/>
        </patternFill>
      </fill>
    </dxf>
    <dxf>
      <fill>
        <patternFill>
          <bgColor theme="1"/>
        </patternFill>
      </fill>
    </dxf>
    <dxf>
      <fill>
        <patternFill>
          <bgColor theme="1"/>
        </patternFill>
      </fill>
    </dxf>
    <dxf>
      <fill>
        <patternFill>
          <bgColor theme="8" tint="0.79998168889431442"/>
        </patternFill>
      </fill>
    </dxf>
    <dxf>
      <font>
        <color rgb="FFFF0000"/>
      </font>
    </dxf>
    <dxf>
      <fill>
        <patternFill>
          <bgColor theme="8" tint="0.79998168889431442"/>
        </patternFill>
      </fill>
    </dxf>
    <dxf>
      <fill>
        <patternFill>
          <bgColor theme="4" tint="0.79998168889431442"/>
        </patternFill>
      </fill>
    </dxf>
    <dxf>
      <fill>
        <patternFill>
          <bgColor theme="4" tint="0.79998168889431442"/>
        </patternFill>
      </fill>
    </dxf>
    <dxf>
      <fill>
        <patternFill>
          <bgColor theme="1"/>
        </patternFill>
      </fill>
    </dxf>
    <dxf>
      <fill>
        <patternFill>
          <bgColor theme="1"/>
        </patternFill>
      </fill>
    </dxf>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99"/>
      <color rgb="FF99CCFF"/>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22/11/relationships/FeaturePropertyBag" Target="featurePropertyBag/featurePropertyBag.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C$19"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266700</xdr:colOff>
      <xdr:row>34</xdr:row>
      <xdr:rowOff>28575</xdr:rowOff>
    </xdr:from>
    <xdr:to>
      <xdr:col>3</xdr:col>
      <xdr:colOff>9525</xdr:colOff>
      <xdr:row>43</xdr:row>
      <xdr:rowOff>9525</xdr:rowOff>
    </xdr:to>
    <xdr:grpSp>
      <xdr:nvGrpSpPr>
        <xdr:cNvPr id="313661" name="グループ化 3">
          <a:extLst>
            <a:ext uri="{FF2B5EF4-FFF2-40B4-BE49-F238E27FC236}">
              <a16:creationId xmlns:a16="http://schemas.microsoft.com/office/drawing/2014/main" id="{00000000-0008-0000-0000-00003DC90400}"/>
            </a:ext>
          </a:extLst>
        </xdr:cNvPr>
        <xdr:cNvGrpSpPr>
          <a:grpSpLocks/>
        </xdr:cNvGrpSpPr>
      </xdr:nvGrpSpPr>
      <xdr:grpSpPr bwMode="auto">
        <a:xfrm>
          <a:off x="771525" y="6115050"/>
          <a:ext cx="1285875" cy="1609725"/>
          <a:chOff x="7093323" y="5894294"/>
          <a:chExt cx="1299882" cy="1524000"/>
        </a:xfrm>
      </xdr:grpSpPr>
      <xdr:sp macro="" textlink="">
        <xdr:nvSpPr>
          <xdr:cNvPr id="313840" name="メモ 2">
            <a:extLst>
              <a:ext uri="{FF2B5EF4-FFF2-40B4-BE49-F238E27FC236}">
                <a16:creationId xmlns:a16="http://schemas.microsoft.com/office/drawing/2014/main" id="{00000000-0008-0000-0000-0000F0C90400}"/>
              </a:ext>
            </a:extLst>
          </xdr:cNvPr>
          <xdr:cNvSpPr>
            <a:spLocks noChangeArrowheads="1"/>
          </xdr:cNvSpPr>
        </xdr:nvSpPr>
        <xdr:spPr bwMode="auto">
          <a:xfrm>
            <a:off x="7093323" y="5894294"/>
            <a:ext cx="1299882" cy="1524000"/>
          </a:xfrm>
          <a:prstGeom prst="foldedCorner">
            <a:avLst>
              <a:gd name="adj" fmla="val 16667"/>
            </a:avLst>
          </a:prstGeom>
          <a:solidFill>
            <a:srgbClr val="FFFFB7"/>
          </a:solidFill>
          <a:ln w="9525" algn="ctr">
            <a:solidFill>
              <a:srgbClr val="000000"/>
            </a:solidFill>
            <a:round/>
            <a:headEnd/>
            <a:tailEnd/>
          </a:ln>
        </xdr:spPr>
      </xdr:sp>
      <xdr:pic>
        <xdr:nvPicPr>
          <xdr:cNvPr id="313841" name="図 372">
            <a:extLst>
              <a:ext uri="{FF2B5EF4-FFF2-40B4-BE49-F238E27FC236}">
                <a16:creationId xmlns:a16="http://schemas.microsoft.com/office/drawing/2014/main" id="{00000000-0008-0000-0000-0000F1C9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9997" y="5983942"/>
            <a:ext cx="959224"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578570</xdr:colOff>
      <xdr:row>5</xdr:row>
      <xdr:rowOff>33618</xdr:rowOff>
    </xdr:from>
    <xdr:to>
      <xdr:col>7</xdr:col>
      <xdr:colOff>466511</xdr:colOff>
      <xdr:row>14</xdr:row>
      <xdr:rowOff>145676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082835" y="930089"/>
          <a:ext cx="4370294" cy="1658469"/>
        </a:xfrm>
        <a:prstGeom prst="rect">
          <a:avLst/>
        </a:prstGeom>
        <a:solidFill>
          <a:schemeClr val="accent2"/>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2540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algn="ctr">
            <a:lnSpc>
              <a:spcPts val="3800"/>
            </a:lnSpc>
          </a:pPr>
          <a:r>
            <a:rPr kumimoji="1" lang="ja-JP" altLang="en-US"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工事受注者提出書類</a:t>
          </a:r>
          <a:endPar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3700"/>
            </a:lnSpc>
          </a:pPr>
          <a:r>
            <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ver.26-001</a:t>
          </a:r>
        </a:p>
      </xdr:txBody>
    </xdr:sp>
    <xdr:clientData/>
  </xdr:twoCellAnchor>
  <xdr:twoCellAnchor>
    <xdr:from>
      <xdr:col>2</xdr:col>
      <xdr:colOff>756160</xdr:colOff>
      <xdr:row>45</xdr:row>
      <xdr:rowOff>2441</xdr:rowOff>
    </xdr:from>
    <xdr:to>
      <xdr:col>6</xdr:col>
      <xdr:colOff>139835</xdr:colOff>
      <xdr:row>47</xdr:row>
      <xdr:rowOff>69677</xdr:rowOff>
    </xdr:to>
    <xdr:sp macro="" textlink="">
      <xdr:nvSpPr>
        <xdr:cNvPr id="192" name="正方形/長方形 191">
          <a:extLst>
            <a:ext uri="{FF2B5EF4-FFF2-40B4-BE49-F238E27FC236}">
              <a16:creationId xmlns:a16="http://schemas.microsoft.com/office/drawing/2014/main" id="{00000000-0008-0000-0000-0000C0000000}"/>
            </a:ext>
          </a:extLst>
        </xdr:cNvPr>
        <xdr:cNvSpPr/>
      </xdr:nvSpPr>
      <xdr:spPr bwMode="auto">
        <a:xfrm>
          <a:off x="2033631" y="7824147"/>
          <a:ext cx="2476498" cy="425824"/>
        </a:xfrm>
        <a:prstGeom prst="rect">
          <a:avLst/>
        </a:prstGeom>
        <a:solidFill>
          <a:schemeClr val="accent1">
            <a:lumMod val="75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88900" h="508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prstMaterial="metal">
            <a:bevelT w="38100" h="38100"/>
            <a:extrusionClr>
              <a:schemeClr val="bg1">
                <a:lumMod val="50000"/>
              </a:schemeClr>
            </a:extrusionClr>
            <a:contourClr>
              <a:schemeClr val="bg1">
                <a:lumMod val="50000"/>
              </a:schemeClr>
            </a:contourClr>
          </a:sp3d>
        </a:bodyPr>
        <a:lstStyle/>
        <a:p>
          <a:pPr algn="ctr"/>
          <a:r>
            <a:rPr kumimoji="1" lang="ja-JP" altLang="en-US" sz="1800" b="1">
              <a:ln>
                <a:solidFill>
                  <a:schemeClr val="bg1"/>
                </a:solidFill>
              </a:ln>
              <a:solidFill>
                <a:schemeClr val="bg1"/>
              </a:solidFill>
              <a:effectLst>
                <a:glow>
                  <a:schemeClr val="bg1">
                    <a:alpha val="40000"/>
                  </a:schemeClr>
                </a:glow>
              </a:effectLst>
              <a:latin typeface="Meiryo UI" panose="020B0604030504040204" pitchFamily="50" charset="-128"/>
              <a:ea typeface="Meiryo UI" panose="020B0604030504040204" pitchFamily="50" charset="-128"/>
              <a:cs typeface="Meiryo UI" panose="020B0604030504040204" pitchFamily="50" charset="-128"/>
            </a:rPr>
            <a:t>町田市財務部営繕課</a:t>
          </a:r>
        </a:p>
      </xdr:txBody>
    </xdr:sp>
    <xdr:clientData/>
  </xdr:twoCellAnchor>
  <xdr:twoCellAnchor>
    <xdr:from>
      <xdr:col>1</xdr:col>
      <xdr:colOff>23390</xdr:colOff>
      <xdr:row>15</xdr:row>
      <xdr:rowOff>22412</xdr:rowOff>
    </xdr:from>
    <xdr:to>
      <xdr:col>2</xdr:col>
      <xdr:colOff>718153</xdr:colOff>
      <xdr:row>16</xdr:row>
      <xdr:rowOff>154935</xdr:rowOff>
    </xdr:to>
    <xdr:sp macro="" textlink="">
      <xdr:nvSpPr>
        <xdr:cNvPr id="193" name="正方形/長方形 192">
          <a:extLst>
            <a:ext uri="{FF2B5EF4-FFF2-40B4-BE49-F238E27FC236}">
              <a16:creationId xmlns:a16="http://schemas.microsoft.com/office/drawing/2014/main" id="{00000000-0008-0000-0000-0000C1000000}"/>
            </a:ext>
          </a:extLst>
        </xdr:cNvPr>
        <xdr:cNvSpPr/>
      </xdr:nvSpPr>
      <xdr:spPr bwMode="auto">
        <a:xfrm>
          <a:off x="527655" y="2644588"/>
          <a:ext cx="1467969" cy="311818"/>
        </a:xfrm>
        <a:prstGeom prst="rect">
          <a:avLst/>
        </a:prstGeom>
        <a:solidFill>
          <a:schemeClr val="accent3">
            <a:lumMod val="40000"/>
            <a:lumOff val="60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635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lvl="0" algn="ctr">
            <a:lnSpc>
              <a:spcPts val="2400"/>
            </a:lnSpc>
          </a:pPr>
          <a:r>
            <a:rPr kumimoji="1" lang="ja-JP" altLang="en-US"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666750</xdr:colOff>
      <xdr:row>35</xdr:row>
      <xdr:rowOff>0</xdr:rowOff>
    </xdr:from>
    <xdr:to>
      <xdr:col>5</xdr:col>
      <xdr:colOff>295275</xdr:colOff>
      <xdr:row>42</xdr:row>
      <xdr:rowOff>133350</xdr:rowOff>
    </xdr:to>
    <xdr:grpSp>
      <xdr:nvGrpSpPr>
        <xdr:cNvPr id="313665" name="グループ化 4">
          <a:extLst>
            <a:ext uri="{FF2B5EF4-FFF2-40B4-BE49-F238E27FC236}">
              <a16:creationId xmlns:a16="http://schemas.microsoft.com/office/drawing/2014/main" id="{00000000-0008-0000-0000-000041C90400}"/>
            </a:ext>
          </a:extLst>
        </xdr:cNvPr>
        <xdr:cNvGrpSpPr>
          <a:grpSpLocks/>
        </xdr:cNvGrpSpPr>
      </xdr:nvGrpSpPr>
      <xdr:grpSpPr bwMode="auto">
        <a:xfrm rot="-714083">
          <a:off x="2714625" y="6267450"/>
          <a:ext cx="1171575" cy="1400175"/>
          <a:chOff x="6788943" y="1397697"/>
          <a:chExt cx="1181099" cy="1315572"/>
        </a:xfrm>
      </xdr:grpSpPr>
      <xdr:sp macro="" textlink="">
        <xdr:nvSpPr>
          <xdr:cNvPr id="313735" name="メモ 195">
            <a:extLst>
              <a:ext uri="{FF2B5EF4-FFF2-40B4-BE49-F238E27FC236}">
                <a16:creationId xmlns:a16="http://schemas.microsoft.com/office/drawing/2014/main" id="{00000000-0008-0000-0000-000087C90400}"/>
              </a:ext>
            </a:extLst>
          </xdr:cNvPr>
          <xdr:cNvSpPr>
            <a:spLocks noChangeArrowheads="1"/>
          </xdr:cNvSpPr>
        </xdr:nvSpPr>
        <xdr:spPr bwMode="auto">
          <a:xfrm>
            <a:off x="6788943" y="1397697"/>
            <a:ext cx="1181099" cy="1315572"/>
          </a:xfrm>
          <a:prstGeom prst="foldedCorner">
            <a:avLst>
              <a:gd name="adj" fmla="val 16667"/>
            </a:avLst>
          </a:prstGeom>
          <a:solidFill>
            <a:srgbClr val="FDCFCF"/>
          </a:solidFill>
          <a:ln w="9525" algn="ctr">
            <a:solidFill>
              <a:srgbClr val="000000"/>
            </a:solidFill>
            <a:round/>
            <a:headEnd/>
            <a:tailEnd/>
          </a:ln>
        </xdr:spPr>
      </xdr:sp>
      <xdr:grpSp>
        <xdr:nvGrpSpPr>
          <xdr:cNvPr id="313736" name="Group 333">
            <a:extLst>
              <a:ext uri="{FF2B5EF4-FFF2-40B4-BE49-F238E27FC236}">
                <a16:creationId xmlns:a16="http://schemas.microsoft.com/office/drawing/2014/main" id="{00000000-0008-0000-0000-000088C90400}"/>
              </a:ext>
            </a:extLst>
          </xdr:cNvPr>
          <xdr:cNvGrpSpPr>
            <a:grpSpLocks/>
          </xdr:cNvGrpSpPr>
        </xdr:nvGrpSpPr>
        <xdr:grpSpPr bwMode="auto">
          <a:xfrm>
            <a:off x="6891618" y="1624853"/>
            <a:ext cx="890867" cy="960905"/>
            <a:chOff x="5569" y="3838"/>
            <a:chExt cx="563" cy="653"/>
          </a:xfrm>
        </xdr:grpSpPr>
        <xdr:sp macro="" textlink="">
          <xdr:nvSpPr>
            <xdr:cNvPr id="313737" name="AutoShape 58">
              <a:extLst>
                <a:ext uri="{FF2B5EF4-FFF2-40B4-BE49-F238E27FC236}">
                  <a16:creationId xmlns:a16="http://schemas.microsoft.com/office/drawing/2014/main" id="{00000000-0008-0000-0000-000089C90400}"/>
                </a:ext>
              </a:extLst>
            </xdr:cNvPr>
            <xdr:cNvSpPr>
              <a:spLocks noChangeAspect="1" noChangeArrowheads="1" noTextEdit="1"/>
            </xdr:cNvSpPr>
          </xdr:nvSpPr>
          <xdr:spPr bwMode="auto">
            <a:xfrm>
              <a:off x="5569" y="3838"/>
              <a:ext cx="563" cy="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8" name="Oval 60">
              <a:extLst>
                <a:ext uri="{FF2B5EF4-FFF2-40B4-BE49-F238E27FC236}">
                  <a16:creationId xmlns:a16="http://schemas.microsoft.com/office/drawing/2014/main" id="{00000000-0008-0000-0000-00008AC90400}"/>
                </a:ext>
              </a:extLst>
            </xdr:cNvPr>
            <xdr:cNvSpPr>
              <a:spLocks noChangeArrowheads="1"/>
            </xdr:cNvSpPr>
          </xdr:nvSpPr>
          <xdr:spPr bwMode="auto">
            <a:xfrm>
              <a:off x="5760" y="3838"/>
              <a:ext cx="366" cy="292"/>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739" name="Freeform 61">
              <a:extLst>
                <a:ext uri="{FF2B5EF4-FFF2-40B4-BE49-F238E27FC236}">
                  <a16:creationId xmlns:a16="http://schemas.microsoft.com/office/drawing/2014/main" id="{00000000-0008-0000-0000-00008B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40" name="Group 64">
              <a:extLst>
                <a:ext uri="{FF2B5EF4-FFF2-40B4-BE49-F238E27FC236}">
                  <a16:creationId xmlns:a16="http://schemas.microsoft.com/office/drawing/2014/main" id="{00000000-0008-0000-0000-00008CC90400}"/>
                </a:ext>
              </a:extLst>
            </xdr:cNvPr>
            <xdr:cNvGrpSpPr>
              <a:grpSpLocks/>
            </xdr:cNvGrpSpPr>
          </xdr:nvGrpSpPr>
          <xdr:grpSpPr bwMode="auto">
            <a:xfrm>
              <a:off x="5852" y="4260"/>
              <a:ext cx="183" cy="97"/>
              <a:chOff x="5852" y="4260"/>
              <a:chExt cx="183" cy="97"/>
            </a:xfrm>
          </xdr:grpSpPr>
          <xdr:sp macro="" textlink="">
            <xdr:nvSpPr>
              <xdr:cNvPr id="313838" name="Rectangle 62">
                <a:extLst>
                  <a:ext uri="{FF2B5EF4-FFF2-40B4-BE49-F238E27FC236}">
                    <a16:creationId xmlns:a16="http://schemas.microsoft.com/office/drawing/2014/main" id="{00000000-0008-0000-0000-0000EE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39" name="Rectangle 63">
                <a:extLst>
                  <a:ext uri="{FF2B5EF4-FFF2-40B4-BE49-F238E27FC236}">
                    <a16:creationId xmlns:a16="http://schemas.microsoft.com/office/drawing/2014/main" id="{00000000-0008-0000-0000-0000EF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41" name="Line 65">
              <a:extLst>
                <a:ext uri="{FF2B5EF4-FFF2-40B4-BE49-F238E27FC236}">
                  <a16:creationId xmlns:a16="http://schemas.microsoft.com/office/drawing/2014/main" id="{00000000-0008-0000-0000-00008D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2" name="Line 66">
              <a:extLst>
                <a:ext uri="{FF2B5EF4-FFF2-40B4-BE49-F238E27FC236}">
                  <a16:creationId xmlns:a16="http://schemas.microsoft.com/office/drawing/2014/main" id="{00000000-0008-0000-0000-00008E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43" name="Group 69">
              <a:extLst>
                <a:ext uri="{FF2B5EF4-FFF2-40B4-BE49-F238E27FC236}">
                  <a16:creationId xmlns:a16="http://schemas.microsoft.com/office/drawing/2014/main" id="{00000000-0008-0000-0000-00008FC90400}"/>
                </a:ext>
              </a:extLst>
            </xdr:cNvPr>
            <xdr:cNvGrpSpPr>
              <a:grpSpLocks/>
            </xdr:cNvGrpSpPr>
          </xdr:nvGrpSpPr>
          <xdr:grpSpPr bwMode="auto">
            <a:xfrm>
              <a:off x="5974" y="4451"/>
              <a:ext cx="73" cy="31"/>
              <a:chOff x="5974" y="4451"/>
              <a:chExt cx="73" cy="31"/>
            </a:xfrm>
          </xdr:grpSpPr>
          <xdr:sp macro="" textlink="">
            <xdr:nvSpPr>
              <xdr:cNvPr id="313836" name="Oval 67">
                <a:extLst>
                  <a:ext uri="{FF2B5EF4-FFF2-40B4-BE49-F238E27FC236}">
                    <a16:creationId xmlns:a16="http://schemas.microsoft.com/office/drawing/2014/main" id="{00000000-0008-0000-0000-0000EC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37" name="Oval 68">
                <a:extLst>
                  <a:ext uri="{FF2B5EF4-FFF2-40B4-BE49-F238E27FC236}">
                    <a16:creationId xmlns:a16="http://schemas.microsoft.com/office/drawing/2014/main" id="{00000000-0008-0000-0000-0000ED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4" name="Group 72">
              <a:extLst>
                <a:ext uri="{FF2B5EF4-FFF2-40B4-BE49-F238E27FC236}">
                  <a16:creationId xmlns:a16="http://schemas.microsoft.com/office/drawing/2014/main" id="{00000000-0008-0000-0000-000090C90400}"/>
                </a:ext>
              </a:extLst>
            </xdr:cNvPr>
            <xdr:cNvGrpSpPr>
              <a:grpSpLocks/>
            </xdr:cNvGrpSpPr>
          </xdr:nvGrpSpPr>
          <xdr:grpSpPr bwMode="auto">
            <a:xfrm>
              <a:off x="5765" y="4451"/>
              <a:ext cx="73" cy="31"/>
              <a:chOff x="5765" y="4451"/>
              <a:chExt cx="73" cy="31"/>
            </a:xfrm>
          </xdr:grpSpPr>
          <xdr:sp macro="" textlink="">
            <xdr:nvSpPr>
              <xdr:cNvPr id="313834" name="Oval 70">
                <a:extLst>
                  <a:ext uri="{FF2B5EF4-FFF2-40B4-BE49-F238E27FC236}">
                    <a16:creationId xmlns:a16="http://schemas.microsoft.com/office/drawing/2014/main" id="{00000000-0008-0000-0000-0000EA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35" name="Oval 71">
                <a:extLst>
                  <a:ext uri="{FF2B5EF4-FFF2-40B4-BE49-F238E27FC236}">
                    <a16:creationId xmlns:a16="http://schemas.microsoft.com/office/drawing/2014/main" id="{00000000-0008-0000-0000-0000EB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5" name="Group 86">
              <a:extLst>
                <a:ext uri="{FF2B5EF4-FFF2-40B4-BE49-F238E27FC236}">
                  <a16:creationId xmlns:a16="http://schemas.microsoft.com/office/drawing/2014/main" id="{00000000-0008-0000-0000-000091C90400}"/>
                </a:ext>
              </a:extLst>
            </xdr:cNvPr>
            <xdr:cNvGrpSpPr>
              <a:grpSpLocks/>
            </xdr:cNvGrpSpPr>
          </xdr:nvGrpSpPr>
          <xdr:grpSpPr bwMode="auto">
            <a:xfrm>
              <a:off x="5942" y="3967"/>
              <a:ext cx="74" cy="98"/>
              <a:chOff x="5942" y="3967"/>
              <a:chExt cx="74" cy="98"/>
            </a:xfrm>
          </xdr:grpSpPr>
          <xdr:grpSp>
            <xdr:nvGrpSpPr>
              <xdr:cNvPr id="313828" name="Group 82">
                <a:extLst>
                  <a:ext uri="{FF2B5EF4-FFF2-40B4-BE49-F238E27FC236}">
                    <a16:creationId xmlns:a16="http://schemas.microsoft.com/office/drawing/2014/main" id="{00000000-0008-0000-0000-0000E4C90400}"/>
                  </a:ext>
                </a:extLst>
              </xdr:cNvPr>
              <xdr:cNvGrpSpPr>
                <a:grpSpLocks/>
              </xdr:cNvGrpSpPr>
            </xdr:nvGrpSpPr>
            <xdr:grpSpPr bwMode="auto">
              <a:xfrm>
                <a:off x="5942" y="3967"/>
                <a:ext cx="74" cy="98"/>
                <a:chOff x="5942" y="3967"/>
                <a:chExt cx="74" cy="98"/>
              </a:xfrm>
            </xdr:grpSpPr>
            <xdr:sp macro="" textlink="">
              <xdr:nvSpPr>
                <xdr:cNvPr id="313832" name="Oval 80">
                  <a:extLst>
                    <a:ext uri="{FF2B5EF4-FFF2-40B4-BE49-F238E27FC236}">
                      <a16:creationId xmlns:a16="http://schemas.microsoft.com/office/drawing/2014/main" id="{00000000-0008-0000-0000-0000E8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33" name="Oval 81">
                  <a:extLst>
                    <a:ext uri="{FF2B5EF4-FFF2-40B4-BE49-F238E27FC236}">
                      <a16:creationId xmlns:a16="http://schemas.microsoft.com/office/drawing/2014/main" id="{00000000-0008-0000-0000-0000E9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829" name="Group 85">
                <a:extLst>
                  <a:ext uri="{FF2B5EF4-FFF2-40B4-BE49-F238E27FC236}">
                    <a16:creationId xmlns:a16="http://schemas.microsoft.com/office/drawing/2014/main" id="{00000000-0008-0000-0000-0000E5C90400}"/>
                  </a:ext>
                </a:extLst>
              </xdr:cNvPr>
              <xdr:cNvGrpSpPr>
                <a:grpSpLocks/>
              </xdr:cNvGrpSpPr>
            </xdr:nvGrpSpPr>
            <xdr:grpSpPr bwMode="auto">
              <a:xfrm>
                <a:off x="5943" y="4000"/>
                <a:ext cx="37" cy="33"/>
                <a:chOff x="5943" y="4000"/>
                <a:chExt cx="37" cy="33"/>
              </a:xfrm>
            </xdr:grpSpPr>
            <xdr:sp macro="" textlink="">
              <xdr:nvSpPr>
                <xdr:cNvPr id="313830" name="Oval 83">
                  <a:extLst>
                    <a:ext uri="{FF2B5EF4-FFF2-40B4-BE49-F238E27FC236}">
                      <a16:creationId xmlns:a16="http://schemas.microsoft.com/office/drawing/2014/main" id="{00000000-0008-0000-0000-0000E6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31" name="Oval 84">
                  <a:extLst>
                    <a:ext uri="{FF2B5EF4-FFF2-40B4-BE49-F238E27FC236}">
                      <a16:creationId xmlns:a16="http://schemas.microsoft.com/office/drawing/2014/main" id="{00000000-0008-0000-0000-0000E7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grpSp>
          <xdr:nvGrpSpPr>
            <xdr:cNvPr id="313746" name="Group 89">
              <a:extLst>
                <a:ext uri="{FF2B5EF4-FFF2-40B4-BE49-F238E27FC236}">
                  <a16:creationId xmlns:a16="http://schemas.microsoft.com/office/drawing/2014/main" id="{00000000-0008-0000-0000-000092C90400}"/>
                </a:ext>
              </a:extLst>
            </xdr:cNvPr>
            <xdr:cNvGrpSpPr>
              <a:grpSpLocks/>
            </xdr:cNvGrpSpPr>
          </xdr:nvGrpSpPr>
          <xdr:grpSpPr bwMode="auto">
            <a:xfrm>
              <a:off x="5907" y="4130"/>
              <a:ext cx="71" cy="32"/>
              <a:chOff x="5907" y="4130"/>
              <a:chExt cx="71" cy="32"/>
            </a:xfrm>
          </xdr:grpSpPr>
          <xdr:sp macro="" textlink="">
            <xdr:nvSpPr>
              <xdr:cNvPr id="313826" name="Freeform 87">
                <a:extLst>
                  <a:ext uri="{FF2B5EF4-FFF2-40B4-BE49-F238E27FC236}">
                    <a16:creationId xmlns:a16="http://schemas.microsoft.com/office/drawing/2014/main" id="{00000000-0008-0000-0000-0000E2C90400}"/>
                  </a:ext>
                </a:extLst>
              </xdr:cNvPr>
              <xdr:cNvSpPr>
                <a:spLocks/>
              </xdr:cNvSpPr>
            </xdr:nvSpPr>
            <xdr:spPr bwMode="auto">
              <a:xfrm>
                <a:off x="5907" y="4130"/>
                <a:ext cx="71" cy="32"/>
              </a:xfrm>
              <a:custGeom>
                <a:avLst/>
                <a:gdLst>
                  <a:gd name="T0" fmla="*/ 0 w 412"/>
                  <a:gd name="T1" fmla="*/ 0 h 183"/>
                  <a:gd name="T2" fmla="*/ 0 w 412"/>
                  <a:gd name="T3" fmla="*/ 0 h 183"/>
                  <a:gd name="T4" fmla="*/ 0 w 412"/>
                  <a:gd name="T5" fmla="*/ 0 h 183"/>
                  <a:gd name="T6" fmla="*/ 0 w 412"/>
                  <a:gd name="T7" fmla="*/ 0 h 183"/>
                  <a:gd name="T8" fmla="*/ 0 w 412"/>
                  <a:gd name="T9" fmla="*/ 0 h 18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2" h="183">
                    <a:moveTo>
                      <a:pt x="0" y="0"/>
                    </a:moveTo>
                    <a:cubicBezTo>
                      <a:pt x="0" y="101"/>
                      <a:pt x="92" y="183"/>
                      <a:pt x="206" y="183"/>
                    </a:cubicBezTo>
                    <a:cubicBezTo>
                      <a:pt x="320" y="183"/>
                      <a:pt x="412" y="101"/>
                      <a:pt x="412" y="0"/>
                    </a:cubicBezTo>
                    <a:cubicBezTo>
                      <a:pt x="364" y="58"/>
                      <a:pt x="287" y="92"/>
                      <a:pt x="206" y="92"/>
                    </a:cubicBezTo>
                    <a:cubicBezTo>
                      <a:pt x="125" y="92"/>
                      <a:pt x="48" y="58"/>
                      <a:pt x="0" y="0"/>
                    </a:cubicBezTo>
                  </a:path>
                </a:pathLst>
              </a:custGeom>
              <a:solidFill>
                <a:srgbClr val="FF99CC"/>
              </a:solidFill>
              <a:ln w="0">
                <a:solidFill>
                  <a:srgbClr val="000000"/>
                </a:solidFill>
                <a:prstDash val="solid"/>
                <a:round/>
                <a:headEnd/>
                <a:tailEnd/>
              </a:ln>
            </xdr:spPr>
          </xdr:sp>
          <xdr:sp macro="" textlink="">
            <xdr:nvSpPr>
              <xdr:cNvPr id="313827" name="Freeform 88">
                <a:extLst>
                  <a:ext uri="{FF2B5EF4-FFF2-40B4-BE49-F238E27FC236}">
                    <a16:creationId xmlns:a16="http://schemas.microsoft.com/office/drawing/2014/main" id="{00000000-0008-0000-0000-0000E3C90400}"/>
                  </a:ext>
                </a:extLst>
              </xdr:cNvPr>
              <xdr:cNvSpPr>
                <a:spLocks/>
              </xdr:cNvSpPr>
            </xdr:nvSpPr>
            <xdr:spPr bwMode="auto">
              <a:xfrm>
                <a:off x="5907" y="4130"/>
                <a:ext cx="71" cy="32"/>
              </a:xfrm>
              <a:custGeom>
                <a:avLst/>
                <a:gdLst>
                  <a:gd name="T0" fmla="*/ 0 w 71"/>
                  <a:gd name="T1" fmla="*/ 0 h 32"/>
                  <a:gd name="T2" fmla="*/ 35 w 71"/>
                  <a:gd name="T3" fmla="*/ 32 h 32"/>
                  <a:gd name="T4" fmla="*/ 71 w 71"/>
                  <a:gd name="T5" fmla="*/ 0 h 32"/>
                  <a:gd name="T6" fmla="*/ 35 w 71"/>
                  <a:gd name="T7" fmla="*/ 16 h 32"/>
                  <a:gd name="T8" fmla="*/ 0 w 71"/>
                  <a:gd name="T9" fmla="*/ 0 h 3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1" h="32">
                    <a:moveTo>
                      <a:pt x="0" y="0"/>
                    </a:moveTo>
                    <a:cubicBezTo>
                      <a:pt x="0" y="18"/>
                      <a:pt x="16" y="32"/>
                      <a:pt x="35" y="32"/>
                    </a:cubicBezTo>
                    <a:cubicBezTo>
                      <a:pt x="55" y="32"/>
                      <a:pt x="71" y="18"/>
                      <a:pt x="71" y="0"/>
                    </a:cubicBezTo>
                    <a:cubicBezTo>
                      <a:pt x="63" y="10"/>
                      <a:pt x="49" y="16"/>
                      <a:pt x="35" y="16"/>
                    </a:cubicBezTo>
                    <a:cubicBezTo>
                      <a:pt x="21" y="16"/>
                      <a:pt x="8" y="10"/>
                      <a:pt x="0" y="0"/>
                    </a:cubicBezTo>
                  </a:path>
                </a:pathLst>
              </a:custGeom>
              <a:noFill/>
              <a:ln w="6350" cap="rnd">
                <a:solidFill>
                  <a:srgbClr val="F72B09"/>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313747" name="Group 95">
              <a:extLst>
                <a:ext uri="{FF2B5EF4-FFF2-40B4-BE49-F238E27FC236}">
                  <a16:creationId xmlns:a16="http://schemas.microsoft.com/office/drawing/2014/main" id="{00000000-0008-0000-0000-000093C90400}"/>
                </a:ext>
              </a:extLst>
            </xdr:cNvPr>
            <xdr:cNvGrpSpPr>
              <a:grpSpLocks/>
            </xdr:cNvGrpSpPr>
          </xdr:nvGrpSpPr>
          <xdr:grpSpPr bwMode="auto">
            <a:xfrm>
              <a:off x="6011" y="3974"/>
              <a:ext cx="34" cy="26"/>
              <a:chOff x="6011" y="3974"/>
              <a:chExt cx="34" cy="26"/>
            </a:xfrm>
          </xdr:grpSpPr>
          <xdr:sp macro="" textlink="">
            <xdr:nvSpPr>
              <xdr:cNvPr id="313824" name="Freeform 93">
                <a:extLst>
                  <a:ext uri="{FF2B5EF4-FFF2-40B4-BE49-F238E27FC236}">
                    <a16:creationId xmlns:a16="http://schemas.microsoft.com/office/drawing/2014/main" id="{00000000-0008-0000-0000-0000E0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5" name="Freeform 94">
                <a:extLst>
                  <a:ext uri="{FF2B5EF4-FFF2-40B4-BE49-F238E27FC236}">
                    <a16:creationId xmlns:a16="http://schemas.microsoft.com/office/drawing/2014/main" id="{00000000-0008-0000-0000-0000E1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48" name="Line 96">
              <a:extLst>
                <a:ext uri="{FF2B5EF4-FFF2-40B4-BE49-F238E27FC236}">
                  <a16:creationId xmlns:a16="http://schemas.microsoft.com/office/drawing/2014/main" id="{00000000-0008-0000-0000-000094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9" name="Line 97">
              <a:extLst>
                <a:ext uri="{FF2B5EF4-FFF2-40B4-BE49-F238E27FC236}">
                  <a16:creationId xmlns:a16="http://schemas.microsoft.com/office/drawing/2014/main" id="{00000000-0008-0000-0000-000095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50" name="Group 104">
              <a:extLst>
                <a:ext uri="{FF2B5EF4-FFF2-40B4-BE49-F238E27FC236}">
                  <a16:creationId xmlns:a16="http://schemas.microsoft.com/office/drawing/2014/main" id="{00000000-0008-0000-0000-000096C90400}"/>
                </a:ext>
              </a:extLst>
            </xdr:cNvPr>
            <xdr:cNvGrpSpPr>
              <a:grpSpLocks/>
            </xdr:cNvGrpSpPr>
          </xdr:nvGrpSpPr>
          <xdr:grpSpPr bwMode="auto">
            <a:xfrm>
              <a:off x="5571" y="3994"/>
              <a:ext cx="104" cy="88"/>
              <a:chOff x="5571" y="3994"/>
              <a:chExt cx="104" cy="88"/>
            </a:xfrm>
          </xdr:grpSpPr>
          <xdr:sp macro="" textlink="">
            <xdr:nvSpPr>
              <xdr:cNvPr id="313818" name="Freeform 98">
                <a:extLst>
                  <a:ext uri="{FF2B5EF4-FFF2-40B4-BE49-F238E27FC236}">
                    <a16:creationId xmlns:a16="http://schemas.microsoft.com/office/drawing/2014/main" id="{00000000-0008-0000-0000-0000DA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819" name="Freeform 99">
                <a:extLst>
                  <a:ext uri="{FF2B5EF4-FFF2-40B4-BE49-F238E27FC236}">
                    <a16:creationId xmlns:a16="http://schemas.microsoft.com/office/drawing/2014/main" id="{00000000-0008-0000-0000-0000DB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20" name="Freeform 100">
                <a:extLst>
                  <a:ext uri="{FF2B5EF4-FFF2-40B4-BE49-F238E27FC236}">
                    <a16:creationId xmlns:a16="http://schemas.microsoft.com/office/drawing/2014/main" id="{00000000-0008-0000-0000-0000DC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21" name="Freeform 101">
                <a:extLst>
                  <a:ext uri="{FF2B5EF4-FFF2-40B4-BE49-F238E27FC236}">
                    <a16:creationId xmlns:a16="http://schemas.microsoft.com/office/drawing/2014/main" id="{00000000-0008-0000-0000-0000DD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2" name="Freeform 102">
                <a:extLst>
                  <a:ext uri="{FF2B5EF4-FFF2-40B4-BE49-F238E27FC236}">
                    <a16:creationId xmlns:a16="http://schemas.microsoft.com/office/drawing/2014/main" id="{00000000-0008-0000-0000-0000DE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3" name="Freeform 103">
                <a:extLst>
                  <a:ext uri="{FF2B5EF4-FFF2-40B4-BE49-F238E27FC236}">
                    <a16:creationId xmlns:a16="http://schemas.microsoft.com/office/drawing/2014/main" id="{00000000-0008-0000-0000-0000DF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51" name="Line 105">
              <a:extLst>
                <a:ext uri="{FF2B5EF4-FFF2-40B4-BE49-F238E27FC236}">
                  <a16:creationId xmlns:a16="http://schemas.microsoft.com/office/drawing/2014/main" id="{00000000-0008-0000-0000-000097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2" name="Line 106">
              <a:extLst>
                <a:ext uri="{FF2B5EF4-FFF2-40B4-BE49-F238E27FC236}">
                  <a16:creationId xmlns:a16="http://schemas.microsoft.com/office/drawing/2014/main" id="{00000000-0008-0000-0000-000098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3" name="Line 107">
              <a:extLst>
                <a:ext uri="{FF2B5EF4-FFF2-40B4-BE49-F238E27FC236}">
                  <a16:creationId xmlns:a16="http://schemas.microsoft.com/office/drawing/2014/main" id="{00000000-0008-0000-0000-000099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4" name="Line 108">
              <a:extLst>
                <a:ext uri="{FF2B5EF4-FFF2-40B4-BE49-F238E27FC236}">
                  <a16:creationId xmlns:a16="http://schemas.microsoft.com/office/drawing/2014/main" id="{00000000-0008-0000-0000-00009A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5" name="Line 109">
              <a:extLst>
                <a:ext uri="{FF2B5EF4-FFF2-40B4-BE49-F238E27FC236}">
                  <a16:creationId xmlns:a16="http://schemas.microsoft.com/office/drawing/2014/main" id="{00000000-0008-0000-0000-00009B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6" name="Line 110">
              <a:extLst>
                <a:ext uri="{FF2B5EF4-FFF2-40B4-BE49-F238E27FC236}">
                  <a16:creationId xmlns:a16="http://schemas.microsoft.com/office/drawing/2014/main" id="{00000000-0008-0000-0000-00009C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7" name="Freeform 111">
              <a:extLst>
                <a:ext uri="{FF2B5EF4-FFF2-40B4-BE49-F238E27FC236}">
                  <a16:creationId xmlns:a16="http://schemas.microsoft.com/office/drawing/2014/main" id="{00000000-0008-0000-0000-00009D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8" name="Freeform 112">
              <a:extLst>
                <a:ext uri="{FF2B5EF4-FFF2-40B4-BE49-F238E27FC236}">
                  <a16:creationId xmlns:a16="http://schemas.microsoft.com/office/drawing/2014/main" id="{00000000-0008-0000-0000-00009E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9" name="Freeform 114">
              <a:extLst>
                <a:ext uri="{FF2B5EF4-FFF2-40B4-BE49-F238E27FC236}">
                  <a16:creationId xmlns:a16="http://schemas.microsoft.com/office/drawing/2014/main" id="{00000000-0008-0000-0000-00009F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60" name="Group 117">
              <a:extLst>
                <a:ext uri="{FF2B5EF4-FFF2-40B4-BE49-F238E27FC236}">
                  <a16:creationId xmlns:a16="http://schemas.microsoft.com/office/drawing/2014/main" id="{00000000-0008-0000-0000-0000A0C90400}"/>
                </a:ext>
              </a:extLst>
            </xdr:cNvPr>
            <xdr:cNvGrpSpPr>
              <a:grpSpLocks/>
            </xdr:cNvGrpSpPr>
          </xdr:nvGrpSpPr>
          <xdr:grpSpPr bwMode="auto">
            <a:xfrm>
              <a:off x="5852" y="4260"/>
              <a:ext cx="183" cy="97"/>
              <a:chOff x="5852" y="4260"/>
              <a:chExt cx="183" cy="97"/>
            </a:xfrm>
          </xdr:grpSpPr>
          <xdr:sp macro="" textlink="">
            <xdr:nvSpPr>
              <xdr:cNvPr id="313816" name="Rectangle 115">
                <a:extLst>
                  <a:ext uri="{FF2B5EF4-FFF2-40B4-BE49-F238E27FC236}">
                    <a16:creationId xmlns:a16="http://schemas.microsoft.com/office/drawing/2014/main" id="{00000000-0008-0000-0000-0000D8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17" name="Rectangle 116">
                <a:extLst>
                  <a:ext uri="{FF2B5EF4-FFF2-40B4-BE49-F238E27FC236}">
                    <a16:creationId xmlns:a16="http://schemas.microsoft.com/office/drawing/2014/main" id="{00000000-0008-0000-0000-0000D9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61" name="Line 118">
              <a:extLst>
                <a:ext uri="{FF2B5EF4-FFF2-40B4-BE49-F238E27FC236}">
                  <a16:creationId xmlns:a16="http://schemas.microsoft.com/office/drawing/2014/main" id="{00000000-0008-0000-0000-0000A1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62" name="Line 119">
              <a:extLst>
                <a:ext uri="{FF2B5EF4-FFF2-40B4-BE49-F238E27FC236}">
                  <a16:creationId xmlns:a16="http://schemas.microsoft.com/office/drawing/2014/main" id="{00000000-0008-0000-0000-0000A2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63" name="Group 122">
              <a:extLst>
                <a:ext uri="{FF2B5EF4-FFF2-40B4-BE49-F238E27FC236}">
                  <a16:creationId xmlns:a16="http://schemas.microsoft.com/office/drawing/2014/main" id="{00000000-0008-0000-0000-0000A3C90400}"/>
                </a:ext>
              </a:extLst>
            </xdr:cNvPr>
            <xdr:cNvGrpSpPr>
              <a:grpSpLocks/>
            </xdr:cNvGrpSpPr>
          </xdr:nvGrpSpPr>
          <xdr:grpSpPr bwMode="auto">
            <a:xfrm>
              <a:off x="5974" y="4451"/>
              <a:ext cx="73" cy="31"/>
              <a:chOff x="5974" y="4451"/>
              <a:chExt cx="73" cy="31"/>
            </a:xfrm>
          </xdr:grpSpPr>
          <xdr:sp macro="" textlink="">
            <xdr:nvSpPr>
              <xdr:cNvPr id="313814" name="Oval 120">
                <a:extLst>
                  <a:ext uri="{FF2B5EF4-FFF2-40B4-BE49-F238E27FC236}">
                    <a16:creationId xmlns:a16="http://schemas.microsoft.com/office/drawing/2014/main" id="{00000000-0008-0000-0000-0000D6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15" name="Oval 121">
                <a:extLst>
                  <a:ext uri="{FF2B5EF4-FFF2-40B4-BE49-F238E27FC236}">
                    <a16:creationId xmlns:a16="http://schemas.microsoft.com/office/drawing/2014/main" id="{00000000-0008-0000-0000-0000D7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4" name="Group 125">
              <a:extLst>
                <a:ext uri="{FF2B5EF4-FFF2-40B4-BE49-F238E27FC236}">
                  <a16:creationId xmlns:a16="http://schemas.microsoft.com/office/drawing/2014/main" id="{00000000-0008-0000-0000-0000A4C90400}"/>
                </a:ext>
              </a:extLst>
            </xdr:cNvPr>
            <xdr:cNvGrpSpPr>
              <a:grpSpLocks/>
            </xdr:cNvGrpSpPr>
          </xdr:nvGrpSpPr>
          <xdr:grpSpPr bwMode="auto">
            <a:xfrm>
              <a:off x="5765" y="4451"/>
              <a:ext cx="73" cy="31"/>
              <a:chOff x="5765" y="4451"/>
              <a:chExt cx="73" cy="31"/>
            </a:xfrm>
          </xdr:grpSpPr>
          <xdr:sp macro="" textlink="">
            <xdr:nvSpPr>
              <xdr:cNvPr id="313812" name="Oval 123">
                <a:extLst>
                  <a:ext uri="{FF2B5EF4-FFF2-40B4-BE49-F238E27FC236}">
                    <a16:creationId xmlns:a16="http://schemas.microsoft.com/office/drawing/2014/main" id="{00000000-0008-0000-0000-0000D4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13" name="Oval 124">
                <a:extLst>
                  <a:ext uri="{FF2B5EF4-FFF2-40B4-BE49-F238E27FC236}">
                    <a16:creationId xmlns:a16="http://schemas.microsoft.com/office/drawing/2014/main" id="{00000000-0008-0000-0000-0000D5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5" name="Group 140">
              <a:extLst>
                <a:ext uri="{FF2B5EF4-FFF2-40B4-BE49-F238E27FC236}">
                  <a16:creationId xmlns:a16="http://schemas.microsoft.com/office/drawing/2014/main" id="{00000000-0008-0000-0000-0000A5C90400}"/>
                </a:ext>
              </a:extLst>
            </xdr:cNvPr>
            <xdr:cNvGrpSpPr>
              <a:grpSpLocks/>
            </xdr:cNvGrpSpPr>
          </xdr:nvGrpSpPr>
          <xdr:grpSpPr bwMode="auto">
            <a:xfrm>
              <a:off x="5942" y="3967"/>
              <a:ext cx="74" cy="98"/>
              <a:chOff x="5942" y="3967"/>
              <a:chExt cx="74" cy="98"/>
            </a:xfrm>
          </xdr:grpSpPr>
          <xdr:sp macro="" textlink="">
            <xdr:nvSpPr>
              <xdr:cNvPr id="313810" name="Oval 138">
                <a:extLst>
                  <a:ext uri="{FF2B5EF4-FFF2-40B4-BE49-F238E27FC236}">
                    <a16:creationId xmlns:a16="http://schemas.microsoft.com/office/drawing/2014/main" id="{00000000-0008-0000-0000-0000D2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11" name="Oval 139">
                <a:extLst>
                  <a:ext uri="{FF2B5EF4-FFF2-40B4-BE49-F238E27FC236}">
                    <a16:creationId xmlns:a16="http://schemas.microsoft.com/office/drawing/2014/main" id="{00000000-0008-0000-0000-0000D3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6" name="Group 143">
              <a:extLst>
                <a:ext uri="{FF2B5EF4-FFF2-40B4-BE49-F238E27FC236}">
                  <a16:creationId xmlns:a16="http://schemas.microsoft.com/office/drawing/2014/main" id="{00000000-0008-0000-0000-0000A6C90400}"/>
                </a:ext>
              </a:extLst>
            </xdr:cNvPr>
            <xdr:cNvGrpSpPr>
              <a:grpSpLocks/>
            </xdr:cNvGrpSpPr>
          </xdr:nvGrpSpPr>
          <xdr:grpSpPr bwMode="auto">
            <a:xfrm>
              <a:off x="5943" y="4000"/>
              <a:ext cx="37" cy="33"/>
              <a:chOff x="5943" y="4000"/>
              <a:chExt cx="37" cy="33"/>
            </a:xfrm>
          </xdr:grpSpPr>
          <xdr:sp macro="" textlink="">
            <xdr:nvSpPr>
              <xdr:cNvPr id="313808" name="Oval 141">
                <a:extLst>
                  <a:ext uri="{FF2B5EF4-FFF2-40B4-BE49-F238E27FC236}">
                    <a16:creationId xmlns:a16="http://schemas.microsoft.com/office/drawing/2014/main" id="{00000000-0008-0000-0000-0000D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9" name="Oval 142">
                <a:extLst>
                  <a:ext uri="{FF2B5EF4-FFF2-40B4-BE49-F238E27FC236}">
                    <a16:creationId xmlns:a16="http://schemas.microsoft.com/office/drawing/2014/main" id="{00000000-0008-0000-0000-0000D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7" name="Group 146">
              <a:extLst>
                <a:ext uri="{FF2B5EF4-FFF2-40B4-BE49-F238E27FC236}">
                  <a16:creationId xmlns:a16="http://schemas.microsoft.com/office/drawing/2014/main" id="{00000000-0008-0000-0000-0000A7C90400}"/>
                </a:ext>
              </a:extLst>
            </xdr:cNvPr>
            <xdr:cNvGrpSpPr>
              <a:grpSpLocks/>
            </xdr:cNvGrpSpPr>
          </xdr:nvGrpSpPr>
          <xdr:grpSpPr bwMode="auto">
            <a:xfrm>
              <a:off x="5942" y="3967"/>
              <a:ext cx="74" cy="98"/>
              <a:chOff x="5942" y="3967"/>
              <a:chExt cx="74" cy="98"/>
            </a:xfrm>
          </xdr:grpSpPr>
          <xdr:sp macro="" textlink="">
            <xdr:nvSpPr>
              <xdr:cNvPr id="313806" name="Oval 144">
                <a:extLst>
                  <a:ext uri="{FF2B5EF4-FFF2-40B4-BE49-F238E27FC236}">
                    <a16:creationId xmlns:a16="http://schemas.microsoft.com/office/drawing/2014/main" id="{00000000-0008-0000-0000-0000CE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07" name="Oval 145">
                <a:extLst>
                  <a:ext uri="{FF2B5EF4-FFF2-40B4-BE49-F238E27FC236}">
                    <a16:creationId xmlns:a16="http://schemas.microsoft.com/office/drawing/2014/main" id="{00000000-0008-0000-0000-0000CF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8" name="Group 149">
              <a:extLst>
                <a:ext uri="{FF2B5EF4-FFF2-40B4-BE49-F238E27FC236}">
                  <a16:creationId xmlns:a16="http://schemas.microsoft.com/office/drawing/2014/main" id="{00000000-0008-0000-0000-0000A8C90400}"/>
                </a:ext>
              </a:extLst>
            </xdr:cNvPr>
            <xdr:cNvGrpSpPr>
              <a:grpSpLocks/>
            </xdr:cNvGrpSpPr>
          </xdr:nvGrpSpPr>
          <xdr:grpSpPr bwMode="auto">
            <a:xfrm>
              <a:off x="5941" y="3987"/>
              <a:ext cx="37" cy="33"/>
              <a:chOff x="5943" y="4000"/>
              <a:chExt cx="37" cy="33"/>
            </a:xfrm>
          </xdr:grpSpPr>
          <xdr:sp macro="" textlink="">
            <xdr:nvSpPr>
              <xdr:cNvPr id="313804" name="Oval 147">
                <a:extLst>
                  <a:ext uri="{FF2B5EF4-FFF2-40B4-BE49-F238E27FC236}">
                    <a16:creationId xmlns:a16="http://schemas.microsoft.com/office/drawing/2014/main" id="{00000000-0008-0000-0000-0000CC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5" name="Oval 148">
                <a:extLst>
                  <a:ext uri="{FF2B5EF4-FFF2-40B4-BE49-F238E27FC236}">
                    <a16:creationId xmlns:a16="http://schemas.microsoft.com/office/drawing/2014/main" id="{00000000-0008-0000-0000-0000CD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69" name="Freeform 157">
              <a:extLst>
                <a:ext uri="{FF2B5EF4-FFF2-40B4-BE49-F238E27FC236}">
                  <a16:creationId xmlns:a16="http://schemas.microsoft.com/office/drawing/2014/main" id="{00000000-0008-0000-0000-0000A9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0" name="Freeform 158">
              <a:extLst>
                <a:ext uri="{FF2B5EF4-FFF2-40B4-BE49-F238E27FC236}">
                  <a16:creationId xmlns:a16="http://schemas.microsoft.com/office/drawing/2014/main" id="{00000000-0008-0000-0000-0000AA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1" name="Freeform 159">
              <a:extLst>
                <a:ext uri="{FF2B5EF4-FFF2-40B4-BE49-F238E27FC236}">
                  <a16:creationId xmlns:a16="http://schemas.microsoft.com/office/drawing/2014/main" id="{00000000-0008-0000-0000-0000AB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2" name="Freeform 160">
              <a:extLst>
                <a:ext uri="{FF2B5EF4-FFF2-40B4-BE49-F238E27FC236}">
                  <a16:creationId xmlns:a16="http://schemas.microsoft.com/office/drawing/2014/main" id="{00000000-0008-0000-0000-0000AC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3" name="Line 161">
              <a:extLst>
                <a:ext uri="{FF2B5EF4-FFF2-40B4-BE49-F238E27FC236}">
                  <a16:creationId xmlns:a16="http://schemas.microsoft.com/office/drawing/2014/main" id="{00000000-0008-0000-0000-0000AD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4" name="Line 162">
              <a:extLst>
                <a:ext uri="{FF2B5EF4-FFF2-40B4-BE49-F238E27FC236}">
                  <a16:creationId xmlns:a16="http://schemas.microsoft.com/office/drawing/2014/main" id="{00000000-0008-0000-0000-0000AE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75" name="Group 169">
              <a:extLst>
                <a:ext uri="{FF2B5EF4-FFF2-40B4-BE49-F238E27FC236}">
                  <a16:creationId xmlns:a16="http://schemas.microsoft.com/office/drawing/2014/main" id="{00000000-0008-0000-0000-0000AFC90400}"/>
                </a:ext>
              </a:extLst>
            </xdr:cNvPr>
            <xdr:cNvGrpSpPr>
              <a:grpSpLocks/>
            </xdr:cNvGrpSpPr>
          </xdr:nvGrpSpPr>
          <xdr:grpSpPr bwMode="auto">
            <a:xfrm>
              <a:off x="5571" y="3994"/>
              <a:ext cx="104" cy="88"/>
              <a:chOff x="5571" y="3994"/>
              <a:chExt cx="104" cy="88"/>
            </a:xfrm>
          </xdr:grpSpPr>
          <xdr:sp macro="" textlink="">
            <xdr:nvSpPr>
              <xdr:cNvPr id="313798" name="Freeform 163">
                <a:extLst>
                  <a:ext uri="{FF2B5EF4-FFF2-40B4-BE49-F238E27FC236}">
                    <a16:creationId xmlns:a16="http://schemas.microsoft.com/office/drawing/2014/main" id="{00000000-0008-0000-0000-0000C6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99" name="Freeform 164">
                <a:extLst>
                  <a:ext uri="{FF2B5EF4-FFF2-40B4-BE49-F238E27FC236}">
                    <a16:creationId xmlns:a16="http://schemas.microsoft.com/office/drawing/2014/main" id="{00000000-0008-0000-0000-0000C7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00" name="Freeform 165">
                <a:extLst>
                  <a:ext uri="{FF2B5EF4-FFF2-40B4-BE49-F238E27FC236}">
                    <a16:creationId xmlns:a16="http://schemas.microsoft.com/office/drawing/2014/main" id="{00000000-0008-0000-0000-0000C8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01" name="Freeform 166">
                <a:extLst>
                  <a:ext uri="{FF2B5EF4-FFF2-40B4-BE49-F238E27FC236}">
                    <a16:creationId xmlns:a16="http://schemas.microsoft.com/office/drawing/2014/main" id="{00000000-0008-0000-0000-0000C9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2" name="Freeform 167">
                <a:extLst>
                  <a:ext uri="{FF2B5EF4-FFF2-40B4-BE49-F238E27FC236}">
                    <a16:creationId xmlns:a16="http://schemas.microsoft.com/office/drawing/2014/main" id="{00000000-0008-0000-0000-0000CA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3" name="Freeform 168">
                <a:extLst>
                  <a:ext uri="{FF2B5EF4-FFF2-40B4-BE49-F238E27FC236}">
                    <a16:creationId xmlns:a16="http://schemas.microsoft.com/office/drawing/2014/main" id="{00000000-0008-0000-0000-0000CB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76" name="Line 170">
              <a:extLst>
                <a:ext uri="{FF2B5EF4-FFF2-40B4-BE49-F238E27FC236}">
                  <a16:creationId xmlns:a16="http://schemas.microsoft.com/office/drawing/2014/main" id="{00000000-0008-0000-0000-0000B0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7" name="Line 171">
              <a:extLst>
                <a:ext uri="{FF2B5EF4-FFF2-40B4-BE49-F238E27FC236}">
                  <a16:creationId xmlns:a16="http://schemas.microsoft.com/office/drawing/2014/main" id="{00000000-0008-0000-0000-0000B1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8" name="Line 172">
              <a:extLst>
                <a:ext uri="{FF2B5EF4-FFF2-40B4-BE49-F238E27FC236}">
                  <a16:creationId xmlns:a16="http://schemas.microsoft.com/office/drawing/2014/main" id="{00000000-0008-0000-0000-0000B2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9" name="Line 173">
              <a:extLst>
                <a:ext uri="{FF2B5EF4-FFF2-40B4-BE49-F238E27FC236}">
                  <a16:creationId xmlns:a16="http://schemas.microsoft.com/office/drawing/2014/main" id="{00000000-0008-0000-0000-0000B3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0" name="Line 174">
              <a:extLst>
                <a:ext uri="{FF2B5EF4-FFF2-40B4-BE49-F238E27FC236}">
                  <a16:creationId xmlns:a16="http://schemas.microsoft.com/office/drawing/2014/main" id="{00000000-0008-0000-0000-0000B4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1" name="Line 175">
              <a:extLst>
                <a:ext uri="{FF2B5EF4-FFF2-40B4-BE49-F238E27FC236}">
                  <a16:creationId xmlns:a16="http://schemas.microsoft.com/office/drawing/2014/main" id="{00000000-0008-0000-0000-0000B5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2" name="Freeform 176">
              <a:extLst>
                <a:ext uri="{FF2B5EF4-FFF2-40B4-BE49-F238E27FC236}">
                  <a16:creationId xmlns:a16="http://schemas.microsoft.com/office/drawing/2014/main" id="{00000000-0008-0000-0000-0000B6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3" name="Freeform 177">
              <a:extLst>
                <a:ext uri="{FF2B5EF4-FFF2-40B4-BE49-F238E27FC236}">
                  <a16:creationId xmlns:a16="http://schemas.microsoft.com/office/drawing/2014/main" id="{00000000-0008-0000-0000-0000B7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84" name="Group 184">
              <a:extLst>
                <a:ext uri="{FF2B5EF4-FFF2-40B4-BE49-F238E27FC236}">
                  <a16:creationId xmlns:a16="http://schemas.microsoft.com/office/drawing/2014/main" id="{00000000-0008-0000-0000-0000B8C90400}"/>
                </a:ext>
              </a:extLst>
            </xdr:cNvPr>
            <xdr:cNvGrpSpPr>
              <a:grpSpLocks/>
            </xdr:cNvGrpSpPr>
          </xdr:nvGrpSpPr>
          <xdr:grpSpPr bwMode="auto">
            <a:xfrm>
              <a:off x="5864" y="3967"/>
              <a:ext cx="74" cy="98"/>
              <a:chOff x="5942" y="3967"/>
              <a:chExt cx="74" cy="98"/>
            </a:xfrm>
          </xdr:grpSpPr>
          <xdr:sp macro="" textlink="">
            <xdr:nvSpPr>
              <xdr:cNvPr id="313796" name="Oval 185">
                <a:extLst>
                  <a:ext uri="{FF2B5EF4-FFF2-40B4-BE49-F238E27FC236}">
                    <a16:creationId xmlns:a16="http://schemas.microsoft.com/office/drawing/2014/main" id="{00000000-0008-0000-0000-0000C4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797" name="Oval 186">
                <a:extLst>
                  <a:ext uri="{FF2B5EF4-FFF2-40B4-BE49-F238E27FC236}">
                    <a16:creationId xmlns:a16="http://schemas.microsoft.com/office/drawing/2014/main" id="{00000000-0008-0000-0000-0000C5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85" name="Group 92">
              <a:extLst>
                <a:ext uri="{FF2B5EF4-FFF2-40B4-BE49-F238E27FC236}">
                  <a16:creationId xmlns:a16="http://schemas.microsoft.com/office/drawing/2014/main" id="{00000000-0008-0000-0000-0000B9C90400}"/>
                </a:ext>
              </a:extLst>
            </xdr:cNvPr>
            <xdr:cNvGrpSpPr>
              <a:grpSpLocks/>
            </xdr:cNvGrpSpPr>
          </xdr:nvGrpSpPr>
          <xdr:grpSpPr bwMode="auto">
            <a:xfrm>
              <a:off x="5841" y="3974"/>
              <a:ext cx="34" cy="26"/>
              <a:chOff x="5841" y="3974"/>
              <a:chExt cx="34" cy="26"/>
            </a:xfrm>
          </xdr:grpSpPr>
          <xdr:sp macro="" textlink="">
            <xdr:nvSpPr>
              <xdr:cNvPr id="313794" name="Freeform 90">
                <a:extLst>
                  <a:ext uri="{FF2B5EF4-FFF2-40B4-BE49-F238E27FC236}">
                    <a16:creationId xmlns:a16="http://schemas.microsoft.com/office/drawing/2014/main" id="{00000000-0008-0000-0000-0000C2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95" name="Freeform 91">
                <a:extLst>
                  <a:ext uri="{FF2B5EF4-FFF2-40B4-BE49-F238E27FC236}">
                    <a16:creationId xmlns:a16="http://schemas.microsoft.com/office/drawing/2014/main" id="{00000000-0008-0000-0000-0000C3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86" name="Freeform 153">
              <a:extLst>
                <a:ext uri="{FF2B5EF4-FFF2-40B4-BE49-F238E27FC236}">
                  <a16:creationId xmlns:a16="http://schemas.microsoft.com/office/drawing/2014/main" id="{00000000-0008-0000-0000-0000BA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7" name="Freeform 154">
              <a:extLst>
                <a:ext uri="{FF2B5EF4-FFF2-40B4-BE49-F238E27FC236}">
                  <a16:creationId xmlns:a16="http://schemas.microsoft.com/office/drawing/2014/main" id="{00000000-0008-0000-0000-0000BB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8" name="Freeform 155">
              <a:extLst>
                <a:ext uri="{FF2B5EF4-FFF2-40B4-BE49-F238E27FC236}">
                  <a16:creationId xmlns:a16="http://schemas.microsoft.com/office/drawing/2014/main" id="{00000000-0008-0000-0000-0000BC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9" name="Freeform 156">
              <a:extLst>
                <a:ext uri="{FF2B5EF4-FFF2-40B4-BE49-F238E27FC236}">
                  <a16:creationId xmlns:a16="http://schemas.microsoft.com/office/drawing/2014/main" id="{00000000-0008-0000-0000-0000BD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90" name="Group 181">
              <a:extLst>
                <a:ext uri="{FF2B5EF4-FFF2-40B4-BE49-F238E27FC236}">
                  <a16:creationId xmlns:a16="http://schemas.microsoft.com/office/drawing/2014/main" id="{00000000-0008-0000-0000-0000BEC90400}"/>
                </a:ext>
              </a:extLst>
            </xdr:cNvPr>
            <xdr:cNvGrpSpPr>
              <a:grpSpLocks/>
            </xdr:cNvGrpSpPr>
          </xdr:nvGrpSpPr>
          <xdr:grpSpPr bwMode="auto">
            <a:xfrm>
              <a:off x="5864" y="3987"/>
              <a:ext cx="37" cy="33"/>
              <a:chOff x="5943" y="4000"/>
              <a:chExt cx="37" cy="33"/>
            </a:xfrm>
          </xdr:grpSpPr>
          <xdr:sp macro="" textlink="">
            <xdr:nvSpPr>
              <xdr:cNvPr id="313792" name="Oval 182">
                <a:extLst>
                  <a:ext uri="{FF2B5EF4-FFF2-40B4-BE49-F238E27FC236}">
                    <a16:creationId xmlns:a16="http://schemas.microsoft.com/office/drawing/2014/main" id="{00000000-0008-0000-0000-0000C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793" name="Oval 183">
                <a:extLst>
                  <a:ext uri="{FF2B5EF4-FFF2-40B4-BE49-F238E27FC236}">
                    <a16:creationId xmlns:a16="http://schemas.microsoft.com/office/drawing/2014/main" id="{00000000-0008-0000-0000-0000C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56" name="Oval 187">
              <a:extLst>
                <a:ext uri="{FF2B5EF4-FFF2-40B4-BE49-F238E27FC236}">
                  <a16:creationId xmlns:a16="http://schemas.microsoft.com/office/drawing/2014/main" id="{00000000-0008-0000-0000-000064010000}"/>
                </a:ext>
              </a:extLst>
            </xdr:cNvPr>
            <xdr:cNvSpPr>
              <a:spLocks noChangeArrowheads="1"/>
            </xdr:cNvSpPr>
          </xdr:nvSpPr>
          <xdr:spPr bwMode="auto">
            <a:xfrm>
              <a:off x="5923" y="4091"/>
              <a:ext cx="37" cy="65"/>
            </a:xfrm>
            <a:prstGeom prst="ellipse">
              <a:avLst/>
            </a:prstGeom>
            <a:solidFill>
              <a:srgbClr val="FF99CC"/>
            </a:solidFill>
            <a:ln w="6350">
              <a:solidFill>
                <a:srgbClr val="FF0000"/>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eaLnBrk="1" hangingPunct="1">
                <a:lnSpc>
                  <a:spcPct val="100000"/>
                </a:lnSpc>
                <a:spcBef>
                  <a:spcPct val="0"/>
                </a:spcBef>
                <a:buFontTx/>
                <a:buNone/>
              </a:pPr>
              <a:endParaRPr lang="ja-JP" altLang="en-US" sz="1800">
                <a:latin typeface="Meiryo UI" panose="020B0604030504040204" pitchFamily="50" charset="-128"/>
                <a:ea typeface="Meiryo UI" panose="020B0604030504040204" pitchFamily="50" charset="-128"/>
                <a:cs typeface="Meiryo UI" panose="020B0604030504040204" pitchFamily="50" charset="-128"/>
              </a:endParaRPr>
            </a:p>
          </xdr:txBody>
        </xdr:sp>
      </xdr:grpSp>
    </xdr:grpSp>
    <xdr:clientData/>
  </xdr:twoCellAnchor>
  <xdr:twoCellAnchor>
    <xdr:from>
      <xdr:col>6</xdr:col>
      <xdr:colOff>114300</xdr:colOff>
      <xdr:row>36</xdr:row>
      <xdr:rowOff>76200</xdr:rowOff>
    </xdr:from>
    <xdr:to>
      <xdr:col>7</xdr:col>
      <xdr:colOff>762000</xdr:colOff>
      <xdr:row>42</xdr:row>
      <xdr:rowOff>104775</xdr:rowOff>
    </xdr:to>
    <xdr:grpSp>
      <xdr:nvGrpSpPr>
        <xdr:cNvPr id="313666" name="グループ化 16">
          <a:extLst>
            <a:ext uri="{FF2B5EF4-FFF2-40B4-BE49-F238E27FC236}">
              <a16:creationId xmlns:a16="http://schemas.microsoft.com/office/drawing/2014/main" id="{00000000-0008-0000-0000-000042C90400}"/>
            </a:ext>
          </a:extLst>
        </xdr:cNvPr>
        <xdr:cNvGrpSpPr>
          <a:grpSpLocks/>
        </xdr:cNvGrpSpPr>
      </xdr:nvGrpSpPr>
      <xdr:grpSpPr bwMode="auto">
        <a:xfrm>
          <a:off x="4476750" y="6524625"/>
          <a:ext cx="1266825" cy="1114425"/>
          <a:chOff x="4762499" y="6163236"/>
          <a:chExt cx="1288676" cy="1064559"/>
        </a:xfrm>
      </xdr:grpSpPr>
      <xdr:sp macro="" textlink="">
        <xdr:nvSpPr>
          <xdr:cNvPr id="313669" name="メモ 194">
            <a:extLst>
              <a:ext uri="{FF2B5EF4-FFF2-40B4-BE49-F238E27FC236}">
                <a16:creationId xmlns:a16="http://schemas.microsoft.com/office/drawing/2014/main" id="{00000000-0008-0000-0000-000045C90400}"/>
              </a:ext>
            </a:extLst>
          </xdr:cNvPr>
          <xdr:cNvSpPr>
            <a:spLocks noChangeArrowheads="1"/>
          </xdr:cNvSpPr>
        </xdr:nvSpPr>
        <xdr:spPr bwMode="auto">
          <a:xfrm rot="2080686">
            <a:off x="4762499" y="6163236"/>
            <a:ext cx="1288676" cy="1064559"/>
          </a:xfrm>
          <a:prstGeom prst="foldedCorner">
            <a:avLst>
              <a:gd name="adj" fmla="val 50000"/>
            </a:avLst>
          </a:prstGeom>
          <a:solidFill>
            <a:srgbClr val="BDD7EE"/>
          </a:solidFill>
          <a:ln w="9525" algn="ctr">
            <a:solidFill>
              <a:srgbClr val="000000"/>
            </a:solidFill>
            <a:round/>
            <a:headEnd/>
            <a:tailEnd/>
          </a:ln>
        </xdr:spPr>
      </xdr:sp>
      <xdr:grpSp>
        <xdr:nvGrpSpPr>
          <xdr:cNvPr id="313670" name="Group 427">
            <a:extLst>
              <a:ext uri="{FF2B5EF4-FFF2-40B4-BE49-F238E27FC236}">
                <a16:creationId xmlns:a16="http://schemas.microsoft.com/office/drawing/2014/main" id="{00000000-0008-0000-0000-000046C90400}"/>
              </a:ext>
            </a:extLst>
          </xdr:cNvPr>
          <xdr:cNvGrpSpPr>
            <a:grpSpLocks/>
          </xdr:cNvGrpSpPr>
        </xdr:nvGrpSpPr>
        <xdr:grpSpPr bwMode="auto">
          <a:xfrm rot="2080686">
            <a:off x="4879492" y="6167072"/>
            <a:ext cx="921683" cy="811866"/>
            <a:chOff x="787" y="3271"/>
            <a:chExt cx="943" cy="890"/>
          </a:xfrm>
        </xdr:grpSpPr>
        <xdr:grpSp>
          <xdr:nvGrpSpPr>
            <xdr:cNvPr id="313671" name="Group 363">
              <a:extLst>
                <a:ext uri="{FF2B5EF4-FFF2-40B4-BE49-F238E27FC236}">
                  <a16:creationId xmlns:a16="http://schemas.microsoft.com/office/drawing/2014/main" id="{00000000-0008-0000-0000-000047C90400}"/>
                </a:ext>
              </a:extLst>
            </xdr:cNvPr>
            <xdr:cNvGrpSpPr>
              <a:grpSpLocks/>
            </xdr:cNvGrpSpPr>
          </xdr:nvGrpSpPr>
          <xdr:grpSpPr bwMode="auto">
            <a:xfrm>
              <a:off x="787" y="3271"/>
              <a:ext cx="766" cy="890"/>
              <a:chOff x="674" y="3158"/>
              <a:chExt cx="766" cy="890"/>
            </a:xfrm>
          </xdr:grpSpPr>
          <xdr:sp macro="" textlink="">
            <xdr:nvSpPr>
              <xdr:cNvPr id="313674" name="Oval 364">
                <a:extLst>
                  <a:ext uri="{FF2B5EF4-FFF2-40B4-BE49-F238E27FC236}">
                    <a16:creationId xmlns:a16="http://schemas.microsoft.com/office/drawing/2014/main" id="{00000000-0008-0000-0000-00004AC90400}"/>
                  </a:ext>
                </a:extLst>
              </xdr:cNvPr>
              <xdr:cNvSpPr>
                <a:spLocks noChangeArrowheads="1"/>
              </xdr:cNvSpPr>
            </xdr:nvSpPr>
            <xdr:spPr bwMode="auto">
              <a:xfrm>
                <a:off x="935" y="3158"/>
                <a:ext cx="505" cy="403"/>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675" name="Freeform 365">
                <a:extLst>
                  <a:ext uri="{FF2B5EF4-FFF2-40B4-BE49-F238E27FC236}">
                    <a16:creationId xmlns:a16="http://schemas.microsoft.com/office/drawing/2014/main" id="{00000000-0008-0000-0000-00004BC90400}"/>
                  </a:ext>
                </a:extLst>
              </xdr:cNvPr>
              <xdr:cNvSpPr>
                <a:spLocks/>
              </xdr:cNvSpPr>
            </xdr:nvSpPr>
            <xdr:spPr bwMode="auto">
              <a:xfrm>
                <a:off x="935" y="3382"/>
                <a:ext cx="505" cy="358"/>
              </a:xfrm>
              <a:custGeom>
                <a:avLst/>
                <a:gdLst>
                  <a:gd name="T0" fmla="*/ 0 w 505"/>
                  <a:gd name="T1" fmla="*/ 0 h 358"/>
                  <a:gd name="T2" fmla="*/ 126 w 505"/>
                  <a:gd name="T3" fmla="*/ 358 h 358"/>
                  <a:gd name="T4" fmla="*/ 379 w 505"/>
                  <a:gd name="T5" fmla="*/ 358 h 358"/>
                  <a:gd name="T6" fmla="*/ 505 w 505"/>
                  <a:gd name="T7" fmla="*/ 0 h 358"/>
                  <a:gd name="T8" fmla="*/ 0 w 505"/>
                  <a:gd name="T9" fmla="*/ 0 h 35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05" h="358">
                    <a:moveTo>
                      <a:pt x="0" y="0"/>
                    </a:moveTo>
                    <a:lnTo>
                      <a:pt x="126" y="358"/>
                    </a:lnTo>
                    <a:lnTo>
                      <a:pt x="379" y="358"/>
                    </a:lnTo>
                    <a:lnTo>
                      <a:pt x="505"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676" name="Group 366">
                <a:extLst>
                  <a:ext uri="{FF2B5EF4-FFF2-40B4-BE49-F238E27FC236}">
                    <a16:creationId xmlns:a16="http://schemas.microsoft.com/office/drawing/2014/main" id="{00000000-0008-0000-0000-00004CC90400}"/>
                  </a:ext>
                </a:extLst>
              </xdr:cNvPr>
              <xdr:cNvGrpSpPr>
                <a:grpSpLocks/>
              </xdr:cNvGrpSpPr>
            </xdr:nvGrpSpPr>
            <xdr:grpSpPr bwMode="auto">
              <a:xfrm>
                <a:off x="1061" y="3740"/>
                <a:ext cx="254" cy="134"/>
                <a:chOff x="1061" y="3740"/>
                <a:chExt cx="254" cy="134"/>
              </a:xfrm>
            </xdr:grpSpPr>
            <xdr:sp macro="" textlink="">
              <xdr:nvSpPr>
                <xdr:cNvPr id="313733" name="Rectangle 367">
                  <a:extLst>
                    <a:ext uri="{FF2B5EF4-FFF2-40B4-BE49-F238E27FC236}">
                      <a16:creationId xmlns:a16="http://schemas.microsoft.com/office/drawing/2014/main" id="{00000000-0008-0000-0000-000085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4" name="Rectangle 368">
                  <a:extLst>
                    <a:ext uri="{FF2B5EF4-FFF2-40B4-BE49-F238E27FC236}">
                      <a16:creationId xmlns:a16="http://schemas.microsoft.com/office/drawing/2014/main" id="{00000000-0008-0000-0000-000086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77" name="Line 369">
                <a:extLst>
                  <a:ext uri="{FF2B5EF4-FFF2-40B4-BE49-F238E27FC236}">
                    <a16:creationId xmlns:a16="http://schemas.microsoft.com/office/drawing/2014/main" id="{00000000-0008-0000-0000-00004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78" name="Line 370">
                <a:extLst>
                  <a:ext uri="{FF2B5EF4-FFF2-40B4-BE49-F238E27FC236}">
                    <a16:creationId xmlns:a16="http://schemas.microsoft.com/office/drawing/2014/main" id="{00000000-0008-0000-0000-00004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79" name="Group 371">
                <a:extLst>
                  <a:ext uri="{FF2B5EF4-FFF2-40B4-BE49-F238E27FC236}">
                    <a16:creationId xmlns:a16="http://schemas.microsoft.com/office/drawing/2014/main" id="{00000000-0008-0000-0000-00004FC90400}"/>
                  </a:ext>
                </a:extLst>
              </xdr:cNvPr>
              <xdr:cNvGrpSpPr>
                <a:grpSpLocks/>
              </xdr:cNvGrpSpPr>
            </xdr:nvGrpSpPr>
            <xdr:grpSpPr bwMode="auto">
              <a:xfrm>
                <a:off x="1230" y="4004"/>
                <a:ext cx="102" cy="44"/>
                <a:chOff x="1230" y="4004"/>
                <a:chExt cx="102" cy="44"/>
              </a:xfrm>
            </xdr:grpSpPr>
            <xdr:sp macro="" textlink="">
              <xdr:nvSpPr>
                <xdr:cNvPr id="313731" name="Oval 372">
                  <a:extLst>
                    <a:ext uri="{FF2B5EF4-FFF2-40B4-BE49-F238E27FC236}">
                      <a16:creationId xmlns:a16="http://schemas.microsoft.com/office/drawing/2014/main" id="{00000000-0008-0000-0000-000083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32" name="Oval 373">
                  <a:extLst>
                    <a:ext uri="{FF2B5EF4-FFF2-40B4-BE49-F238E27FC236}">
                      <a16:creationId xmlns:a16="http://schemas.microsoft.com/office/drawing/2014/main" id="{00000000-0008-0000-0000-000084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80" name="Group 374">
                <a:extLst>
                  <a:ext uri="{FF2B5EF4-FFF2-40B4-BE49-F238E27FC236}">
                    <a16:creationId xmlns:a16="http://schemas.microsoft.com/office/drawing/2014/main" id="{00000000-0008-0000-0000-000050C90400}"/>
                  </a:ext>
                </a:extLst>
              </xdr:cNvPr>
              <xdr:cNvGrpSpPr>
                <a:grpSpLocks/>
              </xdr:cNvGrpSpPr>
            </xdr:nvGrpSpPr>
            <xdr:grpSpPr bwMode="auto">
              <a:xfrm>
                <a:off x="942" y="4004"/>
                <a:ext cx="100" cy="44"/>
                <a:chOff x="942" y="4004"/>
                <a:chExt cx="100" cy="44"/>
              </a:xfrm>
            </xdr:grpSpPr>
            <xdr:sp macro="" textlink="">
              <xdr:nvSpPr>
                <xdr:cNvPr id="313729" name="Oval 375">
                  <a:extLst>
                    <a:ext uri="{FF2B5EF4-FFF2-40B4-BE49-F238E27FC236}">
                      <a16:creationId xmlns:a16="http://schemas.microsoft.com/office/drawing/2014/main" id="{00000000-0008-0000-0000-000081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30" name="Oval 376">
                  <a:extLst>
                    <a:ext uri="{FF2B5EF4-FFF2-40B4-BE49-F238E27FC236}">
                      <a16:creationId xmlns:a16="http://schemas.microsoft.com/office/drawing/2014/main" id="{00000000-0008-0000-0000-000082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1" name="Line 377">
                <a:extLst>
                  <a:ext uri="{FF2B5EF4-FFF2-40B4-BE49-F238E27FC236}">
                    <a16:creationId xmlns:a16="http://schemas.microsoft.com/office/drawing/2014/main" id="{00000000-0008-0000-0000-00005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2" name="Line 378">
                <a:extLst>
                  <a:ext uri="{FF2B5EF4-FFF2-40B4-BE49-F238E27FC236}">
                    <a16:creationId xmlns:a16="http://schemas.microsoft.com/office/drawing/2014/main" id="{00000000-0008-0000-0000-00005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83" name="Group 379">
                <a:extLst>
                  <a:ext uri="{FF2B5EF4-FFF2-40B4-BE49-F238E27FC236}">
                    <a16:creationId xmlns:a16="http://schemas.microsoft.com/office/drawing/2014/main" id="{00000000-0008-0000-0000-000053C90400}"/>
                  </a:ext>
                </a:extLst>
              </xdr:cNvPr>
              <xdr:cNvGrpSpPr>
                <a:grpSpLocks/>
              </xdr:cNvGrpSpPr>
            </xdr:nvGrpSpPr>
            <xdr:grpSpPr bwMode="auto">
              <a:xfrm>
                <a:off x="674" y="3374"/>
                <a:ext cx="144" cy="121"/>
                <a:chOff x="674" y="3374"/>
                <a:chExt cx="144" cy="121"/>
              </a:xfrm>
            </xdr:grpSpPr>
            <xdr:sp macro="" textlink="">
              <xdr:nvSpPr>
                <xdr:cNvPr id="313723" name="Freeform 380">
                  <a:extLst>
                    <a:ext uri="{FF2B5EF4-FFF2-40B4-BE49-F238E27FC236}">
                      <a16:creationId xmlns:a16="http://schemas.microsoft.com/office/drawing/2014/main" id="{00000000-0008-0000-0000-00007B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24" name="Freeform 381">
                  <a:extLst>
                    <a:ext uri="{FF2B5EF4-FFF2-40B4-BE49-F238E27FC236}">
                      <a16:creationId xmlns:a16="http://schemas.microsoft.com/office/drawing/2014/main" id="{00000000-0008-0000-0000-00007C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25" name="Freeform 382">
                  <a:extLst>
                    <a:ext uri="{FF2B5EF4-FFF2-40B4-BE49-F238E27FC236}">
                      <a16:creationId xmlns:a16="http://schemas.microsoft.com/office/drawing/2014/main" id="{00000000-0008-0000-0000-00007D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26" name="Freeform 383">
                  <a:extLst>
                    <a:ext uri="{FF2B5EF4-FFF2-40B4-BE49-F238E27FC236}">
                      <a16:creationId xmlns:a16="http://schemas.microsoft.com/office/drawing/2014/main" id="{00000000-0008-0000-0000-00007E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7" name="Freeform 384">
                  <a:extLst>
                    <a:ext uri="{FF2B5EF4-FFF2-40B4-BE49-F238E27FC236}">
                      <a16:creationId xmlns:a16="http://schemas.microsoft.com/office/drawing/2014/main" id="{00000000-0008-0000-0000-00007F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8" name="Freeform 385">
                  <a:extLst>
                    <a:ext uri="{FF2B5EF4-FFF2-40B4-BE49-F238E27FC236}">
                      <a16:creationId xmlns:a16="http://schemas.microsoft.com/office/drawing/2014/main" id="{00000000-0008-0000-0000-000080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4" name="Line 386">
                <a:extLst>
                  <a:ext uri="{FF2B5EF4-FFF2-40B4-BE49-F238E27FC236}">
                    <a16:creationId xmlns:a16="http://schemas.microsoft.com/office/drawing/2014/main" id="{00000000-0008-0000-0000-00005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5" name="Line 387">
                <a:extLst>
                  <a:ext uri="{FF2B5EF4-FFF2-40B4-BE49-F238E27FC236}">
                    <a16:creationId xmlns:a16="http://schemas.microsoft.com/office/drawing/2014/main" id="{00000000-0008-0000-0000-00005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6" name="Line 388">
                <a:extLst>
                  <a:ext uri="{FF2B5EF4-FFF2-40B4-BE49-F238E27FC236}">
                    <a16:creationId xmlns:a16="http://schemas.microsoft.com/office/drawing/2014/main" id="{00000000-0008-0000-0000-00005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7" name="Line 389">
                <a:extLst>
                  <a:ext uri="{FF2B5EF4-FFF2-40B4-BE49-F238E27FC236}">
                    <a16:creationId xmlns:a16="http://schemas.microsoft.com/office/drawing/2014/main" id="{00000000-0008-0000-0000-00005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8" name="Line 390">
                <a:extLst>
                  <a:ext uri="{FF2B5EF4-FFF2-40B4-BE49-F238E27FC236}">
                    <a16:creationId xmlns:a16="http://schemas.microsoft.com/office/drawing/2014/main" id="{00000000-0008-0000-0000-00005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9" name="Line 391">
                <a:extLst>
                  <a:ext uri="{FF2B5EF4-FFF2-40B4-BE49-F238E27FC236}">
                    <a16:creationId xmlns:a16="http://schemas.microsoft.com/office/drawing/2014/main" id="{00000000-0008-0000-0000-00005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0" name="Freeform 392">
                <a:extLst>
                  <a:ext uri="{FF2B5EF4-FFF2-40B4-BE49-F238E27FC236}">
                    <a16:creationId xmlns:a16="http://schemas.microsoft.com/office/drawing/2014/main" id="{00000000-0008-0000-0000-00005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691" name="Freeform 393">
                <a:extLst>
                  <a:ext uri="{FF2B5EF4-FFF2-40B4-BE49-F238E27FC236}">
                    <a16:creationId xmlns:a16="http://schemas.microsoft.com/office/drawing/2014/main" id="{00000000-0008-0000-0000-00005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692" name="Group 394">
                <a:extLst>
                  <a:ext uri="{FF2B5EF4-FFF2-40B4-BE49-F238E27FC236}">
                    <a16:creationId xmlns:a16="http://schemas.microsoft.com/office/drawing/2014/main" id="{00000000-0008-0000-0000-00005CC90400}"/>
                  </a:ext>
                </a:extLst>
              </xdr:cNvPr>
              <xdr:cNvGrpSpPr>
                <a:grpSpLocks/>
              </xdr:cNvGrpSpPr>
            </xdr:nvGrpSpPr>
            <xdr:grpSpPr bwMode="auto">
              <a:xfrm>
                <a:off x="1061" y="3740"/>
                <a:ext cx="254" cy="134"/>
                <a:chOff x="1061" y="3740"/>
                <a:chExt cx="254" cy="134"/>
              </a:xfrm>
            </xdr:grpSpPr>
            <xdr:sp macro="" textlink="">
              <xdr:nvSpPr>
                <xdr:cNvPr id="313721" name="Rectangle 395">
                  <a:extLst>
                    <a:ext uri="{FF2B5EF4-FFF2-40B4-BE49-F238E27FC236}">
                      <a16:creationId xmlns:a16="http://schemas.microsoft.com/office/drawing/2014/main" id="{00000000-0008-0000-0000-000079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22" name="Rectangle 396">
                  <a:extLst>
                    <a:ext uri="{FF2B5EF4-FFF2-40B4-BE49-F238E27FC236}">
                      <a16:creationId xmlns:a16="http://schemas.microsoft.com/office/drawing/2014/main" id="{00000000-0008-0000-0000-00007A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93" name="Line 397">
                <a:extLst>
                  <a:ext uri="{FF2B5EF4-FFF2-40B4-BE49-F238E27FC236}">
                    <a16:creationId xmlns:a16="http://schemas.microsoft.com/office/drawing/2014/main" id="{00000000-0008-0000-0000-00005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4" name="Line 398">
                <a:extLst>
                  <a:ext uri="{FF2B5EF4-FFF2-40B4-BE49-F238E27FC236}">
                    <a16:creationId xmlns:a16="http://schemas.microsoft.com/office/drawing/2014/main" id="{00000000-0008-0000-0000-00005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95" name="Group 399">
                <a:extLst>
                  <a:ext uri="{FF2B5EF4-FFF2-40B4-BE49-F238E27FC236}">
                    <a16:creationId xmlns:a16="http://schemas.microsoft.com/office/drawing/2014/main" id="{00000000-0008-0000-0000-00005FC90400}"/>
                  </a:ext>
                </a:extLst>
              </xdr:cNvPr>
              <xdr:cNvGrpSpPr>
                <a:grpSpLocks/>
              </xdr:cNvGrpSpPr>
            </xdr:nvGrpSpPr>
            <xdr:grpSpPr bwMode="auto">
              <a:xfrm>
                <a:off x="1230" y="4004"/>
                <a:ext cx="102" cy="44"/>
                <a:chOff x="1230" y="4004"/>
                <a:chExt cx="102" cy="44"/>
              </a:xfrm>
            </xdr:grpSpPr>
            <xdr:sp macro="" textlink="">
              <xdr:nvSpPr>
                <xdr:cNvPr id="313719" name="Oval 400">
                  <a:extLst>
                    <a:ext uri="{FF2B5EF4-FFF2-40B4-BE49-F238E27FC236}">
                      <a16:creationId xmlns:a16="http://schemas.microsoft.com/office/drawing/2014/main" id="{00000000-0008-0000-0000-000077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20" name="Oval 401">
                  <a:extLst>
                    <a:ext uri="{FF2B5EF4-FFF2-40B4-BE49-F238E27FC236}">
                      <a16:creationId xmlns:a16="http://schemas.microsoft.com/office/drawing/2014/main" id="{00000000-0008-0000-0000-000078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96" name="Group 402">
                <a:extLst>
                  <a:ext uri="{FF2B5EF4-FFF2-40B4-BE49-F238E27FC236}">
                    <a16:creationId xmlns:a16="http://schemas.microsoft.com/office/drawing/2014/main" id="{00000000-0008-0000-0000-000060C90400}"/>
                  </a:ext>
                </a:extLst>
              </xdr:cNvPr>
              <xdr:cNvGrpSpPr>
                <a:grpSpLocks/>
              </xdr:cNvGrpSpPr>
            </xdr:nvGrpSpPr>
            <xdr:grpSpPr bwMode="auto">
              <a:xfrm>
                <a:off x="942" y="4004"/>
                <a:ext cx="100" cy="44"/>
                <a:chOff x="942" y="4004"/>
                <a:chExt cx="100" cy="44"/>
              </a:xfrm>
            </xdr:grpSpPr>
            <xdr:sp macro="" textlink="">
              <xdr:nvSpPr>
                <xdr:cNvPr id="313717" name="Oval 403">
                  <a:extLst>
                    <a:ext uri="{FF2B5EF4-FFF2-40B4-BE49-F238E27FC236}">
                      <a16:creationId xmlns:a16="http://schemas.microsoft.com/office/drawing/2014/main" id="{00000000-0008-0000-0000-000075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18" name="Oval 404">
                  <a:extLst>
                    <a:ext uri="{FF2B5EF4-FFF2-40B4-BE49-F238E27FC236}">
                      <a16:creationId xmlns:a16="http://schemas.microsoft.com/office/drawing/2014/main" id="{00000000-0008-0000-0000-000076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97" name="Line 405">
                <a:extLst>
                  <a:ext uri="{FF2B5EF4-FFF2-40B4-BE49-F238E27FC236}">
                    <a16:creationId xmlns:a16="http://schemas.microsoft.com/office/drawing/2014/main" id="{00000000-0008-0000-0000-00006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8" name="Line 406">
                <a:extLst>
                  <a:ext uri="{FF2B5EF4-FFF2-40B4-BE49-F238E27FC236}">
                    <a16:creationId xmlns:a16="http://schemas.microsoft.com/office/drawing/2014/main" id="{00000000-0008-0000-0000-00006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99" name="Group 407">
                <a:extLst>
                  <a:ext uri="{FF2B5EF4-FFF2-40B4-BE49-F238E27FC236}">
                    <a16:creationId xmlns:a16="http://schemas.microsoft.com/office/drawing/2014/main" id="{00000000-0008-0000-0000-000063C90400}"/>
                  </a:ext>
                </a:extLst>
              </xdr:cNvPr>
              <xdr:cNvGrpSpPr>
                <a:grpSpLocks/>
              </xdr:cNvGrpSpPr>
            </xdr:nvGrpSpPr>
            <xdr:grpSpPr bwMode="auto">
              <a:xfrm>
                <a:off x="674" y="3374"/>
                <a:ext cx="144" cy="121"/>
                <a:chOff x="674" y="3374"/>
                <a:chExt cx="144" cy="121"/>
              </a:xfrm>
            </xdr:grpSpPr>
            <xdr:sp macro="" textlink="">
              <xdr:nvSpPr>
                <xdr:cNvPr id="313711" name="Freeform 408">
                  <a:extLst>
                    <a:ext uri="{FF2B5EF4-FFF2-40B4-BE49-F238E27FC236}">
                      <a16:creationId xmlns:a16="http://schemas.microsoft.com/office/drawing/2014/main" id="{00000000-0008-0000-0000-00006F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12" name="Freeform 409">
                  <a:extLst>
                    <a:ext uri="{FF2B5EF4-FFF2-40B4-BE49-F238E27FC236}">
                      <a16:creationId xmlns:a16="http://schemas.microsoft.com/office/drawing/2014/main" id="{00000000-0008-0000-0000-000070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13" name="Freeform 410">
                  <a:extLst>
                    <a:ext uri="{FF2B5EF4-FFF2-40B4-BE49-F238E27FC236}">
                      <a16:creationId xmlns:a16="http://schemas.microsoft.com/office/drawing/2014/main" id="{00000000-0008-0000-0000-000071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14" name="Freeform 411">
                  <a:extLst>
                    <a:ext uri="{FF2B5EF4-FFF2-40B4-BE49-F238E27FC236}">
                      <a16:creationId xmlns:a16="http://schemas.microsoft.com/office/drawing/2014/main" id="{00000000-0008-0000-0000-000072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5" name="Freeform 412">
                  <a:extLst>
                    <a:ext uri="{FF2B5EF4-FFF2-40B4-BE49-F238E27FC236}">
                      <a16:creationId xmlns:a16="http://schemas.microsoft.com/office/drawing/2014/main" id="{00000000-0008-0000-0000-000073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6" name="Freeform 413">
                  <a:extLst>
                    <a:ext uri="{FF2B5EF4-FFF2-40B4-BE49-F238E27FC236}">
                      <a16:creationId xmlns:a16="http://schemas.microsoft.com/office/drawing/2014/main" id="{00000000-0008-0000-0000-000074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00" name="Line 414">
                <a:extLst>
                  <a:ext uri="{FF2B5EF4-FFF2-40B4-BE49-F238E27FC236}">
                    <a16:creationId xmlns:a16="http://schemas.microsoft.com/office/drawing/2014/main" id="{00000000-0008-0000-0000-00006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1" name="Line 415">
                <a:extLst>
                  <a:ext uri="{FF2B5EF4-FFF2-40B4-BE49-F238E27FC236}">
                    <a16:creationId xmlns:a16="http://schemas.microsoft.com/office/drawing/2014/main" id="{00000000-0008-0000-0000-00006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2" name="Line 416">
                <a:extLst>
                  <a:ext uri="{FF2B5EF4-FFF2-40B4-BE49-F238E27FC236}">
                    <a16:creationId xmlns:a16="http://schemas.microsoft.com/office/drawing/2014/main" id="{00000000-0008-0000-0000-00006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3" name="Line 417">
                <a:extLst>
                  <a:ext uri="{FF2B5EF4-FFF2-40B4-BE49-F238E27FC236}">
                    <a16:creationId xmlns:a16="http://schemas.microsoft.com/office/drawing/2014/main" id="{00000000-0008-0000-0000-00006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4" name="Line 418">
                <a:extLst>
                  <a:ext uri="{FF2B5EF4-FFF2-40B4-BE49-F238E27FC236}">
                    <a16:creationId xmlns:a16="http://schemas.microsoft.com/office/drawing/2014/main" id="{00000000-0008-0000-0000-00006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5" name="Line 419">
                <a:extLst>
                  <a:ext uri="{FF2B5EF4-FFF2-40B4-BE49-F238E27FC236}">
                    <a16:creationId xmlns:a16="http://schemas.microsoft.com/office/drawing/2014/main" id="{00000000-0008-0000-0000-00006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6" name="Freeform 420">
                <a:extLst>
                  <a:ext uri="{FF2B5EF4-FFF2-40B4-BE49-F238E27FC236}">
                    <a16:creationId xmlns:a16="http://schemas.microsoft.com/office/drawing/2014/main" id="{00000000-0008-0000-0000-00006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7" name="Freeform 421">
                <a:extLst>
                  <a:ext uri="{FF2B5EF4-FFF2-40B4-BE49-F238E27FC236}">
                    <a16:creationId xmlns:a16="http://schemas.microsoft.com/office/drawing/2014/main" id="{00000000-0008-0000-0000-00006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8" name="Freeform 422">
                <a:extLst>
                  <a:ext uri="{FF2B5EF4-FFF2-40B4-BE49-F238E27FC236}">
                    <a16:creationId xmlns:a16="http://schemas.microsoft.com/office/drawing/2014/main" id="{00000000-0008-0000-0000-00006CC90400}"/>
                  </a:ext>
                </a:extLst>
              </xdr:cNvPr>
              <xdr:cNvSpPr>
                <a:spLocks/>
              </xdr:cNvSpPr>
            </xdr:nvSpPr>
            <xdr:spPr bwMode="auto">
              <a:xfrm>
                <a:off x="1142" y="3521"/>
                <a:ext cx="91" cy="45"/>
              </a:xfrm>
              <a:custGeom>
                <a:avLst/>
                <a:gdLst>
                  <a:gd name="T0" fmla="*/ 0 w 91"/>
                  <a:gd name="T1" fmla="*/ 45 h 45"/>
                  <a:gd name="T2" fmla="*/ 46 w 91"/>
                  <a:gd name="T3" fmla="*/ 0 h 45"/>
                  <a:gd name="T4" fmla="*/ 91 w 91"/>
                  <a:gd name="T5" fmla="*/ 45 h 45"/>
                  <a:gd name="T6" fmla="*/ 0 60000 65536"/>
                  <a:gd name="T7" fmla="*/ 0 60000 65536"/>
                  <a:gd name="T8" fmla="*/ 0 60000 65536"/>
                </a:gdLst>
                <a:ahLst/>
                <a:cxnLst>
                  <a:cxn ang="T6">
                    <a:pos x="T0" y="T1"/>
                  </a:cxn>
                  <a:cxn ang="T7">
                    <a:pos x="T2" y="T3"/>
                  </a:cxn>
                  <a:cxn ang="T8">
                    <a:pos x="T4" y="T5"/>
                  </a:cxn>
                </a:cxnLst>
                <a:rect l="0" t="0" r="r" b="b"/>
                <a:pathLst>
                  <a:path w="91" h="45">
                    <a:moveTo>
                      <a:pt x="0" y="45"/>
                    </a:moveTo>
                    <a:lnTo>
                      <a:pt x="46" y="0"/>
                    </a:lnTo>
                    <a:lnTo>
                      <a:pt x="91" y="45"/>
                    </a:lnTo>
                  </a:path>
                </a:pathLst>
              </a:custGeom>
              <a:noFill/>
              <a:ln w="9525">
                <a:solidFill>
                  <a:srgbClr val="FF0000"/>
                </a:solidFill>
                <a:round/>
                <a:headEnd/>
                <a:tailEn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09" name="Line 423">
                <a:extLst>
                  <a:ext uri="{FF2B5EF4-FFF2-40B4-BE49-F238E27FC236}">
                    <a16:creationId xmlns:a16="http://schemas.microsoft.com/office/drawing/2014/main" id="{00000000-0008-0000-0000-00006DC90400}"/>
                  </a:ext>
                </a:extLst>
              </xdr:cNvPr>
              <xdr:cNvSpPr>
                <a:spLocks noChangeShapeType="1"/>
              </xdr:cNvSpPr>
            </xdr:nvSpPr>
            <xdr:spPr bwMode="auto">
              <a:xfrm>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10" name="Line 424">
                <a:extLst>
                  <a:ext uri="{FF2B5EF4-FFF2-40B4-BE49-F238E27FC236}">
                    <a16:creationId xmlns:a16="http://schemas.microsoft.com/office/drawing/2014/main" id="{00000000-0008-0000-0000-00006EC90400}"/>
                  </a:ext>
                </a:extLst>
              </xdr:cNvPr>
              <xdr:cNvSpPr>
                <a:spLocks noChangeShapeType="1"/>
              </xdr:cNvSpPr>
            </xdr:nvSpPr>
            <xdr:spPr bwMode="auto">
              <a:xfrm flipH="1">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sp macro="" textlink="">
          <xdr:nvSpPr>
            <xdr:cNvPr id="313672" name="Freeform 425">
              <a:extLst>
                <a:ext uri="{FF2B5EF4-FFF2-40B4-BE49-F238E27FC236}">
                  <a16:creationId xmlns:a16="http://schemas.microsoft.com/office/drawing/2014/main" id="{00000000-0008-0000-0000-000048C90400}"/>
                </a:ext>
              </a:extLst>
            </xdr:cNvPr>
            <xdr:cNvSpPr>
              <a:spLocks/>
            </xdr:cNvSpPr>
          </xdr:nvSpPr>
          <xdr:spPr bwMode="auto">
            <a:xfrm rot="-716651">
              <a:off x="1577" y="3339"/>
              <a:ext cx="137" cy="51"/>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673" name="Freeform 426">
              <a:extLst>
                <a:ext uri="{FF2B5EF4-FFF2-40B4-BE49-F238E27FC236}">
                  <a16:creationId xmlns:a16="http://schemas.microsoft.com/office/drawing/2014/main" id="{00000000-0008-0000-0000-000049C90400}"/>
                </a:ext>
              </a:extLst>
            </xdr:cNvPr>
            <xdr:cNvSpPr>
              <a:spLocks/>
            </xdr:cNvSpPr>
          </xdr:nvSpPr>
          <xdr:spPr bwMode="auto">
            <a:xfrm rot="900000">
              <a:off x="1600" y="3427"/>
              <a:ext cx="130" cy="48"/>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grpSp>
    </xdr:grpSp>
    <xdr:clientData/>
  </xdr:twoCellAnchor>
</xdr:wsDr>
</file>

<file path=xl/drawings/drawing10.xml><?xml version="1.0" encoding="utf-8"?>
<xdr:wsDr xmlns:xdr="http://schemas.openxmlformats.org/drawingml/2006/spreadsheetDrawing" xmlns:a="http://schemas.openxmlformats.org/drawingml/2006/main">
  <xdr:oneCellAnchor>
    <xdr:from>
      <xdr:col>9</xdr:col>
      <xdr:colOff>3486</xdr:colOff>
      <xdr:row>68</xdr:row>
      <xdr:rowOff>1766</xdr:rowOff>
    </xdr:from>
    <xdr:ext cx="3703320" cy="6096"/>
    <xdr:pic>
      <xdr:nvPicPr>
        <xdr:cNvPr id="2" name="imag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5711" y="20813891"/>
          <a:ext cx="3703320" cy="6096"/>
        </a:xfrm>
        <a:prstGeom prst="rect">
          <a:avLst/>
        </a:prstGeom>
      </xdr:spPr>
    </xdr:pic>
    <xdr:clientData/>
  </xdr:oneCellAnchor>
  <xdr:oneCellAnchor>
    <xdr:from>
      <xdr:col>9</xdr:col>
      <xdr:colOff>3486</xdr:colOff>
      <xdr:row>73</xdr:row>
      <xdr:rowOff>19085</xdr:rowOff>
    </xdr:from>
    <xdr:ext cx="3703320" cy="6096"/>
    <xdr:pic>
      <xdr:nvPicPr>
        <xdr:cNvPr id="3" name="image3.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65711" y="21593210"/>
          <a:ext cx="3703320" cy="6096"/>
        </a:xfrm>
        <a:prstGeom prst="rect">
          <a:avLst/>
        </a:prstGeom>
      </xdr:spPr>
    </xdr:pic>
    <xdr:clientData/>
  </xdr:oneCellAnchor>
  <xdr:oneCellAnchor>
    <xdr:from>
      <xdr:col>9</xdr:col>
      <xdr:colOff>0</xdr:colOff>
      <xdr:row>63</xdr:row>
      <xdr:rowOff>17319</xdr:rowOff>
    </xdr:from>
    <xdr:ext cx="3703320" cy="6096"/>
    <xdr:pic>
      <xdr:nvPicPr>
        <xdr:cNvPr id="4" name="image2.pn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2225" y="20067444"/>
          <a:ext cx="3703320" cy="609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180975</xdr:colOff>
      <xdr:row>43</xdr:row>
      <xdr:rowOff>131668</xdr:rowOff>
    </xdr:from>
    <xdr:to>
      <xdr:col>1</xdr:col>
      <xdr:colOff>1637739</xdr:colOff>
      <xdr:row>45</xdr:row>
      <xdr:rowOff>178174</xdr:rowOff>
    </xdr:to>
    <xdr:sp macro="" textlink="">
      <xdr:nvSpPr>
        <xdr:cNvPr id="14" name="角丸四角形 13">
          <a:extLst>
            <a:ext uri="{FF2B5EF4-FFF2-40B4-BE49-F238E27FC236}">
              <a16:creationId xmlns:a16="http://schemas.microsoft.com/office/drawing/2014/main" id="{00000000-0008-0000-0C00-00000E000000}"/>
            </a:ext>
          </a:extLst>
        </xdr:cNvPr>
        <xdr:cNvSpPr/>
      </xdr:nvSpPr>
      <xdr:spPr bwMode="auto">
        <a:xfrm>
          <a:off x="209550" y="8104093"/>
          <a:ext cx="1456764" cy="408456"/>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補足①（参考）</a:t>
          </a:r>
        </a:p>
      </xdr:txBody>
    </xdr:sp>
    <xdr:clientData/>
  </xdr:twoCellAnchor>
  <xdr:twoCellAnchor editAs="oneCell">
    <xdr:from>
      <xdr:col>1</xdr:col>
      <xdr:colOff>266700</xdr:colOff>
      <xdr:row>48</xdr:row>
      <xdr:rowOff>19050</xdr:rowOff>
    </xdr:from>
    <xdr:to>
      <xdr:col>15</xdr:col>
      <xdr:colOff>38100</xdr:colOff>
      <xdr:row>64</xdr:row>
      <xdr:rowOff>133350</xdr:rowOff>
    </xdr:to>
    <xdr:pic>
      <xdr:nvPicPr>
        <xdr:cNvPr id="298936" name="図 39">
          <a:extLst>
            <a:ext uri="{FF2B5EF4-FFF2-40B4-BE49-F238E27FC236}">
              <a16:creationId xmlns:a16="http://schemas.microsoft.com/office/drawing/2014/main" id="{00000000-0008-0000-0C00-0000B88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39" t="19765" r="35194" b="52200"/>
        <a:stretch>
          <a:fillRect/>
        </a:stretch>
      </xdr:blipFill>
      <xdr:spPr bwMode="auto">
        <a:xfrm>
          <a:off x="295275" y="8972550"/>
          <a:ext cx="837247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227046</xdr:colOff>
      <xdr:row>66</xdr:row>
      <xdr:rowOff>46190</xdr:rowOff>
    </xdr:from>
    <xdr:to>
      <xdr:col>15</xdr:col>
      <xdr:colOff>174812</xdr:colOff>
      <xdr:row>69</xdr:row>
      <xdr:rowOff>99210</xdr:rowOff>
    </xdr:to>
    <xdr:sp macro="" textlink="">
      <xdr:nvSpPr>
        <xdr:cNvPr id="41" name="角丸四角形 40">
          <a:extLst>
            <a:ext uri="{FF2B5EF4-FFF2-40B4-BE49-F238E27FC236}">
              <a16:creationId xmlns:a16="http://schemas.microsoft.com/office/drawing/2014/main" id="{00000000-0008-0000-0C00-000029000000}"/>
            </a:ext>
          </a:extLst>
        </xdr:cNvPr>
        <xdr:cNvSpPr/>
      </xdr:nvSpPr>
      <xdr:spPr>
        <a:xfrm>
          <a:off x="5475321" y="12257240"/>
          <a:ext cx="3329141" cy="595945"/>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変更がない場合は変更前と同じ数量を記入</a:t>
          </a:r>
          <a:endParaRPr lang="en-US" altLang="ja-JP" sz="1200">
            <a:solidFill>
              <a:schemeClr val="tx1"/>
            </a:solidFill>
          </a:endParaRPr>
        </a:p>
      </xdr:txBody>
    </xdr:sp>
    <xdr:clientData/>
  </xdr:twoCellAnchor>
  <xdr:twoCellAnchor>
    <xdr:from>
      <xdr:col>5</xdr:col>
      <xdr:colOff>127219</xdr:colOff>
      <xdr:row>50</xdr:row>
      <xdr:rowOff>130518</xdr:rowOff>
    </xdr:from>
    <xdr:to>
      <xdr:col>7</xdr:col>
      <xdr:colOff>100610</xdr:colOff>
      <xdr:row>64</xdr:row>
      <xdr:rowOff>87653</xdr:rowOff>
    </xdr:to>
    <xdr:sp macro="" textlink="">
      <xdr:nvSpPr>
        <xdr:cNvPr id="42" name="円/楕円 41">
          <a:extLst>
            <a:ext uri="{FF2B5EF4-FFF2-40B4-BE49-F238E27FC236}">
              <a16:creationId xmlns:a16="http://schemas.microsoft.com/office/drawing/2014/main" id="{00000000-0008-0000-0C00-00002A000000}"/>
            </a:ext>
          </a:extLst>
        </xdr:cNvPr>
        <xdr:cNvSpPr/>
      </xdr:nvSpPr>
      <xdr:spPr>
        <a:xfrm flipV="1">
          <a:off x="4451569" y="9445968"/>
          <a:ext cx="687766" cy="249078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xdr:col>
      <xdr:colOff>219635</xdr:colOff>
      <xdr:row>64</xdr:row>
      <xdr:rowOff>83267</xdr:rowOff>
    </xdr:from>
    <xdr:to>
      <xdr:col>5</xdr:col>
      <xdr:colOff>104774</xdr:colOff>
      <xdr:row>66</xdr:row>
      <xdr:rowOff>166421</xdr:rowOff>
    </xdr:to>
    <xdr:sp macro="" textlink="">
      <xdr:nvSpPr>
        <xdr:cNvPr id="43" name="右中かっこ 42">
          <a:extLst>
            <a:ext uri="{FF2B5EF4-FFF2-40B4-BE49-F238E27FC236}">
              <a16:creationId xmlns:a16="http://schemas.microsoft.com/office/drawing/2014/main" id="{00000000-0008-0000-0C00-00002B000000}"/>
            </a:ext>
          </a:extLst>
        </xdr:cNvPr>
        <xdr:cNvSpPr/>
      </xdr:nvSpPr>
      <xdr:spPr>
        <a:xfrm rot="5400000">
          <a:off x="2116115" y="10064462"/>
          <a:ext cx="445104" cy="4180914"/>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1</xdr:col>
      <xdr:colOff>1680915</xdr:colOff>
      <xdr:row>67</xdr:row>
      <xdr:rowOff>138734</xdr:rowOff>
    </xdr:from>
    <xdr:to>
      <xdr:col>2</xdr:col>
      <xdr:colOff>1295960</xdr:colOff>
      <xdr:row>70</xdr:row>
      <xdr:rowOff>60510</xdr:rowOff>
    </xdr:to>
    <xdr:sp macro="" textlink="">
      <xdr:nvSpPr>
        <xdr:cNvPr id="44" name="角丸四角形 43">
          <a:extLst>
            <a:ext uri="{FF2B5EF4-FFF2-40B4-BE49-F238E27FC236}">
              <a16:creationId xmlns:a16="http://schemas.microsoft.com/office/drawing/2014/main" id="{00000000-0008-0000-0C00-00002C000000}"/>
            </a:ext>
          </a:extLst>
        </xdr:cNvPr>
        <xdr:cNvSpPr/>
      </xdr:nvSpPr>
      <xdr:spPr>
        <a:xfrm>
          <a:off x="1709490" y="12530759"/>
          <a:ext cx="1339070" cy="46470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rPr>
            <a:t>原則、内訳通り</a:t>
          </a:r>
          <a:endParaRPr lang="en-US" altLang="ja-JP" sz="1200">
            <a:solidFill>
              <a:schemeClr val="tx1"/>
            </a:solidFill>
          </a:endParaRPr>
        </a:p>
      </xdr:txBody>
    </xdr:sp>
    <xdr:clientData/>
  </xdr:twoCellAnchor>
  <xdr:twoCellAnchor>
    <xdr:from>
      <xdr:col>7</xdr:col>
      <xdr:colOff>118369</xdr:colOff>
      <xdr:row>62</xdr:row>
      <xdr:rowOff>79939</xdr:rowOff>
    </xdr:from>
    <xdr:to>
      <xdr:col>10</xdr:col>
      <xdr:colOff>25077</xdr:colOff>
      <xdr:row>66</xdr:row>
      <xdr:rowOff>20235</xdr:rowOff>
    </xdr:to>
    <xdr:cxnSp macro="">
      <xdr:nvCxnSpPr>
        <xdr:cNvPr id="45" name="直線矢印コネクタ 44">
          <a:extLst>
            <a:ext uri="{FF2B5EF4-FFF2-40B4-BE49-F238E27FC236}">
              <a16:creationId xmlns:a16="http://schemas.microsoft.com/office/drawing/2014/main" id="{00000000-0008-0000-0C00-00002D000000}"/>
            </a:ext>
          </a:extLst>
        </xdr:cNvPr>
        <xdr:cNvCxnSpPr/>
      </xdr:nvCxnSpPr>
      <xdr:spPr>
        <a:xfrm>
          <a:off x="5157094" y="11567089"/>
          <a:ext cx="1125908" cy="66419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107015</xdr:colOff>
      <xdr:row>46</xdr:row>
      <xdr:rowOff>60511</xdr:rowOff>
    </xdr:from>
    <xdr:to>
      <xdr:col>14</xdr:col>
      <xdr:colOff>54611</xdr:colOff>
      <xdr:row>50</xdr:row>
      <xdr:rowOff>7065</xdr:rowOff>
    </xdr:to>
    <xdr:sp macro="" textlink="">
      <xdr:nvSpPr>
        <xdr:cNvPr id="46" name="角丸四角形 45">
          <a:extLst>
            <a:ext uri="{FF2B5EF4-FFF2-40B4-BE49-F238E27FC236}">
              <a16:creationId xmlns:a16="http://schemas.microsoft.com/office/drawing/2014/main" id="{00000000-0008-0000-0C00-00002E000000}"/>
            </a:ext>
          </a:extLst>
        </xdr:cNvPr>
        <xdr:cNvSpPr/>
      </xdr:nvSpPr>
      <xdr:spPr>
        <a:xfrm>
          <a:off x="5860115" y="8652061"/>
          <a:ext cx="2471721" cy="670454"/>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監督員が合を押す</a:t>
          </a:r>
          <a:endParaRPr lang="en-US" altLang="ja-JP" sz="1200">
            <a:solidFill>
              <a:schemeClr val="tx1"/>
            </a:solidFill>
          </a:endParaRPr>
        </a:p>
        <a:p>
          <a:pPr fontAlgn="auto">
            <a:spcBef>
              <a:spcPts val="0"/>
            </a:spcBef>
            <a:spcAft>
              <a:spcPts val="0"/>
            </a:spcAft>
            <a:defRPr/>
          </a:pPr>
          <a:r>
            <a:rPr lang="ja-JP" altLang="en-US" sz="1200">
              <a:solidFill>
                <a:schemeClr val="tx1"/>
              </a:solidFill>
            </a:rPr>
            <a:t>（監督員合意のもと印刷でも可）</a:t>
          </a:r>
          <a:endParaRPr lang="en-US" altLang="ja-JP" sz="1200">
            <a:solidFill>
              <a:schemeClr val="tx1"/>
            </a:solidFill>
          </a:endParaRPr>
        </a:p>
      </xdr:txBody>
    </xdr:sp>
    <xdr:clientData/>
  </xdr:twoCellAnchor>
  <xdr:twoCellAnchor>
    <xdr:from>
      <xdr:col>13</xdr:col>
      <xdr:colOff>92952</xdr:colOff>
      <xdr:row>54</xdr:row>
      <xdr:rowOff>84576</xdr:rowOff>
    </xdr:from>
    <xdr:to>
      <xdr:col>14</xdr:col>
      <xdr:colOff>57378</xdr:colOff>
      <xdr:row>64</xdr:row>
      <xdr:rowOff>138559</xdr:rowOff>
    </xdr:to>
    <xdr:sp macro="" textlink="">
      <xdr:nvSpPr>
        <xdr:cNvPr id="47" name="円/楕円 46">
          <a:extLst>
            <a:ext uri="{FF2B5EF4-FFF2-40B4-BE49-F238E27FC236}">
              <a16:creationId xmlns:a16="http://schemas.microsoft.com/office/drawing/2014/main" id="{00000000-0008-0000-0C00-00002F000000}"/>
            </a:ext>
          </a:extLst>
        </xdr:cNvPr>
        <xdr:cNvSpPr/>
      </xdr:nvSpPr>
      <xdr:spPr>
        <a:xfrm flipV="1">
          <a:off x="7865352" y="10123926"/>
          <a:ext cx="469251" cy="18637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443753</xdr:colOff>
      <xdr:row>50</xdr:row>
      <xdr:rowOff>11766</xdr:rowOff>
    </xdr:from>
    <xdr:to>
      <xdr:col>13</xdr:col>
      <xdr:colOff>242047</xdr:colOff>
      <xdr:row>55</xdr:row>
      <xdr:rowOff>79001</xdr:rowOff>
    </xdr:to>
    <xdr:cxnSp macro="">
      <xdr:nvCxnSpPr>
        <xdr:cNvPr id="48" name="直線矢印コネクタ 47">
          <a:extLst>
            <a:ext uri="{FF2B5EF4-FFF2-40B4-BE49-F238E27FC236}">
              <a16:creationId xmlns:a16="http://schemas.microsoft.com/office/drawing/2014/main" id="{00000000-0008-0000-0C00-000030000000}"/>
            </a:ext>
          </a:extLst>
        </xdr:cNvPr>
        <xdr:cNvCxnSpPr/>
      </xdr:nvCxnSpPr>
      <xdr:spPr>
        <a:xfrm>
          <a:off x="7711328" y="9327216"/>
          <a:ext cx="303119" cy="97211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81</xdr:row>
      <xdr:rowOff>129428</xdr:rowOff>
    </xdr:from>
    <xdr:to>
      <xdr:col>1</xdr:col>
      <xdr:colOff>1479175</xdr:colOff>
      <xdr:row>83</xdr:row>
      <xdr:rowOff>174253</xdr:rowOff>
    </xdr:to>
    <xdr:sp macro="" textlink="">
      <xdr:nvSpPr>
        <xdr:cNvPr id="53" name="角丸四角形 52">
          <a:extLst>
            <a:ext uri="{FF2B5EF4-FFF2-40B4-BE49-F238E27FC236}">
              <a16:creationId xmlns:a16="http://schemas.microsoft.com/office/drawing/2014/main" id="{00000000-0008-0000-0C00-000035000000}"/>
            </a:ext>
          </a:extLst>
        </xdr:cNvPr>
        <xdr:cNvSpPr/>
      </xdr:nvSpPr>
      <xdr:spPr bwMode="auto">
        <a:xfrm>
          <a:off x="50986" y="15236078"/>
          <a:ext cx="1456764" cy="406775"/>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補足②（参考）</a:t>
          </a:r>
        </a:p>
      </xdr:txBody>
    </xdr:sp>
    <xdr:clientData/>
  </xdr:twoCellAnchor>
  <xdr:twoCellAnchor editAs="oneCell">
    <xdr:from>
      <xdr:col>1</xdr:col>
      <xdr:colOff>76200</xdr:colOff>
      <xdr:row>86</xdr:row>
      <xdr:rowOff>123825</xdr:rowOff>
    </xdr:from>
    <xdr:to>
      <xdr:col>13</xdr:col>
      <xdr:colOff>0</xdr:colOff>
      <xdr:row>104</xdr:row>
      <xdr:rowOff>95250</xdr:rowOff>
    </xdr:to>
    <xdr:pic>
      <xdr:nvPicPr>
        <xdr:cNvPr id="298946" name="図 53">
          <a:extLst>
            <a:ext uri="{FF2B5EF4-FFF2-40B4-BE49-F238E27FC236}">
              <a16:creationId xmlns:a16="http://schemas.microsoft.com/office/drawing/2014/main" id="{00000000-0008-0000-0C00-0000C28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802" t="20959" r="12436" b="34460"/>
        <a:stretch>
          <a:fillRect/>
        </a:stretch>
      </xdr:blipFill>
      <xdr:spPr bwMode="auto">
        <a:xfrm>
          <a:off x="104775" y="16249650"/>
          <a:ext cx="762952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285750</xdr:colOff>
      <xdr:row>90</xdr:row>
      <xdr:rowOff>111750</xdr:rowOff>
    </xdr:from>
    <xdr:to>
      <xdr:col>15</xdr:col>
      <xdr:colOff>272144</xdr:colOff>
      <xdr:row>93</xdr:row>
      <xdr:rowOff>151717</xdr:rowOff>
    </xdr:to>
    <xdr:sp macro="" textlink="">
      <xdr:nvSpPr>
        <xdr:cNvPr id="55" name="角丸四角形 54">
          <a:extLst>
            <a:ext uri="{FF2B5EF4-FFF2-40B4-BE49-F238E27FC236}">
              <a16:creationId xmlns:a16="http://schemas.microsoft.com/office/drawing/2014/main" id="{00000000-0008-0000-0C00-000037000000}"/>
            </a:ext>
          </a:extLst>
        </xdr:cNvPr>
        <xdr:cNvSpPr/>
      </xdr:nvSpPr>
      <xdr:spPr>
        <a:xfrm>
          <a:off x="7553325" y="16847175"/>
          <a:ext cx="1348469" cy="582892"/>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数量</a:t>
          </a:r>
          <a:r>
            <a:rPr lang="en-US" altLang="ja-JP" sz="1200">
              <a:solidFill>
                <a:schemeClr val="tx1"/>
              </a:solidFill>
            </a:rPr>
            <a:t>0</a:t>
          </a:r>
          <a:r>
            <a:rPr lang="ja-JP" altLang="en-US" sz="1200">
              <a:solidFill>
                <a:schemeClr val="tx1"/>
              </a:solidFill>
            </a:rPr>
            <a:t>の場合は合印をつけない</a:t>
          </a:r>
          <a:endParaRPr lang="en-US" altLang="ja-JP" sz="1200">
            <a:solidFill>
              <a:schemeClr val="tx1"/>
            </a:solidFill>
          </a:endParaRPr>
        </a:p>
      </xdr:txBody>
    </xdr:sp>
    <xdr:clientData/>
  </xdr:twoCellAnchor>
  <xdr:twoCellAnchor>
    <xdr:from>
      <xdr:col>4</xdr:col>
      <xdr:colOff>452379</xdr:colOff>
      <xdr:row>82</xdr:row>
      <xdr:rowOff>18072</xdr:rowOff>
    </xdr:from>
    <xdr:to>
      <xdr:col>10</xdr:col>
      <xdr:colOff>333375</xdr:colOff>
      <xdr:row>85</xdr:row>
      <xdr:rowOff>51928</xdr:rowOff>
    </xdr:to>
    <xdr:sp macro="" textlink="">
      <xdr:nvSpPr>
        <xdr:cNvPr id="57" name="角丸四角形 56">
          <a:extLst>
            <a:ext uri="{FF2B5EF4-FFF2-40B4-BE49-F238E27FC236}">
              <a16:creationId xmlns:a16="http://schemas.microsoft.com/office/drawing/2014/main" id="{00000000-0008-0000-0C00-000039000000}"/>
            </a:ext>
          </a:extLst>
        </xdr:cNvPr>
        <xdr:cNvSpPr/>
      </xdr:nvSpPr>
      <xdr:spPr>
        <a:xfrm>
          <a:off x="4271904" y="14819922"/>
          <a:ext cx="2319396" cy="57678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latin typeface="+mn-ea"/>
            </a:rPr>
            <a:t>変更後の実際の数量を記入</a:t>
          </a:r>
          <a:endParaRPr lang="en-US" altLang="ja-JP" sz="1200">
            <a:solidFill>
              <a:schemeClr val="tx1"/>
            </a:solidFill>
            <a:latin typeface="+mn-ea"/>
          </a:endParaRPr>
        </a:p>
      </xdr:txBody>
    </xdr:sp>
    <xdr:clientData/>
  </xdr:twoCellAnchor>
  <xdr:twoCellAnchor>
    <xdr:from>
      <xdr:col>11</xdr:col>
      <xdr:colOff>64658</xdr:colOff>
      <xdr:row>106</xdr:row>
      <xdr:rowOff>43773</xdr:rowOff>
    </xdr:from>
    <xdr:to>
      <xdr:col>15</xdr:col>
      <xdr:colOff>225662</xdr:colOff>
      <xdr:row>109</xdr:row>
      <xdr:rowOff>83740</xdr:rowOff>
    </xdr:to>
    <xdr:sp macro="" textlink="">
      <xdr:nvSpPr>
        <xdr:cNvPr id="58" name="角丸四角形 57">
          <a:extLst>
            <a:ext uri="{FF2B5EF4-FFF2-40B4-BE49-F238E27FC236}">
              <a16:creationId xmlns:a16="http://schemas.microsoft.com/office/drawing/2014/main" id="{00000000-0008-0000-0C00-00003A000000}"/>
            </a:ext>
          </a:extLst>
        </xdr:cNvPr>
        <xdr:cNvSpPr/>
      </xdr:nvSpPr>
      <xdr:spPr>
        <a:xfrm>
          <a:off x="6814984" y="19897186"/>
          <a:ext cx="2032874" cy="5866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項目を追加</a:t>
          </a:r>
          <a:endParaRPr lang="en-US" altLang="ja-JP" sz="1200">
            <a:solidFill>
              <a:schemeClr val="tx1"/>
            </a:solidFill>
          </a:endParaRPr>
        </a:p>
        <a:p>
          <a:pPr fontAlgn="auto">
            <a:spcBef>
              <a:spcPts val="0"/>
            </a:spcBef>
            <a:spcAft>
              <a:spcPts val="0"/>
            </a:spcAft>
            <a:defRPr/>
          </a:pPr>
          <a:r>
            <a:rPr lang="ja-JP" altLang="en-US" sz="1200">
              <a:solidFill>
                <a:schemeClr val="tx1"/>
              </a:solidFill>
            </a:rPr>
            <a:t>（変更前は</a:t>
          </a:r>
          <a:r>
            <a:rPr lang="en-US" altLang="ja-JP" sz="1200">
              <a:solidFill>
                <a:schemeClr val="tx1"/>
              </a:solidFill>
            </a:rPr>
            <a:t>0</a:t>
          </a:r>
          <a:r>
            <a:rPr lang="ja-JP" altLang="en-US" sz="1200">
              <a:solidFill>
                <a:schemeClr val="tx1"/>
              </a:solidFill>
            </a:rPr>
            <a:t>を記入する。</a:t>
          </a:r>
          <a:endParaRPr lang="en-US" altLang="ja-JP" sz="1200">
            <a:solidFill>
              <a:schemeClr val="tx1"/>
            </a:solidFill>
          </a:endParaRPr>
        </a:p>
      </xdr:txBody>
    </xdr:sp>
    <xdr:clientData/>
  </xdr:twoCellAnchor>
  <xdr:twoCellAnchor>
    <xdr:from>
      <xdr:col>0</xdr:col>
      <xdr:colOff>1</xdr:colOff>
      <xdr:row>101</xdr:row>
      <xdr:rowOff>103909</xdr:rowOff>
    </xdr:from>
    <xdr:to>
      <xdr:col>12</xdr:col>
      <xdr:colOff>312964</xdr:colOff>
      <xdr:row>104</xdr:row>
      <xdr:rowOff>121226</xdr:rowOff>
    </xdr:to>
    <xdr:sp macro="" textlink="">
      <xdr:nvSpPr>
        <xdr:cNvPr id="59" name="円/楕円 58">
          <a:extLst>
            <a:ext uri="{FF2B5EF4-FFF2-40B4-BE49-F238E27FC236}">
              <a16:creationId xmlns:a16="http://schemas.microsoft.com/office/drawing/2014/main" id="{00000000-0008-0000-0C00-00003B000000}"/>
            </a:ext>
          </a:extLst>
        </xdr:cNvPr>
        <xdr:cNvSpPr/>
      </xdr:nvSpPr>
      <xdr:spPr>
        <a:xfrm flipV="1">
          <a:off x="1" y="18623230"/>
          <a:ext cx="7565570" cy="54799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4</xdr:col>
      <xdr:colOff>163286</xdr:colOff>
      <xdr:row>92</xdr:row>
      <xdr:rowOff>27212</xdr:rowOff>
    </xdr:from>
    <xdr:to>
      <xdr:col>5</xdr:col>
      <xdr:colOff>177839</xdr:colOff>
      <xdr:row>97</xdr:row>
      <xdr:rowOff>154623</xdr:rowOff>
    </xdr:to>
    <xdr:sp macro="" textlink="">
      <xdr:nvSpPr>
        <xdr:cNvPr id="60" name="円/楕円 59">
          <a:extLst>
            <a:ext uri="{FF2B5EF4-FFF2-40B4-BE49-F238E27FC236}">
              <a16:creationId xmlns:a16="http://schemas.microsoft.com/office/drawing/2014/main" id="{00000000-0008-0000-0C00-00003C000000}"/>
            </a:ext>
          </a:extLst>
        </xdr:cNvPr>
        <xdr:cNvSpPr/>
      </xdr:nvSpPr>
      <xdr:spPr>
        <a:xfrm flipV="1">
          <a:off x="3986893" y="16954498"/>
          <a:ext cx="518017" cy="10118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5</xdr:col>
      <xdr:colOff>101977</xdr:colOff>
      <xdr:row>86</xdr:row>
      <xdr:rowOff>13607</xdr:rowOff>
    </xdr:from>
    <xdr:to>
      <xdr:col>7</xdr:col>
      <xdr:colOff>54428</xdr:colOff>
      <xdr:row>92</xdr:row>
      <xdr:rowOff>175398</xdr:rowOff>
    </xdr:to>
    <xdr:cxnSp macro="">
      <xdr:nvCxnSpPr>
        <xdr:cNvPr id="61" name="直線矢印コネクタ 60">
          <a:extLst>
            <a:ext uri="{FF2B5EF4-FFF2-40B4-BE49-F238E27FC236}">
              <a16:creationId xmlns:a16="http://schemas.microsoft.com/office/drawing/2014/main" id="{00000000-0008-0000-0C00-00003D000000}"/>
            </a:ext>
          </a:extLst>
        </xdr:cNvPr>
        <xdr:cNvCxnSpPr>
          <a:stCxn id="60" idx="5"/>
        </xdr:cNvCxnSpPr>
      </xdr:nvCxnSpPr>
      <xdr:spPr>
        <a:xfrm flipV="1">
          <a:off x="4429048" y="15879536"/>
          <a:ext cx="660023" cy="122314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496956</xdr:colOff>
      <xdr:row>104</xdr:row>
      <xdr:rowOff>57979</xdr:rowOff>
    </xdr:from>
    <xdr:to>
      <xdr:col>11</xdr:col>
      <xdr:colOff>59754</xdr:colOff>
      <xdr:row>106</xdr:row>
      <xdr:rowOff>112407</xdr:rowOff>
    </xdr:to>
    <xdr:cxnSp macro="">
      <xdr:nvCxnSpPr>
        <xdr:cNvPr id="62" name="直線矢印コネクタ 61">
          <a:extLst>
            <a:ext uri="{FF2B5EF4-FFF2-40B4-BE49-F238E27FC236}">
              <a16:creationId xmlns:a16="http://schemas.microsoft.com/office/drawing/2014/main" id="{00000000-0008-0000-0C00-00003E000000}"/>
            </a:ext>
          </a:extLst>
        </xdr:cNvPr>
        <xdr:cNvCxnSpPr/>
      </xdr:nvCxnSpPr>
      <xdr:spPr>
        <a:xfrm>
          <a:off x="6236804" y="19546957"/>
          <a:ext cx="573276" cy="41886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99</xdr:row>
      <xdr:rowOff>68034</xdr:rowOff>
    </xdr:from>
    <xdr:to>
      <xdr:col>12</xdr:col>
      <xdr:colOff>244930</xdr:colOff>
      <xdr:row>102</xdr:row>
      <xdr:rowOff>34882</xdr:rowOff>
    </xdr:to>
    <xdr:sp macro="" textlink="">
      <xdr:nvSpPr>
        <xdr:cNvPr id="70" name="円/楕円 69">
          <a:extLst>
            <a:ext uri="{FF2B5EF4-FFF2-40B4-BE49-F238E27FC236}">
              <a16:creationId xmlns:a16="http://schemas.microsoft.com/office/drawing/2014/main" id="{00000000-0008-0000-0C00-000046000000}"/>
            </a:ext>
          </a:extLst>
        </xdr:cNvPr>
        <xdr:cNvSpPr/>
      </xdr:nvSpPr>
      <xdr:spPr>
        <a:xfrm flipV="1">
          <a:off x="6996793" y="18233570"/>
          <a:ext cx="500744" cy="49752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171787</xdr:colOff>
      <xdr:row>94</xdr:row>
      <xdr:rowOff>0</xdr:rowOff>
    </xdr:from>
    <xdr:to>
      <xdr:col>13</xdr:col>
      <xdr:colOff>49696</xdr:colOff>
      <xdr:row>99</xdr:row>
      <xdr:rowOff>155285</xdr:rowOff>
    </xdr:to>
    <xdr:cxnSp macro="">
      <xdr:nvCxnSpPr>
        <xdr:cNvPr id="72" name="直線矢印コネクタ 71">
          <a:extLst>
            <a:ext uri="{FF2B5EF4-FFF2-40B4-BE49-F238E27FC236}">
              <a16:creationId xmlns:a16="http://schemas.microsoft.com/office/drawing/2014/main" id="{00000000-0008-0000-0C00-000048000000}"/>
            </a:ext>
          </a:extLst>
        </xdr:cNvPr>
        <xdr:cNvCxnSpPr/>
      </xdr:nvCxnSpPr>
      <xdr:spPr>
        <a:xfrm flipV="1">
          <a:off x="7427352" y="17666804"/>
          <a:ext cx="383148" cy="106637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109</xdr:row>
      <xdr:rowOff>142875</xdr:rowOff>
    </xdr:from>
    <xdr:to>
      <xdr:col>8</xdr:col>
      <xdr:colOff>247650</xdr:colOff>
      <xdr:row>116</xdr:row>
      <xdr:rowOff>133350</xdr:rowOff>
    </xdr:to>
    <xdr:sp macro="" textlink="">
      <xdr:nvSpPr>
        <xdr:cNvPr id="75" name="角丸四角形 74">
          <a:extLst>
            <a:ext uri="{FF2B5EF4-FFF2-40B4-BE49-F238E27FC236}">
              <a16:creationId xmlns:a16="http://schemas.microsoft.com/office/drawing/2014/main" id="{00000000-0008-0000-0C00-00004B000000}"/>
            </a:ext>
          </a:extLst>
        </xdr:cNvPr>
        <xdr:cNvSpPr/>
      </xdr:nvSpPr>
      <xdr:spPr>
        <a:xfrm>
          <a:off x="85725" y="20316825"/>
          <a:ext cx="5410200" cy="1257300"/>
        </a:xfrm>
        <a:prstGeom prst="roundRect">
          <a:avLst/>
        </a:prstGeom>
        <a:solidFill>
          <a:srgbClr val="FFC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en-US" altLang="ja-JP" sz="1200">
              <a:solidFill>
                <a:schemeClr val="tx1"/>
              </a:solidFill>
            </a:rPr>
            <a:t>【</a:t>
          </a:r>
          <a:r>
            <a:rPr lang="ja-JP" altLang="en-US" sz="1200">
              <a:solidFill>
                <a:schemeClr val="tx1"/>
              </a:solidFill>
            </a:rPr>
            <a:t>その他　注意事項</a:t>
          </a:r>
          <a:r>
            <a:rPr lang="en-US" altLang="ja-JP" sz="1200">
              <a:solidFill>
                <a:schemeClr val="tx1"/>
              </a:solidFill>
            </a:rPr>
            <a:t>】</a:t>
          </a:r>
        </a:p>
        <a:p>
          <a:pPr fontAlgn="auto">
            <a:spcBef>
              <a:spcPts val="0"/>
            </a:spcBef>
            <a:spcAft>
              <a:spcPts val="0"/>
            </a:spcAft>
            <a:defRPr/>
          </a:pPr>
          <a:r>
            <a:rPr lang="ja-JP" altLang="en-US" sz="1200">
              <a:solidFill>
                <a:schemeClr val="tx1"/>
              </a:solidFill>
            </a:rPr>
            <a:t>・単位が一式である場合は参考内訳書の通りそのまま「式」と記入する。</a:t>
          </a:r>
          <a:endParaRPr lang="en-US" altLang="ja-JP" sz="1200">
            <a:solidFill>
              <a:schemeClr val="tx1"/>
            </a:solidFill>
          </a:endParaRPr>
        </a:p>
        <a:p>
          <a:pPr fontAlgn="auto">
            <a:spcBef>
              <a:spcPts val="0"/>
            </a:spcBef>
            <a:spcAft>
              <a:spcPts val="0"/>
            </a:spcAft>
            <a:defRPr/>
          </a:pPr>
          <a:r>
            <a:rPr lang="ja-JP" altLang="en-US" sz="1200">
              <a:solidFill>
                <a:schemeClr val="tx1"/>
              </a:solidFill>
            </a:rPr>
            <a:t>・参考内訳に～工事と記入のある項目は出来る範囲で材料名と記入する。　　</a:t>
          </a:r>
          <a:endParaRPr lang="en-US" altLang="ja-JP" sz="1200">
            <a:solidFill>
              <a:schemeClr val="tx1"/>
            </a:solidFill>
          </a:endParaRPr>
        </a:p>
        <a:p>
          <a:pPr fontAlgn="auto">
            <a:spcBef>
              <a:spcPts val="0"/>
            </a:spcBef>
            <a:spcAft>
              <a:spcPts val="0"/>
            </a:spcAft>
            <a:defRPr/>
          </a:pPr>
          <a:r>
            <a:rPr lang="ja-JP" altLang="en-US" sz="1200">
              <a:solidFill>
                <a:schemeClr val="tx1"/>
              </a:solidFill>
            </a:rPr>
            <a:t>　　（例）保温工事→保温材　、計装工事→計装材</a:t>
          </a:r>
          <a:endParaRPr lang="en-US" altLang="ja-JP" sz="1200">
            <a:solidFill>
              <a:schemeClr val="tx1"/>
            </a:solidFill>
          </a:endParaRPr>
        </a:p>
      </xdr:txBody>
    </xdr:sp>
    <xdr:clientData/>
  </xdr:twoCellAnchor>
  <xdr:twoCellAnchor>
    <xdr:from>
      <xdr:col>9</xdr:col>
      <xdr:colOff>438150</xdr:colOff>
      <xdr:row>55</xdr:row>
      <xdr:rowOff>30256</xdr:rowOff>
    </xdr:from>
    <xdr:to>
      <xdr:col>12</xdr:col>
      <xdr:colOff>114301</xdr:colOff>
      <xdr:row>58</xdr:row>
      <xdr:rowOff>57150</xdr:rowOff>
    </xdr:to>
    <xdr:sp macro="" textlink="">
      <xdr:nvSpPr>
        <xdr:cNvPr id="76" name="角丸四角形 75">
          <a:extLst>
            <a:ext uri="{FF2B5EF4-FFF2-40B4-BE49-F238E27FC236}">
              <a16:creationId xmlns:a16="http://schemas.microsoft.com/office/drawing/2014/main" id="{00000000-0008-0000-0C00-00004C000000}"/>
            </a:ext>
          </a:extLst>
        </xdr:cNvPr>
        <xdr:cNvSpPr/>
      </xdr:nvSpPr>
      <xdr:spPr>
        <a:xfrm>
          <a:off x="6191250" y="10250581"/>
          <a:ext cx="1190626" cy="5698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a:solidFill>
                <a:schemeClr val="tx1"/>
              </a:solidFill>
            </a:rPr>
            <a:t>上段に検査日</a:t>
          </a:r>
          <a:endParaRPr lang="en-US" altLang="ja-JP">
            <a:solidFill>
              <a:schemeClr val="tx1"/>
            </a:solidFill>
          </a:endParaRPr>
        </a:p>
        <a:p>
          <a:pPr fontAlgn="auto">
            <a:spcBef>
              <a:spcPts val="0"/>
            </a:spcBef>
            <a:spcAft>
              <a:spcPts val="0"/>
            </a:spcAft>
            <a:defRPr/>
          </a:pPr>
          <a:r>
            <a:rPr lang="ja-JP" altLang="en-US">
              <a:solidFill>
                <a:schemeClr val="tx1"/>
              </a:solidFill>
            </a:rPr>
            <a:t>下段に数量</a:t>
          </a:r>
          <a:endParaRPr lang="en-US" altLang="ja-JP">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48</xdr:row>
      <xdr:rowOff>11430</xdr:rowOff>
    </xdr:from>
    <xdr:to>
      <xdr:col>2</xdr:col>
      <xdr:colOff>224774</xdr:colOff>
      <xdr:row>49</xdr:row>
      <xdr:rowOff>125730</xdr:rowOff>
    </xdr:to>
    <xdr:sp macro="" textlink="">
      <xdr:nvSpPr>
        <xdr:cNvPr id="2" name="Oval 1" descr="添 付 書 類">
          <a:extLst>
            <a:ext uri="{FF2B5EF4-FFF2-40B4-BE49-F238E27FC236}">
              <a16:creationId xmlns:a16="http://schemas.microsoft.com/office/drawing/2014/main" id="{00000000-0008-0000-1500-000002000000}"/>
            </a:ext>
          </a:extLst>
        </xdr:cNvPr>
        <xdr:cNvSpPr>
          <a:spLocks noChangeArrowheads="1"/>
        </xdr:cNvSpPr>
      </xdr:nvSpPr>
      <xdr:spPr bwMode="auto">
        <a:xfrm>
          <a:off x="47625" y="8134350"/>
          <a:ext cx="1552575" cy="314325"/>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添 付 書 類</a:t>
          </a:r>
        </a:p>
      </xdr:txBody>
    </xdr:sp>
    <xdr:clientData/>
  </xdr:twoCellAnchor>
  <xdr:twoCellAnchor>
    <xdr:from>
      <xdr:col>10</xdr:col>
      <xdr:colOff>95250</xdr:colOff>
      <xdr:row>28</xdr:row>
      <xdr:rowOff>19050</xdr:rowOff>
    </xdr:from>
    <xdr:to>
      <xdr:col>16</xdr:col>
      <xdr:colOff>28575</xdr:colOff>
      <xdr:row>32</xdr:row>
      <xdr:rowOff>85725</xdr:rowOff>
    </xdr:to>
    <xdr:sp macro="" textlink="">
      <xdr:nvSpPr>
        <xdr:cNvPr id="274959" name="円/楕円 10">
          <a:extLst>
            <a:ext uri="{FF2B5EF4-FFF2-40B4-BE49-F238E27FC236}">
              <a16:creationId xmlns:a16="http://schemas.microsoft.com/office/drawing/2014/main" id="{00000000-0008-0000-1500-00000F320400}"/>
            </a:ext>
          </a:extLst>
        </xdr:cNvPr>
        <xdr:cNvSpPr>
          <a:spLocks noChangeArrowheads="1"/>
        </xdr:cNvSpPr>
      </xdr:nvSpPr>
      <xdr:spPr bwMode="auto">
        <a:xfrm>
          <a:off x="6953250" y="5362575"/>
          <a:ext cx="4048125" cy="695325"/>
        </a:xfrm>
        <a:prstGeom prst="ellipse">
          <a:avLst/>
        </a:prstGeom>
        <a:noFill/>
        <a:ln w="381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200025</xdr:colOff>
      <xdr:row>41</xdr:row>
      <xdr:rowOff>57150</xdr:rowOff>
    </xdr:from>
    <xdr:to>
      <xdr:col>20</xdr:col>
      <xdr:colOff>152400</xdr:colOff>
      <xdr:row>51</xdr:row>
      <xdr:rowOff>228600</xdr:rowOff>
    </xdr:to>
    <xdr:pic>
      <xdr:nvPicPr>
        <xdr:cNvPr id="246116" name="図 1">
          <a:extLst>
            <a:ext uri="{FF2B5EF4-FFF2-40B4-BE49-F238E27FC236}">
              <a16:creationId xmlns:a16="http://schemas.microsoft.com/office/drawing/2014/main" id="{00000000-0008-0000-1600-000064C1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782" r="11192"/>
        <a:stretch>
          <a:fillRect/>
        </a:stretch>
      </xdr:blipFill>
      <xdr:spPr bwMode="auto">
        <a:xfrm>
          <a:off x="8458200" y="9877425"/>
          <a:ext cx="612457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198295</xdr:colOff>
      <xdr:row>43</xdr:row>
      <xdr:rowOff>172498</xdr:rowOff>
    </xdr:from>
    <xdr:to>
      <xdr:col>21</xdr:col>
      <xdr:colOff>272142</xdr:colOff>
      <xdr:row>47</xdr:row>
      <xdr:rowOff>6310</xdr:rowOff>
    </xdr:to>
    <xdr:sp macro="" textlink="">
      <xdr:nvSpPr>
        <xdr:cNvPr id="2" name="線吹き出し 2 (枠付き) 1">
          <a:extLst>
            <a:ext uri="{FF2B5EF4-FFF2-40B4-BE49-F238E27FC236}">
              <a16:creationId xmlns:a16="http://schemas.microsoft.com/office/drawing/2014/main" id="{00000000-0008-0000-1600-000002000000}"/>
            </a:ext>
          </a:extLst>
        </xdr:cNvPr>
        <xdr:cNvSpPr/>
      </xdr:nvSpPr>
      <xdr:spPr bwMode="auto">
        <a:xfrm>
          <a:off x="12553581" y="10745248"/>
          <a:ext cx="2795275" cy="813526"/>
        </a:xfrm>
        <a:prstGeom prst="borderCallout2">
          <a:avLst>
            <a:gd name="adj1" fmla="val 18750"/>
            <a:gd name="adj2" fmla="val -8333"/>
            <a:gd name="adj3" fmla="val 18750"/>
            <a:gd name="adj4" fmla="val -16667"/>
            <a:gd name="adj5" fmla="val 86747"/>
            <a:gd name="adj6" fmla="val -36831"/>
          </a:avLst>
        </a:prstGeom>
        <a:solidFill>
          <a:schemeClr val="accent1">
            <a:lumMod val="40000"/>
            <a:lumOff val="60000"/>
          </a:schemeClr>
        </a:solidFill>
        <a:ln w="38100" cap="flat" cmpd="sng" algn="ctr">
          <a:solidFill>
            <a:srgbClr val="FF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b="1">
              <a:solidFill>
                <a:srgbClr val="FF0000"/>
              </a:solidFill>
            </a:rPr>
            <a:t>　記入欄が足りない場合は、青い線を</a:t>
          </a:r>
          <a:endParaRPr kumimoji="1" lang="en-US" altLang="ja-JP" sz="1200" b="1">
            <a:solidFill>
              <a:srgbClr val="FF0000"/>
            </a:solidFill>
          </a:endParaRPr>
        </a:p>
        <a:p>
          <a:pPr algn="l"/>
          <a:r>
            <a:rPr kumimoji="1" lang="ja-JP" altLang="en-US" sz="1200" b="1">
              <a:solidFill>
                <a:srgbClr val="FF0000"/>
              </a:solidFill>
            </a:rPr>
            <a:t>　ドラッグして印刷範囲を広げてください。</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219075</xdr:colOff>
          <xdr:row>28</xdr:row>
          <xdr:rowOff>19050</xdr:rowOff>
        </xdr:from>
        <xdr:to>
          <xdr:col>14</xdr:col>
          <xdr:colOff>47625</xdr:colOff>
          <xdr:row>32</xdr:row>
          <xdr:rowOff>180975</xdr:rowOff>
        </xdr:to>
        <xdr:sp macro="" textlink="">
          <xdr:nvSpPr>
            <xdr:cNvPr id="147760" name="Check Box 1328" hidden="1">
              <a:extLst>
                <a:ext uri="{63B3BB69-23CF-44E3-9099-C40C66FF867C}">
                  <a14:compatExt spid="_x0000_s147760"/>
                </a:ext>
                <a:ext uri="{FF2B5EF4-FFF2-40B4-BE49-F238E27FC236}">
                  <a16:creationId xmlns:a16="http://schemas.microsoft.com/office/drawing/2014/main" id="{00000000-0008-0000-1B00-000030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工事写真・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28</xdr:row>
          <xdr:rowOff>28575</xdr:rowOff>
        </xdr:from>
        <xdr:to>
          <xdr:col>17</xdr:col>
          <xdr:colOff>114300</xdr:colOff>
          <xdr:row>32</xdr:row>
          <xdr:rowOff>180975</xdr:rowOff>
        </xdr:to>
        <xdr:sp macro="" textlink="">
          <xdr:nvSpPr>
            <xdr:cNvPr id="147761" name="Check Box 1329" hidden="1">
              <a:extLst>
                <a:ext uri="{63B3BB69-23CF-44E3-9099-C40C66FF867C}">
                  <a14:compatExt spid="_x0000_s147761"/>
                </a:ext>
                <a:ext uri="{FF2B5EF4-FFF2-40B4-BE49-F238E27FC236}">
                  <a16:creationId xmlns:a16="http://schemas.microsoft.com/office/drawing/2014/main" id="{00000000-0008-0000-1B00-000031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28575</xdr:rowOff>
        </xdr:from>
        <xdr:to>
          <xdr:col>11</xdr:col>
          <xdr:colOff>238125</xdr:colOff>
          <xdr:row>32</xdr:row>
          <xdr:rowOff>171450</xdr:rowOff>
        </xdr:to>
        <xdr:sp macro="" textlink="">
          <xdr:nvSpPr>
            <xdr:cNvPr id="147804" name="Check Box 1372" hidden="1">
              <a:extLst>
                <a:ext uri="{63B3BB69-23CF-44E3-9099-C40C66FF867C}">
                  <a14:compatExt spid="_x0000_s147804"/>
                </a:ext>
                <a:ext uri="{FF2B5EF4-FFF2-40B4-BE49-F238E27FC236}">
                  <a16:creationId xmlns:a16="http://schemas.microsoft.com/office/drawing/2014/main" id="{00000000-0008-0000-1B00-00005C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工程表・</a:t>
              </a:r>
            </a:p>
          </xdr:txBody>
        </xdr:sp>
        <xdr:clientData/>
      </xdr:twoCellAnchor>
    </mc:Choice>
    <mc:Fallback/>
  </mc:AlternateContent>
  <xdr:twoCellAnchor>
    <xdr:from>
      <xdr:col>3</xdr:col>
      <xdr:colOff>264794</xdr:colOff>
      <xdr:row>29</xdr:row>
      <xdr:rowOff>163830</xdr:rowOff>
    </xdr:from>
    <xdr:to>
      <xdr:col>9</xdr:col>
      <xdr:colOff>104775</xdr:colOff>
      <xdr:row>31</xdr:row>
      <xdr:rowOff>152481</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207769" y="5678805"/>
          <a:ext cx="1535431" cy="369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を完了したので別紙（</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28575</xdr:colOff>
          <xdr:row>0</xdr:row>
          <xdr:rowOff>0</xdr:rowOff>
        </xdr:from>
        <xdr:to>
          <xdr:col>38</xdr:col>
          <xdr:colOff>19050</xdr:colOff>
          <xdr:row>1</xdr:row>
          <xdr:rowOff>66675</xdr:rowOff>
        </xdr:to>
        <xdr:sp macro="" textlink="">
          <xdr:nvSpPr>
            <xdr:cNvPr id="171095" name="Check Box 2135" hidden="1">
              <a:extLst>
                <a:ext uri="{63B3BB69-23CF-44E3-9099-C40C66FF867C}">
                  <a14:compatExt spid="_x0000_s171095"/>
                </a:ext>
                <a:ext uri="{FF2B5EF4-FFF2-40B4-BE49-F238E27FC236}">
                  <a16:creationId xmlns:a16="http://schemas.microsoft.com/office/drawing/2014/main" id="{00000000-0008-0000-1E00-00005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xdr:row>
          <xdr:rowOff>76200</xdr:rowOff>
        </xdr:from>
        <xdr:to>
          <xdr:col>38</xdr:col>
          <xdr:colOff>19050</xdr:colOff>
          <xdr:row>3</xdr:row>
          <xdr:rowOff>38100</xdr:rowOff>
        </xdr:to>
        <xdr:sp macro="" textlink="">
          <xdr:nvSpPr>
            <xdr:cNvPr id="171096" name="Check Box 2136" hidden="1">
              <a:extLst>
                <a:ext uri="{63B3BB69-23CF-44E3-9099-C40C66FF867C}">
                  <a14:compatExt spid="_x0000_s171096"/>
                </a:ext>
                <a:ext uri="{FF2B5EF4-FFF2-40B4-BE49-F238E27FC236}">
                  <a16:creationId xmlns:a16="http://schemas.microsoft.com/office/drawing/2014/main" id="{00000000-0008-0000-1E00-00005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0</xdr:row>
      <xdr:rowOff>0</xdr:rowOff>
    </xdr:from>
    <xdr:to>
      <xdr:col>55</xdr:col>
      <xdr:colOff>9623</xdr:colOff>
      <xdr:row>1</xdr:row>
      <xdr:rowOff>104775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1</xdr:row>
      <xdr:rowOff>66675</xdr:rowOff>
    </xdr:from>
    <xdr:to>
      <xdr:col>55</xdr:col>
      <xdr:colOff>11495</xdr:colOff>
      <xdr:row>3</xdr:row>
      <xdr:rowOff>66675</xdr:rowOff>
    </xdr:to>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mc:AlternateContent xmlns:mc="http://schemas.openxmlformats.org/markup-compatibility/2006">
    <mc:Choice xmlns:a14="http://schemas.microsoft.com/office/drawing/2010/main" Requires="a14">
      <xdr:twoCellAnchor editAs="oneCell">
        <xdr:from>
          <xdr:col>31</xdr:col>
          <xdr:colOff>28575</xdr:colOff>
          <xdr:row>50</xdr:row>
          <xdr:rowOff>0</xdr:rowOff>
        </xdr:from>
        <xdr:to>
          <xdr:col>38</xdr:col>
          <xdr:colOff>19050</xdr:colOff>
          <xdr:row>51</xdr:row>
          <xdr:rowOff>85725</xdr:rowOff>
        </xdr:to>
        <xdr:sp macro="" textlink="">
          <xdr:nvSpPr>
            <xdr:cNvPr id="171097" name="Check Box 2137" hidden="1">
              <a:extLst>
                <a:ext uri="{63B3BB69-23CF-44E3-9099-C40C66FF867C}">
                  <a14:compatExt spid="_x0000_s171097"/>
                </a:ext>
                <a:ext uri="{FF2B5EF4-FFF2-40B4-BE49-F238E27FC236}">
                  <a16:creationId xmlns:a16="http://schemas.microsoft.com/office/drawing/2014/main" id="{00000000-0008-0000-1E00-00005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51</xdr:row>
          <xdr:rowOff>76200</xdr:rowOff>
        </xdr:from>
        <xdr:to>
          <xdr:col>38</xdr:col>
          <xdr:colOff>19050</xdr:colOff>
          <xdr:row>52</xdr:row>
          <xdr:rowOff>95250</xdr:rowOff>
        </xdr:to>
        <xdr:sp macro="" textlink="">
          <xdr:nvSpPr>
            <xdr:cNvPr id="171098" name="Check Box 2138" hidden="1">
              <a:extLst>
                <a:ext uri="{63B3BB69-23CF-44E3-9099-C40C66FF867C}">
                  <a14:compatExt spid="_x0000_s171098"/>
                </a:ext>
                <a:ext uri="{FF2B5EF4-FFF2-40B4-BE49-F238E27FC236}">
                  <a16:creationId xmlns:a16="http://schemas.microsoft.com/office/drawing/2014/main" id="{00000000-0008-0000-1E00-00005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50</xdr:row>
      <xdr:rowOff>0</xdr:rowOff>
    </xdr:from>
    <xdr:to>
      <xdr:col>55</xdr:col>
      <xdr:colOff>9623</xdr:colOff>
      <xdr:row>51</xdr:row>
      <xdr:rowOff>104775</xdr:rowOff>
    </xdr:to>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51</xdr:row>
      <xdr:rowOff>66675</xdr:rowOff>
    </xdr:from>
    <xdr:to>
      <xdr:col>55</xdr:col>
      <xdr:colOff>11495</xdr:colOff>
      <xdr:row>53</xdr:row>
      <xdr:rowOff>66675</xdr:rowOff>
    </xdr:to>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182217</xdr:colOff>
      <xdr:row>10</xdr:row>
      <xdr:rowOff>82826</xdr:rowOff>
    </xdr:from>
    <xdr:to>
      <xdr:col>46</xdr:col>
      <xdr:colOff>634208</xdr:colOff>
      <xdr:row>13</xdr:row>
      <xdr:rowOff>197009</xdr:rowOff>
    </xdr:to>
    <xdr:sp macro="" textlink="">
      <xdr:nvSpPr>
        <xdr:cNvPr id="2" name="テキスト ボックス 1">
          <a:extLst>
            <a:ext uri="{FF2B5EF4-FFF2-40B4-BE49-F238E27FC236}">
              <a16:creationId xmlns:a16="http://schemas.microsoft.com/office/drawing/2014/main" id="{631A52DD-7671-4657-87A6-87FCE8F0A505}"/>
            </a:ext>
          </a:extLst>
        </xdr:cNvPr>
        <xdr:cNvSpPr txBox="1"/>
      </xdr:nvSpPr>
      <xdr:spPr>
        <a:xfrm>
          <a:off x="7114760" y="1913283"/>
          <a:ext cx="4104622" cy="99213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solidFill>
                <a:srgbClr val="FF0000"/>
              </a:solidFill>
            </a:rPr>
            <a:t>※</a:t>
          </a:r>
          <a:r>
            <a:rPr kumimoji="1" lang="ja-JP" altLang="en-US" sz="2400">
              <a:solidFill>
                <a:srgbClr val="FF0000"/>
              </a:solidFill>
            </a:rPr>
            <a:t>完了時（指定部分含む）には提出不要です。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41</xdr:col>
      <xdr:colOff>441733</xdr:colOff>
      <xdr:row>2</xdr:row>
      <xdr:rowOff>129427</xdr:rowOff>
    </xdr:from>
    <xdr:to>
      <xdr:col>43</xdr:col>
      <xdr:colOff>576478</xdr:colOff>
      <xdr:row>9</xdr:row>
      <xdr:rowOff>79786</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7078753" y="462802"/>
          <a:ext cx="1512000" cy="1074243"/>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施工体系図</a:t>
          </a:r>
        </a:p>
      </xdr:txBody>
    </xdr:sp>
    <xdr:clientData/>
  </xdr:twoCellAnchor>
  <xdr:twoCellAnchor>
    <xdr:from>
      <xdr:col>41</xdr:col>
      <xdr:colOff>422683</xdr:colOff>
      <xdr:row>10</xdr:row>
      <xdr:rowOff>20170</xdr:rowOff>
    </xdr:from>
    <xdr:to>
      <xdr:col>42</xdr:col>
      <xdr:colOff>502383</xdr:colOff>
      <xdr:row>16</xdr:row>
      <xdr:rowOff>122351</xdr:rowOff>
    </xdr:to>
    <xdr:sp macro="" textlink="">
      <xdr:nvSpPr>
        <xdr:cNvPr id="3" name="正方形/長方形 2">
          <a:extLst>
            <a:ext uri="{FF2B5EF4-FFF2-40B4-BE49-F238E27FC236}">
              <a16:creationId xmlns:a16="http://schemas.microsoft.com/office/drawing/2014/main" id="{00000000-0008-0000-2300-000003000000}"/>
            </a:ext>
          </a:extLst>
        </xdr:cNvPr>
        <xdr:cNvSpPr/>
      </xdr:nvSpPr>
      <xdr:spPr>
        <a:xfrm>
          <a:off x="7069228" y="1648945"/>
          <a:ext cx="7559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42</xdr:col>
      <xdr:colOff>607467</xdr:colOff>
      <xdr:row>10</xdr:row>
      <xdr:rowOff>20170</xdr:rowOff>
    </xdr:from>
    <xdr:to>
      <xdr:col>44</xdr:col>
      <xdr:colOff>419</xdr:colOff>
      <xdr:row>16</xdr:row>
      <xdr:rowOff>122351</xdr:rowOff>
    </xdr:to>
    <xdr:sp macro="" textlink="">
      <xdr:nvSpPr>
        <xdr:cNvPr id="4" name="正方形/長方形 3">
          <a:extLst>
            <a:ext uri="{FF2B5EF4-FFF2-40B4-BE49-F238E27FC236}">
              <a16:creationId xmlns:a16="http://schemas.microsoft.com/office/drawing/2014/main" id="{00000000-0008-0000-2300-000004000000}"/>
            </a:ext>
          </a:extLst>
        </xdr:cNvPr>
        <xdr:cNvSpPr/>
      </xdr:nvSpPr>
      <xdr:spPr>
        <a:xfrm>
          <a:off x="7936002" y="1648945"/>
          <a:ext cx="756001"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契約書</a:t>
          </a:r>
          <a:endParaRPr kumimoji="1" lang="en-US" altLang="ja-JP" sz="1100"/>
        </a:p>
        <a:p>
          <a:pPr algn="l"/>
          <a:r>
            <a:rPr kumimoji="1" lang="en-US" altLang="ja-JP" sz="1100"/>
            <a:t>(</a:t>
          </a:r>
          <a:r>
            <a:rPr kumimoji="1" lang="ja-JP" altLang="en-US" sz="1100"/>
            <a:t>発注者</a:t>
          </a:r>
          <a:endParaRPr kumimoji="1" lang="en-US" altLang="ja-JP" sz="1100"/>
        </a:p>
        <a:p>
          <a:pPr algn="l"/>
          <a:r>
            <a:rPr kumimoji="1" lang="ja-JP" altLang="en-US" sz="1100"/>
            <a:t>⇔元請</a:t>
          </a:r>
          <a:r>
            <a:rPr kumimoji="1" lang="en-US" altLang="ja-JP" sz="1100"/>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endParaRPr kumimoji="1" lang="ja-JP" altLang="en-US" sz="1100"/>
        </a:p>
      </xdr:txBody>
    </xdr:sp>
    <xdr:clientData/>
  </xdr:twoCellAnchor>
  <xdr:twoCellAnchor>
    <xdr:from>
      <xdr:col>44</xdr:col>
      <xdr:colOff>129649</xdr:colOff>
      <xdr:row>10</xdr:row>
      <xdr:rowOff>20170</xdr:rowOff>
    </xdr:from>
    <xdr:to>
      <xdr:col>45</xdr:col>
      <xdr:colOff>201784</xdr:colOff>
      <xdr:row>16</xdr:row>
      <xdr:rowOff>122351</xdr:rowOff>
    </xdr:to>
    <xdr:sp macro="" textlink="">
      <xdr:nvSpPr>
        <xdr:cNvPr id="5" name="正方形/長方形 4">
          <a:extLst>
            <a:ext uri="{FF2B5EF4-FFF2-40B4-BE49-F238E27FC236}">
              <a16:creationId xmlns:a16="http://schemas.microsoft.com/office/drawing/2014/main" id="{00000000-0008-0000-2300-000005000000}"/>
            </a:ext>
          </a:extLst>
        </xdr:cNvPr>
        <xdr:cNvSpPr/>
      </xdr:nvSpPr>
      <xdr:spPr>
        <a:xfrm>
          <a:off x="8824069" y="16489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ja-JP" altLang="en-US" sz="1100"/>
            <a:t>建設業の許可証</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43</xdr:col>
      <xdr:colOff>666523</xdr:colOff>
      <xdr:row>19</xdr:row>
      <xdr:rowOff>20170</xdr:rowOff>
    </xdr:from>
    <xdr:to>
      <xdr:col>45</xdr:col>
      <xdr:colOff>56337</xdr:colOff>
      <xdr:row>25</xdr:row>
      <xdr:rowOff>112777</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8678953" y="3096745"/>
          <a:ext cx="758241" cy="1064157"/>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一次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41</xdr:col>
      <xdr:colOff>420778</xdr:colOff>
      <xdr:row>19</xdr:row>
      <xdr:rowOff>20170</xdr:rowOff>
    </xdr:from>
    <xdr:to>
      <xdr:col>43</xdr:col>
      <xdr:colOff>557361</xdr:colOff>
      <xdr:row>25</xdr:row>
      <xdr:rowOff>112777</xdr:rowOff>
    </xdr:to>
    <xdr:sp macro="" textlink="">
      <xdr:nvSpPr>
        <xdr:cNvPr id="7" name="正方形/長方形 6">
          <a:extLst>
            <a:ext uri="{FF2B5EF4-FFF2-40B4-BE49-F238E27FC236}">
              <a16:creationId xmlns:a16="http://schemas.microsoft.com/office/drawing/2014/main" id="{00000000-0008-0000-2300-000007000000}"/>
            </a:ext>
          </a:extLst>
        </xdr:cNvPr>
        <xdr:cNvSpPr/>
      </xdr:nvSpPr>
      <xdr:spPr>
        <a:xfrm>
          <a:off x="7059703" y="3096745"/>
          <a:ext cx="1512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t>(</a:t>
          </a:r>
          <a:r>
            <a:rPr kumimoji="1" lang="ja-JP" altLang="en-US" sz="1100"/>
            <a:t>元請⇔一次下請</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45</xdr:col>
      <xdr:colOff>160129</xdr:colOff>
      <xdr:row>19</xdr:row>
      <xdr:rowOff>20170</xdr:rowOff>
    </xdr:from>
    <xdr:to>
      <xdr:col>46</xdr:col>
      <xdr:colOff>222822</xdr:colOff>
      <xdr:row>25</xdr:row>
      <xdr:rowOff>112777</xdr:rowOff>
    </xdr:to>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538444" y="30967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一次</a:t>
          </a:r>
          <a:r>
            <a:rPr kumimoji="1" lang="en-US" altLang="ja-JP" sz="1100"/>
            <a:t>)</a:t>
          </a:r>
        </a:p>
        <a:p>
          <a:pPr algn="l">
            <a:lnSpc>
              <a:spcPts val="900"/>
            </a:lnSpc>
          </a:pPr>
          <a:r>
            <a:rPr kumimoji="1" lang="ja-JP" altLang="en-US" sz="1100"/>
            <a:t>経歴書</a:t>
          </a:r>
        </a:p>
      </xdr:txBody>
    </xdr:sp>
    <xdr:clientData/>
  </xdr:twoCellAnchor>
  <xdr:twoCellAnchor>
    <xdr:from>
      <xdr:col>46</xdr:col>
      <xdr:colOff>300654</xdr:colOff>
      <xdr:row>19</xdr:row>
      <xdr:rowOff>20170</xdr:rowOff>
    </xdr:from>
    <xdr:to>
      <xdr:col>47</xdr:col>
      <xdr:colOff>427920</xdr:colOff>
      <xdr:row>25</xdr:row>
      <xdr:rowOff>112777</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399059" y="3122599"/>
          <a:ext cx="813227" cy="107232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元請⇔</a:t>
          </a:r>
          <a:endParaRPr kumimoji="1" lang="en-US" altLang="ja-JP" sz="1000"/>
        </a:p>
        <a:p>
          <a:pPr algn="l"/>
          <a:r>
            <a:rPr kumimoji="1" lang="ja-JP" altLang="en-US" sz="1000"/>
            <a:t>一次</a:t>
          </a:r>
          <a:r>
            <a:rPr kumimoji="1" lang="en-US" altLang="ja-JP" sz="1000"/>
            <a:t>)</a:t>
          </a:r>
        </a:p>
        <a:p>
          <a:pPr algn="l">
            <a:lnSpc>
              <a:spcPts val="1200"/>
            </a:lnSpc>
          </a:pPr>
          <a:r>
            <a:rPr kumimoji="1" lang="ja-JP" altLang="en-US" sz="1000"/>
            <a:t>発注請書</a:t>
          </a:r>
          <a:endParaRPr kumimoji="1" lang="en-US" altLang="ja-JP" sz="1000"/>
        </a:p>
        <a:p>
          <a:pPr algn="l">
            <a:lnSpc>
              <a:spcPts val="1200"/>
            </a:lnSpc>
          </a:pPr>
          <a:r>
            <a:rPr kumimoji="1" lang="ja-JP" altLang="en-US" sz="1000"/>
            <a:t>契約約款</a:t>
          </a:r>
          <a:endParaRPr kumimoji="1" lang="en-US" altLang="ja-JP" sz="1000"/>
        </a:p>
        <a:p>
          <a:pPr algn="l">
            <a:lnSpc>
              <a:spcPts val="1100"/>
            </a:lnSpc>
          </a:pPr>
          <a:endParaRPr kumimoji="1" lang="ja-JP" altLang="en-US" sz="1000"/>
        </a:p>
      </xdr:txBody>
    </xdr:sp>
    <xdr:clientData/>
  </xdr:twoCellAnchor>
  <xdr:twoCellAnchor>
    <xdr:from>
      <xdr:col>41</xdr:col>
      <xdr:colOff>420778</xdr:colOff>
      <xdr:row>28</xdr:row>
      <xdr:rowOff>152402</xdr:rowOff>
    </xdr:from>
    <xdr:to>
      <xdr:col>43</xdr:col>
      <xdr:colOff>557361</xdr:colOff>
      <xdr:row>35</xdr:row>
      <xdr:rowOff>88127</xdr:rowOff>
    </xdr:to>
    <xdr:sp macro="" textlink="">
      <xdr:nvSpPr>
        <xdr:cNvPr id="10" name="正方形/長方形 9">
          <a:extLst>
            <a:ext uri="{FF2B5EF4-FFF2-40B4-BE49-F238E27FC236}">
              <a16:creationId xmlns:a16="http://schemas.microsoft.com/office/drawing/2014/main" id="{00000000-0008-0000-2300-00000A000000}"/>
            </a:ext>
          </a:extLst>
        </xdr:cNvPr>
        <xdr:cNvSpPr/>
      </xdr:nvSpPr>
      <xdr:spPr>
        <a:xfrm>
          <a:off x="7059703" y="4686302"/>
          <a:ext cx="1512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1100"/>
            </a:lnSpc>
            <a:defRPr sz="1000"/>
          </a:pPr>
          <a:r>
            <a:rPr lang="ja-JP" altLang="en-US" sz="1100" b="0" i="0" u="none" strike="noStrike" baseline="0">
              <a:solidFill>
                <a:srgbClr val="000000"/>
              </a:solidFill>
              <a:latin typeface="ＭＳ Ｐゴシック"/>
              <a:ea typeface="ＭＳ Ｐゴシック"/>
            </a:rPr>
            <a:t>再下請通知書</a:t>
          </a:r>
          <a:r>
            <a:rPr lang="ja-JP" altLang="en-US" sz="1100" b="0" i="0" u="none" strike="noStrike" baseline="0">
              <a:solidFill>
                <a:srgbClr val="000000"/>
              </a:solidFill>
              <a:latin typeface="Calibri"/>
              <a:ea typeface="ＭＳ Ｐゴシック"/>
              <a:cs typeface="Calibri"/>
            </a:rPr>
            <a:t>(</a:t>
          </a:r>
          <a:r>
            <a:rPr lang="ja-JP" altLang="en-US" sz="1100" b="0" i="0" u="none" strike="noStrike" baseline="0">
              <a:solidFill>
                <a:srgbClr val="000000"/>
              </a:solidFill>
              <a:latin typeface="ＭＳ Ｐゴシック"/>
              <a:ea typeface="ＭＳ Ｐゴシック"/>
              <a:cs typeface="Calibri"/>
            </a:rPr>
            <a:t>一次⇔二次下請＋それ以降</a:t>
          </a:r>
          <a:r>
            <a:rPr lang="ja-JP" altLang="en-US" sz="1100" b="0" i="0" u="none" strike="noStrike" baseline="0">
              <a:solidFill>
                <a:srgbClr val="000000"/>
              </a:solidFill>
              <a:latin typeface="Calibri"/>
              <a:ea typeface="ＭＳ Ｐゴシック"/>
              <a:cs typeface="Calibri"/>
            </a:rPr>
            <a:t>)</a:t>
          </a:r>
        </a:p>
        <a:p>
          <a:pPr algn="l" rtl="0">
            <a:defRPr sz="1000"/>
          </a:pPr>
          <a:r>
            <a:rPr lang="ja-JP" altLang="en-US" sz="1100" b="0" i="0" u="none" strike="noStrike" baseline="0">
              <a:solidFill>
                <a:srgbClr val="000000"/>
              </a:solidFill>
              <a:latin typeface="ＭＳ Ｐゴシック"/>
              <a:ea typeface="ＭＳ Ｐゴシック"/>
            </a:rPr>
            <a:t>・複数枚</a:t>
          </a:r>
        </a:p>
      </xdr:txBody>
    </xdr:sp>
    <xdr:clientData/>
  </xdr:twoCellAnchor>
  <xdr:twoCellAnchor>
    <xdr:from>
      <xdr:col>43</xdr:col>
      <xdr:colOff>666523</xdr:colOff>
      <xdr:row>28</xdr:row>
      <xdr:rowOff>152402</xdr:rowOff>
    </xdr:from>
    <xdr:to>
      <xdr:col>45</xdr:col>
      <xdr:colOff>56337</xdr:colOff>
      <xdr:row>35</xdr:row>
      <xdr:rowOff>88127</xdr:rowOff>
    </xdr:to>
    <xdr:sp macro="" textlink="">
      <xdr:nvSpPr>
        <xdr:cNvPr id="11" name="正方形/長方形 10">
          <a:extLst>
            <a:ext uri="{FF2B5EF4-FFF2-40B4-BE49-F238E27FC236}">
              <a16:creationId xmlns:a16="http://schemas.microsoft.com/office/drawing/2014/main" id="{00000000-0008-0000-2300-00000B000000}"/>
            </a:ext>
          </a:extLst>
        </xdr:cNvPr>
        <xdr:cNvSpPr/>
      </xdr:nvSpPr>
      <xdr:spPr>
        <a:xfrm>
          <a:off x="8678953" y="4686302"/>
          <a:ext cx="758241" cy="1069200"/>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二次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45</xdr:col>
      <xdr:colOff>160129</xdr:colOff>
      <xdr:row>28</xdr:row>
      <xdr:rowOff>152402</xdr:rowOff>
    </xdr:from>
    <xdr:to>
      <xdr:col>46</xdr:col>
      <xdr:colOff>222822</xdr:colOff>
      <xdr:row>35</xdr:row>
      <xdr:rowOff>88127</xdr:rowOff>
    </xdr:to>
    <xdr:sp macro="" textlink="">
      <xdr:nvSpPr>
        <xdr:cNvPr id="12" name="正方形/長方形 11">
          <a:extLst>
            <a:ext uri="{FF2B5EF4-FFF2-40B4-BE49-F238E27FC236}">
              <a16:creationId xmlns:a16="http://schemas.microsoft.com/office/drawing/2014/main" id="{00000000-0008-0000-2300-00000C000000}"/>
            </a:ext>
          </a:extLst>
        </xdr:cNvPr>
        <xdr:cNvSpPr/>
      </xdr:nvSpPr>
      <xdr:spPr>
        <a:xfrm>
          <a:off x="9538444" y="4686302"/>
          <a:ext cx="756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二次</a:t>
          </a:r>
          <a:r>
            <a:rPr kumimoji="1" lang="en-US" altLang="ja-JP" sz="1100"/>
            <a:t>)</a:t>
          </a:r>
        </a:p>
        <a:p>
          <a:pPr algn="l">
            <a:lnSpc>
              <a:spcPts val="1000"/>
            </a:lnSpc>
          </a:pPr>
          <a:r>
            <a:rPr kumimoji="1" lang="ja-JP" altLang="en-US" sz="1100"/>
            <a:t>経歴書</a:t>
          </a:r>
        </a:p>
      </xdr:txBody>
    </xdr:sp>
    <xdr:clientData/>
  </xdr:twoCellAnchor>
  <xdr:twoCellAnchor>
    <xdr:from>
      <xdr:col>46</xdr:col>
      <xdr:colOff>333708</xdr:colOff>
      <xdr:row>28</xdr:row>
      <xdr:rowOff>152402</xdr:rowOff>
    </xdr:from>
    <xdr:to>
      <xdr:col>47</xdr:col>
      <xdr:colOff>464667</xdr:colOff>
      <xdr:row>35</xdr:row>
      <xdr:rowOff>88127</xdr:rowOff>
    </xdr:to>
    <xdr:sp macro="" textlink="">
      <xdr:nvSpPr>
        <xdr:cNvPr id="13" name="正方形/長方形 12">
          <a:extLst>
            <a:ext uri="{FF2B5EF4-FFF2-40B4-BE49-F238E27FC236}">
              <a16:creationId xmlns:a16="http://schemas.microsoft.com/office/drawing/2014/main" id="{00000000-0008-0000-2300-00000D000000}"/>
            </a:ext>
          </a:extLst>
        </xdr:cNvPr>
        <xdr:cNvSpPr/>
      </xdr:nvSpPr>
      <xdr:spPr>
        <a:xfrm>
          <a:off x="10422588" y="4724402"/>
          <a:ext cx="816912" cy="107872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一次⇔</a:t>
          </a:r>
          <a:endParaRPr kumimoji="1" lang="en-US" altLang="ja-JP" sz="1000"/>
        </a:p>
        <a:p>
          <a:pPr algn="l">
            <a:lnSpc>
              <a:spcPts val="1200"/>
            </a:lnSpc>
          </a:pPr>
          <a:r>
            <a:rPr kumimoji="1" lang="ja-JP" altLang="en-US" sz="1000"/>
            <a:t>二次</a:t>
          </a:r>
          <a:r>
            <a:rPr kumimoji="1" lang="en-US" altLang="ja-JP" sz="1000"/>
            <a:t>)</a:t>
          </a:r>
        </a:p>
        <a:p>
          <a:r>
            <a:rPr kumimoji="1" lang="ja-JP" altLang="ja-JP" sz="1000">
              <a:solidFill>
                <a:schemeClr val="dk1"/>
              </a:solidFill>
              <a:effectLst/>
              <a:latin typeface="+mn-lt"/>
              <a:ea typeface="+mn-ea"/>
              <a:cs typeface="+mn-cs"/>
            </a:rPr>
            <a:t>発注請書</a:t>
          </a:r>
          <a:endParaRPr lang="ja-JP" altLang="ja-JP" sz="1000">
            <a:effectLst/>
          </a:endParaRPr>
        </a:p>
        <a:p>
          <a:r>
            <a:rPr kumimoji="1" lang="ja-JP" altLang="ja-JP" sz="1000">
              <a:solidFill>
                <a:schemeClr val="dk1"/>
              </a:solidFill>
              <a:effectLst/>
              <a:latin typeface="+mn-lt"/>
              <a:ea typeface="+mn-ea"/>
              <a:cs typeface="+mn-cs"/>
            </a:rPr>
            <a:t>契約約款</a:t>
          </a:r>
          <a:endParaRPr lang="ja-JP" altLang="ja-JP" sz="1000">
            <a:effectLst/>
          </a:endParaRPr>
        </a:p>
        <a:p>
          <a:pPr algn="l">
            <a:lnSpc>
              <a:spcPts val="1100"/>
            </a:lnSpc>
          </a:pPr>
          <a:endParaRPr kumimoji="1" lang="ja-JP" altLang="en-US" sz="1100"/>
        </a:p>
      </xdr:txBody>
    </xdr:sp>
    <xdr:clientData/>
  </xdr:twoCellAnchor>
  <xdr:twoCellAnchor>
    <xdr:from>
      <xdr:col>45</xdr:col>
      <xdr:colOff>316339</xdr:colOff>
      <xdr:row>10</xdr:row>
      <xdr:rowOff>10645</xdr:rowOff>
    </xdr:from>
    <xdr:to>
      <xdr:col>46</xdr:col>
      <xdr:colOff>379032</xdr:colOff>
      <xdr:row>16</xdr:row>
      <xdr:rowOff>112826</xdr:rowOff>
    </xdr:to>
    <xdr:sp macro="" textlink="">
      <xdr:nvSpPr>
        <xdr:cNvPr id="14" name="正方形/長方形 13">
          <a:extLst>
            <a:ext uri="{FF2B5EF4-FFF2-40B4-BE49-F238E27FC236}">
              <a16:creationId xmlns:a16="http://schemas.microsoft.com/office/drawing/2014/main" id="{00000000-0008-0000-2300-00000E000000}"/>
            </a:ext>
          </a:extLst>
        </xdr:cNvPr>
        <xdr:cNvSpPr/>
      </xdr:nvSpPr>
      <xdr:spPr>
        <a:xfrm>
          <a:off x="9690844" y="1639420"/>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000"/>
            </a:lnSpc>
          </a:pPr>
          <a:endParaRPr kumimoji="1" lang="en-US" altLang="ja-JP" sz="1100"/>
        </a:p>
        <a:p>
          <a:pPr algn="l">
            <a:lnSpc>
              <a:spcPts val="1000"/>
            </a:lnSpc>
          </a:pPr>
          <a:r>
            <a:rPr kumimoji="1" lang="ja-JP" altLang="en-US" sz="1100"/>
            <a:t>経歴書</a:t>
          </a: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40</xdr:col>
      <xdr:colOff>115310</xdr:colOff>
      <xdr:row>4</xdr:row>
      <xdr:rowOff>36195</xdr:rowOff>
    </xdr:from>
    <xdr:to>
      <xdr:col>41</xdr:col>
      <xdr:colOff>358916</xdr:colOff>
      <xdr:row>25</xdr:row>
      <xdr:rowOff>78449</xdr:rowOff>
    </xdr:to>
    <xdr:sp macro="" textlink="">
      <xdr:nvSpPr>
        <xdr:cNvPr id="15" name="円/楕円 14">
          <a:extLst>
            <a:ext uri="{FF2B5EF4-FFF2-40B4-BE49-F238E27FC236}">
              <a16:creationId xmlns:a16="http://schemas.microsoft.com/office/drawing/2014/main" id="{00000000-0008-0000-2300-00000F000000}"/>
            </a:ext>
          </a:extLst>
        </xdr:cNvPr>
        <xdr:cNvSpPr/>
      </xdr:nvSpPr>
      <xdr:spPr>
        <a:xfrm>
          <a:off x="6588500" y="676275"/>
          <a:ext cx="409014" cy="345029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200"/>
            </a:lnSpc>
          </a:pPr>
          <a:r>
            <a:rPr kumimoji="1" lang="ja-JP" altLang="en-US" sz="1100">
              <a:solidFill>
                <a:schemeClr val="tx1"/>
              </a:solidFill>
            </a:rPr>
            <a:t>元請</a:t>
          </a:r>
        </a:p>
      </xdr:txBody>
    </xdr:sp>
    <xdr:clientData/>
  </xdr:twoCellAnchor>
  <xdr:twoCellAnchor>
    <xdr:from>
      <xdr:col>40</xdr:col>
      <xdr:colOff>115309</xdr:colOff>
      <xdr:row>29</xdr:row>
      <xdr:rowOff>37202</xdr:rowOff>
    </xdr:from>
    <xdr:to>
      <xdr:col>41</xdr:col>
      <xdr:colOff>335802</xdr:colOff>
      <xdr:row>35</xdr:row>
      <xdr:rowOff>145719</xdr:rowOff>
    </xdr:to>
    <xdr:sp macro="" textlink="">
      <xdr:nvSpPr>
        <xdr:cNvPr id="16" name="円/楕円 15">
          <a:extLst>
            <a:ext uri="{FF2B5EF4-FFF2-40B4-BE49-F238E27FC236}">
              <a16:creationId xmlns:a16="http://schemas.microsoft.com/office/drawing/2014/main" id="{00000000-0008-0000-2300-000010000000}"/>
            </a:ext>
          </a:extLst>
        </xdr:cNvPr>
        <xdr:cNvSpPr/>
      </xdr:nvSpPr>
      <xdr:spPr>
        <a:xfrm>
          <a:off x="6588499" y="4740647"/>
          <a:ext cx="386603" cy="10724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tx1"/>
              </a:solidFill>
            </a:rPr>
            <a:t>一次</a:t>
          </a:r>
          <a:endParaRPr kumimoji="1" lang="en-US" altLang="ja-JP" sz="900">
            <a:solidFill>
              <a:schemeClr val="tx1"/>
            </a:solidFill>
          </a:endParaRPr>
        </a:p>
        <a:p>
          <a:pPr algn="ctr"/>
          <a:r>
            <a:rPr kumimoji="1" lang="ja-JP" altLang="en-US" sz="900">
              <a:solidFill>
                <a:schemeClr val="tx1"/>
              </a:solidFill>
            </a:rPr>
            <a:t>下請</a:t>
          </a:r>
        </a:p>
      </xdr:txBody>
    </xdr:sp>
    <xdr:clientData/>
  </xdr:twoCellAnchor>
  <xdr:twoCellAnchor>
    <xdr:from>
      <xdr:col>41</xdr:col>
      <xdr:colOff>80010</xdr:colOff>
      <xdr:row>0</xdr:row>
      <xdr:rowOff>47625</xdr:rowOff>
    </xdr:from>
    <xdr:to>
      <xdr:col>45</xdr:col>
      <xdr:colOff>274311</xdr:colOff>
      <xdr:row>2</xdr:row>
      <xdr:rowOff>76200</xdr:rowOff>
    </xdr:to>
    <xdr:sp macro="" textlink="">
      <xdr:nvSpPr>
        <xdr:cNvPr id="17" name="正方形/長方形 16">
          <a:extLst>
            <a:ext uri="{FF2B5EF4-FFF2-40B4-BE49-F238E27FC236}">
              <a16:creationId xmlns:a16="http://schemas.microsoft.com/office/drawing/2014/main" id="{00000000-0008-0000-2300-000011000000}"/>
            </a:ext>
          </a:extLst>
        </xdr:cNvPr>
        <xdr:cNvSpPr/>
      </xdr:nvSpPr>
      <xdr:spPr>
        <a:xfrm>
          <a:off x="6512186" y="47625"/>
          <a:ext cx="2928537" cy="342340"/>
        </a:xfrm>
        <a:prstGeom prst="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defRPr sz="1000"/>
          </a:pPr>
          <a:r>
            <a:rPr lang="ja-JP" altLang="en-US" sz="1100" b="1" i="0" u="sng" strike="noStrike" baseline="0">
              <a:solidFill>
                <a:srgbClr val="000000"/>
              </a:solidFill>
              <a:latin typeface="ＭＳ Ｐゴシック"/>
              <a:ea typeface="ＭＳ Ｐゴシック"/>
            </a:rPr>
            <a:t>提出書類</a:t>
          </a:r>
        </a:p>
      </xdr:txBody>
    </xdr:sp>
    <xdr:clientData/>
  </xdr:twoCellAnchor>
  <xdr:twoCellAnchor>
    <xdr:from>
      <xdr:col>46</xdr:col>
      <xdr:colOff>475348</xdr:colOff>
      <xdr:row>10</xdr:row>
      <xdr:rowOff>10645</xdr:rowOff>
    </xdr:from>
    <xdr:to>
      <xdr:col>47</xdr:col>
      <xdr:colOff>596347</xdr:colOff>
      <xdr:row>16</xdr:row>
      <xdr:rowOff>112826</xdr:rowOff>
    </xdr:to>
    <xdr:sp macro="" textlink="">
      <xdr:nvSpPr>
        <xdr:cNvPr id="18" name="正方形/長方形 13">
          <a:extLst>
            <a:ext uri="{FF2B5EF4-FFF2-40B4-BE49-F238E27FC236}">
              <a16:creationId xmlns:a16="http://schemas.microsoft.com/office/drawing/2014/main" id="{00000000-0008-0000-2300-000012000000}"/>
            </a:ext>
          </a:extLst>
        </xdr:cNvPr>
        <xdr:cNvSpPr/>
      </xdr:nvSpPr>
      <xdr:spPr>
        <a:xfrm>
          <a:off x="10704370" y="1667167"/>
          <a:ext cx="808455" cy="10960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700"/>
            </a:lnSpc>
            <a:defRPr sz="1000"/>
          </a:pPr>
          <a:r>
            <a:rPr lang="ja-JP" altLang="en-US" sz="800" b="0" i="0" u="none" strike="noStrike" baseline="0">
              <a:solidFill>
                <a:srgbClr val="000000"/>
              </a:solidFill>
              <a:latin typeface="ＭＳ Ｐゴシック"/>
              <a:ea typeface="ＭＳ Ｐゴシック"/>
            </a:rPr>
            <a:t>雇用関係の分かる書類</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主任技術者</a:t>
          </a:r>
          <a:r>
            <a:rPr lang="en-US" altLang="ja-JP" sz="800" b="0" i="0" u="none" strike="noStrike" baseline="0">
              <a:solidFill>
                <a:srgbClr val="000000"/>
              </a:solidFill>
              <a:latin typeface="ＭＳ Ｐゴシック"/>
              <a:ea typeface="ＭＳ Ｐゴシック"/>
            </a:rPr>
            <a:t>)</a:t>
          </a: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(例)</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健康保険証</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や「資格情報のお知らせ」の写し</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700"/>
            </a:lnSpc>
            <a:spcBef>
              <a:spcPts val="0"/>
            </a:spcBef>
            <a:spcAft>
              <a:spcPts val="0"/>
            </a:spcAft>
            <a:buClrTx/>
            <a:buSzTx/>
            <a:buFontTx/>
            <a:buNone/>
            <a:tabLst/>
            <a:defRPr sz="1000"/>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元請分</a:t>
          </a:r>
          <a:r>
            <a:rPr kumimoji="1" lang="en-US" altLang="ja-JP" sz="1000">
              <a:solidFill>
                <a:srgbClr val="FF0000"/>
              </a:solidFill>
              <a:effectLst/>
              <a:latin typeface="+mn-lt"/>
              <a:ea typeface="+mn-ea"/>
              <a:cs typeface="+mn-cs"/>
            </a:rPr>
            <a:t>)</a:t>
          </a:r>
          <a:endParaRPr lang="ja-JP" altLang="ja-JP" sz="800">
            <a:solidFill>
              <a:srgbClr val="FF0000"/>
            </a:solidFill>
            <a:effectLst/>
          </a:endParaRPr>
        </a:p>
        <a:p>
          <a:pPr algn="l" rtl="0">
            <a:lnSpc>
              <a:spcPts val="7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48</xdr:col>
      <xdr:colOff>6247</xdr:colOff>
      <xdr:row>10</xdr:row>
      <xdr:rowOff>10645</xdr:rowOff>
    </xdr:from>
    <xdr:to>
      <xdr:col>49</xdr:col>
      <xdr:colOff>84338</xdr:colOff>
      <xdr:row>16</xdr:row>
      <xdr:rowOff>112826</xdr:rowOff>
    </xdr:to>
    <xdr:sp macro="" textlink="">
      <xdr:nvSpPr>
        <xdr:cNvPr id="19" name="正方形/長方形 18">
          <a:extLst>
            <a:ext uri="{FF2B5EF4-FFF2-40B4-BE49-F238E27FC236}">
              <a16:creationId xmlns:a16="http://schemas.microsoft.com/office/drawing/2014/main" id="{00000000-0008-0000-2300-000013000000}"/>
            </a:ext>
          </a:extLst>
        </xdr:cNvPr>
        <xdr:cNvSpPr/>
      </xdr:nvSpPr>
      <xdr:spPr>
        <a:xfrm>
          <a:off x="11610182" y="1667167"/>
          <a:ext cx="765547" cy="10960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専門技術者</a:t>
          </a:r>
          <a:r>
            <a:rPr kumimoji="1" lang="en-US" altLang="ja-JP" sz="1100"/>
            <a:t>)</a:t>
          </a:r>
        </a:p>
        <a:p>
          <a:pPr algn="l">
            <a:lnSpc>
              <a:spcPts val="1000"/>
            </a:lnSpc>
          </a:pP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en-US" sz="1100"/>
            <a:t>経歴書</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49</xdr:col>
      <xdr:colOff>176041</xdr:colOff>
      <xdr:row>10</xdr:row>
      <xdr:rowOff>10645</xdr:rowOff>
    </xdr:from>
    <xdr:to>
      <xdr:col>50</xdr:col>
      <xdr:colOff>245008</xdr:colOff>
      <xdr:row>16</xdr:row>
      <xdr:rowOff>112826</xdr:rowOff>
    </xdr:to>
    <xdr:sp macro="" textlink="">
      <xdr:nvSpPr>
        <xdr:cNvPr id="21" name="正方形/長方形 20">
          <a:extLst>
            <a:ext uri="{FF2B5EF4-FFF2-40B4-BE49-F238E27FC236}">
              <a16:creationId xmlns:a16="http://schemas.microsoft.com/office/drawing/2014/main" id="{00000000-0008-0000-2300-000015000000}"/>
            </a:ext>
          </a:extLst>
        </xdr:cNvPr>
        <xdr:cNvSpPr/>
      </xdr:nvSpPr>
      <xdr:spPr>
        <a:xfrm>
          <a:off x="12305176" y="1639420"/>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marL="0" marR="0" lvl="0" indent="0" algn="l" defTabSz="914400" eaLnBrk="1" fontAlgn="auto" latinLnBrk="0" hangingPunct="1">
            <a:lnSpc>
              <a:spcPts val="11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47</xdr:col>
      <xdr:colOff>527921</xdr:colOff>
      <xdr:row>19</xdr:row>
      <xdr:rowOff>20169</xdr:rowOff>
    </xdr:from>
    <xdr:to>
      <xdr:col>48</xdr:col>
      <xdr:colOff>596765</xdr:colOff>
      <xdr:row>25</xdr:row>
      <xdr:rowOff>112776</xdr:rowOff>
    </xdr:to>
    <xdr:sp macro="" textlink="">
      <xdr:nvSpPr>
        <xdr:cNvPr id="22" name="正方形/長方形 21">
          <a:extLst>
            <a:ext uri="{FF2B5EF4-FFF2-40B4-BE49-F238E27FC236}">
              <a16:creationId xmlns:a16="http://schemas.microsoft.com/office/drawing/2014/main" id="{00000000-0008-0000-2300-000016000000}"/>
            </a:ext>
          </a:extLst>
        </xdr:cNvPr>
        <xdr:cNvSpPr/>
      </xdr:nvSpPr>
      <xdr:spPr>
        <a:xfrm>
          <a:off x="11287361" y="3096744"/>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47</xdr:col>
      <xdr:colOff>527921</xdr:colOff>
      <xdr:row>28</xdr:row>
      <xdr:rowOff>156241</xdr:rowOff>
    </xdr:from>
    <xdr:to>
      <xdr:col>48</xdr:col>
      <xdr:colOff>596765</xdr:colOff>
      <xdr:row>35</xdr:row>
      <xdr:rowOff>85562</xdr:rowOff>
    </xdr:to>
    <xdr:sp macro="" textlink="">
      <xdr:nvSpPr>
        <xdr:cNvPr id="23" name="正方形/長方形 22">
          <a:extLst>
            <a:ext uri="{FF2B5EF4-FFF2-40B4-BE49-F238E27FC236}">
              <a16:creationId xmlns:a16="http://schemas.microsoft.com/office/drawing/2014/main" id="{00000000-0008-0000-2300-000017000000}"/>
            </a:ext>
          </a:extLst>
        </xdr:cNvPr>
        <xdr:cNvSpPr/>
      </xdr:nvSpPr>
      <xdr:spPr>
        <a:xfrm>
          <a:off x="11287361" y="4690141"/>
          <a:ext cx="752799" cy="106279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50</xdr:col>
      <xdr:colOff>400158</xdr:colOff>
      <xdr:row>10</xdr:row>
      <xdr:rowOff>10645</xdr:rowOff>
    </xdr:from>
    <xdr:to>
      <xdr:col>51</xdr:col>
      <xdr:colOff>469125</xdr:colOff>
      <xdr:row>16</xdr:row>
      <xdr:rowOff>112826</xdr:rowOff>
    </xdr:to>
    <xdr:sp macro="" textlink="">
      <xdr:nvSpPr>
        <xdr:cNvPr id="24" name="正方形/長方形 23">
          <a:extLst>
            <a:ext uri="{FF2B5EF4-FFF2-40B4-BE49-F238E27FC236}">
              <a16:creationId xmlns:a16="http://schemas.microsoft.com/office/drawing/2014/main" id="{00000000-0008-0000-2300-000018000000}"/>
            </a:ext>
          </a:extLst>
        </xdr:cNvPr>
        <xdr:cNvSpPr/>
      </xdr:nvSpPr>
      <xdr:spPr>
        <a:xfrm>
          <a:off x="12984364" y="1579469"/>
          <a:ext cx="752526" cy="104347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「建設業退職金共済掛金収納書」の写し</a:t>
          </a:r>
          <a:endParaRPr kumimoji="1" lang="en-US" altLang="ja-JP" sz="900"/>
        </a:p>
        <a:p>
          <a:pPr algn="l">
            <a:lnSpc>
              <a:spcPts val="1000"/>
            </a:lnSpc>
          </a:pPr>
          <a:r>
            <a:rPr kumimoji="1" lang="en-US" altLang="ja-JP" sz="900"/>
            <a:t>※1,000</a:t>
          </a:r>
          <a:r>
            <a:rPr kumimoji="1" lang="ja-JP" altLang="en-US" sz="900"/>
            <a:t>万円未満</a:t>
          </a:r>
          <a:endParaRPr kumimoji="1" lang="en-US" altLang="ja-JP" sz="1100">
            <a:solidFill>
              <a:srgbClr val="FF0000"/>
            </a:solidFill>
            <a:effectLst/>
            <a:latin typeface="+mn-lt"/>
            <a:ea typeface="+mn-ea"/>
            <a:cs typeface="+mn-cs"/>
          </a:endParaRPr>
        </a:p>
        <a:p>
          <a:pPr algn="l">
            <a:lnSpc>
              <a:spcPts val="1000"/>
            </a:lnSpc>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49</xdr:col>
      <xdr:colOff>84601</xdr:colOff>
      <xdr:row>19</xdr:row>
      <xdr:rowOff>20170</xdr:rowOff>
    </xdr:from>
    <xdr:to>
      <xdr:col>51</xdr:col>
      <xdr:colOff>221184</xdr:colOff>
      <xdr:row>25</xdr:row>
      <xdr:rowOff>112777</xdr:rowOff>
    </xdr:to>
    <xdr:sp macro="" textlink="">
      <xdr:nvSpPr>
        <xdr:cNvPr id="25" name="正方形/長方形 24">
          <a:extLst>
            <a:ext uri="{FF2B5EF4-FFF2-40B4-BE49-F238E27FC236}">
              <a16:creationId xmlns:a16="http://schemas.microsoft.com/office/drawing/2014/main" id="{00000000-0008-0000-2300-000019000000}"/>
            </a:ext>
          </a:extLst>
        </xdr:cNvPr>
        <xdr:cNvSpPr/>
      </xdr:nvSpPr>
      <xdr:spPr>
        <a:xfrm>
          <a:off x="11985248" y="3000935"/>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t>(</a:t>
          </a:r>
          <a:r>
            <a:rPr kumimoji="1" lang="ja-JP" altLang="ja-JP" sz="1100">
              <a:solidFill>
                <a:schemeClr val="dk1"/>
              </a:solidFill>
              <a:effectLst/>
              <a:latin typeface="+mn-lt"/>
              <a:ea typeface="+mn-ea"/>
              <a:cs typeface="+mn-cs"/>
            </a:rPr>
            <a:t>一次下請</a:t>
          </a:r>
          <a:r>
            <a:rPr kumimoji="1" lang="en-US" altLang="ja-JP" sz="1100"/>
            <a:t>)</a:t>
          </a:r>
        </a:p>
        <a:p>
          <a:endParaRPr lang="ja-JP" altLang="ja-JP">
            <a:effectLst/>
          </a:endParaRPr>
        </a:p>
        <a:p>
          <a:r>
            <a:rPr kumimoji="1" lang="ja-JP" altLang="ja-JP" sz="1100">
              <a:solidFill>
                <a:schemeClr val="dk1"/>
              </a:solidFill>
              <a:effectLst/>
              <a:latin typeface="+mn-lt"/>
              <a:ea typeface="+mn-ea"/>
              <a:cs typeface="+mn-cs"/>
            </a:rPr>
            <a:t>・複数枚</a:t>
          </a:r>
          <a:endParaRPr lang="ja-JP" altLang="ja-JP">
            <a:effectLst/>
          </a:endParaRPr>
        </a:p>
        <a:p>
          <a:pPr algn="l"/>
          <a:endParaRPr kumimoji="1" lang="en-US" altLang="ja-JP" sz="1100"/>
        </a:p>
      </xdr:txBody>
    </xdr:sp>
    <xdr:clientData/>
  </xdr:twoCellAnchor>
  <xdr:twoCellAnchor>
    <xdr:from>
      <xdr:col>49</xdr:col>
      <xdr:colOff>84601</xdr:colOff>
      <xdr:row>28</xdr:row>
      <xdr:rowOff>154641</xdr:rowOff>
    </xdr:from>
    <xdr:to>
      <xdr:col>51</xdr:col>
      <xdr:colOff>221184</xdr:colOff>
      <xdr:row>35</xdr:row>
      <xdr:rowOff>90366</xdr:rowOff>
    </xdr:to>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11985248" y="4547347"/>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作業員名簿</a:t>
          </a:r>
          <a:endParaRPr kumimoji="1" lang="en-US" altLang="ja-JP" sz="1100"/>
        </a:p>
        <a:p>
          <a:pPr algn="l"/>
          <a:r>
            <a:rPr kumimoji="1" lang="en-US" altLang="ja-JP" sz="1100"/>
            <a:t>(</a:t>
          </a:r>
          <a:r>
            <a:rPr kumimoji="1" lang="ja-JP" altLang="en-US" sz="1100"/>
            <a:t>二次下請以降</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51</xdr:col>
      <xdr:colOff>656101</xdr:colOff>
      <xdr:row>10</xdr:row>
      <xdr:rowOff>20169</xdr:rowOff>
    </xdr:from>
    <xdr:to>
      <xdr:col>54</xdr:col>
      <xdr:colOff>109126</xdr:colOff>
      <xdr:row>16</xdr:row>
      <xdr:rowOff>112776</xdr:rowOff>
    </xdr:to>
    <xdr:sp macro="" textlink="">
      <xdr:nvSpPr>
        <xdr:cNvPr id="27" name="正方形/長方形 26">
          <a:extLst>
            <a:ext uri="{FF2B5EF4-FFF2-40B4-BE49-F238E27FC236}">
              <a16:creationId xmlns:a16="http://schemas.microsoft.com/office/drawing/2014/main" id="{00000000-0008-0000-2300-00001B000000}"/>
            </a:ext>
          </a:extLst>
        </xdr:cNvPr>
        <xdr:cNvSpPr/>
      </xdr:nvSpPr>
      <xdr:spPr>
        <a:xfrm>
          <a:off x="13923866" y="1588993"/>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62</xdr:row>
      <xdr:rowOff>291755</xdr:rowOff>
    </xdr:to>
    <xdr:sp macro="" textlink="">
      <xdr:nvSpPr>
        <xdr:cNvPr id="2" name="Text Box 4">
          <a:extLst>
            <a:ext uri="{FF2B5EF4-FFF2-40B4-BE49-F238E27FC236}">
              <a16:creationId xmlns:a16="http://schemas.microsoft.com/office/drawing/2014/main" id="{00000000-0008-0000-2500-000002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1178723</xdr:colOff>
      <xdr:row>52</xdr:row>
      <xdr:rowOff>89646</xdr:rowOff>
    </xdr:from>
    <xdr:to>
      <xdr:col>83</xdr:col>
      <xdr:colOff>58135</xdr:colOff>
      <xdr:row>60</xdr:row>
      <xdr:rowOff>93570</xdr:rowOff>
    </xdr:to>
    <xdr:sp macro="" textlink="">
      <xdr:nvSpPr>
        <xdr:cNvPr id="18" name="Text Box 1">
          <a:extLst>
            <a:ext uri="{FF2B5EF4-FFF2-40B4-BE49-F238E27FC236}">
              <a16:creationId xmlns:a16="http://schemas.microsoft.com/office/drawing/2014/main" id="{00000000-0008-0000-2600-00001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4</xdr:row>
      <xdr:rowOff>19050</xdr:rowOff>
    </xdr:from>
    <xdr:to>
      <xdr:col>8</xdr:col>
      <xdr:colOff>266700</xdr:colOff>
      <xdr:row>7</xdr:row>
      <xdr:rowOff>161925</xdr:rowOff>
    </xdr:to>
    <xdr:sp macro="" textlink="">
      <xdr:nvSpPr>
        <xdr:cNvPr id="193255" name="AutoShape 12">
          <a:extLst>
            <a:ext uri="{FF2B5EF4-FFF2-40B4-BE49-F238E27FC236}">
              <a16:creationId xmlns:a16="http://schemas.microsoft.com/office/drawing/2014/main" id="{00000000-0008-0000-0100-0000E7F20200}"/>
            </a:ext>
          </a:extLst>
        </xdr:cNvPr>
        <xdr:cNvSpPr>
          <a:spLocks/>
        </xdr:cNvSpPr>
      </xdr:nvSpPr>
      <xdr:spPr bwMode="auto">
        <a:xfrm>
          <a:off x="5010150" y="885825"/>
          <a:ext cx="152400" cy="685800"/>
        </a:xfrm>
        <a:prstGeom prst="rightBrace">
          <a:avLst>
            <a:gd name="adj1" fmla="val 37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18</xdr:row>
      <xdr:rowOff>0</xdr:rowOff>
    </xdr:from>
    <xdr:to>
      <xdr:col>3</xdr:col>
      <xdr:colOff>0</xdr:colOff>
      <xdr:row>21</xdr:row>
      <xdr:rowOff>0</xdr:rowOff>
    </xdr:to>
    <xdr:sp macro="" textlink="">
      <xdr:nvSpPr>
        <xdr:cNvPr id="193256" name="正方形/長方形 1">
          <a:extLst>
            <a:ext uri="{FF2B5EF4-FFF2-40B4-BE49-F238E27FC236}">
              <a16:creationId xmlns:a16="http://schemas.microsoft.com/office/drawing/2014/main" id="{00000000-0008-0000-0100-0000E8F20200}"/>
            </a:ext>
          </a:extLst>
        </xdr:cNvPr>
        <xdr:cNvSpPr>
          <a:spLocks noChangeArrowheads="1"/>
        </xdr:cNvSpPr>
      </xdr:nvSpPr>
      <xdr:spPr bwMode="auto">
        <a:xfrm>
          <a:off x="2229971" y="3384176"/>
          <a:ext cx="627529"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200025</xdr:colOff>
          <xdr:row>18</xdr:row>
          <xdr:rowOff>0</xdr:rowOff>
        </xdr:from>
        <xdr:to>
          <xdr:col>3</xdr:col>
          <xdr:colOff>0</xdr:colOff>
          <xdr:row>19</xdr:row>
          <xdr:rowOff>0</xdr:rowOff>
        </xdr:to>
        <xdr:sp macro="" textlink="">
          <xdr:nvSpPr>
            <xdr:cNvPr id="192635" name="工事ボタン" hidden="1">
              <a:extLst>
                <a:ext uri="{63B3BB69-23CF-44E3-9099-C40C66FF867C}">
                  <a14:compatExt spid="_x0000_s192635"/>
                </a:ext>
                <a:ext uri="{FF2B5EF4-FFF2-40B4-BE49-F238E27FC236}">
                  <a16:creationId xmlns:a16="http://schemas.microsoft.com/office/drawing/2014/main" id="{00000000-0008-0000-0100-00007B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19</xdr:row>
          <xdr:rowOff>0</xdr:rowOff>
        </xdr:from>
        <xdr:to>
          <xdr:col>3</xdr:col>
          <xdr:colOff>0</xdr:colOff>
          <xdr:row>20</xdr:row>
          <xdr:rowOff>0</xdr:rowOff>
        </xdr:to>
        <xdr:sp macro="" textlink="">
          <xdr:nvSpPr>
            <xdr:cNvPr id="192636" name="修繕ボタン" hidden="1">
              <a:extLst>
                <a:ext uri="{63B3BB69-23CF-44E3-9099-C40C66FF867C}">
                  <a14:compatExt spid="_x0000_s192636"/>
                </a:ext>
                <a:ext uri="{FF2B5EF4-FFF2-40B4-BE49-F238E27FC236}">
                  <a16:creationId xmlns:a16="http://schemas.microsoft.com/office/drawing/2014/main" id="{00000000-0008-0000-0100-00007C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20</xdr:row>
          <xdr:rowOff>0</xdr:rowOff>
        </xdr:from>
        <xdr:to>
          <xdr:col>3</xdr:col>
          <xdr:colOff>0</xdr:colOff>
          <xdr:row>21</xdr:row>
          <xdr:rowOff>0</xdr:rowOff>
        </xdr:to>
        <xdr:sp macro="" textlink="">
          <xdr:nvSpPr>
            <xdr:cNvPr id="192637" name="業務委託ボタン" hidden="1">
              <a:extLst>
                <a:ext uri="{63B3BB69-23CF-44E3-9099-C40C66FF867C}">
                  <a14:compatExt spid="_x0000_s192637"/>
                </a:ext>
                <a:ext uri="{FF2B5EF4-FFF2-40B4-BE49-F238E27FC236}">
                  <a16:creationId xmlns:a16="http://schemas.microsoft.com/office/drawing/2014/main" id="{00000000-0008-0000-0100-00007D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38100</xdr:rowOff>
        </xdr:from>
        <xdr:to>
          <xdr:col>1</xdr:col>
          <xdr:colOff>923925</xdr:colOff>
          <xdr:row>48</xdr:row>
          <xdr:rowOff>9525</xdr:rowOff>
        </xdr:to>
        <xdr:sp macro="" textlink="">
          <xdr:nvSpPr>
            <xdr:cNvPr id="193131" name="修繕ボタン" hidden="1">
              <a:extLst>
                <a:ext uri="{63B3BB69-23CF-44E3-9099-C40C66FF867C}">
                  <a14:compatExt spid="_x0000_s193131"/>
                </a:ext>
                <a:ext uri="{FF2B5EF4-FFF2-40B4-BE49-F238E27FC236}">
                  <a16:creationId xmlns:a16="http://schemas.microsoft.com/office/drawing/2014/main" id="{00000000-0008-0000-0100-00006BF2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白紙作成用</a:t>
              </a:r>
            </a:p>
          </xdr:txBody>
        </xdr:sp>
        <xdr:clientData fLocksWithSheet="0"/>
      </xdr:twoCellAnchor>
    </mc:Choice>
    <mc:Fallback/>
  </mc:AlternateContent>
  <xdr:twoCellAnchor>
    <xdr:from>
      <xdr:col>3</xdr:col>
      <xdr:colOff>257175</xdr:colOff>
      <xdr:row>17</xdr:row>
      <xdr:rowOff>180975</xdr:rowOff>
    </xdr:from>
    <xdr:to>
      <xdr:col>3</xdr:col>
      <xdr:colOff>381000</xdr:colOff>
      <xdr:row>21</xdr:row>
      <xdr:rowOff>0</xdr:rowOff>
    </xdr:to>
    <xdr:sp macro="" textlink="">
      <xdr:nvSpPr>
        <xdr:cNvPr id="193257" name="AutoShape 12">
          <a:extLst>
            <a:ext uri="{FF2B5EF4-FFF2-40B4-BE49-F238E27FC236}">
              <a16:creationId xmlns:a16="http://schemas.microsoft.com/office/drawing/2014/main" id="{00000000-0008-0000-0100-0000E9F20200}"/>
            </a:ext>
          </a:extLst>
        </xdr:cNvPr>
        <xdr:cNvSpPr>
          <a:spLocks/>
        </xdr:cNvSpPr>
      </xdr:nvSpPr>
      <xdr:spPr bwMode="auto">
        <a:xfrm>
          <a:off x="3114675" y="3409950"/>
          <a:ext cx="123825" cy="552450"/>
        </a:xfrm>
        <a:prstGeom prst="rightBrace">
          <a:avLst>
            <a:gd name="adj1" fmla="val 374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7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7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7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7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7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7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7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12">
          <a:extLst>
            <a:ext uri="{FF2B5EF4-FFF2-40B4-BE49-F238E27FC236}">
              <a16:creationId xmlns:a16="http://schemas.microsoft.com/office/drawing/2014/main" id="{00000000-0008-0000-27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13">
          <a:extLst>
            <a:ext uri="{FF2B5EF4-FFF2-40B4-BE49-F238E27FC236}">
              <a16:creationId xmlns:a16="http://schemas.microsoft.com/office/drawing/2014/main" id="{00000000-0008-0000-27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4">
          <a:extLst>
            <a:ext uri="{FF2B5EF4-FFF2-40B4-BE49-F238E27FC236}">
              <a16:creationId xmlns:a16="http://schemas.microsoft.com/office/drawing/2014/main" id="{00000000-0008-0000-27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7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7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4" name="Line 1">
          <a:extLst>
            <a:ext uri="{FF2B5EF4-FFF2-40B4-BE49-F238E27FC236}">
              <a16:creationId xmlns:a16="http://schemas.microsoft.com/office/drawing/2014/main" id="{00000000-0008-0000-2800-000004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5" name="Line 2">
          <a:extLst>
            <a:ext uri="{FF2B5EF4-FFF2-40B4-BE49-F238E27FC236}">
              <a16:creationId xmlns:a16="http://schemas.microsoft.com/office/drawing/2014/main" id="{00000000-0008-0000-2800-000005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6" name="Line 3">
          <a:extLst>
            <a:ext uri="{FF2B5EF4-FFF2-40B4-BE49-F238E27FC236}">
              <a16:creationId xmlns:a16="http://schemas.microsoft.com/office/drawing/2014/main" id="{00000000-0008-0000-2800-000006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7" name="Line 4">
          <a:extLst>
            <a:ext uri="{FF2B5EF4-FFF2-40B4-BE49-F238E27FC236}">
              <a16:creationId xmlns:a16="http://schemas.microsoft.com/office/drawing/2014/main" id="{00000000-0008-0000-2800-000007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8" name="Line 6">
          <a:extLst>
            <a:ext uri="{FF2B5EF4-FFF2-40B4-BE49-F238E27FC236}">
              <a16:creationId xmlns:a16="http://schemas.microsoft.com/office/drawing/2014/main" id="{00000000-0008-0000-2800-000008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9" name="Line 7">
          <a:extLst>
            <a:ext uri="{FF2B5EF4-FFF2-40B4-BE49-F238E27FC236}">
              <a16:creationId xmlns:a16="http://schemas.microsoft.com/office/drawing/2014/main" id="{00000000-0008-0000-2800-000009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10" name="Line 8">
          <a:extLst>
            <a:ext uri="{FF2B5EF4-FFF2-40B4-BE49-F238E27FC236}">
              <a16:creationId xmlns:a16="http://schemas.microsoft.com/office/drawing/2014/main" id="{00000000-0008-0000-2800-00000A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11" name="Line 9">
          <a:extLst>
            <a:ext uri="{FF2B5EF4-FFF2-40B4-BE49-F238E27FC236}">
              <a16:creationId xmlns:a16="http://schemas.microsoft.com/office/drawing/2014/main" id="{00000000-0008-0000-2800-00000B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2" name="Line 10">
          <a:extLst>
            <a:ext uri="{FF2B5EF4-FFF2-40B4-BE49-F238E27FC236}">
              <a16:creationId xmlns:a16="http://schemas.microsoft.com/office/drawing/2014/main" id="{00000000-0008-0000-2800-00000C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3" name="Line 9">
          <a:extLst>
            <a:ext uri="{FF2B5EF4-FFF2-40B4-BE49-F238E27FC236}">
              <a16:creationId xmlns:a16="http://schemas.microsoft.com/office/drawing/2014/main" id="{00000000-0008-0000-2800-00000D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4" name="Line 8">
          <a:extLst>
            <a:ext uri="{FF2B5EF4-FFF2-40B4-BE49-F238E27FC236}">
              <a16:creationId xmlns:a16="http://schemas.microsoft.com/office/drawing/2014/main" id="{00000000-0008-0000-2800-00000E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15" name="Line 8">
          <a:extLst>
            <a:ext uri="{FF2B5EF4-FFF2-40B4-BE49-F238E27FC236}">
              <a16:creationId xmlns:a16="http://schemas.microsoft.com/office/drawing/2014/main" id="{00000000-0008-0000-2800-00000F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6" name="Line 8">
          <a:extLst>
            <a:ext uri="{FF2B5EF4-FFF2-40B4-BE49-F238E27FC236}">
              <a16:creationId xmlns:a16="http://schemas.microsoft.com/office/drawing/2014/main" id="{00000000-0008-0000-2800-000010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7" name="Line 8">
          <a:extLst>
            <a:ext uri="{FF2B5EF4-FFF2-40B4-BE49-F238E27FC236}">
              <a16:creationId xmlns:a16="http://schemas.microsoft.com/office/drawing/2014/main" id="{00000000-0008-0000-2800-000011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8" name="Line 8">
          <a:extLst>
            <a:ext uri="{FF2B5EF4-FFF2-40B4-BE49-F238E27FC236}">
              <a16:creationId xmlns:a16="http://schemas.microsoft.com/office/drawing/2014/main" id="{00000000-0008-0000-2800-000012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9" name="Line 8">
          <a:extLst>
            <a:ext uri="{FF2B5EF4-FFF2-40B4-BE49-F238E27FC236}">
              <a16:creationId xmlns:a16="http://schemas.microsoft.com/office/drawing/2014/main" id="{00000000-0008-0000-2800-000013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20" name="Line 9">
          <a:extLst>
            <a:ext uri="{FF2B5EF4-FFF2-40B4-BE49-F238E27FC236}">
              <a16:creationId xmlns:a16="http://schemas.microsoft.com/office/drawing/2014/main" id="{00000000-0008-0000-2800-000014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21" name="Line 9">
          <a:extLst>
            <a:ext uri="{FF2B5EF4-FFF2-40B4-BE49-F238E27FC236}">
              <a16:creationId xmlns:a16="http://schemas.microsoft.com/office/drawing/2014/main" id="{00000000-0008-0000-2800-000015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2" name="Line 9">
          <a:extLst>
            <a:ext uri="{FF2B5EF4-FFF2-40B4-BE49-F238E27FC236}">
              <a16:creationId xmlns:a16="http://schemas.microsoft.com/office/drawing/2014/main" id="{00000000-0008-0000-2800-000016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3" name="Line 9">
          <a:extLst>
            <a:ext uri="{FF2B5EF4-FFF2-40B4-BE49-F238E27FC236}">
              <a16:creationId xmlns:a16="http://schemas.microsoft.com/office/drawing/2014/main" id="{00000000-0008-0000-2800-000017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4" name="Line 9">
          <a:extLst>
            <a:ext uri="{FF2B5EF4-FFF2-40B4-BE49-F238E27FC236}">
              <a16:creationId xmlns:a16="http://schemas.microsoft.com/office/drawing/2014/main" id="{00000000-0008-0000-2800-000018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5" name="Line 9">
          <a:extLst>
            <a:ext uri="{FF2B5EF4-FFF2-40B4-BE49-F238E27FC236}">
              <a16:creationId xmlns:a16="http://schemas.microsoft.com/office/drawing/2014/main" id="{00000000-0008-0000-2800-000019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74467</xdr:colOff>
      <xdr:row>124</xdr:row>
      <xdr:rowOff>2652280</xdr:rowOff>
    </xdr:from>
    <xdr:to>
      <xdr:col>11</xdr:col>
      <xdr:colOff>1095374</xdr:colOff>
      <xdr:row>124</xdr:row>
      <xdr:rowOff>3486150</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2960542" y="66184030"/>
          <a:ext cx="2278207" cy="833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施工体制に変更が生じた場合は、速やかに施工体制台帳の変更。</a:t>
          </a:r>
          <a:endParaRPr kumimoji="1" lang="en-US" altLang="ja-JP" sz="1100"/>
        </a:p>
        <a:p>
          <a:endParaRPr kumimoji="1" lang="en-US" altLang="ja-JP" sz="1100"/>
        </a:p>
        <a:p>
          <a:r>
            <a:rPr kumimoji="1" lang="ja-JP" altLang="en-US" sz="1100"/>
            <a:t>→発注者（監督員）へ報告</a:t>
          </a:r>
        </a:p>
      </xdr:txBody>
    </xdr:sp>
    <xdr:clientData/>
  </xdr:twoCellAnchor>
  <xdr:twoCellAnchor>
    <xdr:from>
      <xdr:col>1</xdr:col>
      <xdr:colOff>161925</xdr:colOff>
      <xdr:row>124</xdr:row>
      <xdr:rowOff>476250</xdr:rowOff>
    </xdr:from>
    <xdr:to>
      <xdr:col>1</xdr:col>
      <xdr:colOff>161925</xdr:colOff>
      <xdr:row>124</xdr:row>
      <xdr:rowOff>685800</xdr:rowOff>
    </xdr:to>
    <xdr:cxnSp macro="">
      <xdr:nvCxnSpPr>
        <xdr:cNvPr id="14" name="直線矢印コネクタ 13">
          <a:extLst>
            <a:ext uri="{FF2B5EF4-FFF2-40B4-BE49-F238E27FC236}">
              <a16:creationId xmlns:a16="http://schemas.microsoft.com/office/drawing/2014/main" id="{00000000-0008-0000-2900-00000E000000}"/>
            </a:ext>
          </a:extLst>
        </xdr:cNvPr>
        <xdr:cNvCxnSpPr/>
      </xdr:nvCxnSpPr>
      <xdr:spPr>
        <a:xfrm>
          <a:off x="619125" y="64008000"/>
          <a:ext cx="0" cy="2095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904875</xdr:rowOff>
    </xdr:from>
    <xdr:to>
      <xdr:col>1</xdr:col>
      <xdr:colOff>161925</xdr:colOff>
      <xdr:row>124</xdr:row>
      <xdr:rowOff>1638300</xdr:rowOff>
    </xdr:to>
    <xdr:cxnSp macro="">
      <xdr:nvCxnSpPr>
        <xdr:cNvPr id="15" name="直線矢印コネクタ 14">
          <a:extLst>
            <a:ext uri="{FF2B5EF4-FFF2-40B4-BE49-F238E27FC236}">
              <a16:creationId xmlns:a16="http://schemas.microsoft.com/office/drawing/2014/main" id="{00000000-0008-0000-2900-00000F000000}"/>
            </a:ext>
          </a:extLst>
        </xdr:cNvPr>
        <xdr:cNvCxnSpPr/>
      </xdr:nvCxnSpPr>
      <xdr:spPr>
        <a:xfrm>
          <a:off x="619125" y="64436625"/>
          <a:ext cx="0" cy="7334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1962150</xdr:rowOff>
    </xdr:from>
    <xdr:to>
      <xdr:col>1</xdr:col>
      <xdr:colOff>161925</xdr:colOff>
      <xdr:row>124</xdr:row>
      <xdr:rowOff>4257675</xdr:rowOff>
    </xdr:to>
    <xdr:cxnSp macro="">
      <xdr:nvCxnSpPr>
        <xdr:cNvPr id="16" name="直線矢印コネクタ 15">
          <a:extLst>
            <a:ext uri="{FF2B5EF4-FFF2-40B4-BE49-F238E27FC236}">
              <a16:creationId xmlns:a16="http://schemas.microsoft.com/office/drawing/2014/main" id="{00000000-0008-0000-2900-000010000000}"/>
            </a:ext>
          </a:extLst>
        </xdr:cNvPr>
        <xdr:cNvCxnSpPr/>
      </xdr:nvCxnSpPr>
      <xdr:spPr>
        <a:xfrm>
          <a:off x="619125" y="6549390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485775</xdr:colOff>
      <xdr:row>124</xdr:row>
      <xdr:rowOff>1905000</xdr:rowOff>
    </xdr:from>
    <xdr:to>
      <xdr:col>8</xdr:col>
      <xdr:colOff>485775</xdr:colOff>
      <xdr:row>124</xdr:row>
      <xdr:rowOff>4200525</xdr:rowOff>
    </xdr:to>
    <xdr:cxnSp macro="">
      <xdr:nvCxnSpPr>
        <xdr:cNvPr id="17" name="直線矢印コネクタ 16">
          <a:extLst>
            <a:ext uri="{FF2B5EF4-FFF2-40B4-BE49-F238E27FC236}">
              <a16:creationId xmlns:a16="http://schemas.microsoft.com/office/drawing/2014/main" id="{00000000-0008-0000-2900-000011000000}"/>
            </a:ext>
          </a:extLst>
        </xdr:cNvPr>
        <xdr:cNvCxnSpPr/>
      </xdr:nvCxnSpPr>
      <xdr:spPr>
        <a:xfrm>
          <a:off x="2838450" y="6543675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3390900</xdr:rowOff>
    </xdr:from>
    <xdr:to>
      <xdr:col>14</xdr:col>
      <xdr:colOff>466725</xdr:colOff>
      <xdr:row>124</xdr:row>
      <xdr:rowOff>3390900</xdr:rowOff>
    </xdr:to>
    <xdr:cxnSp macro="">
      <xdr:nvCxnSpPr>
        <xdr:cNvPr id="18" name="直線矢印コネクタ 17">
          <a:extLst>
            <a:ext uri="{FF2B5EF4-FFF2-40B4-BE49-F238E27FC236}">
              <a16:creationId xmlns:a16="http://schemas.microsoft.com/office/drawing/2014/main" id="{00000000-0008-0000-2900-000012000000}"/>
            </a:ext>
          </a:extLst>
        </xdr:cNvPr>
        <xdr:cNvCxnSpPr/>
      </xdr:nvCxnSpPr>
      <xdr:spPr>
        <a:xfrm>
          <a:off x="5057775" y="66922650"/>
          <a:ext cx="2133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3257550</xdr:rowOff>
    </xdr:from>
    <xdr:to>
      <xdr:col>14</xdr:col>
      <xdr:colOff>466725</xdr:colOff>
      <xdr:row>124</xdr:row>
      <xdr:rowOff>3257550</xdr:rowOff>
    </xdr:to>
    <xdr:cxnSp macro="">
      <xdr:nvCxnSpPr>
        <xdr:cNvPr id="19" name="直線矢印コネクタ 18">
          <a:extLst>
            <a:ext uri="{FF2B5EF4-FFF2-40B4-BE49-F238E27FC236}">
              <a16:creationId xmlns:a16="http://schemas.microsoft.com/office/drawing/2014/main" id="{00000000-0008-0000-2900-000013000000}"/>
            </a:ext>
          </a:extLst>
        </xdr:cNvPr>
        <xdr:cNvCxnSpPr/>
      </xdr:nvCxnSpPr>
      <xdr:spPr>
        <a:xfrm>
          <a:off x="5057775" y="66789300"/>
          <a:ext cx="21336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4429125</xdr:rowOff>
    </xdr:from>
    <xdr:to>
      <xdr:col>14</xdr:col>
      <xdr:colOff>257175</xdr:colOff>
      <xdr:row>124</xdr:row>
      <xdr:rowOff>4429125</xdr:rowOff>
    </xdr:to>
    <xdr:cxnSp macro="">
      <xdr:nvCxnSpPr>
        <xdr:cNvPr id="20" name="直線矢印コネクタ 19">
          <a:extLst>
            <a:ext uri="{FF2B5EF4-FFF2-40B4-BE49-F238E27FC236}">
              <a16:creationId xmlns:a16="http://schemas.microsoft.com/office/drawing/2014/main" id="{00000000-0008-0000-2900-000014000000}"/>
            </a:ext>
          </a:extLst>
        </xdr:cNvPr>
        <xdr:cNvCxnSpPr/>
      </xdr:nvCxnSpPr>
      <xdr:spPr>
        <a:xfrm>
          <a:off x="2305050" y="67960875"/>
          <a:ext cx="46767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4295775</xdr:rowOff>
    </xdr:from>
    <xdr:to>
      <xdr:col>14</xdr:col>
      <xdr:colOff>228600</xdr:colOff>
      <xdr:row>124</xdr:row>
      <xdr:rowOff>4295775</xdr:rowOff>
    </xdr:to>
    <xdr:cxnSp macro="">
      <xdr:nvCxnSpPr>
        <xdr:cNvPr id="21" name="直線矢印コネクタ 20">
          <a:extLst>
            <a:ext uri="{FF2B5EF4-FFF2-40B4-BE49-F238E27FC236}">
              <a16:creationId xmlns:a16="http://schemas.microsoft.com/office/drawing/2014/main" id="{00000000-0008-0000-2900-000015000000}"/>
            </a:ext>
          </a:extLst>
        </xdr:cNvPr>
        <xdr:cNvCxnSpPr/>
      </xdr:nvCxnSpPr>
      <xdr:spPr>
        <a:xfrm>
          <a:off x="2305050" y="67827525"/>
          <a:ext cx="46482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124</xdr:row>
      <xdr:rowOff>3467100</xdr:rowOff>
    </xdr:from>
    <xdr:to>
      <xdr:col>17</xdr:col>
      <xdr:colOff>676275</xdr:colOff>
      <xdr:row>124</xdr:row>
      <xdr:rowOff>4305300</xdr:rowOff>
    </xdr:to>
    <xdr:sp macro="" textlink="">
      <xdr:nvSpPr>
        <xdr:cNvPr id="22" name="フリーフォーム 21">
          <a:extLst>
            <a:ext uri="{FF2B5EF4-FFF2-40B4-BE49-F238E27FC236}">
              <a16:creationId xmlns:a16="http://schemas.microsoft.com/office/drawing/2014/main" id="{00000000-0008-0000-2900-000016000000}"/>
            </a:ext>
          </a:extLst>
        </xdr:cNvPr>
        <xdr:cNvSpPr/>
      </xdr:nvSpPr>
      <xdr:spPr>
        <a:xfrm>
          <a:off x="6953250" y="66998850"/>
          <a:ext cx="1638300" cy="838200"/>
        </a:xfrm>
        <a:custGeom>
          <a:avLst/>
          <a:gdLst>
            <a:gd name="connsiteX0" fmla="*/ 0 w 1638300"/>
            <a:gd name="connsiteY0" fmla="*/ 838200 h 838200"/>
            <a:gd name="connsiteX1" fmla="*/ 0 w 1638300"/>
            <a:gd name="connsiteY1" fmla="*/ 409575 h 838200"/>
            <a:gd name="connsiteX2" fmla="*/ 1638300 w 1638300"/>
            <a:gd name="connsiteY2" fmla="*/ 409575 h 838200"/>
            <a:gd name="connsiteX3" fmla="*/ 1638300 w 1638300"/>
            <a:gd name="connsiteY3" fmla="*/ 0 h 838200"/>
            <a:gd name="connsiteX4" fmla="*/ 1638300 w 1638300"/>
            <a:gd name="connsiteY4" fmla="*/ 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38300" h="838200">
              <a:moveTo>
                <a:pt x="0" y="838200"/>
              </a:moveTo>
              <a:lnTo>
                <a:pt x="0" y="409575"/>
              </a:lnTo>
              <a:lnTo>
                <a:pt x="1638300" y="409575"/>
              </a:lnTo>
              <a:lnTo>
                <a:pt x="1638300" y="0"/>
              </a:lnTo>
              <a:lnTo>
                <a:pt x="1638300" y="0"/>
              </a:lnTo>
            </a:path>
          </a:pathLst>
        </a:cu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1133475</xdr:colOff>
      <xdr:row>124</xdr:row>
      <xdr:rowOff>1905000</xdr:rowOff>
    </xdr:from>
    <xdr:to>
      <xdr:col>14</xdr:col>
      <xdr:colOff>314325</xdr:colOff>
      <xdr:row>124</xdr:row>
      <xdr:rowOff>2228850</xdr:rowOff>
    </xdr:to>
    <xdr:cxnSp macro="">
      <xdr:nvCxnSpPr>
        <xdr:cNvPr id="23" name="カギ線コネクタ 22">
          <a:extLst>
            <a:ext uri="{FF2B5EF4-FFF2-40B4-BE49-F238E27FC236}">
              <a16:creationId xmlns:a16="http://schemas.microsoft.com/office/drawing/2014/main" id="{00000000-0008-0000-2900-000017000000}"/>
            </a:ext>
          </a:extLst>
        </xdr:cNvPr>
        <xdr:cNvCxnSpPr/>
      </xdr:nvCxnSpPr>
      <xdr:spPr>
        <a:xfrm>
          <a:off x="5276850" y="65436750"/>
          <a:ext cx="1762125" cy="323850"/>
        </a:xfrm>
        <a:prstGeom prst="bentConnector3">
          <a:avLst>
            <a:gd name="adj1" fmla="val 270"/>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1535206</xdr:colOff>
      <xdr:row>0</xdr:row>
      <xdr:rowOff>78441</xdr:rowOff>
    </xdr:from>
    <xdr:to>
      <xdr:col>10</xdr:col>
      <xdr:colOff>2510117</xdr:colOff>
      <xdr:row>2</xdr:row>
      <xdr:rowOff>100853</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9939618" y="78441"/>
          <a:ext cx="974911" cy="493059"/>
        </a:xfrm>
        <a:prstGeom prst="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別表１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33</xdr:row>
      <xdr:rowOff>0</xdr:rowOff>
    </xdr:from>
    <xdr:to>
      <xdr:col>24</xdr:col>
      <xdr:colOff>201706</xdr:colOff>
      <xdr:row>34</xdr:row>
      <xdr:rowOff>22412</xdr:rowOff>
    </xdr:to>
    <xdr:sp macro="" textlink="">
      <xdr:nvSpPr>
        <xdr:cNvPr id="2" name="円/楕円 1">
          <a:extLst>
            <a:ext uri="{FF2B5EF4-FFF2-40B4-BE49-F238E27FC236}">
              <a16:creationId xmlns:a16="http://schemas.microsoft.com/office/drawing/2014/main" id="{00000000-0008-0000-0400-000002000000}"/>
            </a:ext>
          </a:extLst>
        </xdr:cNvPr>
        <xdr:cNvSpPr/>
      </xdr:nvSpPr>
      <xdr:spPr bwMode="auto">
        <a:xfrm>
          <a:off x="7896225" y="6448425"/>
          <a:ext cx="201706" cy="193862"/>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REF!" spid="_x0000_s605724"/>
                </a:ext>
              </a:extLst>
            </xdr:cNvPicPr>
          </xdr:nvPicPr>
          <xdr:blipFill rotWithShape="1">
            <a:blip xmlns:r="http://schemas.openxmlformats.org/officeDocument/2006/relationships" r:embed="rId1"/>
            <a:srcRect l="7164" t="9043" r="6877" b="6915"/>
            <a:stretch>
              <a:fillRect/>
            </a:stretch>
          </xdr:blipFill>
          <xdr:spPr bwMode="auto">
            <a:xfrm>
              <a:off x="728649" y="1073369"/>
              <a:ext cx="2674328" cy="3656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256269</xdr:colOff>
          <xdr:row>1</xdr:row>
          <xdr:rowOff>17009</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a:extLst>
                <a:ext uri="{84589F7E-364E-4C9E-8A38-B11213B215E9}">
                  <a14:cameraTool cellRange="#REF!" spid="_x0000_s605725"/>
                </a:ext>
              </a:extLst>
            </xdr:cNvPicPr>
          </xdr:nvPicPr>
          <xdr:blipFill rotWithShape="1">
            <a:blip xmlns:r="http://schemas.openxmlformats.org/officeDocument/2006/relationships" r:embed="rId1"/>
            <a:srcRect l="9564" t="12549" r="9045" b="10140"/>
            <a:stretch>
              <a:fillRect/>
            </a:stretch>
          </xdr:blipFill>
          <xdr:spPr bwMode="auto">
            <a:xfrm>
              <a:off x="821990" y="8153033"/>
              <a:ext cx="253827" cy="2075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288010</xdr:colOff>
          <xdr:row>0</xdr:row>
          <xdr:rowOff>0</xdr:rowOff>
        </xdr:from>
        <xdr:to>
          <xdr:col>3</xdr:col>
          <xdr:colOff>230179</xdr:colOff>
          <xdr:row>1</xdr:row>
          <xdr:rowOff>34018</xdr:rowOff>
        </xdr:to>
        <xdr:pic>
          <xdr:nvPicPr>
            <xdr:cNvPr id="22" name="図 21">
              <a:extLst>
                <a:ext uri="{FF2B5EF4-FFF2-40B4-BE49-F238E27FC236}">
                  <a16:creationId xmlns:a16="http://schemas.microsoft.com/office/drawing/2014/main" id="{00000000-0008-0000-0500-000016000000}"/>
                </a:ext>
              </a:extLst>
            </xdr:cNvPr>
            <xdr:cNvPicPr>
              <a:picLocks noChangeAspect="1" noChangeArrowheads="1"/>
              <a:extLst>
                <a:ext uri="{84589F7E-364E-4C9E-8A38-B11213B215E9}">
                  <a14:cameraTool cellRange="#REF!" spid="_x0000_s605726"/>
                </a:ext>
              </a:extLst>
            </xdr:cNvPicPr>
          </xdr:nvPicPr>
          <xdr:blipFill rotWithShape="1">
            <a:blip xmlns:r="http://schemas.openxmlformats.org/officeDocument/2006/relationships" r:embed="rId1"/>
            <a:srcRect l="10975" t="16268" r="10633" b="8544"/>
            <a:stretch>
              <a:fillRect/>
            </a:stretch>
          </xdr:blipFill>
          <xdr:spPr bwMode="auto">
            <a:xfrm>
              <a:off x="603068" y="8160360"/>
              <a:ext cx="257226" cy="2245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236436</xdr:colOff>
          <xdr:row>1</xdr:row>
          <xdr:rowOff>32426</xdr:rowOff>
        </xdr:to>
        <xdr:pic>
          <xdr:nvPicPr>
            <xdr:cNvPr id="23" name="図 22">
              <a:extLst>
                <a:ext uri="{FF2B5EF4-FFF2-40B4-BE49-F238E27FC236}">
                  <a16:creationId xmlns:a16="http://schemas.microsoft.com/office/drawing/2014/main" id="{00000000-0008-0000-0500-000017000000}"/>
                </a:ext>
              </a:extLst>
            </xdr:cNvPr>
            <xdr:cNvPicPr>
              <a:picLocks noChangeAspect="1" noChangeArrowheads="1"/>
              <a:extLst>
                <a:ext uri="{84589F7E-364E-4C9E-8A38-B11213B215E9}">
                  <a14:cameraTool cellRange="#REF!" spid="_x0000_s605727"/>
                </a:ext>
              </a:extLst>
            </xdr:cNvPicPr>
          </xdr:nvPicPr>
          <xdr:blipFill rotWithShape="1">
            <a:blip xmlns:r="http://schemas.openxmlformats.org/officeDocument/2006/relationships" r:embed="rId1"/>
            <a:srcRect l="10776" t="14907" r="13990" b="6520"/>
            <a:stretch>
              <a:fillRect/>
            </a:stretch>
          </xdr:blipFill>
          <xdr:spPr bwMode="auto">
            <a:xfrm>
              <a:off x="831906" y="8922633"/>
              <a:ext cx="233994" cy="22292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289494</xdr:colOff>
          <xdr:row>0</xdr:row>
          <xdr:rowOff>0</xdr:rowOff>
        </xdr:from>
        <xdr:to>
          <xdr:col>3</xdr:col>
          <xdr:colOff>228696</xdr:colOff>
          <xdr:row>1</xdr:row>
          <xdr:rowOff>36479</xdr:rowOff>
        </xdr:to>
        <xdr:pic>
          <xdr:nvPicPr>
            <xdr:cNvPr id="24" name="図 23">
              <a:extLst>
                <a:ext uri="{FF2B5EF4-FFF2-40B4-BE49-F238E27FC236}">
                  <a16:creationId xmlns:a16="http://schemas.microsoft.com/office/drawing/2014/main" id="{00000000-0008-0000-0500-000018000000}"/>
                </a:ext>
              </a:extLst>
            </xdr:cNvPr>
            <xdr:cNvPicPr>
              <a:picLocks noChangeAspect="1" noChangeArrowheads="1"/>
              <a:extLst>
                <a:ext uri="{84589F7E-364E-4C9E-8A38-B11213B215E9}">
                  <a14:cameraTool cellRange="#REF!" spid="_x0000_s605728"/>
                </a:ext>
              </a:extLst>
            </xdr:cNvPicPr>
          </xdr:nvPicPr>
          <xdr:blipFill rotWithShape="1">
            <a:blip xmlns:r="http://schemas.openxmlformats.org/officeDocument/2006/relationships" r:embed="rId1"/>
            <a:srcRect l="12334" t="16439" r="9969" b="7551"/>
            <a:stretch>
              <a:fillRect/>
            </a:stretch>
          </xdr:blipFill>
          <xdr:spPr bwMode="auto">
            <a:xfrm>
              <a:off x="604552" y="8914526"/>
              <a:ext cx="254259" cy="2269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244542</xdr:colOff>
          <xdr:row>1</xdr:row>
          <xdr:rowOff>32427</xdr:rowOff>
        </xdr:to>
        <xdr:pic>
          <xdr:nvPicPr>
            <xdr:cNvPr id="25" name="図 24">
              <a:extLst>
                <a:ext uri="{FF2B5EF4-FFF2-40B4-BE49-F238E27FC236}">
                  <a16:creationId xmlns:a16="http://schemas.microsoft.com/office/drawing/2014/main" id="{00000000-0008-0000-0500-000019000000}"/>
                </a:ext>
              </a:extLst>
            </xdr:cNvPr>
            <xdr:cNvPicPr>
              <a:picLocks noChangeAspect="1" noChangeArrowheads="1"/>
              <a:extLst>
                <a:ext uri="{84589F7E-364E-4C9E-8A38-B11213B215E9}">
                  <a14:cameraTool cellRange="#REF!" spid="_x0000_s605729"/>
                </a:ext>
              </a:extLst>
            </xdr:cNvPicPr>
          </xdr:nvPicPr>
          <xdr:blipFill rotWithShape="1">
            <a:blip xmlns:r="http://schemas.openxmlformats.org/officeDocument/2006/relationships" r:embed="rId1"/>
            <a:srcRect l="12073" t="11902" r="10098" b="9523"/>
            <a:stretch>
              <a:fillRect/>
            </a:stretch>
          </xdr:blipFill>
          <xdr:spPr bwMode="auto">
            <a:xfrm>
              <a:off x="827853" y="9672472"/>
              <a:ext cx="242100" cy="22292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297600</xdr:colOff>
          <xdr:row>0</xdr:row>
          <xdr:rowOff>0</xdr:rowOff>
        </xdr:from>
        <xdr:to>
          <xdr:col>3</xdr:col>
          <xdr:colOff>220590</xdr:colOff>
          <xdr:row>1</xdr:row>
          <xdr:rowOff>36480</xdr:rowOff>
        </xdr:to>
        <xdr:pic>
          <xdr:nvPicPr>
            <xdr:cNvPr id="26" name="図 25">
              <a:extLst>
                <a:ext uri="{FF2B5EF4-FFF2-40B4-BE49-F238E27FC236}">
                  <a16:creationId xmlns:a16="http://schemas.microsoft.com/office/drawing/2014/main" id="{00000000-0008-0000-0500-00001A000000}"/>
                </a:ext>
              </a:extLst>
            </xdr:cNvPr>
            <xdr:cNvPicPr>
              <a:picLocks noChangeAspect="1" noChangeArrowheads="1"/>
              <a:extLst>
                <a:ext uri="{84589F7E-364E-4C9E-8A38-B11213B215E9}">
                  <a14:cameraTool cellRange="#REF!" spid="_x0000_s605730"/>
                </a:ext>
              </a:extLst>
            </xdr:cNvPicPr>
          </xdr:nvPicPr>
          <xdr:blipFill rotWithShape="1">
            <a:blip xmlns:r="http://schemas.openxmlformats.org/officeDocument/2006/relationships" r:embed="rId1"/>
            <a:srcRect l="12333" t="13583" r="14902" b="10406"/>
            <a:stretch>
              <a:fillRect/>
            </a:stretch>
          </xdr:blipFill>
          <xdr:spPr bwMode="auto">
            <a:xfrm>
              <a:off x="612658" y="9671694"/>
              <a:ext cx="238047" cy="226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7" name="図 26">
              <a:extLst>
                <a:ext uri="{FF2B5EF4-FFF2-40B4-BE49-F238E27FC236}">
                  <a16:creationId xmlns:a16="http://schemas.microsoft.com/office/drawing/2014/main" id="{00000000-0008-0000-0500-00001B000000}"/>
                </a:ext>
              </a:extLst>
            </xdr:cNvPr>
            <xdr:cNvPicPr>
              <a:picLocks noChangeAspect="1" noChangeArrowheads="1"/>
              <a:extLst>
                <a:ext uri="{84589F7E-364E-4C9E-8A38-B11213B215E9}">
                  <a14:cameraTool cellRange="#REF!" spid="_x0000_s605731"/>
                </a:ext>
              </a:extLst>
            </xdr:cNvPicPr>
          </xdr:nvPicPr>
          <xdr:blipFill rotWithShape="1">
            <a:blip xmlns:r="http://schemas.openxmlformats.org/officeDocument/2006/relationships" r:embed="rId1"/>
            <a:srcRect l="7164" t="9043" r="6877" b="6915"/>
            <a:stretch>
              <a:fillRect/>
            </a:stretch>
          </xdr:blipFill>
          <xdr:spPr bwMode="auto">
            <a:xfrm>
              <a:off x="728649" y="1308692"/>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8" name="図 27">
              <a:extLst>
                <a:ext uri="{FF2B5EF4-FFF2-40B4-BE49-F238E27FC236}">
                  <a16:creationId xmlns:a16="http://schemas.microsoft.com/office/drawing/2014/main" id="{00000000-0008-0000-0500-00001C000000}"/>
                </a:ext>
              </a:extLst>
            </xdr:cNvPr>
            <xdr:cNvPicPr>
              <a:picLocks noChangeAspect="1" noChangeArrowheads="1"/>
              <a:extLst>
                <a:ext uri="{84589F7E-364E-4C9E-8A38-B11213B215E9}">
                  <a14:cameraTool cellRange="#REF!" spid="_x0000_s605732"/>
                </a:ext>
              </a:extLst>
            </xdr:cNvPicPr>
          </xdr:nvPicPr>
          <xdr:blipFill rotWithShape="1">
            <a:blip xmlns:r="http://schemas.openxmlformats.org/officeDocument/2006/relationships" r:embed="rId1"/>
            <a:srcRect l="7164" t="9043" r="6877" b="6915"/>
            <a:stretch>
              <a:fillRect/>
            </a:stretch>
          </xdr:blipFill>
          <xdr:spPr bwMode="auto">
            <a:xfrm>
              <a:off x="728649" y="1550481"/>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23</xdr:col>
      <xdr:colOff>469404</xdr:colOff>
      <xdr:row>33</xdr:row>
      <xdr:rowOff>108947</xdr:rowOff>
    </xdr:from>
    <xdr:to>
      <xdr:col>23</xdr:col>
      <xdr:colOff>671110</xdr:colOff>
      <xdr:row>34</xdr:row>
      <xdr:rowOff>131359</xdr:rowOff>
    </xdr:to>
    <xdr:sp macro="" textlink="">
      <xdr:nvSpPr>
        <xdr:cNvPr id="38" name="円/楕円 37">
          <a:extLst>
            <a:ext uri="{FF2B5EF4-FFF2-40B4-BE49-F238E27FC236}">
              <a16:creationId xmlns:a16="http://schemas.microsoft.com/office/drawing/2014/main" id="{00000000-0008-0000-0500-000026000000}"/>
            </a:ext>
          </a:extLst>
        </xdr:cNvPr>
        <xdr:cNvSpPr/>
      </xdr:nvSpPr>
      <xdr:spPr bwMode="auto">
        <a:xfrm>
          <a:off x="7687237" y="6638864"/>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409575</xdr:colOff>
          <xdr:row>1</xdr:row>
          <xdr:rowOff>171450</xdr:rowOff>
        </xdr:to>
        <xdr:pic>
          <xdr:nvPicPr>
            <xdr:cNvPr id="605256" name="図 13">
              <a:extLst>
                <a:ext uri="{FF2B5EF4-FFF2-40B4-BE49-F238E27FC236}">
                  <a16:creationId xmlns:a16="http://schemas.microsoft.com/office/drawing/2014/main" id="{B918E75B-9D12-811A-4E43-ECAF2C84E7DB}"/>
                </a:ext>
              </a:extLst>
            </xdr:cNvPr>
            <xdr:cNvPicPr>
              <a:picLocks noChangeAspect="1" noChangeArrowheads="1"/>
              <a:extLst>
                <a:ext uri="{84589F7E-364E-4C9E-8A38-B11213B215E9}">
                  <a14:cameraTool cellRange="#REF!" spid="_x0000_s605733"/>
                </a:ext>
              </a:extLst>
            </xdr:cNvPicPr>
          </xdr:nvPicPr>
          <xdr:blipFill>
            <a:blip xmlns:r="http://schemas.openxmlformats.org/officeDocument/2006/relationships" r:embed="rId1">
              <a:extLst>
                <a:ext uri="{28A0092B-C50C-407E-A947-70E740481C1C}">
                  <a14:useLocalDpi val="0"/>
                </a:ext>
              </a:extLst>
            </a:blip>
            <a:srcRect l="7164" t="9042" r="6877" b="6915"/>
            <a:stretch>
              <a:fillRect/>
            </a:stretch>
          </xdr:blipFill>
          <xdr:spPr bwMode="auto">
            <a:xfrm>
              <a:off x="942975" y="0"/>
              <a:ext cx="2657475" cy="352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257175</xdr:colOff>
          <xdr:row>1</xdr:row>
          <xdr:rowOff>19050</xdr:rowOff>
        </xdr:to>
        <xdr:pic>
          <xdr:nvPicPr>
            <xdr:cNvPr id="605257" name="図 20">
              <a:extLst>
                <a:ext uri="{FF2B5EF4-FFF2-40B4-BE49-F238E27FC236}">
                  <a16:creationId xmlns:a16="http://schemas.microsoft.com/office/drawing/2014/main" id="{DB4FEAF3-7AB9-2426-BB6C-11154FA951D9}"/>
                </a:ext>
              </a:extLst>
            </xdr:cNvPr>
            <xdr:cNvPicPr>
              <a:picLocks noChangeAspect="1" noChangeArrowheads="1"/>
              <a:extLst>
                <a:ext uri="{84589F7E-364E-4C9E-8A38-B11213B215E9}">
                  <a14:cameraTool cellRange="#REF!" spid="_x0000_s605734"/>
                </a:ext>
              </a:extLst>
            </xdr:cNvPicPr>
          </xdr:nvPicPr>
          <xdr:blipFill>
            <a:blip xmlns:r="http://schemas.openxmlformats.org/officeDocument/2006/relationships" r:embed="rId1">
              <a:extLst>
                <a:ext uri="{28A0092B-C50C-407E-A947-70E740481C1C}">
                  <a14:useLocalDpi val="0"/>
                </a:ext>
              </a:extLst>
            </a:blip>
            <a:srcRect l="9564" t="12549" r="9045" b="10139"/>
            <a:stretch>
              <a:fillRect/>
            </a:stretch>
          </xdr:blipFill>
          <xdr:spPr bwMode="auto">
            <a:xfrm>
              <a:off x="942975" y="0"/>
              <a:ext cx="2571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0</xdr:row>
          <xdr:rowOff>0</xdr:rowOff>
        </xdr:from>
        <xdr:to>
          <xdr:col>3</xdr:col>
          <xdr:colOff>228600</xdr:colOff>
          <xdr:row>1</xdr:row>
          <xdr:rowOff>38100</xdr:rowOff>
        </xdr:to>
        <xdr:pic>
          <xdr:nvPicPr>
            <xdr:cNvPr id="605258" name="図 21">
              <a:extLst>
                <a:ext uri="{FF2B5EF4-FFF2-40B4-BE49-F238E27FC236}">
                  <a16:creationId xmlns:a16="http://schemas.microsoft.com/office/drawing/2014/main" id="{853FB1EB-B57B-238A-54C4-93B78F8CA919}"/>
                </a:ext>
              </a:extLst>
            </xdr:cNvPr>
            <xdr:cNvPicPr>
              <a:picLocks noChangeAspect="1" noChangeArrowheads="1"/>
              <a:extLst>
                <a:ext uri="{84589F7E-364E-4C9E-8A38-B11213B215E9}">
                  <a14:cameraTool cellRange="#REF!" spid="_x0000_s605735"/>
                </a:ext>
              </a:extLst>
            </xdr:cNvPicPr>
          </xdr:nvPicPr>
          <xdr:blipFill>
            <a:blip xmlns:r="http://schemas.openxmlformats.org/officeDocument/2006/relationships" r:embed="rId1">
              <a:extLst>
                <a:ext uri="{28A0092B-C50C-407E-A947-70E740481C1C}">
                  <a14:useLocalDpi val="0"/>
                </a:ext>
              </a:extLst>
            </a:blip>
            <a:srcRect l="10976" t="16267" r="10632" b="8543"/>
            <a:stretch>
              <a:fillRect/>
            </a:stretch>
          </xdr:blipFill>
          <xdr:spPr bwMode="auto">
            <a:xfrm>
              <a:off x="914400" y="0"/>
              <a:ext cx="25717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238125</xdr:colOff>
          <xdr:row>1</xdr:row>
          <xdr:rowOff>28575</xdr:rowOff>
        </xdr:to>
        <xdr:pic>
          <xdr:nvPicPr>
            <xdr:cNvPr id="605259" name="図 22">
              <a:extLst>
                <a:ext uri="{FF2B5EF4-FFF2-40B4-BE49-F238E27FC236}">
                  <a16:creationId xmlns:a16="http://schemas.microsoft.com/office/drawing/2014/main" id="{DF0A90B3-8EBD-E73A-E876-BE38BB18F6C9}"/>
                </a:ext>
              </a:extLst>
            </xdr:cNvPr>
            <xdr:cNvPicPr>
              <a:picLocks noChangeAspect="1" noChangeArrowheads="1"/>
              <a:extLst>
                <a:ext uri="{84589F7E-364E-4C9E-8A38-B11213B215E9}">
                  <a14:cameraTool cellRange="#REF!" spid="_x0000_s605736"/>
                </a:ext>
              </a:extLst>
            </xdr:cNvPicPr>
          </xdr:nvPicPr>
          <xdr:blipFill>
            <a:blip xmlns:r="http://schemas.openxmlformats.org/officeDocument/2006/relationships" r:embed="rId1">
              <a:extLst>
                <a:ext uri="{28A0092B-C50C-407E-A947-70E740481C1C}">
                  <a14:useLocalDpi val="0"/>
                </a:ext>
              </a:extLst>
            </a:blip>
            <a:srcRect l="10776" t="14906" r="13989" b="6520"/>
            <a:stretch>
              <a:fillRect/>
            </a:stretch>
          </xdr:blipFill>
          <xdr:spPr bwMode="auto">
            <a:xfrm>
              <a:off x="942975" y="0"/>
              <a:ext cx="238125"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0</xdr:row>
          <xdr:rowOff>0</xdr:rowOff>
        </xdr:from>
        <xdr:to>
          <xdr:col>3</xdr:col>
          <xdr:colOff>228600</xdr:colOff>
          <xdr:row>1</xdr:row>
          <xdr:rowOff>38100</xdr:rowOff>
        </xdr:to>
        <xdr:pic>
          <xdr:nvPicPr>
            <xdr:cNvPr id="605260" name="図 23">
              <a:extLst>
                <a:ext uri="{FF2B5EF4-FFF2-40B4-BE49-F238E27FC236}">
                  <a16:creationId xmlns:a16="http://schemas.microsoft.com/office/drawing/2014/main" id="{44083BE9-546D-4598-44D0-121E8548A452}"/>
                </a:ext>
              </a:extLst>
            </xdr:cNvPr>
            <xdr:cNvPicPr>
              <a:picLocks noChangeAspect="1" noChangeArrowheads="1"/>
              <a:extLst>
                <a:ext uri="{84589F7E-364E-4C9E-8A38-B11213B215E9}">
                  <a14:cameraTool cellRange="#REF!" spid="_x0000_s605737"/>
                </a:ext>
              </a:extLst>
            </xdr:cNvPicPr>
          </xdr:nvPicPr>
          <xdr:blipFill>
            <a:blip xmlns:r="http://schemas.openxmlformats.org/officeDocument/2006/relationships" r:embed="rId1">
              <a:extLst>
                <a:ext uri="{28A0092B-C50C-407E-A947-70E740481C1C}">
                  <a14:useLocalDpi val="0"/>
                </a:ext>
              </a:extLst>
            </a:blip>
            <a:srcRect l="12334" t="16438" r="9969" b="7552"/>
            <a:stretch>
              <a:fillRect/>
            </a:stretch>
          </xdr:blipFill>
          <xdr:spPr bwMode="auto">
            <a:xfrm>
              <a:off x="914400" y="0"/>
              <a:ext cx="25717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247650</xdr:colOff>
          <xdr:row>1</xdr:row>
          <xdr:rowOff>28575</xdr:rowOff>
        </xdr:to>
        <xdr:pic>
          <xdr:nvPicPr>
            <xdr:cNvPr id="605261" name="図 24">
              <a:extLst>
                <a:ext uri="{FF2B5EF4-FFF2-40B4-BE49-F238E27FC236}">
                  <a16:creationId xmlns:a16="http://schemas.microsoft.com/office/drawing/2014/main" id="{6E12D6B6-4F30-2AAC-4D8E-CFA40341A92E}"/>
                </a:ext>
              </a:extLst>
            </xdr:cNvPr>
            <xdr:cNvPicPr>
              <a:picLocks noChangeAspect="1" noChangeArrowheads="1"/>
              <a:extLst>
                <a:ext uri="{84589F7E-364E-4C9E-8A38-B11213B215E9}">
                  <a14:cameraTool cellRange="#REF!" spid="_x0000_s605738"/>
                </a:ext>
              </a:extLst>
            </xdr:cNvPicPr>
          </xdr:nvPicPr>
          <xdr:blipFill>
            <a:blip xmlns:r="http://schemas.openxmlformats.org/officeDocument/2006/relationships" r:embed="rId1">
              <a:extLst>
                <a:ext uri="{28A0092B-C50C-407E-A947-70E740481C1C}">
                  <a14:useLocalDpi val="0"/>
                </a:ext>
              </a:extLst>
            </a:blip>
            <a:srcRect l="12073" t="11902" r="10098" b="9523"/>
            <a:stretch>
              <a:fillRect/>
            </a:stretch>
          </xdr:blipFill>
          <xdr:spPr bwMode="auto">
            <a:xfrm>
              <a:off x="942975" y="0"/>
              <a:ext cx="2476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0</xdr:row>
          <xdr:rowOff>0</xdr:rowOff>
        </xdr:from>
        <xdr:to>
          <xdr:col>3</xdr:col>
          <xdr:colOff>219075</xdr:colOff>
          <xdr:row>1</xdr:row>
          <xdr:rowOff>38100</xdr:rowOff>
        </xdr:to>
        <xdr:pic>
          <xdr:nvPicPr>
            <xdr:cNvPr id="605262" name="図 25">
              <a:extLst>
                <a:ext uri="{FF2B5EF4-FFF2-40B4-BE49-F238E27FC236}">
                  <a16:creationId xmlns:a16="http://schemas.microsoft.com/office/drawing/2014/main" id="{B9BDE719-3EA5-C93B-17EC-7650D8E61A38}"/>
                </a:ext>
              </a:extLst>
            </xdr:cNvPr>
            <xdr:cNvPicPr>
              <a:picLocks noChangeAspect="1" noChangeArrowheads="1"/>
              <a:extLst>
                <a:ext uri="{84589F7E-364E-4C9E-8A38-B11213B215E9}">
                  <a14:cameraTool cellRange="#REF!" spid="_x0000_s605739"/>
                </a:ext>
              </a:extLst>
            </xdr:cNvPicPr>
          </xdr:nvPicPr>
          <xdr:blipFill>
            <a:blip xmlns:r="http://schemas.openxmlformats.org/officeDocument/2006/relationships" r:embed="rId1">
              <a:extLst>
                <a:ext uri="{28A0092B-C50C-407E-A947-70E740481C1C}">
                  <a14:useLocalDpi val="0"/>
                </a:ext>
              </a:extLst>
            </a:blip>
            <a:srcRect l="12334" t="13583" r="14902" b="10406"/>
            <a:stretch>
              <a:fillRect/>
            </a:stretch>
          </xdr:blipFill>
          <xdr:spPr bwMode="auto">
            <a:xfrm>
              <a:off x="923925" y="0"/>
              <a:ext cx="23812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409575</xdr:colOff>
          <xdr:row>1</xdr:row>
          <xdr:rowOff>171450</xdr:rowOff>
        </xdr:to>
        <xdr:pic>
          <xdr:nvPicPr>
            <xdr:cNvPr id="605263" name="図 26">
              <a:extLst>
                <a:ext uri="{FF2B5EF4-FFF2-40B4-BE49-F238E27FC236}">
                  <a16:creationId xmlns:a16="http://schemas.microsoft.com/office/drawing/2014/main" id="{78537BC5-751C-0185-8BE9-6FCABB596D21}"/>
                </a:ext>
              </a:extLst>
            </xdr:cNvPr>
            <xdr:cNvPicPr>
              <a:picLocks noChangeAspect="1" noChangeArrowheads="1"/>
              <a:extLst>
                <a:ext uri="{84589F7E-364E-4C9E-8A38-B11213B215E9}">
                  <a14:cameraTool cellRange="#REF!" spid="_x0000_s605740"/>
                </a:ext>
              </a:extLst>
            </xdr:cNvPicPr>
          </xdr:nvPicPr>
          <xdr:blipFill>
            <a:blip xmlns:r="http://schemas.openxmlformats.org/officeDocument/2006/relationships" r:embed="rId1">
              <a:extLst>
                <a:ext uri="{28A0092B-C50C-407E-A947-70E740481C1C}">
                  <a14:useLocalDpi val="0"/>
                </a:ext>
              </a:extLst>
            </a:blip>
            <a:srcRect l="7164" t="9042" r="6877" b="6915"/>
            <a:stretch>
              <a:fillRect/>
            </a:stretch>
          </xdr:blipFill>
          <xdr:spPr bwMode="auto">
            <a:xfrm>
              <a:off x="942975" y="0"/>
              <a:ext cx="2657475" cy="352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409575</xdr:colOff>
          <xdr:row>1</xdr:row>
          <xdr:rowOff>171450</xdr:rowOff>
        </xdr:to>
        <xdr:pic>
          <xdr:nvPicPr>
            <xdr:cNvPr id="605264" name="図 27">
              <a:extLst>
                <a:ext uri="{FF2B5EF4-FFF2-40B4-BE49-F238E27FC236}">
                  <a16:creationId xmlns:a16="http://schemas.microsoft.com/office/drawing/2014/main" id="{92AC7A8A-DF65-D16F-F4A6-B0B573F90436}"/>
                </a:ext>
              </a:extLst>
            </xdr:cNvPr>
            <xdr:cNvPicPr>
              <a:picLocks noChangeAspect="1" noChangeArrowheads="1"/>
              <a:extLst>
                <a:ext uri="{84589F7E-364E-4C9E-8A38-B11213B215E9}">
                  <a14:cameraTool cellRange="#REF!" spid="_x0000_s605741"/>
                </a:ext>
              </a:extLst>
            </xdr:cNvPicPr>
          </xdr:nvPicPr>
          <xdr:blipFill>
            <a:blip xmlns:r="http://schemas.openxmlformats.org/officeDocument/2006/relationships" r:embed="rId1">
              <a:extLst>
                <a:ext uri="{28A0092B-C50C-407E-A947-70E740481C1C}">
                  <a14:useLocalDpi val="0"/>
                </a:ext>
              </a:extLst>
            </a:blip>
            <a:srcRect l="7164" t="9042" r="6877" b="6915"/>
            <a:stretch>
              <a:fillRect/>
            </a:stretch>
          </xdr:blipFill>
          <xdr:spPr bwMode="auto">
            <a:xfrm>
              <a:off x="942975" y="0"/>
              <a:ext cx="2657475" cy="3524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0</xdr:colOff>
      <xdr:row>22</xdr:row>
      <xdr:rowOff>0</xdr:rowOff>
    </xdr:from>
    <xdr:to>
      <xdr:col>23</xdr:col>
      <xdr:colOff>201706</xdr:colOff>
      <xdr:row>22</xdr:row>
      <xdr:rowOff>191745</xdr:rowOff>
    </xdr:to>
    <xdr:sp macro="" textlink="">
      <xdr:nvSpPr>
        <xdr:cNvPr id="2" name="円/楕円 1">
          <a:extLst>
            <a:ext uri="{FF2B5EF4-FFF2-40B4-BE49-F238E27FC236}">
              <a16:creationId xmlns:a16="http://schemas.microsoft.com/office/drawing/2014/main" id="{F724387B-224F-4170-8F3A-D6A5958ED477}"/>
            </a:ext>
          </a:extLst>
        </xdr:cNvPr>
        <xdr:cNvSpPr/>
      </xdr:nvSpPr>
      <xdr:spPr bwMode="auto">
        <a:xfrm>
          <a:off x="8629650" y="43148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0</xdr:colOff>
      <xdr:row>24</xdr:row>
      <xdr:rowOff>0</xdr:rowOff>
    </xdr:from>
    <xdr:to>
      <xdr:col>23</xdr:col>
      <xdr:colOff>201706</xdr:colOff>
      <xdr:row>24</xdr:row>
      <xdr:rowOff>191745</xdr:rowOff>
    </xdr:to>
    <xdr:sp macro="" textlink="">
      <xdr:nvSpPr>
        <xdr:cNvPr id="3" name="円/楕円 1">
          <a:extLst>
            <a:ext uri="{FF2B5EF4-FFF2-40B4-BE49-F238E27FC236}">
              <a16:creationId xmlns:a16="http://schemas.microsoft.com/office/drawing/2014/main" id="{9CE4E078-9AF1-40DD-872F-4E28AA606600}"/>
            </a:ext>
          </a:extLst>
        </xdr:cNvPr>
        <xdr:cNvSpPr/>
      </xdr:nvSpPr>
      <xdr:spPr bwMode="auto">
        <a:xfrm>
          <a:off x="8020050" y="45053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0</xdr:colOff>
      <xdr:row>22</xdr:row>
      <xdr:rowOff>85725</xdr:rowOff>
    </xdr:from>
    <xdr:to>
      <xdr:col>23</xdr:col>
      <xdr:colOff>201706</xdr:colOff>
      <xdr:row>22</xdr:row>
      <xdr:rowOff>277470</xdr:rowOff>
    </xdr:to>
    <xdr:sp macro="" textlink="">
      <xdr:nvSpPr>
        <xdr:cNvPr id="2" name="円/楕円 1">
          <a:extLst>
            <a:ext uri="{FF2B5EF4-FFF2-40B4-BE49-F238E27FC236}">
              <a16:creationId xmlns:a16="http://schemas.microsoft.com/office/drawing/2014/main" id="{C1E8440E-368D-4AD9-A2B6-380216FB473B}"/>
            </a:ext>
          </a:extLst>
        </xdr:cNvPr>
        <xdr:cNvSpPr/>
      </xdr:nvSpPr>
      <xdr:spPr bwMode="auto">
        <a:xfrm>
          <a:off x="8648700" y="4267200"/>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0</xdr:colOff>
      <xdr:row>23</xdr:row>
      <xdr:rowOff>0</xdr:rowOff>
    </xdr:from>
    <xdr:to>
      <xdr:col>23</xdr:col>
      <xdr:colOff>201706</xdr:colOff>
      <xdr:row>23</xdr:row>
      <xdr:rowOff>191745</xdr:rowOff>
    </xdr:to>
    <xdr:sp macro="" textlink="">
      <xdr:nvSpPr>
        <xdr:cNvPr id="2" name="円/楕円 1">
          <a:extLst>
            <a:ext uri="{FF2B5EF4-FFF2-40B4-BE49-F238E27FC236}">
              <a16:creationId xmlns:a16="http://schemas.microsoft.com/office/drawing/2014/main" id="{C760192A-32B5-4D64-95AB-CF8B2E76B9ED}"/>
            </a:ext>
          </a:extLst>
        </xdr:cNvPr>
        <xdr:cNvSpPr/>
      </xdr:nvSpPr>
      <xdr:spPr bwMode="auto">
        <a:xfrm>
          <a:off x="8648700" y="43148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txDef>
      <a:spPr>
        <a:solidFill>
          <a:schemeClr val="accent1">
            <a:lumMod val="40000"/>
            <a:lumOff val="60000"/>
          </a:schemeClr>
        </a:solidFill>
        <a:ln w="9525" cmpd="sng">
          <a:solidFill>
            <a:schemeClr val="lt1">
              <a:shade val="50000"/>
            </a:schemeClr>
          </a:solidFill>
        </a:ln>
      </a:spPr>
      <a:bodyPr vertOverflow="clip" horzOverflow="clip" wrap="square" rtlCol="0" anchor="t"/>
      <a:lstStyle>
        <a:defPPr>
          <a:defRPr kumimoji="1" sz="11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omments" Target="../comments19.xml"/><Relationship Id="rId2" Type="http://schemas.openxmlformats.org/officeDocument/2006/relationships/drawing" Target="../drawings/drawing14.xml"/><Relationship Id="rId1" Type="http://schemas.openxmlformats.org/officeDocument/2006/relationships/printerSettings" Target="../printerSettings/printerSettings28.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11.xml"/><Relationship Id="rId2" Type="http://schemas.openxmlformats.org/officeDocument/2006/relationships/drawing" Target="../drawings/drawing15.xml"/><Relationship Id="rId1" Type="http://schemas.openxmlformats.org/officeDocument/2006/relationships/printerSettings" Target="../printerSettings/printerSettings3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9.bin"/><Relationship Id="rId1" Type="http://schemas.openxmlformats.org/officeDocument/2006/relationships/hyperlink" Target="http://www.houko.com/00/02/S21/118.HT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M49"/>
  <sheetViews>
    <sheetView showGridLines="0" showZeros="0" view="pageBreakPreview" zoomScaleNormal="100" zoomScaleSheetLayoutView="100" workbookViewId="0">
      <selection activeCell="M21" sqref="M21"/>
    </sheetView>
  </sheetViews>
  <sheetFormatPr defaultRowHeight="13.5"/>
  <cols>
    <col min="1" max="1" width="6.625" customWidth="1"/>
    <col min="2" max="6" width="10.125" customWidth="1"/>
    <col min="7" max="7" width="8.125" customWidth="1"/>
    <col min="8" max="8" width="13.375" customWidth="1"/>
    <col min="9" max="9" width="6.625" customWidth="1"/>
  </cols>
  <sheetData>
    <row r="1" spans="1:13" ht="14.25" customHeight="1">
      <c r="A1" s="477"/>
      <c r="B1" s="477"/>
      <c r="C1" s="477"/>
      <c r="D1" s="477"/>
      <c r="E1" s="477"/>
      <c r="F1" s="477"/>
      <c r="G1" s="477"/>
      <c r="H1" s="477"/>
      <c r="I1" s="477"/>
    </row>
    <row r="2" spans="1:13" ht="14.25" customHeight="1" thickBot="1">
      <c r="A2" s="477"/>
      <c r="B2" s="477"/>
      <c r="C2" s="477"/>
      <c r="D2" s="477"/>
      <c r="E2" s="477"/>
      <c r="F2" s="477"/>
      <c r="G2" s="215" t="s">
        <v>0</v>
      </c>
      <c r="H2" s="1079">
        <v>46113</v>
      </c>
      <c r="I2" s="1079"/>
    </row>
    <row r="3" spans="1:13" ht="14.25" customHeight="1" thickBot="1">
      <c r="A3" s="477"/>
      <c r="B3" s="718"/>
      <c r="C3" s="718"/>
      <c r="D3" s="718"/>
      <c r="E3" s="477"/>
      <c r="F3" s="477"/>
    </row>
    <row r="4" spans="1:13" ht="14.25" customHeight="1" thickBot="1">
      <c r="A4" s="477"/>
      <c r="B4" s="477"/>
      <c r="C4" s="719"/>
      <c r="D4" s="477"/>
      <c r="E4" s="477"/>
      <c r="F4" s="477"/>
      <c r="G4" s="477"/>
      <c r="H4" s="477"/>
      <c r="I4" s="477"/>
    </row>
    <row r="5" spans="1:13" ht="14.25" customHeight="1" thickBot="1">
      <c r="A5" s="477"/>
      <c r="B5" s="719"/>
      <c r="C5" s="477"/>
      <c r="D5" s="719"/>
      <c r="E5" s="477"/>
      <c r="F5" s="477"/>
      <c r="G5" s="477"/>
      <c r="H5" s="477"/>
      <c r="I5" s="477"/>
      <c r="J5" s="996" t="s">
        <v>1</v>
      </c>
      <c r="K5" s="996"/>
      <c r="L5" s="996"/>
      <c r="M5" s="996"/>
    </row>
    <row r="6" spans="1:13" ht="9" customHeight="1" thickBot="1">
      <c r="A6" s="477"/>
      <c r="B6" s="477"/>
      <c r="C6" s="720"/>
      <c r="D6" s="719"/>
      <c r="E6" s="718"/>
      <c r="F6" s="718"/>
      <c r="G6" s="477"/>
      <c r="H6" s="477"/>
      <c r="I6" s="477"/>
    </row>
    <row r="7" spans="1:13" ht="14.25" customHeight="1">
      <c r="A7" s="477"/>
      <c r="B7" s="721"/>
      <c r="C7" s="721"/>
      <c r="D7" s="722"/>
      <c r="E7" s="722"/>
      <c r="F7" s="722"/>
      <c r="G7" s="721"/>
      <c r="H7" s="721"/>
      <c r="I7" s="477"/>
    </row>
    <row r="8" spans="1:13" ht="14.25" customHeight="1">
      <c r="A8" s="477"/>
      <c r="B8" s="723"/>
      <c r="C8" s="723"/>
      <c r="D8" s="216"/>
      <c r="E8" s="216"/>
      <c r="F8" s="216"/>
      <c r="G8" s="216"/>
      <c r="H8" s="216"/>
      <c r="I8" s="212"/>
    </row>
    <row r="9" spans="1:13" ht="14.25" customHeight="1">
      <c r="A9" s="477"/>
      <c r="B9" s="723"/>
      <c r="C9" s="723"/>
      <c r="D9" s="216"/>
      <c r="E9" s="216"/>
      <c r="F9" s="216"/>
      <c r="G9" s="216"/>
      <c r="H9" s="216"/>
      <c r="I9" s="212"/>
    </row>
    <row r="10" spans="1:13" ht="14.25" customHeight="1">
      <c r="A10" s="477"/>
      <c r="B10" s="723"/>
      <c r="C10" s="723"/>
      <c r="D10" s="216"/>
      <c r="E10" s="216"/>
      <c r="F10" s="216"/>
      <c r="G10" s="216"/>
      <c r="H10" s="216"/>
      <c r="I10" s="212"/>
    </row>
    <row r="11" spans="1:13" ht="14.25" customHeight="1">
      <c r="A11" s="477"/>
      <c r="B11" s="723"/>
      <c r="C11" s="723"/>
      <c r="D11" s="216"/>
      <c r="E11" s="216"/>
      <c r="F11" s="216"/>
      <c r="G11" s="216"/>
      <c r="H11" s="216"/>
      <c r="I11" s="477"/>
    </row>
    <row r="12" spans="1:13" ht="14.25" customHeight="1">
      <c r="A12" s="477"/>
      <c r="B12" s="723"/>
      <c r="C12" s="723"/>
      <c r="D12" s="216"/>
      <c r="E12" s="216"/>
      <c r="F12" s="216"/>
      <c r="G12" s="216"/>
      <c r="H12" s="216"/>
      <c r="I12" s="477"/>
    </row>
    <row r="13" spans="1:13" ht="14.25" customHeight="1">
      <c r="A13" s="477"/>
      <c r="B13" s="723"/>
      <c r="C13" s="723"/>
      <c r="D13" s="216"/>
      <c r="E13" s="216"/>
      <c r="F13" s="216"/>
      <c r="G13" s="216"/>
      <c r="H13" s="216"/>
      <c r="I13" s="477"/>
    </row>
    <row r="14" spans="1:13" ht="14.25" customHeight="1">
      <c r="A14" s="477"/>
      <c r="B14" s="723"/>
      <c r="C14" s="723"/>
      <c r="D14" s="216"/>
      <c r="E14" s="216"/>
      <c r="F14" s="216"/>
      <c r="G14" s="216"/>
      <c r="H14" s="216"/>
      <c r="I14" s="477"/>
    </row>
    <row r="15" spans="1:13" ht="14.25" customHeight="1">
      <c r="A15" s="477"/>
      <c r="B15" s="723"/>
      <c r="C15" s="723"/>
      <c r="D15" s="216"/>
      <c r="E15" s="216"/>
      <c r="F15" s="216"/>
      <c r="G15" s="216"/>
      <c r="H15" s="216"/>
      <c r="I15" s="477"/>
    </row>
    <row r="16" spans="1:13" ht="14.25" customHeight="1">
      <c r="A16" s="213"/>
      <c r="B16" s="723"/>
      <c r="C16" s="723"/>
      <c r="D16" s="216"/>
      <c r="E16" s="216"/>
      <c r="F16" s="216"/>
      <c r="G16" s="216"/>
      <c r="H16" s="216"/>
      <c r="I16" s="214"/>
    </row>
    <row r="17" spans="1:9" ht="14.25" customHeight="1">
      <c r="A17" s="213"/>
      <c r="B17" s="1078"/>
      <c r="C17" s="1078"/>
      <c r="D17" s="1078"/>
      <c r="E17" s="1078"/>
      <c r="F17" s="1078"/>
      <c r="G17" s="1078"/>
      <c r="H17" s="1078"/>
      <c r="I17" s="213"/>
    </row>
    <row r="18" spans="1:9" ht="14.25" customHeight="1">
      <c r="A18" s="213"/>
      <c r="B18" s="1078" t="s">
        <v>2</v>
      </c>
      <c r="C18" s="1078"/>
      <c r="D18" s="1078"/>
      <c r="E18" s="1078"/>
      <c r="F18" s="1078"/>
      <c r="G18" s="1078"/>
      <c r="H18" s="1078"/>
      <c r="I18" s="213"/>
    </row>
    <row r="19" spans="1:9" ht="14.25" customHeight="1">
      <c r="A19" s="213"/>
      <c r="B19" s="723"/>
      <c r="C19" s="723"/>
      <c r="D19" s="216"/>
      <c r="E19" s="216"/>
      <c r="F19" s="216"/>
      <c r="G19" s="216"/>
      <c r="H19" s="216"/>
      <c r="I19" s="213"/>
    </row>
    <row r="20" spans="1:9" ht="14.25" customHeight="1">
      <c r="A20" s="213"/>
      <c r="B20" s="1078" t="s">
        <v>3</v>
      </c>
      <c r="C20" s="1078"/>
      <c r="D20" s="1078"/>
      <c r="E20" s="1078"/>
      <c r="F20" s="1078"/>
      <c r="G20" s="1078"/>
      <c r="H20" s="1078"/>
      <c r="I20" s="213"/>
    </row>
    <row r="21" spans="1:9" ht="14.25" customHeight="1">
      <c r="A21" s="213"/>
      <c r="B21" s="1078"/>
      <c r="C21" s="1078"/>
      <c r="D21" s="1078"/>
      <c r="E21" s="1078"/>
      <c r="F21" s="1078"/>
      <c r="G21" s="1078"/>
      <c r="H21" s="1078"/>
      <c r="I21" s="213"/>
    </row>
    <row r="22" spans="1:9" ht="14.25" customHeight="1">
      <c r="A22" s="213"/>
      <c r="B22" s="1078" t="s">
        <v>4</v>
      </c>
      <c r="C22" s="1078"/>
      <c r="D22" s="1078"/>
      <c r="E22" s="1078"/>
      <c r="F22" s="1078"/>
      <c r="G22" s="1078"/>
      <c r="H22" s="1078"/>
      <c r="I22" s="213"/>
    </row>
    <row r="23" spans="1:9" ht="14.25" customHeight="1">
      <c r="A23" s="213"/>
      <c r="B23" s="1078"/>
      <c r="C23" s="1078"/>
      <c r="D23" s="1078"/>
      <c r="E23" s="1078"/>
      <c r="F23" s="1078"/>
      <c r="G23" s="1078"/>
      <c r="H23" s="1078"/>
      <c r="I23" s="213"/>
    </row>
    <row r="24" spans="1:9" ht="14.25" customHeight="1">
      <c r="A24" s="213"/>
      <c r="B24" s="1078" t="s">
        <v>5</v>
      </c>
      <c r="C24" s="1078"/>
      <c r="D24" s="1078"/>
      <c r="E24" s="1078"/>
      <c r="F24" s="1078"/>
      <c r="G24" s="1078"/>
      <c r="H24" s="1078"/>
      <c r="I24" s="213"/>
    </row>
    <row r="25" spans="1:9" ht="14.25" customHeight="1">
      <c r="A25" s="213"/>
      <c r="B25" s="1078"/>
      <c r="C25" s="1078"/>
      <c r="D25" s="1078"/>
      <c r="E25" s="1078"/>
      <c r="F25" s="1078"/>
      <c r="G25" s="1078"/>
      <c r="H25" s="1078"/>
      <c r="I25" s="213"/>
    </row>
    <row r="26" spans="1:9" ht="14.25" customHeight="1">
      <c r="A26" s="213"/>
      <c r="B26" s="1078" t="s">
        <v>6</v>
      </c>
      <c r="C26" s="1078"/>
      <c r="D26" s="1078"/>
      <c r="E26" s="1078"/>
      <c r="F26" s="1078"/>
      <c r="G26" s="1078"/>
      <c r="H26" s="1078"/>
      <c r="I26" s="213"/>
    </row>
    <row r="27" spans="1:9" ht="14.25" customHeight="1">
      <c r="A27" s="213"/>
      <c r="B27" s="1078"/>
      <c r="C27" s="1078"/>
      <c r="D27" s="1078"/>
      <c r="E27" s="1078"/>
      <c r="F27" s="1078"/>
      <c r="G27" s="1078"/>
      <c r="H27" s="1078"/>
      <c r="I27" s="213"/>
    </row>
    <row r="28" spans="1:9" ht="14.25" customHeight="1">
      <c r="A28" s="213"/>
      <c r="B28" s="1078" t="s">
        <v>7</v>
      </c>
      <c r="C28" s="1078"/>
      <c r="D28" s="1078"/>
      <c r="E28" s="1078"/>
      <c r="F28" s="1078"/>
      <c r="G28" s="1078"/>
      <c r="H28" s="1078"/>
      <c r="I28" s="213"/>
    </row>
    <row r="29" spans="1:9" ht="14.25" customHeight="1">
      <c r="A29" s="213"/>
      <c r="B29" s="723"/>
      <c r="C29" s="723"/>
      <c r="D29" s="216"/>
      <c r="E29" s="216"/>
      <c r="F29" s="216"/>
      <c r="G29" s="216"/>
      <c r="H29" s="216"/>
      <c r="I29" s="213"/>
    </row>
    <row r="30" spans="1:9" ht="14.25" customHeight="1">
      <c r="A30" s="213"/>
      <c r="B30" s="723"/>
      <c r="C30" s="723"/>
      <c r="D30" s="216"/>
      <c r="E30" s="216"/>
      <c r="F30" s="216"/>
      <c r="G30" s="216"/>
      <c r="H30" s="216"/>
      <c r="I30" s="213"/>
    </row>
    <row r="31" spans="1:9" ht="14.25" customHeight="1">
      <c r="A31" s="213"/>
      <c r="B31" s="723"/>
      <c r="C31" s="723"/>
      <c r="D31" s="216"/>
      <c r="E31" s="216"/>
      <c r="F31" s="216"/>
      <c r="G31" s="216"/>
      <c r="H31" s="216"/>
      <c r="I31" s="213"/>
    </row>
    <row r="32" spans="1:9" ht="14.25" customHeight="1">
      <c r="A32" s="477"/>
      <c r="B32" s="1078"/>
      <c r="C32" s="1078"/>
      <c r="D32" s="1078"/>
      <c r="E32" s="1078"/>
      <c r="F32" s="1078"/>
      <c r="G32" s="1078"/>
      <c r="H32" s="1078"/>
      <c r="I32" s="477"/>
    </row>
    <row r="33" spans="1:9" ht="14.25" customHeight="1">
      <c r="A33" s="477"/>
      <c r="B33" s="723"/>
      <c r="C33" s="723"/>
      <c r="D33" s="216"/>
      <c r="E33" s="216"/>
      <c r="F33" s="216"/>
      <c r="G33" s="216"/>
      <c r="H33" s="216"/>
      <c r="I33" s="477"/>
    </row>
    <row r="34" spans="1:9" ht="14.25" customHeight="1">
      <c r="A34" s="477"/>
      <c r="B34" s="723"/>
      <c r="C34" s="723"/>
      <c r="D34" s="216"/>
      <c r="E34" s="216"/>
      <c r="F34" s="216"/>
      <c r="G34" s="216"/>
      <c r="H34" s="216"/>
      <c r="I34" s="477"/>
    </row>
    <row r="35" spans="1:9" ht="14.25" customHeight="1">
      <c r="A35" s="477"/>
      <c r="B35" s="723"/>
      <c r="C35" s="723"/>
      <c r="D35" s="216"/>
      <c r="E35" s="216"/>
      <c r="F35" s="216"/>
      <c r="G35" s="216"/>
      <c r="H35" s="216"/>
      <c r="I35" s="477"/>
    </row>
    <row r="36" spans="1:9" ht="14.25" customHeight="1">
      <c r="A36" s="477"/>
      <c r="B36" s="723"/>
      <c r="C36" s="723"/>
      <c r="D36" s="216"/>
      <c r="E36" s="216"/>
      <c r="F36" s="216"/>
      <c r="G36" s="216"/>
      <c r="H36" s="216"/>
      <c r="I36" s="477"/>
    </row>
    <row r="37" spans="1:9" ht="14.25" customHeight="1">
      <c r="A37" s="477"/>
      <c r="B37" s="723"/>
      <c r="C37" s="723"/>
      <c r="D37" s="216"/>
      <c r="E37" s="216"/>
      <c r="F37" s="216"/>
      <c r="G37" s="216"/>
      <c r="H37" s="216"/>
      <c r="I37" s="477"/>
    </row>
    <row r="38" spans="1:9" ht="14.25" customHeight="1">
      <c r="A38" s="477"/>
      <c r="B38" s="723"/>
      <c r="C38" s="723"/>
      <c r="D38" s="216"/>
      <c r="E38" s="216"/>
      <c r="F38" s="216"/>
      <c r="G38" s="216"/>
      <c r="H38" s="216"/>
      <c r="I38" s="477"/>
    </row>
    <row r="39" spans="1:9" ht="14.25" customHeight="1">
      <c r="A39" s="477"/>
      <c r="B39" s="723"/>
      <c r="C39" s="723"/>
      <c r="D39" s="216"/>
      <c r="E39" s="216"/>
      <c r="F39" s="216"/>
      <c r="G39" s="216"/>
      <c r="H39" s="216"/>
      <c r="I39" s="477"/>
    </row>
    <row r="40" spans="1:9" ht="14.25" customHeight="1">
      <c r="A40" s="477"/>
      <c r="B40" s="723"/>
      <c r="C40" s="723"/>
      <c r="D40" s="216"/>
      <c r="E40" s="216"/>
      <c r="F40" s="216"/>
      <c r="G40" s="216"/>
      <c r="H40" s="216"/>
      <c r="I40" s="477"/>
    </row>
    <row r="41" spans="1:9" ht="14.25" customHeight="1">
      <c r="A41" s="477"/>
      <c r="B41" s="723"/>
      <c r="C41" s="723"/>
      <c r="D41" s="216"/>
      <c r="E41" s="216"/>
      <c r="F41" s="216"/>
      <c r="G41" s="216"/>
      <c r="H41" s="216"/>
      <c r="I41" s="477"/>
    </row>
    <row r="42" spans="1:9" ht="14.25" customHeight="1">
      <c r="A42" s="477"/>
      <c r="B42" s="723"/>
      <c r="C42" s="723"/>
      <c r="D42" s="216"/>
      <c r="E42" s="216"/>
      <c r="F42" s="216"/>
      <c r="G42" s="216"/>
      <c r="H42" s="216"/>
      <c r="I42" s="477"/>
    </row>
    <row r="43" spans="1:9" ht="14.25" customHeight="1">
      <c r="A43" s="477"/>
      <c r="B43" s="723"/>
      <c r="C43" s="723"/>
      <c r="D43" s="216"/>
      <c r="E43" s="216"/>
      <c r="F43" s="216"/>
      <c r="G43" s="216"/>
      <c r="H43" s="216"/>
      <c r="I43" s="477"/>
    </row>
    <row r="44" spans="1:9" ht="14.25" customHeight="1">
      <c r="A44" s="477"/>
      <c r="B44" s="723"/>
      <c r="C44" s="723"/>
      <c r="D44" s="216"/>
      <c r="E44" s="216"/>
      <c r="F44" s="216"/>
      <c r="G44" s="216"/>
      <c r="H44" s="216"/>
      <c r="I44" s="477"/>
    </row>
    <row r="45" spans="1:9" ht="14.25" customHeight="1">
      <c r="A45" s="477"/>
      <c r="B45" s="723"/>
      <c r="C45" s="723"/>
      <c r="D45" s="216"/>
      <c r="E45" s="216"/>
      <c r="F45" s="216"/>
      <c r="G45" s="216"/>
      <c r="H45" s="216"/>
      <c r="I45" s="477"/>
    </row>
    <row r="46" spans="1:9" ht="14.25" customHeight="1">
      <c r="A46" s="477"/>
      <c r="B46" s="723"/>
      <c r="C46" s="723"/>
      <c r="D46" s="216"/>
      <c r="E46" s="216"/>
      <c r="F46" s="216"/>
      <c r="G46" s="216"/>
      <c r="H46" s="216"/>
      <c r="I46" s="477"/>
    </row>
    <row r="47" spans="1:9" ht="14.25" customHeight="1">
      <c r="A47" s="477"/>
      <c r="B47" s="723"/>
      <c r="C47" s="723"/>
      <c r="D47" s="216"/>
      <c r="E47" s="216"/>
      <c r="F47" s="216"/>
      <c r="G47" s="216"/>
      <c r="H47" s="216"/>
      <c r="I47" s="477"/>
    </row>
    <row r="48" spans="1:9" ht="14.25" customHeight="1">
      <c r="A48" s="477"/>
      <c r="B48" s="723"/>
      <c r="C48" s="723"/>
      <c r="D48" s="216"/>
      <c r="E48" s="216"/>
      <c r="F48" s="216"/>
      <c r="G48" s="216"/>
      <c r="H48" s="216"/>
      <c r="I48" s="477"/>
    </row>
    <row r="49" spans="1:9" ht="14.25" customHeight="1">
      <c r="A49" s="477"/>
      <c r="B49" s="723"/>
      <c r="C49" s="723"/>
      <c r="D49" s="216"/>
      <c r="E49" s="216"/>
      <c r="F49" s="216"/>
      <c r="G49" s="216"/>
      <c r="H49" s="216"/>
      <c r="I49" s="477"/>
    </row>
  </sheetData>
  <mergeCells count="14">
    <mergeCell ref="B26:H26"/>
    <mergeCell ref="B28:H28"/>
    <mergeCell ref="B32:H32"/>
    <mergeCell ref="J5:M5"/>
    <mergeCell ref="H2:I2"/>
    <mergeCell ref="B17:H17"/>
    <mergeCell ref="B18:H18"/>
    <mergeCell ref="B27:H27"/>
    <mergeCell ref="B20:H20"/>
    <mergeCell ref="B21:H21"/>
    <mergeCell ref="B22:H22"/>
    <mergeCell ref="B23:H23"/>
    <mergeCell ref="B24:H24"/>
    <mergeCell ref="B25:H25"/>
  </mergeCells>
  <phoneticPr fontId="3"/>
  <hyperlinks>
    <hyperlink ref="J5:M5" location="'提出書類一覧（工事）'!A1" display="一覧に戻る" xr:uid="{00000000-0004-0000-0000-000000000000}"/>
  </hyperlinks>
  <pageMargins left="0.46" right="0.25" top="0.75" bottom="0.75" header="0.3" footer="0.3"/>
  <pageSetup paperSize="9" scale="11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DBB5-62BD-4182-96BE-A2439A07F20D}">
  <sheetPr>
    <pageSetUpPr fitToPage="1"/>
  </sheetPr>
  <dimension ref="A1:AA49"/>
  <sheetViews>
    <sheetView showZeros="0" view="pageBreakPreview" zoomScaleNormal="100" zoomScaleSheetLayoutView="100" workbookViewId="0">
      <selection activeCell="A46" sqref="A46:V46"/>
    </sheetView>
  </sheetViews>
  <sheetFormatPr defaultColWidth="9" defaultRowHeight="13.5"/>
  <cols>
    <col min="1" max="1" width="6.875" customWidth="1"/>
    <col min="2" max="7" width="4.125" customWidth="1"/>
    <col min="8" max="8" width="6.625" customWidth="1"/>
    <col min="9" max="14" width="4.625" customWidth="1"/>
    <col min="15" max="15" width="6.625" customWidth="1"/>
    <col min="16" max="22" width="4.625" customWidth="1"/>
  </cols>
  <sheetData>
    <row r="1" spans="1:27" ht="14.25">
      <c r="A1" s="10"/>
      <c r="B1" s="10"/>
      <c r="C1" s="10"/>
      <c r="D1" s="10"/>
      <c r="E1" s="10"/>
      <c r="F1" s="10"/>
      <c r="G1" s="10"/>
      <c r="H1" s="11"/>
      <c r="I1" s="11"/>
      <c r="J1" s="11"/>
      <c r="K1" s="11"/>
      <c r="L1" s="11"/>
      <c r="M1" s="11"/>
      <c r="N1" s="11"/>
      <c r="O1" s="1613" t="s">
        <v>268</v>
      </c>
      <c r="P1" s="1614"/>
      <c r="Q1" s="1614"/>
      <c r="R1" s="1614"/>
      <c r="S1" s="1614"/>
      <c r="T1" s="1614"/>
      <c r="U1" s="1614"/>
      <c r="V1" s="1615"/>
    </row>
    <row r="2" spans="1:27" ht="14.45" customHeight="1">
      <c r="A2" s="10"/>
      <c r="B2" s="70"/>
      <c r="C2" s="70"/>
      <c r="D2" s="70"/>
      <c r="E2" s="11"/>
      <c r="F2" s="11"/>
      <c r="G2" s="11"/>
      <c r="H2" s="11"/>
      <c r="I2" s="11"/>
      <c r="J2" s="11"/>
      <c r="K2" s="385"/>
      <c r="L2" s="385"/>
      <c r="M2" s="11"/>
      <c r="N2" s="11"/>
      <c r="O2" s="1613" t="s">
        <v>188</v>
      </c>
      <c r="P2" s="1615"/>
      <c r="Q2" s="1613" t="s">
        <v>189</v>
      </c>
      <c r="R2" s="1615"/>
      <c r="S2" s="1613" t="s">
        <v>173</v>
      </c>
      <c r="T2" s="1614"/>
      <c r="U2" s="1614"/>
      <c r="V2" s="1615"/>
    </row>
    <row r="3" spans="1:27" ht="14.45" customHeight="1">
      <c r="A3" s="10"/>
      <c r="B3" s="70"/>
      <c r="C3" s="70"/>
      <c r="D3" s="70"/>
      <c r="E3" s="11"/>
      <c r="F3" s="11"/>
      <c r="G3" s="11"/>
      <c r="H3" s="11"/>
      <c r="I3" s="11"/>
      <c r="J3" s="11"/>
      <c r="L3" s="11"/>
      <c r="M3" s="11"/>
      <c r="N3" s="11"/>
      <c r="O3" s="1616"/>
      <c r="P3" s="1617"/>
      <c r="Q3" s="1616"/>
      <c r="R3" s="1617"/>
      <c r="S3" s="1616"/>
      <c r="T3" s="1622"/>
      <c r="U3" s="1625"/>
      <c r="V3" s="1617"/>
    </row>
    <row r="4" spans="1:27" ht="14.45" customHeight="1">
      <c r="A4" s="10"/>
      <c r="B4" s="70"/>
      <c r="C4" s="70"/>
      <c r="D4" s="70"/>
      <c r="E4" s="11"/>
      <c r="F4" s="11"/>
      <c r="G4" s="11"/>
      <c r="H4" s="11"/>
      <c r="I4" s="11"/>
      <c r="J4" s="11"/>
      <c r="L4" s="11"/>
      <c r="M4" s="11"/>
      <c r="N4" s="11"/>
      <c r="O4" s="1618"/>
      <c r="P4" s="1619"/>
      <c r="Q4" s="1618"/>
      <c r="R4" s="1619"/>
      <c r="S4" s="1618"/>
      <c r="T4" s="1623"/>
      <c r="U4" s="1626"/>
      <c r="V4" s="1619"/>
    </row>
    <row r="5" spans="1:27" ht="14.25">
      <c r="A5" s="10"/>
      <c r="B5" s="11"/>
      <c r="C5" s="11"/>
      <c r="D5" s="11"/>
      <c r="E5" s="11"/>
      <c r="F5" s="11"/>
      <c r="G5" s="11"/>
      <c r="H5" s="11"/>
      <c r="I5" s="11"/>
      <c r="J5" s="11"/>
      <c r="L5" s="11"/>
      <c r="M5" s="11"/>
      <c r="N5" s="11"/>
      <c r="O5" s="1620"/>
      <c r="P5" s="1621"/>
      <c r="Q5" s="1620"/>
      <c r="R5" s="1621"/>
      <c r="S5" s="1620"/>
      <c r="T5" s="1624"/>
      <c r="U5" s="1627"/>
      <c r="V5" s="1621"/>
    </row>
    <row r="6" spans="1:27" ht="14.25">
      <c r="A6" s="11"/>
      <c r="B6" s="11"/>
      <c r="C6" s="11"/>
      <c r="D6" s="11"/>
      <c r="E6" s="11"/>
      <c r="F6" s="11"/>
      <c r="G6" s="11"/>
      <c r="H6" s="11"/>
      <c r="I6" s="11"/>
      <c r="J6" s="11"/>
      <c r="K6" s="11"/>
      <c r="L6" s="11"/>
      <c r="M6" s="11"/>
      <c r="N6" s="11"/>
      <c r="O6" s="11"/>
      <c r="P6" s="11"/>
      <c r="Q6" s="11"/>
      <c r="R6" s="11"/>
      <c r="S6" s="11"/>
      <c r="T6" s="11"/>
      <c r="U6" s="11"/>
      <c r="V6" s="11"/>
    </row>
    <row r="7" spans="1:27" ht="18.75">
      <c r="A7" s="11"/>
      <c r="B7" s="11"/>
      <c r="C7" s="1469" t="s">
        <v>319</v>
      </c>
      <c r="D7" s="1469"/>
      <c r="E7" s="1469"/>
      <c r="F7" s="1469"/>
      <c r="G7" s="1469"/>
      <c r="H7" s="1469"/>
      <c r="I7" s="1469"/>
      <c r="J7" s="1469"/>
      <c r="K7" s="1469"/>
      <c r="L7" s="1469"/>
      <c r="M7" s="1469"/>
      <c r="N7" s="1469"/>
      <c r="O7" s="1469"/>
      <c r="P7" s="1469"/>
      <c r="Q7" s="1469"/>
      <c r="R7" s="1469"/>
      <c r="S7" s="1469"/>
      <c r="T7" s="11"/>
      <c r="U7" s="11"/>
      <c r="V7" s="11"/>
    </row>
    <row r="8" spans="1:27" ht="18.75">
      <c r="A8" s="11"/>
      <c r="B8" s="11"/>
      <c r="C8" s="530"/>
      <c r="D8" s="530"/>
      <c r="E8" s="530"/>
      <c r="F8" s="530"/>
      <c r="G8" s="530"/>
      <c r="H8" s="530"/>
      <c r="I8" s="530"/>
      <c r="J8" s="530"/>
      <c r="K8" s="530"/>
      <c r="L8" s="530"/>
      <c r="M8" s="530"/>
      <c r="N8" s="530"/>
      <c r="O8" s="530"/>
      <c r="P8" s="530"/>
      <c r="Q8" s="530"/>
      <c r="R8" s="530"/>
      <c r="S8" s="530"/>
      <c r="T8" s="11"/>
      <c r="U8" s="11"/>
      <c r="V8" s="11"/>
    </row>
    <row r="9" spans="1:27" ht="14.25">
      <c r="A9" s="11"/>
      <c r="B9" s="11"/>
      <c r="C9" s="11"/>
      <c r="D9" s="11"/>
      <c r="E9" s="11"/>
      <c r="F9" s="11"/>
      <c r="G9" s="11"/>
      <c r="H9" s="11"/>
      <c r="I9" s="11"/>
      <c r="J9" s="11"/>
      <c r="K9" s="11"/>
      <c r="L9" s="11"/>
      <c r="M9" s="11"/>
      <c r="N9" s="11"/>
      <c r="O9" s="1479"/>
      <c r="P9" s="1479"/>
      <c r="Q9" s="32" t="s">
        <v>19</v>
      </c>
      <c r="R9" s="531"/>
      <c r="S9" s="32" t="s">
        <v>203</v>
      </c>
      <c r="T9" s="531"/>
      <c r="U9" s="32" t="s">
        <v>21</v>
      </c>
      <c r="V9" s="11"/>
    </row>
    <row r="10" spans="1:27" ht="14.25">
      <c r="A10" s="11"/>
      <c r="B10" s="11"/>
      <c r="C10" s="11"/>
      <c r="D10" s="11"/>
      <c r="E10" s="11"/>
      <c r="F10" s="11"/>
      <c r="G10" s="11"/>
      <c r="H10" s="11"/>
      <c r="I10" s="11"/>
      <c r="J10" s="11"/>
      <c r="K10" s="11"/>
      <c r="L10" s="11"/>
      <c r="M10" s="11"/>
      <c r="N10" s="11"/>
      <c r="O10" s="532"/>
      <c r="P10" s="532"/>
      <c r="Q10" s="32"/>
      <c r="R10" s="532"/>
      <c r="S10" s="32"/>
      <c r="T10" s="532"/>
      <c r="U10" s="32"/>
      <c r="V10" s="11"/>
    </row>
    <row r="11" spans="1:27" ht="14.25">
      <c r="A11" s="1443" t="str">
        <f>"町田市長　　"&amp;市長名&amp;"　様"</f>
        <v>町田市長　　稲垣　康治　様</v>
      </c>
      <c r="B11" s="1443"/>
      <c r="C11" s="1443"/>
      <c r="D11" s="1443"/>
      <c r="E11" s="1443"/>
      <c r="F11" s="1443"/>
      <c r="G11" s="1443"/>
      <c r="H11" s="1443"/>
      <c r="I11" s="1443"/>
      <c r="J11" s="11"/>
      <c r="K11" s="11"/>
      <c r="L11" s="11"/>
      <c r="M11" s="11"/>
      <c r="N11" s="11"/>
      <c r="O11" s="11"/>
      <c r="P11" s="11"/>
      <c r="Q11" s="11"/>
      <c r="R11" s="11"/>
      <c r="S11" s="11"/>
      <c r="T11" s="11"/>
      <c r="U11" s="11"/>
      <c r="V11" s="11"/>
      <c r="X11" s="20" t="s">
        <v>1</v>
      </c>
      <c r="Y11" s="20"/>
      <c r="Z11" s="20"/>
      <c r="AA11" s="20"/>
    </row>
    <row r="12" spans="1:27" ht="14.25">
      <c r="A12" s="11"/>
      <c r="B12" s="11"/>
      <c r="C12" s="11"/>
      <c r="D12" s="11"/>
      <c r="E12" s="11"/>
      <c r="F12" s="11"/>
      <c r="G12" s="11"/>
      <c r="H12" s="11"/>
      <c r="I12" s="11"/>
      <c r="J12" s="11"/>
      <c r="K12" s="11"/>
      <c r="L12" s="11"/>
      <c r="M12" s="11"/>
      <c r="N12" s="11"/>
      <c r="O12" s="11"/>
      <c r="P12" s="11"/>
      <c r="Q12" s="11"/>
      <c r="R12" s="11"/>
      <c r="S12" s="11"/>
      <c r="T12" s="11"/>
      <c r="U12" s="11"/>
      <c r="V12" s="11"/>
    </row>
    <row r="13" spans="1:27" ht="14.25">
      <c r="A13" s="11"/>
      <c r="B13" s="11"/>
      <c r="C13" s="11"/>
      <c r="D13" s="11"/>
      <c r="E13" s="11"/>
      <c r="F13" s="11"/>
      <c r="G13" s="11"/>
      <c r="H13" s="11"/>
      <c r="I13" s="11"/>
      <c r="J13" s="1444" t="s">
        <v>192</v>
      </c>
      <c r="K13" s="1444"/>
      <c r="L13" s="1444"/>
      <c r="M13" s="1444">
        <f>記入用紙!C5</f>
        <v>0</v>
      </c>
      <c r="N13" s="1444"/>
      <c r="O13" s="1444"/>
      <c r="P13" s="1444"/>
      <c r="Q13" s="1444"/>
      <c r="R13" s="1444"/>
      <c r="S13" s="1444"/>
      <c r="T13" s="1444"/>
      <c r="U13" s="11"/>
      <c r="V13" s="11"/>
    </row>
    <row r="14" spans="1:27" ht="14.25">
      <c r="A14" s="11"/>
      <c r="B14" s="11"/>
      <c r="C14" s="11"/>
      <c r="D14" s="11"/>
      <c r="E14" s="11"/>
      <c r="F14" s="11"/>
      <c r="G14" s="63"/>
      <c r="H14" s="63"/>
      <c r="I14" s="63"/>
      <c r="J14" s="1444" t="s">
        <v>270</v>
      </c>
      <c r="K14" s="1444"/>
      <c r="L14" s="1444"/>
      <c r="M14" s="1443">
        <f>記入用紙!C6</f>
        <v>0</v>
      </c>
      <c r="N14" s="1443"/>
      <c r="O14" s="1443"/>
      <c r="P14" s="1443"/>
      <c r="Q14" s="1443"/>
      <c r="R14" s="1443"/>
      <c r="S14" s="1443"/>
      <c r="T14" s="1443"/>
      <c r="U14" s="1443"/>
      <c r="V14" s="1443"/>
    </row>
    <row r="15" spans="1:27" ht="14.25">
      <c r="A15" s="11"/>
      <c r="B15" s="11"/>
      <c r="C15" s="11"/>
      <c r="D15" s="11"/>
      <c r="E15" s="11"/>
      <c r="F15" s="11"/>
      <c r="G15" s="63"/>
      <c r="H15" s="63"/>
      <c r="I15" s="63"/>
      <c r="J15" s="1443"/>
      <c r="K15" s="1443"/>
      <c r="L15" s="1443"/>
      <c r="M15" s="1443"/>
      <c r="N15" s="1443"/>
      <c r="O15" s="1443"/>
      <c r="P15" s="1443"/>
      <c r="Q15" s="1443"/>
      <c r="R15" s="1443"/>
      <c r="S15" s="1443"/>
      <c r="T15" s="1443"/>
      <c r="U15" s="11"/>
      <c r="V15" s="11"/>
    </row>
    <row r="16" spans="1:27" ht="14.25">
      <c r="A16" s="11"/>
      <c r="B16" s="11"/>
      <c r="C16" s="11"/>
      <c r="D16" s="11"/>
      <c r="E16" s="11"/>
      <c r="F16" s="11"/>
      <c r="G16" s="11"/>
      <c r="H16" s="11"/>
      <c r="I16" s="11"/>
      <c r="J16" s="1444" t="s">
        <v>194</v>
      </c>
      <c r="K16" s="1444"/>
      <c r="L16" s="1444"/>
      <c r="M16" s="1450">
        <f>記入用紙!C8</f>
        <v>0</v>
      </c>
      <c r="N16" s="1450"/>
      <c r="O16" s="1450"/>
      <c r="P16" s="1450"/>
      <c r="Q16" s="1450"/>
      <c r="R16" s="1450"/>
      <c r="S16" s="1450"/>
      <c r="T16" s="1450"/>
      <c r="U16" s="11"/>
      <c r="V16" s="11"/>
    </row>
    <row r="17" spans="1:22" ht="14.25">
      <c r="A17" s="11"/>
      <c r="B17" s="11"/>
      <c r="C17" s="11"/>
      <c r="D17" s="11"/>
      <c r="E17" s="11"/>
      <c r="F17" s="11"/>
      <c r="G17" s="11"/>
      <c r="H17" s="11"/>
      <c r="I17" s="11"/>
      <c r="J17" s="11"/>
      <c r="K17" s="11"/>
      <c r="L17" s="11"/>
      <c r="M17" s="1445" t="str">
        <f>IF(E1=4," ",CONCATENATE(D車使用集計表!請負人役職,"　",D車使用集計表!請負人氏名))</f>
        <v>　</v>
      </c>
      <c r="N17" s="1445"/>
      <c r="O17" s="1445"/>
      <c r="P17" s="1445"/>
      <c r="Q17" s="1445"/>
      <c r="R17" s="1445"/>
      <c r="S17" s="1445"/>
      <c r="T17" s="1445"/>
      <c r="U17" s="1445"/>
      <c r="V17" s="11"/>
    </row>
    <row r="18" spans="1:22" ht="18" customHeight="1">
      <c r="A18" s="1444" t="s">
        <v>320</v>
      </c>
      <c r="B18" s="1444"/>
      <c r="C18" s="1444"/>
      <c r="D18" s="1444"/>
      <c r="E18" s="1444"/>
      <c r="F18" s="1444"/>
      <c r="G18" s="1444"/>
      <c r="H18" s="1444"/>
      <c r="I18" s="1444"/>
      <c r="J18" s="1444"/>
      <c r="K18" s="1444"/>
      <c r="L18" s="1444"/>
      <c r="M18" s="1444"/>
      <c r="N18" s="1444"/>
      <c r="O18" s="1444"/>
      <c r="P18" s="1444"/>
      <c r="Q18" s="1444"/>
      <c r="R18" s="1444"/>
      <c r="S18" s="1444"/>
      <c r="T18" s="1444"/>
      <c r="U18" s="1444"/>
      <c r="V18" s="10"/>
    </row>
    <row r="19" spans="1:22" ht="18" customHeight="1">
      <c r="A19" s="684" t="s">
        <v>321</v>
      </c>
      <c r="B19" s="684"/>
      <c r="C19" s="684"/>
      <c r="D19" s="684"/>
      <c r="E19" s="684"/>
      <c r="F19" s="684"/>
      <c r="G19" s="684"/>
      <c r="H19" s="684"/>
      <c r="I19" s="684"/>
      <c r="J19" s="684"/>
      <c r="K19" s="684"/>
      <c r="L19" s="684"/>
      <c r="M19" s="684"/>
      <c r="N19" s="684"/>
      <c r="O19" s="684"/>
      <c r="P19" s="684"/>
      <c r="Q19" s="684"/>
      <c r="R19" s="684"/>
      <c r="S19" s="684"/>
      <c r="T19" s="684"/>
      <c r="U19" s="684"/>
      <c r="V19" s="10"/>
    </row>
    <row r="20" spans="1:22">
      <c r="A20" s="536"/>
      <c r="B20" s="536"/>
      <c r="C20" s="536"/>
      <c r="D20" s="536"/>
      <c r="E20" s="536"/>
      <c r="F20" s="536"/>
      <c r="G20" s="536"/>
      <c r="H20" s="536"/>
      <c r="I20" s="536"/>
      <c r="J20" s="536"/>
      <c r="K20" s="536"/>
      <c r="L20" s="536"/>
      <c r="M20" s="536"/>
      <c r="N20" s="536"/>
      <c r="O20" s="536"/>
      <c r="P20" s="536"/>
      <c r="Q20" s="536"/>
      <c r="R20" s="536"/>
      <c r="S20" s="536"/>
      <c r="T20" s="536"/>
      <c r="U20" s="536"/>
      <c r="V20" s="10"/>
    </row>
    <row r="21" spans="1:22" ht="14.25">
      <c r="A21" s="1237" t="s">
        <v>272</v>
      </c>
      <c r="B21" s="1237"/>
      <c r="C21" s="1237"/>
      <c r="D21" s="1237"/>
      <c r="E21" s="1237"/>
      <c r="F21" s="1237"/>
      <c r="G21" s="1237"/>
      <c r="H21" s="1237"/>
      <c r="I21" s="1237"/>
      <c r="J21" s="1237"/>
      <c r="K21" s="1237"/>
      <c r="L21" s="1237"/>
      <c r="M21" s="1237"/>
      <c r="N21" s="1237"/>
      <c r="O21" s="1237"/>
      <c r="P21" s="1237"/>
      <c r="Q21" s="1237"/>
      <c r="R21" s="1237"/>
      <c r="S21" s="1237"/>
      <c r="T21" s="1237"/>
      <c r="U21" s="1237"/>
      <c r="V21" s="1237"/>
    </row>
    <row r="22" spans="1:22" ht="14.25">
      <c r="A22" s="1433"/>
      <c r="B22" s="1433"/>
      <c r="C22" s="1433"/>
      <c r="D22" s="1433"/>
      <c r="E22" s="1433"/>
      <c r="F22" s="1433"/>
      <c r="G22" s="1433"/>
      <c r="H22" s="1433"/>
      <c r="I22" s="1433"/>
      <c r="J22" s="1433"/>
      <c r="K22" s="1433"/>
      <c r="L22" s="1433"/>
      <c r="M22" s="1433"/>
      <c r="N22" s="1433"/>
      <c r="O22" s="1433"/>
      <c r="P22" s="1433"/>
      <c r="Q22" s="1433"/>
      <c r="R22" s="1433"/>
      <c r="S22" s="1433"/>
      <c r="T22" s="1433"/>
      <c r="U22" s="1433"/>
      <c r="V22" s="1433"/>
    </row>
    <row r="23" spans="1:22" ht="28.9" customHeight="1">
      <c r="A23" s="1632" t="s">
        <v>322</v>
      </c>
      <c r="B23" s="1632"/>
      <c r="C23" s="1632"/>
      <c r="D23" s="1632"/>
      <c r="E23" s="1632"/>
      <c r="F23" s="1632"/>
      <c r="G23" s="1632"/>
      <c r="H23" s="1633">
        <f>記入用紙!C28</f>
        <v>0</v>
      </c>
      <c r="I23" s="1633"/>
      <c r="J23" s="1633"/>
      <c r="K23" s="1633"/>
      <c r="L23" s="1633"/>
      <c r="M23" s="1633"/>
      <c r="N23" s="1633"/>
      <c r="O23" s="1633"/>
      <c r="P23" s="1633"/>
      <c r="Q23" s="1633"/>
      <c r="R23" s="1633"/>
      <c r="S23" s="1633"/>
      <c r="T23" s="1633"/>
      <c r="U23" s="1633"/>
      <c r="V23" s="1633"/>
    </row>
    <row r="24" spans="1:22" ht="28.9" customHeight="1">
      <c r="A24" s="1636" t="s">
        <v>323</v>
      </c>
      <c r="B24" s="1635" t="s">
        <v>324</v>
      </c>
      <c r="C24" s="1635"/>
      <c r="D24" s="1635"/>
      <c r="E24" s="1635"/>
      <c r="F24" s="1635"/>
      <c r="G24" s="1635"/>
      <c r="H24" s="1633">
        <f>記入用紙!C31</f>
        <v>0</v>
      </c>
      <c r="I24" s="1633"/>
      <c r="J24" s="1633"/>
      <c r="K24" s="1633"/>
      <c r="L24" s="1633"/>
      <c r="M24" s="1633"/>
      <c r="N24" s="1633"/>
      <c r="O24" s="1633"/>
      <c r="P24" s="1633"/>
      <c r="Q24" s="1633"/>
      <c r="R24" s="1633"/>
      <c r="S24" s="1633"/>
      <c r="T24" s="1633"/>
      <c r="U24" s="1633"/>
      <c r="V24" s="1633"/>
    </row>
    <row r="25" spans="1:22" ht="28.9" customHeight="1">
      <c r="A25" s="1636"/>
      <c r="B25" s="1635" t="s">
        <v>325</v>
      </c>
      <c r="C25" s="1635"/>
      <c r="D25" s="1635"/>
      <c r="E25" s="1635"/>
      <c r="F25" s="1635"/>
      <c r="G25" s="1635"/>
      <c r="H25" s="1637"/>
      <c r="I25" s="1637"/>
      <c r="J25" s="1637"/>
      <c r="K25" s="1637"/>
      <c r="L25" s="1637"/>
      <c r="M25" s="1637"/>
      <c r="N25" s="1637"/>
      <c r="O25" s="1637"/>
      <c r="P25" s="1637"/>
      <c r="Q25" s="1637"/>
      <c r="R25" s="1637"/>
      <c r="S25" s="1637"/>
      <c r="T25" s="1637"/>
      <c r="U25" s="1637"/>
      <c r="V25" s="1637"/>
    </row>
    <row r="26" spans="1:22" ht="28.9" customHeight="1">
      <c r="A26" s="1636"/>
      <c r="B26" s="1635" t="s">
        <v>326</v>
      </c>
      <c r="C26" s="1635"/>
      <c r="D26" s="1635"/>
      <c r="E26" s="1635"/>
      <c r="F26" s="1635"/>
      <c r="G26" s="1635"/>
      <c r="H26" s="925" t="b">
        <v>0</v>
      </c>
      <c r="I26" s="1439" t="s">
        <v>327</v>
      </c>
      <c r="J26" s="1439"/>
      <c r="K26" s="1439"/>
      <c r="L26" s="1439"/>
      <c r="M26" s="1439"/>
      <c r="N26" s="1439"/>
      <c r="O26" s="1439"/>
      <c r="P26" s="1439"/>
      <c r="Q26" s="1439"/>
      <c r="R26" s="1439"/>
      <c r="S26" s="1439"/>
      <c r="T26" s="1439"/>
      <c r="U26" s="1439"/>
      <c r="V26" s="1638"/>
    </row>
    <row r="27" spans="1:22" ht="28.9" customHeight="1">
      <c r="A27" s="1636"/>
      <c r="B27" s="1635"/>
      <c r="C27" s="1635"/>
      <c r="D27" s="1635"/>
      <c r="E27" s="1635"/>
      <c r="F27" s="1635"/>
      <c r="G27" s="1635"/>
      <c r="H27" s="694" t="b">
        <v>0</v>
      </c>
      <c r="I27" s="1639" t="s">
        <v>328</v>
      </c>
      <c r="J27" s="1639"/>
      <c r="K27" s="1639"/>
      <c r="L27" s="1639"/>
      <c r="M27" s="1639"/>
      <c r="N27" s="1639"/>
      <c r="O27" s="1639"/>
      <c r="P27" s="1639"/>
      <c r="Q27" s="1639"/>
      <c r="R27" s="1639"/>
      <c r="S27" s="1639"/>
      <c r="T27" s="1639"/>
      <c r="U27" s="1639"/>
      <c r="V27" s="1640"/>
    </row>
    <row r="28" spans="1:22" ht="28.9" customHeight="1">
      <c r="A28" s="1636"/>
      <c r="B28" s="1635"/>
      <c r="C28" s="1635"/>
      <c r="D28" s="1635"/>
      <c r="E28" s="1635"/>
      <c r="F28" s="1635"/>
      <c r="G28" s="1635"/>
      <c r="H28" s="904" t="b">
        <v>0</v>
      </c>
      <c r="I28" s="1441" t="s">
        <v>329</v>
      </c>
      <c r="J28" s="1441"/>
      <c r="K28" s="1441"/>
      <c r="L28" s="1441"/>
      <c r="M28" s="1441"/>
      <c r="N28" s="1441"/>
      <c r="O28" s="1441"/>
      <c r="P28" s="1441"/>
      <c r="Q28" s="1441"/>
      <c r="R28" s="1441"/>
      <c r="S28" s="1441"/>
      <c r="T28" s="1441"/>
      <c r="U28" s="1441"/>
      <c r="V28" s="1641"/>
    </row>
    <row r="29" spans="1:22" ht="24" customHeight="1">
      <c r="A29" s="1634" t="s">
        <v>330</v>
      </c>
      <c r="B29" s="1632" t="s">
        <v>277</v>
      </c>
      <c r="C29" s="1632"/>
      <c r="D29" s="1632"/>
      <c r="E29" s="1632"/>
      <c r="F29" s="1632"/>
      <c r="G29" s="1632"/>
      <c r="H29" s="714" t="s">
        <v>11</v>
      </c>
      <c r="I29" s="1642">
        <f>記入用紙!D4</f>
        <v>0</v>
      </c>
      <c r="J29" s="1642"/>
      <c r="K29" s="1642"/>
      <c r="L29" s="1642"/>
      <c r="M29" s="1642"/>
      <c r="N29" s="1642"/>
      <c r="O29" s="1642"/>
      <c r="P29" s="1642"/>
      <c r="Q29" s="1642"/>
      <c r="R29" s="1642"/>
      <c r="S29" s="1642"/>
      <c r="T29" s="1642"/>
      <c r="U29" s="1642"/>
      <c r="V29" s="710" t="s">
        <v>12</v>
      </c>
    </row>
    <row r="30" spans="1:22" ht="24" customHeight="1">
      <c r="A30" s="1634"/>
      <c r="B30" s="1632" t="s">
        <v>278</v>
      </c>
      <c r="C30" s="1632"/>
      <c r="D30" s="1632"/>
      <c r="E30" s="1632"/>
      <c r="F30" s="1632"/>
      <c r="G30" s="1632"/>
      <c r="H30" s="1584">
        <f>記入用紙!C3</f>
        <v>0</v>
      </c>
      <c r="I30" s="1584"/>
      <c r="J30" s="1584"/>
      <c r="K30" s="1584"/>
      <c r="L30" s="1584"/>
      <c r="M30" s="1584"/>
      <c r="N30" s="1584"/>
      <c r="O30" s="1584"/>
      <c r="P30" s="1584"/>
      <c r="Q30" s="1584"/>
      <c r="R30" s="1584"/>
      <c r="S30" s="1584"/>
      <c r="T30" s="1584"/>
      <c r="U30" s="1584"/>
      <c r="V30" s="1584"/>
    </row>
    <row r="31" spans="1:22" ht="24" customHeight="1">
      <c r="A31" s="1634"/>
      <c r="B31" s="1632" t="s">
        <v>279</v>
      </c>
      <c r="C31" s="1632"/>
      <c r="D31" s="1632"/>
      <c r="E31" s="1632"/>
      <c r="F31" s="1632"/>
      <c r="G31" s="1632"/>
      <c r="H31" s="1585">
        <f>記入用紙!C13</f>
        <v>0</v>
      </c>
      <c r="I31" s="1585"/>
      <c r="J31" s="1585"/>
      <c r="K31" s="1585"/>
      <c r="L31" s="1585"/>
      <c r="M31" s="1585"/>
      <c r="N31" s="1585"/>
      <c r="O31" s="1585"/>
      <c r="P31" s="1585"/>
      <c r="Q31" s="1585"/>
      <c r="R31" s="1585"/>
      <c r="S31" s="1585"/>
      <c r="T31" s="1585"/>
      <c r="U31" s="1585"/>
      <c r="V31" s="1585"/>
    </row>
    <row r="32" spans="1:22" ht="24" customHeight="1">
      <c r="A32" s="1634"/>
      <c r="B32" s="1632" t="s">
        <v>280</v>
      </c>
      <c r="C32" s="1632"/>
      <c r="D32" s="1632"/>
      <c r="E32" s="1632"/>
      <c r="F32" s="1632"/>
      <c r="G32" s="1632"/>
      <c r="H32" s="1586">
        <f>記入用紙!C14</f>
        <v>0</v>
      </c>
      <c r="I32" s="1584"/>
      <c r="J32" s="1584"/>
      <c r="K32" s="1584"/>
      <c r="L32" s="1584"/>
      <c r="M32" s="1584"/>
      <c r="N32" s="1584"/>
      <c r="O32" s="1584"/>
      <c r="P32" s="1584"/>
      <c r="Q32" s="1584"/>
      <c r="R32" s="1584"/>
      <c r="S32" s="1584"/>
      <c r="T32" s="1584"/>
      <c r="U32" s="1584"/>
      <c r="V32" s="1584"/>
    </row>
    <row r="33" spans="1:25" ht="24" customHeight="1">
      <c r="A33" s="1634"/>
      <c r="B33" s="1632" t="s">
        <v>281</v>
      </c>
      <c r="C33" s="1632"/>
      <c r="D33" s="1632"/>
      <c r="E33" s="1632"/>
      <c r="F33" s="1632"/>
      <c r="G33" s="1632"/>
      <c r="H33" s="711">
        <f>記入用紙!C10</f>
        <v>0</v>
      </c>
      <c r="I33" s="712" t="s">
        <v>19</v>
      </c>
      <c r="J33" s="712">
        <f>記入用紙!E10</f>
        <v>0</v>
      </c>
      <c r="K33" s="712" t="s">
        <v>20</v>
      </c>
      <c r="L33" s="712">
        <f>記入用紙!G10</f>
        <v>0</v>
      </c>
      <c r="M33" s="712" t="s">
        <v>204</v>
      </c>
      <c r="N33" s="712" t="s">
        <v>205</v>
      </c>
      <c r="O33" s="712">
        <f>記入用紙!C11</f>
        <v>0</v>
      </c>
      <c r="P33" s="712" t="s">
        <v>19</v>
      </c>
      <c r="Q33" s="712">
        <f>記入用紙!E11</f>
        <v>0</v>
      </c>
      <c r="R33" s="712" t="s">
        <v>203</v>
      </c>
      <c r="S33" s="712">
        <f>記入用紙!G11</f>
        <v>0</v>
      </c>
      <c r="T33" s="712" t="s">
        <v>204</v>
      </c>
      <c r="U33" s="712" t="s">
        <v>206</v>
      </c>
      <c r="V33" s="713"/>
    </row>
    <row r="34" spans="1:25" ht="24" customHeight="1">
      <c r="A34" s="1580" t="s">
        <v>331</v>
      </c>
      <c r="B34" s="1581" t="s">
        <v>277</v>
      </c>
      <c r="C34" s="1581"/>
      <c r="D34" s="1581"/>
      <c r="E34" s="1581"/>
      <c r="F34" s="1581"/>
      <c r="G34" s="1581"/>
      <c r="H34" s="1583"/>
      <c r="I34" s="1583"/>
      <c r="J34" s="1583"/>
      <c r="K34" s="1583"/>
      <c r="L34" s="1583"/>
      <c r="M34" s="1583"/>
      <c r="N34" s="1583"/>
      <c r="O34" s="1583"/>
      <c r="P34" s="1583"/>
      <c r="Q34" s="1583"/>
      <c r="R34" s="1583"/>
      <c r="S34" s="1583"/>
      <c r="T34" s="1583"/>
      <c r="U34" s="1583"/>
      <c r="V34" s="1583"/>
    </row>
    <row r="35" spans="1:25" ht="24" customHeight="1">
      <c r="A35" s="1580"/>
      <c r="B35" s="1581" t="s">
        <v>278</v>
      </c>
      <c r="C35" s="1581"/>
      <c r="D35" s="1581"/>
      <c r="E35" s="1581"/>
      <c r="F35" s="1581"/>
      <c r="G35" s="1581"/>
      <c r="H35" s="1584"/>
      <c r="I35" s="1584"/>
      <c r="J35" s="1584"/>
      <c r="K35" s="1584"/>
      <c r="L35" s="1584"/>
      <c r="M35" s="1584"/>
      <c r="N35" s="1584"/>
      <c r="O35" s="1584"/>
      <c r="P35" s="1584"/>
      <c r="Q35" s="1584"/>
      <c r="R35" s="1584"/>
      <c r="S35" s="1584"/>
      <c r="T35" s="1584"/>
      <c r="U35" s="1584"/>
      <c r="V35" s="1584"/>
    </row>
    <row r="36" spans="1:25" ht="24" customHeight="1">
      <c r="A36" s="1580"/>
      <c r="B36" s="1581" t="s">
        <v>279</v>
      </c>
      <c r="C36" s="1581"/>
      <c r="D36" s="1581"/>
      <c r="E36" s="1581"/>
      <c r="F36" s="1581"/>
      <c r="G36" s="1581"/>
      <c r="H36" s="1583"/>
      <c r="I36" s="1583"/>
      <c r="J36" s="1583"/>
      <c r="K36" s="1583"/>
      <c r="L36" s="1583"/>
      <c r="M36" s="1583"/>
      <c r="N36" s="1583"/>
      <c r="O36" s="1583"/>
      <c r="P36" s="1583"/>
      <c r="Q36" s="1583"/>
      <c r="R36" s="1583"/>
      <c r="S36" s="1583"/>
      <c r="T36" s="1583"/>
      <c r="U36" s="1583"/>
      <c r="V36" s="1583"/>
    </row>
    <row r="37" spans="1:25" ht="24" customHeight="1">
      <c r="A37" s="1580"/>
      <c r="B37" s="1581" t="s">
        <v>280</v>
      </c>
      <c r="C37" s="1581"/>
      <c r="D37" s="1581"/>
      <c r="E37" s="1581"/>
      <c r="F37" s="1581"/>
      <c r="G37" s="1581"/>
      <c r="H37" s="1583"/>
      <c r="I37" s="1583"/>
      <c r="J37" s="1583"/>
      <c r="K37" s="1583"/>
      <c r="L37" s="1583"/>
      <c r="M37" s="1583"/>
      <c r="N37" s="1583"/>
      <c r="O37" s="1583"/>
      <c r="P37" s="1583"/>
      <c r="Q37" s="1583"/>
      <c r="R37" s="1583"/>
      <c r="S37" s="1583"/>
      <c r="T37" s="1583"/>
      <c r="U37" s="1583"/>
      <c r="V37" s="1583"/>
    </row>
    <row r="38" spans="1:25" ht="24" customHeight="1">
      <c r="A38" s="1580"/>
      <c r="B38" s="1581" t="s">
        <v>281</v>
      </c>
      <c r="C38" s="1581"/>
      <c r="D38" s="1581"/>
      <c r="E38" s="1581"/>
      <c r="F38" s="1581"/>
      <c r="G38" s="1581"/>
      <c r="H38" s="1584" t="s">
        <v>282</v>
      </c>
      <c r="I38" s="1584"/>
      <c r="J38" s="1584"/>
      <c r="K38" s="1584"/>
      <c r="L38" s="1584"/>
      <c r="M38" s="1584"/>
      <c r="N38" s="1584"/>
      <c r="O38" s="1584"/>
      <c r="P38" s="1584"/>
      <c r="Q38" s="1584"/>
      <c r="R38" s="1584"/>
      <c r="S38" s="1584"/>
      <c r="T38" s="1584"/>
      <c r="U38" s="1584"/>
      <c r="V38" s="1584"/>
    </row>
    <row r="39" spans="1:25" ht="24" customHeight="1">
      <c r="A39" s="1580"/>
      <c r="B39" s="1581" t="s">
        <v>286</v>
      </c>
      <c r="C39" s="1581"/>
      <c r="D39" s="1581"/>
      <c r="E39" s="1581"/>
      <c r="F39" s="1581"/>
      <c r="G39" s="1581"/>
      <c r="H39" s="1584"/>
      <c r="I39" s="1584"/>
      <c r="J39" s="1584"/>
      <c r="K39" s="1584"/>
      <c r="L39" s="1584"/>
      <c r="M39" s="1584"/>
      <c r="N39" s="1584"/>
      <c r="O39" s="1584"/>
      <c r="P39" s="1584"/>
      <c r="Q39" s="1584"/>
      <c r="R39" s="1584"/>
      <c r="S39" s="1584"/>
      <c r="T39" s="1584"/>
      <c r="U39" s="1584"/>
      <c r="V39" s="1584"/>
    </row>
    <row r="40" spans="1:25" ht="24" customHeight="1">
      <c r="A40" s="1580"/>
      <c r="B40" s="1581" t="s">
        <v>287</v>
      </c>
      <c r="C40" s="1581"/>
      <c r="D40" s="1581"/>
      <c r="E40" s="1581"/>
      <c r="F40" s="1581"/>
      <c r="G40" s="1581"/>
      <c r="H40" s="1584"/>
      <c r="I40" s="1584"/>
      <c r="J40" s="1584"/>
      <c r="K40" s="1584"/>
      <c r="L40" s="1584"/>
      <c r="M40" s="1584"/>
      <c r="N40" s="1584"/>
      <c r="O40" s="1584"/>
      <c r="P40" s="1584"/>
      <c r="Q40" s="1584"/>
      <c r="R40" s="1584"/>
      <c r="S40" s="1584"/>
      <c r="T40" s="1584"/>
      <c r="U40" s="1584"/>
      <c r="V40" s="1584"/>
    </row>
    <row r="41" spans="1:25" ht="14.45" customHeight="1">
      <c r="A41" s="1643"/>
      <c r="B41" s="1643"/>
      <c r="C41" s="1643"/>
      <c r="D41" s="1643"/>
      <c r="E41" s="1643"/>
      <c r="F41" s="1643"/>
      <c r="G41" s="1643"/>
      <c r="H41" s="1643"/>
      <c r="I41" s="1643"/>
      <c r="J41" s="1643"/>
      <c r="K41" s="1643"/>
      <c r="L41" s="1643"/>
      <c r="M41" s="1643"/>
      <c r="N41" s="1643"/>
      <c r="O41" s="1643"/>
      <c r="P41" s="1643"/>
      <c r="Q41" s="1643"/>
      <c r="R41" s="1643"/>
      <c r="S41" s="1643"/>
      <c r="T41" s="1643"/>
      <c r="U41" s="1643"/>
      <c r="V41" s="1643"/>
    </row>
    <row r="42" spans="1:25" ht="14.45" customHeight="1">
      <c r="A42" s="1598" t="s">
        <v>332</v>
      </c>
      <c r="B42" s="1598"/>
      <c r="C42" s="1598"/>
      <c r="D42" s="1598"/>
      <c r="E42" s="1598"/>
      <c r="F42" s="1598"/>
      <c r="G42" s="1598"/>
      <c r="H42" s="1598"/>
      <c r="I42" s="1598"/>
      <c r="J42" s="1598"/>
      <c r="K42" s="1598"/>
      <c r="L42" s="1598"/>
      <c r="M42" s="1598"/>
      <c r="N42" s="1598"/>
      <c r="O42" s="1598"/>
      <c r="P42" s="1598"/>
      <c r="Q42" s="1598"/>
      <c r="R42" s="1598"/>
      <c r="S42" s="1598"/>
      <c r="T42" s="1598"/>
      <c r="U42" s="1598"/>
      <c r="V42" s="1598"/>
    </row>
    <row r="43" spans="1:25" ht="14.45" customHeight="1">
      <c r="A43" s="1598" t="s">
        <v>333</v>
      </c>
      <c r="B43" s="1598"/>
      <c r="C43" s="1598"/>
      <c r="D43" s="1598"/>
      <c r="E43" s="1598"/>
      <c r="F43" s="1598"/>
      <c r="G43" s="1598"/>
      <c r="H43" s="1598"/>
      <c r="I43" s="1598"/>
      <c r="J43" s="1598"/>
      <c r="K43" s="1598"/>
      <c r="L43" s="1598"/>
      <c r="M43" s="1598"/>
      <c r="N43" s="1598"/>
      <c r="O43" s="1598"/>
      <c r="P43" s="1598"/>
      <c r="Q43" s="1598"/>
      <c r="R43" s="1598"/>
      <c r="S43" s="1598"/>
      <c r="T43" s="1598"/>
      <c r="U43" s="1598"/>
      <c r="V43" s="1598"/>
    </row>
    <row r="44" spans="1:25" ht="14.45" customHeight="1">
      <c r="A44" s="1598" t="s">
        <v>334</v>
      </c>
      <c r="B44" s="1598"/>
      <c r="C44" s="1598"/>
      <c r="D44" s="1598"/>
      <c r="E44" s="1598"/>
      <c r="F44" s="1598"/>
      <c r="G44" s="1598"/>
      <c r="H44" s="1598"/>
      <c r="I44" s="1598"/>
      <c r="J44" s="1598"/>
      <c r="K44" s="1598"/>
      <c r="L44" s="1598"/>
      <c r="M44" s="1598"/>
      <c r="N44" s="1598"/>
      <c r="O44" s="1598"/>
      <c r="P44" s="1598"/>
      <c r="Q44" s="1598"/>
      <c r="R44" s="1598"/>
      <c r="S44" s="1598"/>
      <c r="T44" s="1598"/>
      <c r="U44" s="1598"/>
      <c r="V44" s="1598"/>
    </row>
    <row r="45" spans="1:25" ht="14.45" customHeight="1">
      <c r="A45" s="1598" t="s">
        <v>335</v>
      </c>
      <c r="B45" s="1598"/>
      <c r="C45" s="1598"/>
      <c r="D45" s="1598"/>
      <c r="E45" s="1598"/>
      <c r="F45" s="1598"/>
      <c r="G45" s="1598"/>
      <c r="H45" s="1598"/>
      <c r="I45" s="1598"/>
      <c r="J45" s="1598"/>
      <c r="K45" s="1598"/>
      <c r="L45" s="1598"/>
      <c r="M45" s="1598"/>
      <c r="N45" s="1598"/>
      <c r="O45" s="1598"/>
      <c r="P45" s="1598"/>
      <c r="Q45" s="1598"/>
      <c r="R45" s="1598"/>
      <c r="S45" s="1598"/>
      <c r="T45" s="1598"/>
      <c r="U45" s="1598"/>
      <c r="V45" s="1598"/>
    </row>
    <row r="46" spans="1:25" ht="14.45" customHeight="1">
      <c r="A46" s="1628"/>
      <c r="B46" s="1629"/>
      <c r="C46" s="1629"/>
      <c r="D46" s="1629"/>
      <c r="E46" s="1629"/>
      <c r="F46" s="1629"/>
      <c r="G46" s="1629"/>
      <c r="H46" s="1629"/>
      <c r="I46" s="1629"/>
      <c r="J46" s="1629"/>
      <c r="K46" s="1629"/>
      <c r="L46" s="1629"/>
      <c r="M46" s="1629"/>
      <c r="N46" s="1629"/>
      <c r="O46" s="1629"/>
      <c r="P46" s="1629"/>
      <c r="Q46" s="1629"/>
      <c r="R46" s="1629"/>
      <c r="S46" s="1629"/>
      <c r="T46" s="1629"/>
      <c r="U46" s="1629"/>
      <c r="V46" s="1629"/>
    </row>
    <row r="47" spans="1:25" ht="14.45" customHeight="1">
      <c r="A47" s="1594" t="s">
        <v>336</v>
      </c>
      <c r="B47" s="1594"/>
      <c r="C47" s="1594"/>
      <c r="D47" s="1594"/>
      <c r="E47" s="1594"/>
      <c r="F47" s="1594"/>
      <c r="G47" s="1594"/>
      <c r="H47" s="1594"/>
      <c r="I47" s="1594"/>
      <c r="J47" s="1594"/>
      <c r="K47" s="1594"/>
      <c r="L47" s="1594"/>
      <c r="M47" s="1594"/>
      <c r="N47" s="1594"/>
      <c r="O47" s="1594"/>
      <c r="P47" s="1594"/>
      <c r="Q47" s="1594"/>
      <c r="R47" s="1594"/>
      <c r="S47" s="1594"/>
      <c r="T47" s="1594"/>
      <c r="U47" s="1594"/>
      <c r="V47" s="1594"/>
      <c r="X47" s="996"/>
      <c r="Y47" s="996"/>
    </row>
    <row r="48" spans="1:25" ht="14.45" customHeight="1">
      <c r="A48" s="1594" t="s">
        <v>337</v>
      </c>
      <c r="B48" s="1594"/>
      <c r="C48" s="1594"/>
      <c r="D48" s="1594"/>
      <c r="E48" s="1594"/>
      <c r="F48" s="1594"/>
      <c r="G48" s="1594"/>
      <c r="H48" s="1594"/>
      <c r="I48" s="1594"/>
      <c r="J48" s="1594"/>
      <c r="K48" s="1594"/>
      <c r="L48" s="1594"/>
      <c r="M48" s="1594"/>
      <c r="N48" s="1594"/>
      <c r="O48" s="1594"/>
      <c r="P48" s="1594"/>
      <c r="Q48" s="1594"/>
      <c r="R48" s="1594"/>
      <c r="S48" s="1594"/>
      <c r="T48" s="1594"/>
      <c r="U48" s="1594"/>
      <c r="V48" s="1594"/>
    </row>
    <row r="49" spans="1:22" ht="14.45" customHeight="1">
      <c r="A49" s="1643"/>
      <c r="B49" s="1643"/>
      <c r="C49" s="1643"/>
      <c r="D49" s="1643"/>
      <c r="E49" s="1643"/>
      <c r="F49" s="1643"/>
      <c r="G49" s="1643"/>
      <c r="H49" s="1643"/>
      <c r="I49" s="1643"/>
      <c r="J49" s="1643"/>
      <c r="K49" s="1643"/>
      <c r="L49" s="1643"/>
      <c r="M49" s="1643"/>
      <c r="N49" s="1643"/>
      <c r="O49" s="1643"/>
      <c r="P49" s="1643"/>
      <c r="Q49" s="1643"/>
      <c r="R49" s="1643"/>
      <c r="S49" s="1643"/>
      <c r="T49" s="1643"/>
      <c r="U49" s="1643"/>
      <c r="V49" s="1643"/>
    </row>
  </sheetData>
  <mergeCells count="69">
    <mergeCell ref="A34:A40"/>
    <mergeCell ref="B34:G34"/>
    <mergeCell ref="H34:V34"/>
    <mergeCell ref="B35:G35"/>
    <mergeCell ref="B39:G39"/>
    <mergeCell ref="H39:V39"/>
    <mergeCell ref="B40:G40"/>
    <mergeCell ref="H40:V40"/>
    <mergeCell ref="H35:V35"/>
    <mergeCell ref="B36:G36"/>
    <mergeCell ref="H36:V36"/>
    <mergeCell ref="B37:G37"/>
    <mergeCell ref="H37:V37"/>
    <mergeCell ref="B38:G38"/>
    <mergeCell ref="H38:V38"/>
    <mergeCell ref="A48:V48"/>
    <mergeCell ref="A49:V49"/>
    <mergeCell ref="A41:V41"/>
    <mergeCell ref="A42:V42"/>
    <mergeCell ref="A43:V43"/>
    <mergeCell ref="A46:V46"/>
    <mergeCell ref="A47:V47"/>
    <mergeCell ref="A44:V44"/>
    <mergeCell ref="A45:V45"/>
    <mergeCell ref="X47:Y47"/>
    <mergeCell ref="H30:V30"/>
    <mergeCell ref="B31:G31"/>
    <mergeCell ref="H31:V31"/>
    <mergeCell ref="B32:G32"/>
    <mergeCell ref="H32:V32"/>
    <mergeCell ref="B33:G33"/>
    <mergeCell ref="A29:A33"/>
    <mergeCell ref="B24:G24"/>
    <mergeCell ref="H24:V24"/>
    <mergeCell ref="B29:G29"/>
    <mergeCell ref="B30:G30"/>
    <mergeCell ref="A24:A28"/>
    <mergeCell ref="B25:G25"/>
    <mergeCell ref="B26:G28"/>
    <mergeCell ref="H25:V25"/>
    <mergeCell ref="I26:V26"/>
    <mergeCell ref="I27:V27"/>
    <mergeCell ref="I28:V28"/>
    <mergeCell ref="I29:U29"/>
    <mergeCell ref="M17:U17"/>
    <mergeCell ref="A21:V21"/>
    <mergeCell ref="A22:V22"/>
    <mergeCell ref="A23:G23"/>
    <mergeCell ref="H23:V23"/>
    <mergeCell ref="A18:U18"/>
    <mergeCell ref="M14:V14"/>
    <mergeCell ref="J15:L15"/>
    <mergeCell ref="M15:T15"/>
    <mergeCell ref="J16:L16"/>
    <mergeCell ref="M16:T16"/>
    <mergeCell ref="J14:L14"/>
    <mergeCell ref="O1:V1"/>
    <mergeCell ref="O2:P2"/>
    <mergeCell ref="Q2:R2"/>
    <mergeCell ref="S2:V2"/>
    <mergeCell ref="O3:P5"/>
    <mergeCell ref="Q3:R5"/>
    <mergeCell ref="S3:T5"/>
    <mergeCell ref="U3:V5"/>
    <mergeCell ref="C7:S7"/>
    <mergeCell ref="O9:P9"/>
    <mergeCell ref="A11:I11"/>
    <mergeCell ref="J13:L13"/>
    <mergeCell ref="M13:T13"/>
  </mergeCells>
  <phoneticPr fontId="3"/>
  <hyperlinks>
    <hyperlink ref="X11:AA11" location="'提出書類一覧（工事）'!A1" display="一覧に戻る" xr:uid="{2F3D41B6-F961-4E82-A120-56E68756562F}"/>
  </hyperlinks>
  <pageMargins left="0.7" right="0.7" top="0.75" bottom="0.75" header="0.3" footer="0.3"/>
  <pageSetup paperSize="9" scale="84"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79DBE-6C4C-45E3-AE53-3932D9E6B8A2}">
  <sheetPr>
    <pageSetUpPr fitToPage="1"/>
  </sheetPr>
  <dimension ref="A1:AS45"/>
  <sheetViews>
    <sheetView showZeros="0" view="pageBreakPreview" zoomScaleNormal="100" zoomScaleSheetLayoutView="100" workbookViewId="0">
      <selection activeCell="A12" sqref="A12"/>
    </sheetView>
  </sheetViews>
  <sheetFormatPr defaultColWidth="9" defaultRowHeight="13.5"/>
  <cols>
    <col min="1" max="22" width="4.375" customWidth="1"/>
  </cols>
  <sheetData>
    <row r="1" spans="1:27" ht="14.25">
      <c r="A1" s="10"/>
      <c r="B1" s="10"/>
      <c r="C1" s="10"/>
      <c r="D1" s="10"/>
      <c r="E1" s="10"/>
      <c r="F1" s="10"/>
      <c r="G1" s="10"/>
      <c r="H1" s="11"/>
      <c r="I1" s="11"/>
      <c r="J1" s="11"/>
      <c r="K1" s="11"/>
      <c r="L1" s="11"/>
      <c r="M1" s="11"/>
      <c r="N1" s="11"/>
      <c r="O1" s="1613" t="s">
        <v>268</v>
      </c>
      <c r="P1" s="1614"/>
      <c r="Q1" s="1614"/>
      <c r="R1" s="1614"/>
      <c r="S1" s="1614"/>
      <c r="T1" s="1614"/>
      <c r="U1" s="1614"/>
      <c r="V1" s="1615"/>
    </row>
    <row r="2" spans="1:27" ht="14.45" customHeight="1">
      <c r="A2" s="10"/>
      <c r="B2" s="70"/>
      <c r="C2" s="70"/>
      <c r="D2" s="70"/>
      <c r="E2" s="11"/>
      <c r="F2" s="11"/>
      <c r="G2" s="11"/>
      <c r="H2" s="11"/>
      <c r="I2" s="11"/>
      <c r="J2" s="11"/>
      <c r="K2" s="385"/>
      <c r="L2" s="385"/>
      <c r="M2" s="11"/>
      <c r="N2" s="11"/>
      <c r="O2" s="1613" t="s">
        <v>188</v>
      </c>
      <c r="P2" s="1615"/>
      <c r="Q2" s="1613" t="s">
        <v>189</v>
      </c>
      <c r="R2" s="1615"/>
      <c r="S2" s="1613" t="s">
        <v>173</v>
      </c>
      <c r="T2" s="1614"/>
      <c r="U2" s="1614"/>
      <c r="V2" s="1615"/>
    </row>
    <row r="3" spans="1:27" ht="14.45" customHeight="1">
      <c r="A3" s="10"/>
      <c r="B3" s="70"/>
      <c r="C3" s="70"/>
      <c r="D3" s="70"/>
      <c r="E3" s="11"/>
      <c r="F3" s="11"/>
      <c r="G3" s="11"/>
      <c r="H3" s="11"/>
      <c r="I3" s="11"/>
      <c r="J3" s="11"/>
      <c r="L3" s="11"/>
      <c r="M3" s="11"/>
      <c r="N3" s="11"/>
      <c r="O3" s="1616"/>
      <c r="P3" s="1617"/>
      <c r="Q3" s="1616"/>
      <c r="R3" s="1617"/>
      <c r="S3" s="1616"/>
      <c r="T3" s="1622"/>
      <c r="U3" s="1625"/>
      <c r="V3" s="1617"/>
    </row>
    <row r="4" spans="1:27" ht="14.45" customHeight="1">
      <c r="A4" s="10"/>
      <c r="B4" s="70"/>
      <c r="C4" s="70"/>
      <c r="D4" s="70"/>
      <c r="E4" s="11"/>
      <c r="F4" s="11"/>
      <c r="G4" s="11"/>
      <c r="H4" s="11"/>
      <c r="I4" s="11"/>
      <c r="J4" s="11"/>
      <c r="L4" s="11"/>
      <c r="M4" s="11"/>
      <c r="N4" s="11"/>
      <c r="O4" s="1618"/>
      <c r="P4" s="1619"/>
      <c r="Q4" s="1618"/>
      <c r="R4" s="1619"/>
      <c r="S4" s="1618"/>
      <c r="T4" s="1623"/>
      <c r="U4" s="1626"/>
      <c r="V4" s="1619"/>
    </row>
    <row r="5" spans="1:27" ht="14.25">
      <c r="A5" s="10"/>
      <c r="B5" s="11"/>
      <c r="C5" s="11"/>
      <c r="D5" s="11"/>
      <c r="E5" s="11"/>
      <c r="F5" s="11"/>
      <c r="G5" s="11"/>
      <c r="H5" s="11"/>
      <c r="I5" s="11"/>
      <c r="J5" s="11"/>
      <c r="L5" s="11"/>
      <c r="M5" s="11"/>
      <c r="N5" s="11"/>
      <c r="O5" s="1620"/>
      <c r="P5" s="1621"/>
      <c r="Q5" s="1620"/>
      <c r="R5" s="1621"/>
      <c r="S5" s="1620"/>
      <c r="T5" s="1624"/>
      <c r="U5" s="1627"/>
      <c r="V5" s="1621"/>
    </row>
    <row r="6" spans="1:27" ht="14.25">
      <c r="A6" s="11"/>
      <c r="B6" s="11"/>
      <c r="C6" s="11"/>
      <c r="D6" s="11"/>
      <c r="E6" s="11"/>
      <c r="F6" s="11"/>
      <c r="G6" s="11"/>
      <c r="H6" s="11"/>
      <c r="I6" s="11"/>
      <c r="J6" s="11"/>
      <c r="K6" s="11"/>
      <c r="L6" s="11"/>
      <c r="M6" s="11"/>
      <c r="N6" s="11"/>
      <c r="O6" s="11"/>
      <c r="P6" s="11"/>
      <c r="Q6" s="11"/>
      <c r="R6" s="11"/>
      <c r="S6" s="11"/>
      <c r="T6" s="11"/>
      <c r="U6" s="11"/>
      <c r="V6" s="11"/>
    </row>
    <row r="7" spans="1:27" ht="18.75">
      <c r="A7" s="11"/>
      <c r="B7" s="11"/>
      <c r="C7" s="1469" t="s">
        <v>338</v>
      </c>
      <c r="D7" s="1469"/>
      <c r="E7" s="1469"/>
      <c r="F7" s="1469"/>
      <c r="G7" s="1469"/>
      <c r="H7" s="1469"/>
      <c r="I7" s="1469"/>
      <c r="J7" s="1469"/>
      <c r="K7" s="1469"/>
      <c r="L7" s="1469"/>
      <c r="M7" s="1469"/>
      <c r="N7" s="1469"/>
      <c r="O7" s="1469"/>
      <c r="P7" s="1469"/>
      <c r="Q7" s="1469"/>
      <c r="R7" s="1469"/>
      <c r="S7" s="1469"/>
      <c r="T7" s="11"/>
      <c r="U7" s="11"/>
      <c r="V7" s="11"/>
    </row>
    <row r="8" spans="1:27" ht="18.75">
      <c r="A8" s="11"/>
      <c r="B8" s="11"/>
      <c r="C8" s="530"/>
      <c r="D8" s="530"/>
      <c r="E8" s="530"/>
      <c r="F8" s="530"/>
      <c r="G8" s="530"/>
      <c r="H8" s="530"/>
      <c r="I8" s="530"/>
      <c r="J8" s="530"/>
      <c r="K8" s="530"/>
      <c r="L8" s="530"/>
      <c r="M8" s="530"/>
      <c r="N8" s="530"/>
      <c r="O8" s="530"/>
      <c r="P8" s="530"/>
      <c r="Q8" s="530"/>
      <c r="R8" s="530"/>
      <c r="S8" s="530"/>
      <c r="T8" s="11"/>
      <c r="U8" s="11"/>
      <c r="V8" s="11"/>
    </row>
    <row r="9" spans="1:27" ht="14.25">
      <c r="A9" s="11"/>
      <c r="B9" s="11"/>
      <c r="C9" s="11"/>
      <c r="D9" s="11"/>
      <c r="E9" s="11"/>
      <c r="F9" s="11"/>
      <c r="G9" s="11"/>
      <c r="H9" s="11"/>
      <c r="I9" s="11"/>
      <c r="J9" s="11"/>
      <c r="K9" s="11"/>
      <c r="L9" s="11"/>
      <c r="M9" s="11"/>
      <c r="N9" s="11"/>
      <c r="O9" s="1479"/>
      <c r="P9" s="1479"/>
      <c r="Q9" s="32" t="s">
        <v>19</v>
      </c>
      <c r="R9" s="531"/>
      <c r="S9" s="32" t="s">
        <v>203</v>
      </c>
      <c r="T9" s="531"/>
      <c r="U9" s="32" t="s">
        <v>21</v>
      </c>
      <c r="V9" s="11"/>
    </row>
    <row r="10" spans="1:27" ht="14.25">
      <c r="A10" s="11"/>
      <c r="B10" s="11"/>
      <c r="C10" s="11"/>
      <c r="D10" s="11"/>
      <c r="E10" s="11"/>
      <c r="F10" s="11"/>
      <c r="G10" s="11"/>
      <c r="H10" s="11"/>
      <c r="I10" s="11"/>
      <c r="J10" s="11"/>
      <c r="K10" s="11"/>
      <c r="L10" s="11"/>
      <c r="M10" s="11"/>
      <c r="N10" s="11"/>
      <c r="O10" s="532"/>
      <c r="P10" s="532"/>
      <c r="Q10" s="32"/>
      <c r="R10" s="532"/>
      <c r="S10" s="32"/>
      <c r="T10" s="532"/>
      <c r="U10" s="32"/>
      <c r="V10" s="11"/>
    </row>
    <row r="11" spans="1:27" ht="14.25">
      <c r="A11" s="1443" t="str">
        <f>"町田市長　　"&amp;市長名&amp;"　様"</f>
        <v>町田市長　　稲垣　康治　様</v>
      </c>
      <c r="B11" s="1443"/>
      <c r="C11" s="1443"/>
      <c r="D11" s="1443"/>
      <c r="E11" s="1443"/>
      <c r="F11" s="1443"/>
      <c r="G11" s="1443"/>
      <c r="H11" s="1443"/>
      <c r="I11" s="1443"/>
      <c r="J11" s="11"/>
      <c r="K11" s="11"/>
      <c r="L11" s="11"/>
      <c r="M11" s="11"/>
      <c r="N11" s="11"/>
      <c r="O11" s="11"/>
      <c r="P11" s="11"/>
      <c r="Q11" s="11"/>
      <c r="R11" s="11"/>
      <c r="S11" s="11"/>
      <c r="T11" s="11"/>
      <c r="U11" s="11"/>
      <c r="V11" s="11"/>
      <c r="X11" s="20" t="s">
        <v>1</v>
      </c>
      <c r="Y11" s="20"/>
      <c r="Z11" s="20"/>
      <c r="AA11" s="20"/>
    </row>
    <row r="12" spans="1:27" ht="14.25">
      <c r="A12" s="11"/>
      <c r="B12" s="11"/>
      <c r="C12" s="11"/>
      <c r="D12" s="11"/>
      <c r="E12" s="11"/>
      <c r="F12" s="11"/>
      <c r="G12" s="11"/>
      <c r="H12" s="11"/>
      <c r="I12" s="11"/>
      <c r="J12" s="11"/>
      <c r="K12" s="11"/>
      <c r="L12" s="11"/>
      <c r="M12" s="11"/>
      <c r="N12" s="11"/>
      <c r="O12" s="11"/>
      <c r="P12" s="11"/>
      <c r="Q12" s="11"/>
      <c r="R12" s="11"/>
      <c r="S12" s="11"/>
      <c r="T12" s="11"/>
      <c r="U12" s="11"/>
      <c r="V12" s="11"/>
    </row>
    <row r="13" spans="1:27" ht="14.25">
      <c r="A13" s="11"/>
      <c r="B13" s="11"/>
      <c r="C13" s="11"/>
      <c r="D13" s="11"/>
      <c r="E13" s="11"/>
      <c r="F13" s="11"/>
      <c r="G13" s="11"/>
      <c r="H13" s="11"/>
      <c r="I13" s="11"/>
      <c r="J13" s="1444" t="s">
        <v>192</v>
      </c>
      <c r="K13" s="1444"/>
      <c r="L13" s="1444"/>
      <c r="M13" s="1444">
        <f>記入用紙!C5</f>
        <v>0</v>
      </c>
      <c r="N13" s="1444"/>
      <c r="O13" s="1444"/>
      <c r="P13" s="1444"/>
      <c r="Q13" s="1444"/>
      <c r="R13" s="1444"/>
      <c r="S13" s="1444"/>
      <c r="T13" s="1444"/>
      <c r="U13" s="11"/>
      <c r="V13" s="11"/>
    </row>
    <row r="14" spans="1:27" ht="14.25">
      <c r="A14" s="11"/>
      <c r="B14" s="11"/>
      <c r="C14" s="11"/>
      <c r="D14" s="11"/>
      <c r="E14" s="11"/>
      <c r="F14" s="11"/>
      <c r="G14" s="63"/>
      <c r="H14" s="63"/>
      <c r="I14" s="63"/>
      <c r="J14" s="1444" t="s">
        <v>270</v>
      </c>
      <c r="K14" s="1444"/>
      <c r="L14" s="1444"/>
      <c r="M14" s="1443">
        <f>記入用紙!C6</f>
        <v>0</v>
      </c>
      <c r="N14" s="1443"/>
      <c r="O14" s="1443"/>
      <c r="P14" s="1443"/>
      <c r="Q14" s="1443"/>
      <c r="R14" s="1443"/>
      <c r="S14" s="1443"/>
      <c r="T14" s="1443"/>
      <c r="U14" s="1443"/>
      <c r="V14" s="1443"/>
    </row>
    <row r="15" spans="1:27" ht="14.25">
      <c r="A15" s="11"/>
      <c r="B15" s="11"/>
      <c r="C15" s="11"/>
      <c r="D15" s="11"/>
      <c r="E15" s="11"/>
      <c r="F15" s="11"/>
      <c r="G15" s="63"/>
      <c r="H15" s="63"/>
      <c r="I15" s="63"/>
      <c r="J15" s="1443"/>
      <c r="K15" s="1443"/>
      <c r="L15" s="1443"/>
      <c r="M15" s="1443"/>
      <c r="N15" s="1443"/>
      <c r="O15" s="1443"/>
      <c r="P15" s="1443"/>
      <c r="Q15" s="1443"/>
      <c r="R15" s="1443"/>
      <c r="S15" s="1443"/>
      <c r="T15" s="1443"/>
      <c r="U15" s="11"/>
      <c r="V15" s="11"/>
    </row>
    <row r="16" spans="1:27" ht="14.25">
      <c r="A16" s="11"/>
      <c r="B16" s="11"/>
      <c r="C16" s="11"/>
      <c r="D16" s="11"/>
      <c r="E16" s="11"/>
      <c r="F16" s="11"/>
      <c r="G16" s="11"/>
      <c r="H16" s="11"/>
      <c r="I16" s="11"/>
      <c r="J16" s="1444" t="s">
        <v>194</v>
      </c>
      <c r="K16" s="1444"/>
      <c r="L16" s="1444"/>
      <c r="M16" s="1450">
        <f>記入用紙!C8</f>
        <v>0</v>
      </c>
      <c r="N16" s="1450"/>
      <c r="O16" s="1450"/>
      <c r="P16" s="1450"/>
      <c r="Q16" s="1450"/>
      <c r="R16" s="1450"/>
      <c r="S16" s="1450"/>
      <c r="T16" s="1450"/>
      <c r="U16" s="11"/>
      <c r="V16" s="11"/>
    </row>
    <row r="17" spans="1:25" ht="14.25">
      <c r="A17" s="11"/>
      <c r="B17" s="11"/>
      <c r="C17" s="11"/>
      <c r="D17" s="11"/>
      <c r="E17" s="11"/>
      <c r="F17" s="11"/>
      <c r="G17" s="11"/>
      <c r="H17" s="11"/>
      <c r="I17" s="11"/>
      <c r="J17" s="11"/>
      <c r="K17" s="11"/>
      <c r="L17" s="11"/>
      <c r="M17" s="1445" t="str">
        <f>IF(E1=4," ",CONCATENATE(D車使用集計表!請負人役職,"　",D車使用集計表!請負人氏名))</f>
        <v>　</v>
      </c>
      <c r="N17" s="1445"/>
      <c r="O17" s="1445"/>
      <c r="P17" s="1445"/>
      <c r="Q17" s="1445"/>
      <c r="R17" s="1445"/>
      <c r="S17" s="1445"/>
      <c r="T17" s="1445"/>
      <c r="U17" s="1445"/>
      <c r="V17" s="11"/>
    </row>
    <row r="18" spans="1:25" ht="14.25">
      <c r="A18" s="11"/>
      <c r="B18" s="11"/>
      <c r="C18" s="11"/>
      <c r="D18" s="11"/>
      <c r="E18" s="11"/>
      <c r="F18" s="11"/>
      <c r="G18" s="11"/>
      <c r="H18" s="11"/>
      <c r="I18" s="11"/>
      <c r="J18" s="11"/>
      <c r="K18" s="11"/>
      <c r="L18" s="11"/>
      <c r="M18" s="649"/>
      <c r="N18" s="649"/>
      <c r="O18" s="649"/>
      <c r="P18" s="649"/>
      <c r="Q18" s="649"/>
      <c r="R18" s="649"/>
      <c r="S18" s="649"/>
      <c r="T18" s="649"/>
      <c r="U18" s="649"/>
      <c r="V18" s="11"/>
    </row>
    <row r="19" spans="1:25" ht="18" customHeight="1">
      <c r="A19" s="1645" t="s">
        <v>339</v>
      </c>
      <c r="B19" s="1645"/>
      <c r="C19" s="1645"/>
      <c r="D19" s="1645"/>
      <c r="E19" s="1645"/>
      <c r="F19" s="1645"/>
      <c r="G19" s="1645"/>
      <c r="H19" s="1645"/>
      <c r="I19" s="1645"/>
      <c r="J19" s="1645"/>
      <c r="K19" s="1645"/>
      <c r="L19" s="1645"/>
      <c r="M19" s="1645"/>
      <c r="N19" s="1645"/>
      <c r="O19" s="1645"/>
      <c r="P19" s="1645"/>
      <c r="Q19" s="1645"/>
      <c r="R19" s="1645"/>
      <c r="S19" s="1645"/>
      <c r="T19" s="1645"/>
      <c r="U19" s="1645"/>
      <c r="V19" s="1645"/>
    </row>
    <row r="20" spans="1:25" ht="14.25" customHeight="1">
      <c r="A20" s="1645"/>
      <c r="B20" s="1645"/>
      <c r="C20" s="1645"/>
      <c r="D20" s="1645"/>
      <c r="E20" s="1645"/>
      <c r="F20" s="1645"/>
      <c r="G20" s="1645"/>
      <c r="H20" s="1645"/>
      <c r="I20" s="1645"/>
      <c r="J20" s="1645"/>
      <c r="K20" s="1645"/>
      <c r="L20" s="1645"/>
      <c r="M20" s="1645"/>
      <c r="N20" s="1645"/>
      <c r="O20" s="1645"/>
      <c r="P20" s="1645"/>
      <c r="Q20" s="1645"/>
      <c r="R20" s="1645"/>
      <c r="S20" s="1645"/>
      <c r="T20" s="1645"/>
      <c r="U20" s="1645"/>
      <c r="V20" s="1645"/>
    </row>
    <row r="21" spans="1:25" ht="14.25">
      <c r="A21" s="1461"/>
      <c r="B21" s="1461"/>
      <c r="C21" s="1461"/>
      <c r="D21" s="1461"/>
      <c r="E21" s="1461"/>
      <c r="F21" s="1461"/>
      <c r="G21" s="1461"/>
      <c r="H21" s="1461"/>
      <c r="I21" s="1461"/>
      <c r="J21" s="1461"/>
      <c r="K21" s="1461"/>
      <c r="L21" s="1461"/>
      <c r="M21" s="1461"/>
      <c r="N21" s="1461"/>
      <c r="O21" s="1461"/>
      <c r="P21" s="1461"/>
      <c r="Q21" s="1461"/>
      <c r="R21" s="1461"/>
      <c r="S21" s="1461"/>
      <c r="T21" s="1461"/>
      <c r="U21" s="1461"/>
      <c r="V21" s="1461"/>
    </row>
    <row r="22" spans="1:25" ht="14.25">
      <c r="A22" s="1433"/>
      <c r="B22" s="1433"/>
      <c r="C22" s="1433"/>
      <c r="D22" s="1433"/>
      <c r="E22" s="1433"/>
      <c r="F22" s="1433"/>
      <c r="G22" s="1433"/>
      <c r="H22" s="1433"/>
      <c r="I22" s="1433"/>
      <c r="J22" s="1433"/>
      <c r="K22" s="1433"/>
      <c r="L22" s="1433"/>
      <c r="M22" s="1433"/>
      <c r="N22" s="1433"/>
      <c r="O22" s="1433"/>
      <c r="P22" s="1433"/>
      <c r="Q22" s="1433"/>
      <c r="R22" s="1433"/>
      <c r="S22" s="1433"/>
      <c r="T22" s="1433"/>
      <c r="U22" s="1433"/>
      <c r="V22" s="1433"/>
    </row>
    <row r="23" spans="1:25" ht="28.9" customHeight="1">
      <c r="A23" s="1415" t="s">
        <v>198</v>
      </c>
      <c r="B23" s="1270"/>
      <c r="C23" s="1270"/>
      <c r="D23" s="1421"/>
      <c r="E23" s="921"/>
      <c r="F23" s="1630">
        <f>記入用紙!C3</f>
        <v>0</v>
      </c>
      <c r="G23" s="1630"/>
      <c r="H23" s="1630"/>
      <c r="I23" s="1630"/>
      <c r="J23" s="1630"/>
      <c r="K23" s="1630"/>
      <c r="L23" s="1630"/>
      <c r="M23" s="1630"/>
      <c r="N23" s="1630"/>
      <c r="O23" s="1630"/>
      <c r="P23" s="1630"/>
      <c r="Q23" s="1630"/>
      <c r="R23" s="1630"/>
      <c r="S23" s="1630"/>
      <c r="T23" s="1630"/>
      <c r="U23" s="1630"/>
      <c r="V23" s="796"/>
      <c r="W23" s="743"/>
    </row>
    <row r="24" spans="1:25" ht="24" customHeight="1">
      <c r="A24" s="1428"/>
      <c r="B24" s="1271"/>
      <c r="C24" s="1271"/>
      <c r="D24" s="1423"/>
      <c r="E24" s="739"/>
      <c r="F24" s="1631"/>
      <c r="G24" s="1631"/>
      <c r="H24" s="1631"/>
      <c r="I24" s="1631"/>
      <c r="J24" s="1631"/>
      <c r="K24" s="1631"/>
      <c r="L24" s="1631"/>
      <c r="M24" s="1631"/>
      <c r="N24" s="1631"/>
      <c r="O24" s="1631"/>
      <c r="P24" s="1631"/>
      <c r="Q24" s="1631"/>
      <c r="R24" s="1631"/>
      <c r="S24" s="1631"/>
      <c r="T24" s="1631"/>
      <c r="U24" s="1631"/>
      <c r="V24" s="667"/>
      <c r="W24" s="743"/>
    </row>
    <row r="25" spans="1:25" ht="24" customHeight="1">
      <c r="A25" s="1415" t="s">
        <v>199</v>
      </c>
      <c r="B25" s="1270"/>
      <c r="C25" s="1270"/>
      <c r="D25" s="1421"/>
      <c r="E25" s="1415"/>
      <c r="F25" s="1630">
        <f>記入用紙!C13</f>
        <v>0</v>
      </c>
      <c r="G25" s="1630"/>
      <c r="H25" s="1630"/>
      <c r="I25" s="1630"/>
      <c r="J25" s="1630"/>
      <c r="K25" s="1630"/>
      <c r="L25" s="1630"/>
      <c r="M25" s="1630"/>
      <c r="N25" s="1630"/>
      <c r="O25" s="1630"/>
      <c r="P25" s="1630"/>
      <c r="Q25" s="1630"/>
      <c r="R25" s="1630"/>
      <c r="S25" s="1630"/>
      <c r="T25" s="1630"/>
      <c r="U25" s="1630"/>
      <c r="V25" s="796"/>
      <c r="W25" s="743"/>
    </row>
    <row r="26" spans="1:25" ht="24" customHeight="1">
      <c r="A26" s="1428"/>
      <c r="B26" s="1271"/>
      <c r="C26" s="1271"/>
      <c r="D26" s="1423"/>
      <c r="E26" s="1428"/>
      <c r="F26" s="1631"/>
      <c r="G26" s="1631"/>
      <c r="H26" s="1631"/>
      <c r="I26" s="1631"/>
      <c r="J26" s="1631"/>
      <c r="K26" s="1631"/>
      <c r="L26" s="1631"/>
      <c r="M26" s="1631"/>
      <c r="N26" s="1631"/>
      <c r="O26" s="1631"/>
      <c r="P26" s="1631"/>
      <c r="Q26" s="1631"/>
      <c r="R26" s="1631"/>
      <c r="S26" s="1631"/>
      <c r="T26" s="1631"/>
      <c r="U26" s="1631"/>
      <c r="V26" s="667"/>
      <c r="W26" s="743"/>
    </row>
    <row r="27" spans="1:25" ht="24" customHeight="1">
      <c r="A27" s="1415" t="s">
        <v>200</v>
      </c>
      <c r="B27" s="1270"/>
      <c r="C27" s="1270"/>
      <c r="D27" s="1421"/>
      <c r="E27" s="922"/>
      <c r="F27" s="1608">
        <f>記入用紙!C14</f>
        <v>0</v>
      </c>
      <c r="G27" s="1608"/>
      <c r="H27" s="1608"/>
      <c r="I27" s="1608"/>
      <c r="J27" s="1608"/>
      <c r="K27" s="1608"/>
      <c r="L27" s="1415" t="s">
        <v>201</v>
      </c>
      <c r="M27" s="1270"/>
      <c r="N27" s="1421"/>
      <c r="O27" s="1270" t="s">
        <v>11</v>
      </c>
      <c r="P27" s="1610">
        <f>記入用紙!D4</f>
        <v>0</v>
      </c>
      <c r="Q27" s="1610"/>
      <c r="R27" s="1610"/>
      <c r="S27" s="1610"/>
      <c r="T27" s="1610"/>
      <c r="U27" s="1610"/>
      <c r="V27" s="1612" t="s">
        <v>12</v>
      </c>
      <c r="W27" s="744"/>
    </row>
    <row r="28" spans="1:25" ht="24" customHeight="1">
      <c r="A28" s="1428"/>
      <c r="B28" s="1271"/>
      <c r="C28" s="1271"/>
      <c r="D28" s="1423"/>
      <c r="E28" s="740"/>
      <c r="F28" s="1609"/>
      <c r="G28" s="1609"/>
      <c r="H28" s="1609"/>
      <c r="I28" s="1609"/>
      <c r="J28" s="1609"/>
      <c r="K28" s="1609"/>
      <c r="L28" s="1428"/>
      <c r="M28" s="1271"/>
      <c r="N28" s="1423"/>
      <c r="O28" s="1271"/>
      <c r="P28" s="1611"/>
      <c r="Q28" s="1611"/>
      <c r="R28" s="1611"/>
      <c r="S28" s="1611"/>
      <c r="T28" s="1611"/>
      <c r="U28" s="1611"/>
      <c r="V28" s="1215"/>
      <c r="W28" s="744"/>
    </row>
    <row r="29" spans="1:25" ht="24" customHeight="1">
      <c r="A29" s="1415" t="s">
        <v>202</v>
      </c>
      <c r="B29" s="1270"/>
      <c r="C29" s="1270"/>
      <c r="D29" s="1421"/>
      <c r="E29" s="1266">
        <f>記入用紙!C10</f>
        <v>0</v>
      </c>
      <c r="F29" s="1267"/>
      <c r="G29" s="1270" t="s">
        <v>19</v>
      </c>
      <c r="H29" s="1270">
        <f>記入用紙!E10</f>
        <v>0</v>
      </c>
      <c r="I29" s="1270" t="s">
        <v>203</v>
      </c>
      <c r="J29" s="1270">
        <f>記入用紙!G10</f>
        <v>0</v>
      </c>
      <c r="K29" s="1270" t="s">
        <v>204</v>
      </c>
      <c r="L29" s="1270" t="s">
        <v>205</v>
      </c>
      <c r="M29" s="1270"/>
      <c r="N29" s="1610">
        <f>記入用紙!C11</f>
        <v>0</v>
      </c>
      <c r="O29" s="1610"/>
      <c r="P29" s="1270" t="s">
        <v>19</v>
      </c>
      <c r="Q29" s="1270">
        <f>記入用紙!E11</f>
        <v>0</v>
      </c>
      <c r="R29" s="1270" t="s">
        <v>203</v>
      </c>
      <c r="S29" s="1270">
        <f>記入用紙!G11</f>
        <v>0</v>
      </c>
      <c r="T29" s="1270" t="s">
        <v>204</v>
      </c>
      <c r="U29" s="1270" t="s">
        <v>206</v>
      </c>
      <c r="V29" s="1421"/>
      <c r="W29" s="745"/>
    </row>
    <row r="30" spans="1:25" ht="17.45" customHeight="1">
      <c r="A30" s="1428"/>
      <c r="B30" s="1271"/>
      <c r="C30" s="1271"/>
      <c r="D30" s="1423"/>
      <c r="E30" s="1268"/>
      <c r="F30" s="1269"/>
      <c r="G30" s="1271"/>
      <c r="H30" s="1271"/>
      <c r="I30" s="1271"/>
      <c r="J30" s="1271"/>
      <c r="K30" s="1271"/>
      <c r="L30" s="1271"/>
      <c r="M30" s="1271"/>
      <c r="N30" s="1611"/>
      <c r="O30" s="1611"/>
      <c r="P30" s="1271"/>
      <c r="Q30" s="1271"/>
      <c r="R30" s="1271"/>
      <c r="S30" s="1271"/>
      <c r="T30" s="1271"/>
      <c r="U30" s="1271"/>
      <c r="V30" s="1423"/>
      <c r="W30" s="745"/>
    </row>
    <row r="31" spans="1:25" ht="17.45" customHeight="1">
      <c r="A31" s="688"/>
      <c r="B31" s="688"/>
      <c r="C31" s="688"/>
      <c r="D31" s="688"/>
      <c r="E31" s="689"/>
      <c r="F31" s="689"/>
      <c r="G31" s="688"/>
      <c r="H31" s="688"/>
      <c r="I31" s="688"/>
      <c r="J31" s="688"/>
      <c r="K31" s="688"/>
      <c r="L31" s="688"/>
      <c r="M31" s="688"/>
      <c r="N31" s="690"/>
      <c r="O31" s="690"/>
      <c r="P31" s="688"/>
      <c r="Q31" s="688"/>
      <c r="R31" s="688"/>
      <c r="S31" s="688"/>
      <c r="T31" s="688"/>
      <c r="U31" s="688"/>
      <c r="V31" s="688"/>
      <c r="W31" s="666"/>
    </row>
    <row r="32" spans="1:25" s="650" customFormat="1" ht="19.5" customHeight="1">
      <c r="A32" s="1628" t="s">
        <v>306</v>
      </c>
      <c r="B32" s="1629"/>
      <c r="C32" s="1629"/>
      <c r="D32" s="1629"/>
      <c r="E32" s="1629"/>
      <c r="F32" s="1629"/>
      <c r="G32" s="1629"/>
      <c r="H32" s="1629"/>
      <c r="I32" s="1629"/>
      <c r="J32" s="1629"/>
      <c r="K32" s="1629"/>
      <c r="L32" s="1629"/>
      <c r="M32" s="1629"/>
      <c r="N32" s="1629"/>
      <c r="O32" s="1629"/>
      <c r="P32" s="1629"/>
      <c r="Q32" s="1629"/>
      <c r="R32" s="1629"/>
      <c r="S32" s="1629"/>
      <c r="T32" s="1629"/>
      <c r="U32" s="1629"/>
      <c r="V32" s="1629"/>
      <c r="W32"/>
      <c r="X32" t="s">
        <v>307</v>
      </c>
      <c r="Y32"/>
    </row>
    <row r="33" spans="1:45" s="650" customFormat="1" ht="19.5" customHeight="1">
      <c r="A33" s="693"/>
      <c r="B33" s="693"/>
      <c r="C33" s="693"/>
      <c r="D33" s="693"/>
      <c r="E33" s="693"/>
      <c r="F33" s="693"/>
      <c r="G33" s="693"/>
      <c r="H33" s="693"/>
      <c r="I33" s="693"/>
      <c r="J33" s="693"/>
      <c r="K33" s="693"/>
      <c r="L33" s="693"/>
      <c r="M33" s="693"/>
      <c r="N33" s="693"/>
      <c r="O33" s="693"/>
      <c r="P33" s="693"/>
      <c r="Q33" s="693"/>
      <c r="R33" s="693"/>
      <c r="S33" s="693"/>
      <c r="T33" s="693"/>
      <c r="U33" s="693"/>
      <c r="V33" s="693"/>
      <c r="W33"/>
      <c r="X33" s="996" t="s">
        <v>85</v>
      </c>
      <c r="Y33" s="996"/>
    </row>
    <row r="34" spans="1:45" ht="17.25" customHeight="1">
      <c r="A34" s="1644"/>
      <c r="B34" s="1644"/>
      <c r="C34" s="1644"/>
      <c r="D34" s="1644"/>
      <c r="E34" s="1644"/>
      <c r="F34" s="1644"/>
      <c r="G34" s="1644"/>
      <c r="H34" s="1644"/>
      <c r="I34" s="1644"/>
      <c r="J34" s="1644"/>
      <c r="K34" s="1644"/>
      <c r="L34" s="1644"/>
      <c r="M34" s="1644"/>
      <c r="N34" s="1644"/>
      <c r="O34" s="1644"/>
      <c r="P34" s="1644"/>
      <c r="Q34" s="1644"/>
      <c r="R34" s="1644"/>
      <c r="S34" s="1644"/>
      <c r="T34" s="1644"/>
      <c r="U34" s="1644"/>
      <c r="V34" s="1644"/>
    </row>
    <row r="35" spans="1:45" ht="17.25" customHeight="1">
      <c r="A35" s="668"/>
      <c r="B35" s="668"/>
      <c r="C35" s="668"/>
      <c r="D35" s="668"/>
      <c r="E35" s="668"/>
      <c r="F35" s="668"/>
      <c r="G35" s="668"/>
      <c r="H35" s="668"/>
      <c r="I35" s="668"/>
      <c r="J35" s="668"/>
      <c r="K35" s="668"/>
      <c r="L35" s="668"/>
      <c r="M35" s="668"/>
      <c r="N35" s="668"/>
      <c r="O35" s="668"/>
      <c r="P35" s="668"/>
      <c r="Q35" s="668"/>
      <c r="R35" s="668"/>
      <c r="S35" s="668"/>
      <c r="T35" s="668"/>
      <c r="U35" s="668"/>
      <c r="V35" s="668"/>
    </row>
    <row r="36" spans="1:45">
      <c r="A36" s="1600" t="s">
        <v>340</v>
      </c>
      <c r="B36" s="1601"/>
      <c r="C36" s="1601"/>
      <c r="D36" s="1601"/>
      <c r="E36" s="1601"/>
      <c r="F36" s="1601"/>
      <c r="G36" s="1601"/>
      <c r="H36" s="1601"/>
      <c r="I36" s="1601"/>
      <c r="J36" s="1601"/>
      <c r="K36" s="1601"/>
      <c r="L36" s="1601"/>
      <c r="M36" s="1601"/>
      <c r="N36" s="1601"/>
      <c r="O36" s="1601"/>
      <c r="P36" s="1601"/>
      <c r="Q36" s="1601"/>
      <c r="R36" s="1601"/>
      <c r="S36" s="1601"/>
      <c r="T36" s="1601"/>
      <c r="U36" s="1601"/>
      <c r="V36" s="1602"/>
      <c r="X36" s="1643"/>
      <c r="Y36" s="1643"/>
      <c r="Z36" s="1643"/>
      <c r="AA36" s="1643"/>
      <c r="AB36" s="1643"/>
      <c r="AC36" s="1643"/>
      <c r="AD36" s="1643"/>
      <c r="AE36" s="1643"/>
      <c r="AF36" s="1643"/>
      <c r="AG36" s="1643"/>
      <c r="AH36" s="1643"/>
      <c r="AI36" s="1643"/>
      <c r="AJ36" s="1643"/>
      <c r="AK36" s="1643"/>
      <c r="AL36" s="1643"/>
      <c r="AM36" s="1643"/>
      <c r="AN36" s="1643"/>
      <c r="AO36" s="1643"/>
      <c r="AP36" s="1643"/>
      <c r="AQ36" s="1643"/>
      <c r="AR36" s="1643"/>
      <c r="AS36" s="1643"/>
    </row>
    <row r="37" spans="1:45">
      <c r="A37" s="701" t="s">
        <v>341</v>
      </c>
      <c r="B37" s="702"/>
      <c r="C37" s="702"/>
      <c r="D37" s="702"/>
      <c r="E37" s="702"/>
      <c r="F37" s="702"/>
      <c r="G37" s="702"/>
      <c r="H37" s="702"/>
      <c r="I37" s="702"/>
      <c r="J37" s="702"/>
      <c r="K37" s="702"/>
      <c r="L37" s="702"/>
      <c r="M37" s="702"/>
      <c r="N37" s="702"/>
      <c r="O37" s="702"/>
      <c r="P37" s="702"/>
      <c r="Q37" s="702"/>
      <c r="R37" s="702"/>
      <c r="S37" s="702"/>
      <c r="T37" s="702"/>
      <c r="U37" s="702"/>
      <c r="V37" s="785"/>
      <c r="X37" s="1643"/>
      <c r="Y37" s="1643"/>
      <c r="Z37" s="1643"/>
      <c r="AA37" s="1643"/>
      <c r="AB37" s="1643"/>
      <c r="AC37" s="1643"/>
      <c r="AD37" s="1643"/>
      <c r="AE37" s="1643"/>
      <c r="AF37" s="1643"/>
      <c r="AG37" s="1643"/>
      <c r="AH37" s="1643"/>
      <c r="AI37" s="1643"/>
      <c r="AJ37" s="1643"/>
      <c r="AK37" s="1643"/>
      <c r="AL37" s="1643"/>
      <c r="AM37" s="1643"/>
      <c r="AN37" s="1643"/>
      <c r="AO37" s="1643"/>
      <c r="AP37" s="1643"/>
      <c r="AQ37" s="1643"/>
      <c r="AR37" s="1643"/>
      <c r="AS37" s="1643"/>
    </row>
    <row r="38" spans="1:45">
      <c r="A38" s="1597" t="s">
        <v>311</v>
      </c>
      <c r="B38" s="1598"/>
      <c r="C38" s="1598"/>
      <c r="D38" s="1598"/>
      <c r="E38" s="1598"/>
      <c r="F38" s="1598"/>
      <c r="G38" s="1598"/>
      <c r="H38" s="1598"/>
      <c r="I38" s="1598"/>
      <c r="J38" s="1598"/>
      <c r="K38" s="1598"/>
      <c r="L38" s="1598"/>
      <c r="M38" s="1598"/>
      <c r="N38" s="1598"/>
      <c r="O38" s="1598"/>
      <c r="P38" s="1598"/>
      <c r="Q38" s="1598"/>
      <c r="R38" s="1598"/>
      <c r="S38" s="1598"/>
      <c r="T38" s="1598"/>
      <c r="U38" s="1598"/>
      <c r="V38" s="1599"/>
      <c r="X38" s="1643"/>
      <c r="Y38" s="1643"/>
      <c r="Z38" s="1643"/>
      <c r="AA38" s="1643"/>
      <c r="AB38" s="1643"/>
      <c r="AC38" s="1643"/>
      <c r="AD38" s="1643"/>
      <c r="AE38" s="1643"/>
      <c r="AF38" s="1643"/>
      <c r="AG38" s="1643"/>
      <c r="AH38" s="1643"/>
      <c r="AI38" s="1643"/>
      <c r="AJ38" s="1643"/>
      <c r="AK38" s="1643"/>
      <c r="AL38" s="1643"/>
      <c r="AM38" s="1643"/>
      <c r="AN38" s="1643"/>
      <c r="AO38" s="1643"/>
      <c r="AP38" s="1643"/>
      <c r="AQ38" s="1643"/>
      <c r="AR38" s="1643"/>
      <c r="AS38" s="1643"/>
    </row>
    <row r="39" spans="1:45">
      <c r="A39" s="1597" t="s">
        <v>312</v>
      </c>
      <c r="B39" s="1598"/>
      <c r="C39" s="1598"/>
      <c r="D39" s="1598"/>
      <c r="E39" s="1598"/>
      <c r="F39" s="1598"/>
      <c r="G39" s="1598"/>
      <c r="H39" s="1598"/>
      <c r="I39" s="1598"/>
      <c r="J39" s="1598"/>
      <c r="K39" s="1598"/>
      <c r="L39" s="1598"/>
      <c r="M39" s="1598"/>
      <c r="N39" s="1598"/>
      <c r="O39" s="1598"/>
      <c r="P39" s="1598"/>
      <c r="Q39" s="1598"/>
      <c r="R39" s="1598"/>
      <c r="S39" s="1598"/>
      <c r="T39" s="1598"/>
      <c r="U39" s="1598"/>
      <c r="V39" s="1599"/>
      <c r="X39" s="1643"/>
      <c r="Y39" s="1643"/>
      <c r="Z39" s="1643"/>
      <c r="AA39" s="1643"/>
      <c r="AB39" s="1643"/>
      <c r="AC39" s="1643"/>
      <c r="AD39" s="1643"/>
      <c r="AE39" s="1643"/>
      <c r="AF39" s="1643"/>
      <c r="AG39" s="1643"/>
      <c r="AH39" s="1643"/>
      <c r="AI39" s="1643"/>
      <c r="AJ39" s="1643"/>
      <c r="AK39" s="1643"/>
      <c r="AL39" s="1643"/>
      <c r="AM39" s="1643"/>
      <c r="AN39" s="1643"/>
      <c r="AO39" s="1643"/>
      <c r="AP39" s="1643"/>
      <c r="AQ39" s="1643"/>
      <c r="AR39" s="1643"/>
      <c r="AS39" s="1643"/>
    </row>
    <row r="40" spans="1:45">
      <c r="A40" s="1597" t="s">
        <v>313</v>
      </c>
      <c r="B40" s="1598"/>
      <c r="C40" s="1598"/>
      <c r="D40" s="1598"/>
      <c r="E40" s="1598"/>
      <c r="F40" s="1598"/>
      <c r="G40" s="1598"/>
      <c r="H40" s="1598"/>
      <c r="I40" s="1598"/>
      <c r="J40" s="1598"/>
      <c r="K40" s="1598"/>
      <c r="L40" s="1598"/>
      <c r="M40" s="1598"/>
      <c r="N40" s="1598"/>
      <c r="O40" s="1598"/>
      <c r="P40" s="1598"/>
      <c r="Q40" s="1598"/>
      <c r="R40" s="1598"/>
      <c r="S40" s="1598"/>
      <c r="T40" s="1598"/>
      <c r="U40" s="1598"/>
      <c r="V40" s="1599"/>
      <c r="X40" s="1643"/>
      <c r="Y40" s="1643"/>
      <c r="Z40" s="1643"/>
      <c r="AA40" s="1643"/>
      <c r="AB40" s="1643"/>
      <c r="AC40" s="1643"/>
      <c r="AD40" s="1643"/>
      <c r="AE40" s="1643"/>
      <c r="AF40" s="1643"/>
      <c r="AG40" s="1643"/>
      <c r="AH40" s="1643"/>
      <c r="AI40" s="1643"/>
      <c r="AJ40" s="1643"/>
      <c r="AK40" s="1643"/>
      <c r="AL40" s="1643"/>
      <c r="AM40" s="1643"/>
      <c r="AN40" s="1643"/>
      <c r="AO40" s="1643"/>
      <c r="AP40" s="1643"/>
      <c r="AQ40" s="1643"/>
      <c r="AR40" s="1643"/>
      <c r="AS40" s="1643"/>
    </row>
    <row r="41" spans="1:45">
      <c r="A41" s="1597" t="s">
        <v>314</v>
      </c>
      <c r="B41" s="1598"/>
      <c r="C41" s="1598"/>
      <c r="D41" s="1598"/>
      <c r="E41" s="1598"/>
      <c r="F41" s="1598"/>
      <c r="G41" s="1598"/>
      <c r="H41" s="1598"/>
      <c r="I41" s="1598"/>
      <c r="J41" s="1598"/>
      <c r="K41" s="1598"/>
      <c r="L41" s="1598"/>
      <c r="M41" s="1598"/>
      <c r="N41" s="1598"/>
      <c r="O41" s="1598"/>
      <c r="P41" s="1598"/>
      <c r="Q41" s="1598"/>
      <c r="R41" s="1598"/>
      <c r="S41" s="1598"/>
      <c r="T41" s="1598"/>
      <c r="U41" s="1598"/>
      <c r="V41" s="1599"/>
      <c r="X41" s="1643"/>
      <c r="Y41" s="1643"/>
      <c r="Z41" s="1643"/>
      <c r="AA41" s="1643"/>
      <c r="AB41" s="1643"/>
      <c r="AC41" s="1643"/>
      <c r="AD41" s="1643"/>
      <c r="AE41" s="1643"/>
      <c r="AF41" s="1643"/>
      <c r="AG41" s="1643"/>
      <c r="AH41" s="1643"/>
      <c r="AI41" s="1643"/>
      <c r="AJ41" s="1643"/>
      <c r="AK41" s="1643"/>
      <c r="AL41" s="1643"/>
      <c r="AM41" s="1643"/>
      <c r="AN41" s="1643"/>
      <c r="AO41" s="1643"/>
      <c r="AP41" s="1643"/>
      <c r="AQ41" s="1643"/>
      <c r="AR41" s="1643"/>
      <c r="AS41" s="1643"/>
    </row>
    <row r="42" spans="1:45">
      <c r="A42" s="1597" t="s">
        <v>342</v>
      </c>
      <c r="B42" s="1598"/>
      <c r="C42" s="1598"/>
      <c r="D42" s="1598"/>
      <c r="E42" s="1598"/>
      <c r="F42" s="1598"/>
      <c r="G42" s="1598"/>
      <c r="H42" s="1598"/>
      <c r="I42" s="1598"/>
      <c r="J42" s="1598"/>
      <c r="K42" s="1598"/>
      <c r="L42" s="1598"/>
      <c r="M42" s="1598"/>
      <c r="N42" s="1598"/>
      <c r="O42" s="1598"/>
      <c r="P42" s="1598"/>
      <c r="Q42" s="1598"/>
      <c r="R42" s="1598"/>
      <c r="S42" s="1598"/>
      <c r="T42" s="1598"/>
      <c r="U42" s="1598"/>
      <c r="V42" s="1599"/>
      <c r="X42" s="1643"/>
      <c r="Y42" s="1643"/>
      <c r="Z42" s="1643"/>
      <c r="AA42" s="1643"/>
      <c r="AB42" s="1643"/>
      <c r="AC42" s="1643"/>
      <c r="AD42" s="1643"/>
      <c r="AE42" s="1643"/>
      <c r="AF42" s="1643"/>
      <c r="AG42" s="1643"/>
      <c r="AH42" s="1643"/>
      <c r="AI42" s="1643"/>
      <c r="AJ42" s="1643"/>
      <c r="AK42" s="1643"/>
      <c r="AL42" s="1643"/>
      <c r="AM42" s="1643"/>
      <c r="AN42" s="1643"/>
      <c r="AO42" s="1643"/>
      <c r="AP42" s="1643"/>
      <c r="AQ42" s="1643"/>
      <c r="AR42" s="1643"/>
      <c r="AS42" s="1643"/>
    </row>
    <row r="43" spans="1:45">
      <c r="A43" s="1597" t="s">
        <v>316</v>
      </c>
      <c r="B43" s="1598"/>
      <c r="C43" s="1598"/>
      <c r="D43" s="1598"/>
      <c r="E43" s="1598"/>
      <c r="F43" s="1598"/>
      <c r="G43" s="1598"/>
      <c r="H43" s="1598"/>
      <c r="I43" s="1598"/>
      <c r="J43" s="1598"/>
      <c r="K43" s="1598"/>
      <c r="L43" s="1598"/>
      <c r="M43" s="1598"/>
      <c r="N43" s="1598"/>
      <c r="O43" s="1598"/>
      <c r="P43" s="1598"/>
      <c r="Q43" s="1598"/>
      <c r="R43" s="1598"/>
      <c r="S43" s="1598"/>
      <c r="T43" s="1598"/>
      <c r="U43" s="1598"/>
      <c r="V43" s="1599"/>
      <c r="X43" s="1643"/>
      <c r="Y43" s="1643"/>
      <c r="Z43" s="1643"/>
      <c r="AA43" s="1643"/>
      <c r="AB43" s="1643"/>
      <c r="AC43" s="1643"/>
      <c r="AD43" s="1643"/>
      <c r="AE43" s="1643"/>
      <c r="AF43" s="1643"/>
      <c r="AG43" s="1643"/>
      <c r="AH43" s="1643"/>
      <c r="AI43" s="1643"/>
      <c r="AJ43" s="1643"/>
      <c r="AK43" s="1643"/>
      <c r="AL43" s="1643"/>
      <c r="AM43" s="1643"/>
      <c r="AN43" s="1643"/>
      <c r="AO43" s="1643"/>
      <c r="AP43" s="1643"/>
      <c r="AQ43" s="1643"/>
      <c r="AR43" s="1643"/>
      <c r="AS43" s="1643"/>
    </row>
    <row r="44" spans="1:45">
      <c r="A44" s="1597" t="s">
        <v>317</v>
      </c>
      <c r="B44" s="1598"/>
      <c r="C44" s="1598"/>
      <c r="D44" s="1598"/>
      <c r="E44" s="1598"/>
      <c r="F44" s="1598"/>
      <c r="G44" s="1598"/>
      <c r="H44" s="1598"/>
      <c r="I44" s="1598"/>
      <c r="J44" s="1598"/>
      <c r="K44" s="1598"/>
      <c r="L44" s="1598"/>
      <c r="M44" s="1598"/>
      <c r="N44" s="1598"/>
      <c r="O44" s="1598"/>
      <c r="P44" s="1598"/>
      <c r="Q44" s="1598"/>
      <c r="R44" s="1598"/>
      <c r="S44" s="1598"/>
      <c r="T44" s="1598"/>
      <c r="U44" s="1598"/>
      <c r="V44" s="1599"/>
      <c r="X44" s="1643"/>
      <c r="Y44" s="1643"/>
      <c r="Z44" s="1643"/>
      <c r="AA44" s="1643"/>
      <c r="AB44" s="1643"/>
      <c r="AC44" s="1643"/>
      <c r="AD44" s="1643"/>
      <c r="AE44" s="1643"/>
      <c r="AF44" s="1643"/>
      <c r="AG44" s="1643"/>
      <c r="AH44" s="1643"/>
      <c r="AI44" s="1643"/>
      <c r="AJ44" s="1643"/>
      <c r="AK44" s="1643"/>
      <c r="AL44" s="1643"/>
      <c r="AM44" s="1643"/>
      <c r="AN44" s="1643"/>
      <c r="AO44" s="1643"/>
      <c r="AP44" s="1643"/>
      <c r="AQ44" s="1643"/>
      <c r="AR44" s="1643"/>
      <c r="AS44" s="1643"/>
    </row>
    <row r="45" spans="1:45">
      <c r="A45" s="903" t="s">
        <v>343</v>
      </c>
      <c r="B45" s="703"/>
      <c r="C45" s="703"/>
      <c r="D45" s="703"/>
      <c r="E45" s="703"/>
      <c r="F45" s="703"/>
      <c r="G45" s="703"/>
      <c r="H45" s="703"/>
      <c r="I45" s="703"/>
      <c r="J45" s="703"/>
      <c r="K45" s="703"/>
      <c r="L45" s="703"/>
      <c r="M45" s="703"/>
      <c r="N45" s="703"/>
      <c r="O45" s="703"/>
      <c r="P45" s="703"/>
      <c r="Q45" s="703"/>
      <c r="R45" s="703"/>
      <c r="S45" s="703"/>
      <c r="T45" s="703"/>
      <c r="U45" s="703"/>
      <c r="V45" s="704"/>
    </row>
  </sheetData>
  <mergeCells count="69">
    <mergeCell ref="X41:AS41"/>
    <mergeCell ref="X42:AS42"/>
    <mergeCell ref="X43:AS43"/>
    <mergeCell ref="X44:AS44"/>
    <mergeCell ref="X33:Y33"/>
    <mergeCell ref="X36:AS36"/>
    <mergeCell ref="X37:AS37"/>
    <mergeCell ref="X38:AS38"/>
    <mergeCell ref="X39:AS39"/>
    <mergeCell ref="X40:AS40"/>
    <mergeCell ref="J14:L14"/>
    <mergeCell ref="M14:V14"/>
    <mergeCell ref="O1:V1"/>
    <mergeCell ref="O2:P2"/>
    <mergeCell ref="Q2:R2"/>
    <mergeCell ref="S2:V2"/>
    <mergeCell ref="O3:P5"/>
    <mergeCell ref="Q3:R5"/>
    <mergeCell ref="S3:T5"/>
    <mergeCell ref="U3:V5"/>
    <mergeCell ref="C7:S7"/>
    <mergeCell ref="O9:P9"/>
    <mergeCell ref="A11:I11"/>
    <mergeCell ref="J13:L13"/>
    <mergeCell ref="M13:T13"/>
    <mergeCell ref="A29:D30"/>
    <mergeCell ref="A21:V21"/>
    <mergeCell ref="A22:V22"/>
    <mergeCell ref="J15:L15"/>
    <mergeCell ref="M15:T15"/>
    <mergeCell ref="J16:L16"/>
    <mergeCell ref="M16:T16"/>
    <mergeCell ref="M17:U17"/>
    <mergeCell ref="A19:V20"/>
    <mergeCell ref="N29:O30"/>
    <mergeCell ref="L29:M30"/>
    <mergeCell ref="E29:F30"/>
    <mergeCell ref="G29:G30"/>
    <mergeCell ref="H29:H30"/>
    <mergeCell ref="I29:I30"/>
    <mergeCell ref="F23:U24"/>
    <mergeCell ref="A44:V44"/>
    <mergeCell ref="A23:D24"/>
    <mergeCell ref="A25:D26"/>
    <mergeCell ref="E25:E26"/>
    <mergeCell ref="A27:D28"/>
    <mergeCell ref="A38:V38"/>
    <mergeCell ref="A39:V39"/>
    <mergeCell ref="A40:V40"/>
    <mergeCell ref="A41:V41"/>
    <mergeCell ref="A42:V42"/>
    <mergeCell ref="A43:V43"/>
    <mergeCell ref="A36:V36"/>
    <mergeCell ref="A34:V34"/>
    <mergeCell ref="A32:V32"/>
    <mergeCell ref="J29:J30"/>
    <mergeCell ref="K29:K30"/>
    <mergeCell ref="F25:U26"/>
    <mergeCell ref="F27:K28"/>
    <mergeCell ref="L27:N28"/>
    <mergeCell ref="O27:O28"/>
    <mergeCell ref="V27:V28"/>
    <mergeCell ref="P27:U28"/>
    <mergeCell ref="P29:P30"/>
    <mergeCell ref="U29:V30"/>
    <mergeCell ref="T29:T30"/>
    <mergeCell ref="S29:S30"/>
    <mergeCell ref="Q29:Q30"/>
    <mergeCell ref="R29:R30"/>
  </mergeCells>
  <phoneticPr fontId="3"/>
  <hyperlinks>
    <hyperlink ref="X11:AA11" location="'提出書類一覧（工事）'!A1" display="一覧に戻る" xr:uid="{E1EB2A19-D992-4378-A01B-69483EE0CD70}"/>
    <hyperlink ref="X33:Y33" location="'人員の配置の計画書（参考様式）'!A1" display="○" xr:uid="{192952AA-AAD2-47C3-8691-3E26580D158F}"/>
  </hyperlinks>
  <pageMargins left="0.7" right="0.7" top="0.75" bottom="0.75" header="0.3" footer="0.3"/>
  <pageSetup paperSize="9" scale="92"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76B2-2952-4463-9F0E-B438782392B6}">
  <sheetPr codeName="Sheet7"/>
  <dimension ref="A1:AC77"/>
  <sheetViews>
    <sheetView showZeros="0" view="pageBreakPreview" zoomScale="110" zoomScaleNormal="115" zoomScaleSheetLayoutView="110" workbookViewId="0">
      <selection activeCell="AJ19" sqref="AJ19"/>
    </sheetView>
  </sheetViews>
  <sheetFormatPr defaultColWidth="9" defaultRowHeight="12.75"/>
  <cols>
    <col min="1" max="1" width="8.625" style="594" customWidth="1"/>
    <col min="2" max="2" width="0.875" style="594" customWidth="1"/>
    <col min="3" max="4" width="2.375" style="594" customWidth="1"/>
    <col min="5" max="5" width="0.875" style="594" customWidth="1"/>
    <col min="6" max="6" width="4.375" style="594" customWidth="1"/>
    <col min="7" max="7" width="7" style="594" customWidth="1"/>
    <col min="8" max="8" width="4.375" style="594" customWidth="1"/>
    <col min="9" max="9" width="2.375" style="594" customWidth="1"/>
    <col min="10" max="10" width="7.875" style="594" customWidth="1"/>
    <col min="11" max="11" width="1.625" style="594" customWidth="1"/>
    <col min="12" max="12" width="6" style="594" customWidth="1"/>
    <col min="13" max="13" width="1.625" style="594" customWidth="1"/>
    <col min="14" max="14" width="3.375" style="594" customWidth="1"/>
    <col min="15" max="15" width="5.125" style="594" customWidth="1"/>
    <col min="16" max="16" width="4.375" style="594" customWidth="1"/>
    <col min="17" max="17" width="0.875" style="594" customWidth="1"/>
    <col min="18" max="19" width="1.625" style="594" customWidth="1"/>
    <col min="20" max="21" width="0.875" style="594" customWidth="1"/>
    <col min="22" max="22" width="7" style="594" customWidth="1"/>
    <col min="23" max="23" width="0.875" style="594" customWidth="1"/>
    <col min="24" max="24" width="6" style="594" customWidth="1"/>
    <col min="25" max="25" width="0.875" style="594" customWidth="1"/>
    <col min="26" max="26" width="2.375" style="594" customWidth="1"/>
    <col min="27" max="28" width="0.875" style="594" customWidth="1"/>
    <col min="29" max="29" width="2.375" style="594" customWidth="1"/>
    <col min="30" max="16384" width="9" style="594"/>
  </cols>
  <sheetData>
    <row r="1" spans="1:29" ht="18.75" customHeight="1">
      <c r="A1" s="1646"/>
      <c r="B1" s="1646"/>
      <c r="C1" s="1646"/>
      <c r="D1" s="1646"/>
      <c r="E1" s="1646"/>
      <c r="F1" s="1646"/>
      <c r="G1" s="593"/>
      <c r="H1" s="593"/>
      <c r="I1" s="593"/>
      <c r="J1" s="593"/>
      <c r="K1" s="593"/>
      <c r="L1" s="593"/>
      <c r="M1" s="593"/>
      <c r="N1" s="593"/>
      <c r="O1" s="593"/>
      <c r="P1" s="593"/>
      <c r="Q1" s="593"/>
      <c r="R1" s="593"/>
      <c r="S1" s="593"/>
      <c r="T1" s="593"/>
      <c r="U1" s="1647" t="s">
        <v>344</v>
      </c>
      <c r="V1" s="1648"/>
      <c r="W1" s="1648"/>
      <c r="X1" s="1648"/>
      <c r="Y1" s="1648"/>
      <c r="Z1" s="1648"/>
      <c r="AA1" s="1648"/>
      <c r="AB1" s="1648"/>
      <c r="AC1" s="1648"/>
    </row>
    <row r="2" spans="1:29" ht="18.75" customHeight="1">
      <c r="A2" s="1646" t="s">
        <v>103</v>
      </c>
      <c r="B2" s="1646"/>
      <c r="C2" s="1646"/>
      <c r="D2" s="1646"/>
      <c r="E2" s="1646"/>
      <c r="F2" s="1646"/>
      <c r="G2" s="1646"/>
      <c r="H2" s="1646"/>
      <c r="I2" s="1646"/>
      <c r="J2" s="1646"/>
      <c r="K2" s="1646"/>
      <c r="L2" s="1646"/>
      <c r="M2" s="1646"/>
      <c r="N2" s="1646"/>
      <c r="O2" s="1646"/>
      <c r="P2" s="1646"/>
      <c r="Q2" s="1646"/>
      <c r="R2" s="1646"/>
      <c r="S2" s="1646"/>
      <c r="T2" s="1646"/>
      <c r="U2" s="1646"/>
      <c r="V2" s="1646"/>
      <c r="W2" s="1646"/>
      <c r="X2" s="1646"/>
      <c r="Y2" s="1646"/>
      <c r="Z2" s="1646"/>
      <c r="AA2" s="1646"/>
      <c r="AB2" s="1646"/>
      <c r="AC2" s="1646"/>
    </row>
    <row r="3" spans="1:29" ht="14.25" customHeight="1">
      <c r="A3" s="595" t="s">
        <v>345</v>
      </c>
      <c r="B3" s="1649"/>
      <c r="C3" s="1650"/>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row>
    <row r="4" spans="1:29" ht="14.25" customHeight="1">
      <c r="A4" s="1651" t="str">
        <f>"町田市長　　"&amp;市長名&amp;"　様"</f>
        <v>町田市長　　稲垣　康治　様</v>
      </c>
      <c r="B4" s="1651"/>
      <c r="C4" s="1651"/>
      <c r="D4" s="1651"/>
      <c r="E4" s="1651"/>
      <c r="F4" s="1651"/>
      <c r="G4" s="1651"/>
      <c r="H4" s="596"/>
      <c r="I4" s="596"/>
      <c r="J4" s="596"/>
      <c r="K4" s="596"/>
      <c r="L4" s="597" t="s">
        <v>346</v>
      </c>
      <c r="M4" s="598" t="s">
        <v>347</v>
      </c>
      <c r="N4" s="1652">
        <f>記入用紙!C5</f>
        <v>0</v>
      </c>
      <c r="O4" s="1652"/>
      <c r="P4" s="1652"/>
      <c r="Q4" s="1652"/>
      <c r="R4" s="1652"/>
      <c r="S4" s="1652"/>
      <c r="T4" s="1652"/>
      <c r="U4" s="1652"/>
      <c r="V4" s="1652"/>
      <c r="W4" s="1652"/>
      <c r="X4" s="1652"/>
      <c r="Y4" s="1652"/>
      <c r="Z4" s="1652"/>
      <c r="AA4" s="1652"/>
      <c r="AB4" s="596"/>
      <c r="AC4" s="596"/>
    </row>
    <row r="5" spans="1:29" ht="14.25" customHeight="1">
      <c r="A5" s="599"/>
      <c r="B5" s="596"/>
      <c r="C5" s="596"/>
      <c r="D5" s="596"/>
      <c r="E5" s="596"/>
      <c r="F5" s="596"/>
      <c r="G5" s="596"/>
      <c r="H5" s="596"/>
      <c r="I5" s="596"/>
      <c r="J5" s="596"/>
      <c r="K5" s="596"/>
      <c r="L5" s="597" t="s">
        <v>324</v>
      </c>
      <c r="M5" s="598" t="s">
        <v>347</v>
      </c>
      <c r="N5" s="1652">
        <f>記入用紙!C6</f>
        <v>0</v>
      </c>
      <c r="O5" s="1652"/>
      <c r="P5" s="1652"/>
      <c r="Q5" s="1652"/>
      <c r="R5" s="1652"/>
      <c r="S5" s="1652"/>
      <c r="T5" s="1652"/>
      <c r="U5" s="1652"/>
      <c r="V5" s="1652"/>
      <c r="W5" s="1652"/>
      <c r="X5" s="1652"/>
      <c r="Y5" s="1652"/>
      <c r="Z5" s="1652"/>
      <c r="AA5" s="1652"/>
      <c r="AB5" s="596"/>
      <c r="AC5" s="596"/>
    </row>
    <row r="6" spans="1:29" ht="14.25" customHeight="1">
      <c r="A6" s="599"/>
      <c r="B6" s="596"/>
      <c r="C6" s="596"/>
      <c r="D6" s="596"/>
      <c r="E6" s="596"/>
      <c r="F6" s="596"/>
      <c r="G6" s="596"/>
      <c r="H6" s="596"/>
      <c r="I6" s="596"/>
      <c r="J6" s="596"/>
      <c r="K6" s="596"/>
      <c r="L6" s="597"/>
      <c r="M6" s="598"/>
      <c r="N6" s="1652" t="str">
        <f>IF(E1=4," ",CONCATENATE(D車使用集計表!請負人役職,"　",D車使用集計表!請負人氏名))</f>
        <v>　</v>
      </c>
      <c r="O6" s="1652"/>
      <c r="P6" s="1652"/>
      <c r="Q6" s="1652"/>
      <c r="R6" s="1652"/>
      <c r="S6" s="1652"/>
      <c r="T6" s="1652"/>
      <c r="U6" s="1652"/>
      <c r="V6" s="1652"/>
      <c r="W6" s="1652"/>
      <c r="X6" s="1652"/>
      <c r="Y6" s="1652"/>
      <c r="Z6" s="1652"/>
      <c r="AA6" s="1652"/>
      <c r="AB6" s="596"/>
      <c r="AC6" s="596"/>
    </row>
    <row r="7" spans="1:29" ht="14.25" customHeight="1">
      <c r="A7" s="599"/>
      <c r="B7" s="596"/>
      <c r="C7" s="596"/>
      <c r="D7" s="596"/>
      <c r="E7" s="596"/>
      <c r="F7" s="596"/>
      <c r="G7" s="596"/>
      <c r="H7" s="596"/>
      <c r="I7" s="596"/>
      <c r="J7" s="596"/>
      <c r="K7" s="596"/>
      <c r="L7" s="597" t="s">
        <v>348</v>
      </c>
      <c r="M7" s="598" t="s">
        <v>347</v>
      </c>
      <c r="N7" s="1652"/>
      <c r="O7" s="1652"/>
      <c r="P7" s="1652"/>
      <c r="Q7" s="1652"/>
      <c r="R7" s="1652"/>
      <c r="S7" s="1652"/>
      <c r="T7" s="1652"/>
      <c r="U7" s="1652"/>
      <c r="V7" s="1652"/>
      <c r="W7" s="1652"/>
      <c r="X7" s="1652"/>
      <c r="Y7" s="1652"/>
      <c r="Z7" s="1652"/>
      <c r="AA7" s="1652"/>
      <c r="AB7" s="596"/>
      <c r="AC7" s="596"/>
    </row>
    <row r="8" spans="1:29" ht="19.5" customHeight="1">
      <c r="A8" s="1649" t="s">
        <v>349</v>
      </c>
      <c r="B8" s="1650"/>
      <c r="C8" s="1650"/>
      <c r="D8" s="1650"/>
      <c r="E8" s="1650"/>
      <c r="F8" s="1650"/>
      <c r="G8" s="1650"/>
      <c r="H8" s="1650"/>
      <c r="I8" s="1650"/>
      <c r="J8" s="1650"/>
      <c r="K8" s="1650"/>
      <c r="L8" s="1650"/>
      <c r="M8" s="1650"/>
      <c r="N8" s="1650"/>
      <c r="O8" s="1650"/>
      <c r="P8" s="1650"/>
      <c r="Q8" s="1650"/>
      <c r="R8" s="1650"/>
      <c r="S8" s="1650"/>
      <c r="T8" s="1650"/>
      <c r="U8" s="1650"/>
      <c r="V8" s="1650"/>
      <c r="W8" s="1650"/>
      <c r="X8" s="1650"/>
      <c r="Y8" s="1650"/>
      <c r="Z8" s="1650"/>
      <c r="AA8" s="1650"/>
      <c r="AB8" s="1650"/>
      <c r="AC8" s="1650"/>
    </row>
    <row r="9" spans="1:29" ht="20.100000000000001" customHeight="1">
      <c r="A9" s="1653" t="s">
        <v>350</v>
      </c>
      <c r="B9" s="1654"/>
      <c r="C9" s="1654"/>
      <c r="D9" s="1654"/>
      <c r="E9" s="1654"/>
      <c r="F9" s="1654"/>
      <c r="G9" s="1655"/>
      <c r="H9" s="1663">
        <f>記入用紙!C13</f>
        <v>0</v>
      </c>
      <c r="I9" s="1664"/>
      <c r="J9" s="1664"/>
      <c r="K9" s="1664"/>
      <c r="L9" s="1664"/>
      <c r="M9" s="1664"/>
      <c r="N9" s="1664"/>
      <c r="O9" s="1664"/>
      <c r="P9" s="1664"/>
      <c r="Q9" s="1664"/>
      <c r="R9" s="1664"/>
      <c r="S9" s="1664"/>
      <c r="T9" s="1664"/>
      <c r="U9" s="1664"/>
      <c r="V9" s="1664"/>
      <c r="W9" s="1664"/>
      <c r="X9" s="1664"/>
      <c r="Y9" s="1664"/>
      <c r="Z9" s="1664"/>
      <c r="AA9" s="1665"/>
      <c r="AB9" s="600"/>
      <c r="AC9" s="600"/>
    </row>
    <row r="10" spans="1:29" ht="20.100000000000001" customHeight="1">
      <c r="A10" s="1656"/>
      <c r="B10" s="1657"/>
      <c r="C10" s="1657"/>
      <c r="D10" s="1657"/>
      <c r="E10" s="1657"/>
      <c r="F10" s="1657"/>
      <c r="G10" s="1658"/>
      <c r="H10" s="1659" t="s">
        <v>351</v>
      </c>
      <c r="I10" s="1660"/>
      <c r="J10" s="1660"/>
      <c r="K10" s="1660"/>
      <c r="L10" s="1661">
        <f>記入用紙!C3</f>
        <v>0</v>
      </c>
      <c r="M10" s="1661"/>
      <c r="N10" s="1661"/>
      <c r="O10" s="1661"/>
      <c r="P10" s="1661"/>
      <c r="Q10" s="1661"/>
      <c r="R10" s="1661"/>
      <c r="S10" s="1661"/>
      <c r="T10" s="1661"/>
      <c r="U10" s="1661"/>
      <c r="V10" s="1661"/>
      <c r="W10" s="1661"/>
      <c r="X10" s="1661"/>
      <c r="Y10" s="1661"/>
      <c r="Z10" s="1661"/>
      <c r="AA10" s="1662"/>
      <c r="AB10" s="600"/>
      <c r="AC10" s="600"/>
    </row>
    <row r="11" spans="1:29" ht="19.350000000000001" customHeight="1">
      <c r="A11" s="1666" t="s">
        <v>352</v>
      </c>
      <c r="B11" s="1667"/>
      <c r="C11" s="1667"/>
      <c r="D11" s="1667"/>
      <c r="E11" s="1667"/>
      <c r="F11" s="1667"/>
      <c r="G11" s="1668"/>
      <c r="H11" s="1669" t="s">
        <v>353</v>
      </c>
      <c r="I11" s="1667"/>
      <c r="J11" s="1667"/>
      <c r="K11" s="1667"/>
      <c r="L11" s="1667"/>
      <c r="M11" s="1668"/>
      <c r="N11" s="1670" t="s">
        <v>354</v>
      </c>
      <c r="O11" s="1671"/>
      <c r="P11" s="1671"/>
      <c r="Q11" s="1672"/>
      <c r="R11" s="1669" t="s">
        <v>355</v>
      </c>
      <c r="S11" s="1673"/>
      <c r="T11" s="1673"/>
      <c r="U11" s="1673"/>
      <c r="V11" s="1673"/>
      <c r="W11" s="1673"/>
      <c r="X11" s="1673"/>
      <c r="Y11" s="1673"/>
      <c r="Z11" s="1673"/>
      <c r="AA11" s="1674"/>
      <c r="AB11" s="600"/>
      <c r="AC11" s="600"/>
    </row>
    <row r="12" spans="1:29" ht="11.25" customHeight="1">
      <c r="A12" s="1693" t="s">
        <v>356</v>
      </c>
      <c r="B12" s="1694"/>
      <c r="C12" s="1694"/>
      <c r="D12" s="1694"/>
      <c r="E12" s="1694"/>
      <c r="F12" s="1694"/>
      <c r="G12" s="1695"/>
      <c r="H12" s="1701" t="s">
        <v>357</v>
      </c>
      <c r="I12" s="1702"/>
      <c r="J12" s="1702"/>
      <c r="K12" s="1702"/>
      <c r="L12" s="1702"/>
      <c r="M12" s="1702"/>
      <c r="N12" s="1702"/>
      <c r="O12" s="1702"/>
      <c r="P12" s="1702"/>
      <c r="Q12" s="1702"/>
      <c r="R12" s="1702"/>
      <c r="S12" s="1702"/>
      <c r="T12" s="1702"/>
      <c r="U12" s="1702"/>
      <c r="V12" s="1702"/>
      <c r="W12" s="1702"/>
      <c r="X12" s="1702"/>
      <c r="Y12" s="1702"/>
      <c r="Z12" s="1702"/>
      <c r="AA12" s="1703"/>
      <c r="AB12" s="600"/>
      <c r="AC12" s="600"/>
    </row>
    <row r="13" spans="1:29" ht="11.25" customHeight="1">
      <c r="A13" s="1696"/>
      <c r="B13" s="1651"/>
      <c r="C13" s="1651"/>
      <c r="D13" s="1651"/>
      <c r="E13" s="1651"/>
      <c r="F13" s="1651"/>
      <c r="G13" s="1697"/>
      <c r="H13" s="1704" t="s">
        <v>358</v>
      </c>
      <c r="I13" s="1705"/>
      <c r="J13" s="1705"/>
      <c r="K13" s="1705"/>
      <c r="L13" s="1705"/>
      <c r="M13" s="1705"/>
      <c r="N13" s="1705"/>
      <c r="O13" s="1705"/>
      <c r="P13" s="1705"/>
      <c r="Q13" s="1705"/>
      <c r="R13" s="1705"/>
      <c r="S13" s="1705"/>
      <c r="T13" s="1705"/>
      <c r="U13" s="1705"/>
      <c r="V13" s="1705"/>
      <c r="W13" s="1705"/>
      <c r="X13" s="1705"/>
      <c r="Y13" s="1705"/>
      <c r="Z13" s="1705"/>
      <c r="AA13" s="1706"/>
      <c r="AB13" s="600"/>
      <c r="AC13" s="600"/>
    </row>
    <row r="14" spans="1:29" ht="11.25" customHeight="1">
      <c r="A14" s="1696"/>
      <c r="B14" s="1651"/>
      <c r="C14" s="1651"/>
      <c r="D14" s="1651"/>
      <c r="E14" s="1651"/>
      <c r="F14" s="1651"/>
      <c r="G14" s="1697"/>
      <c r="H14" s="1704" t="s">
        <v>359</v>
      </c>
      <c r="I14" s="1705"/>
      <c r="J14" s="1705"/>
      <c r="K14" s="1705"/>
      <c r="L14" s="1705"/>
      <c r="M14" s="1705"/>
      <c r="N14" s="1705"/>
      <c r="O14" s="1705"/>
      <c r="P14" s="1705"/>
      <c r="Q14" s="1705"/>
      <c r="R14" s="1705"/>
      <c r="S14" s="1705"/>
      <c r="T14" s="1705"/>
      <c r="U14" s="1705"/>
      <c r="V14" s="1705"/>
      <c r="W14" s="1705"/>
      <c r="X14" s="1705"/>
      <c r="Y14" s="1705"/>
      <c r="Z14" s="1705"/>
      <c r="AA14" s="1706"/>
      <c r="AB14" s="600"/>
      <c r="AC14" s="600"/>
    </row>
    <row r="15" spans="1:29" ht="11.25" customHeight="1">
      <c r="A15" s="1696"/>
      <c r="B15" s="1651"/>
      <c r="C15" s="1651"/>
      <c r="D15" s="1651"/>
      <c r="E15" s="1651"/>
      <c r="F15" s="1651"/>
      <c r="G15" s="1697"/>
      <c r="H15" s="1707" t="s">
        <v>360</v>
      </c>
      <c r="I15" s="1691"/>
      <c r="J15" s="1691"/>
      <c r="K15" s="1691"/>
      <c r="L15" s="1691"/>
      <c r="M15" s="1691"/>
      <c r="N15" s="1691"/>
      <c r="O15" s="1691"/>
      <c r="P15" s="1691"/>
      <c r="Q15" s="1691"/>
      <c r="R15" s="1691"/>
      <c r="S15" s="1691"/>
      <c r="T15" s="1691"/>
      <c r="U15" s="1691"/>
      <c r="V15" s="1691"/>
      <c r="W15" s="1691"/>
      <c r="X15" s="1691"/>
      <c r="Y15" s="1691"/>
      <c r="Z15" s="1691"/>
      <c r="AA15" s="1708"/>
      <c r="AB15" s="600"/>
      <c r="AC15" s="600"/>
    </row>
    <row r="16" spans="1:29" ht="14.25" customHeight="1">
      <c r="A16" s="1696"/>
      <c r="B16" s="1651"/>
      <c r="C16" s="1651"/>
      <c r="D16" s="1651"/>
      <c r="E16" s="1651"/>
      <c r="F16" s="1651"/>
      <c r="G16" s="1697"/>
      <c r="H16" s="1709" t="s">
        <v>361</v>
      </c>
      <c r="I16" s="1710"/>
      <c r="J16" s="1710"/>
      <c r="K16" s="1711" t="s">
        <v>362</v>
      </c>
      <c r="L16" s="1710"/>
      <c r="M16" s="1712"/>
      <c r="N16" s="1713" t="s">
        <v>363</v>
      </c>
      <c r="O16" s="1713"/>
      <c r="P16" s="1713"/>
      <c r="Q16" s="1713"/>
      <c r="R16" s="1713"/>
      <c r="S16" s="1713" t="s">
        <v>364</v>
      </c>
      <c r="T16" s="1715"/>
      <c r="U16" s="1683" t="s">
        <v>365</v>
      </c>
      <c r="V16" s="1684"/>
      <c r="W16" s="1684"/>
      <c r="X16" s="1684"/>
      <c r="Y16" s="1684"/>
      <c r="Z16" s="1685" t="s">
        <v>366</v>
      </c>
      <c r="AA16" s="1686"/>
      <c r="AB16" s="600"/>
      <c r="AC16" s="600"/>
    </row>
    <row r="17" spans="1:29" ht="14.25" customHeight="1">
      <c r="A17" s="1698"/>
      <c r="B17" s="1699"/>
      <c r="C17" s="1699"/>
      <c r="D17" s="1699"/>
      <c r="E17" s="1699"/>
      <c r="F17" s="1699"/>
      <c r="G17" s="1700"/>
      <c r="H17" s="1687" t="s">
        <v>367</v>
      </c>
      <c r="I17" s="1688"/>
      <c r="J17" s="1688"/>
      <c r="K17" s="1688"/>
      <c r="L17" s="1688"/>
      <c r="M17" s="1689"/>
      <c r="N17" s="1714"/>
      <c r="O17" s="1714"/>
      <c r="P17" s="1714"/>
      <c r="Q17" s="1714"/>
      <c r="R17" s="1714"/>
      <c r="S17" s="1714"/>
      <c r="T17" s="1692"/>
      <c r="U17" s="1687" t="s">
        <v>368</v>
      </c>
      <c r="V17" s="1688"/>
      <c r="W17" s="1688"/>
      <c r="X17" s="1690"/>
      <c r="Y17" s="1690"/>
      <c r="Z17" s="1691" t="s">
        <v>366</v>
      </c>
      <c r="AA17" s="1692"/>
      <c r="AB17" s="600"/>
      <c r="AC17" s="600"/>
    </row>
    <row r="18" spans="1:29" ht="18.2" customHeight="1">
      <c r="A18" s="1675" t="s">
        <v>369</v>
      </c>
      <c r="B18" s="1676"/>
      <c r="C18" s="1676"/>
      <c r="D18" s="1676"/>
      <c r="E18" s="1676"/>
      <c r="F18" s="1676"/>
      <c r="G18" s="1677"/>
      <c r="H18" s="601" t="s">
        <v>370</v>
      </c>
      <c r="I18" s="1667"/>
      <c r="J18" s="1667"/>
      <c r="K18" s="1667"/>
      <c r="L18" s="1667"/>
      <c r="M18" s="1671" t="s">
        <v>371</v>
      </c>
      <c r="N18" s="1671"/>
      <c r="O18" s="1671"/>
      <c r="P18" s="1671"/>
      <c r="Q18" s="1671"/>
      <c r="R18" s="1681"/>
      <c r="S18" s="1681"/>
      <c r="T18" s="1681"/>
      <c r="U18" s="1681"/>
      <c r="V18" s="1681"/>
      <c r="W18" s="1681"/>
      <c r="X18" s="1681"/>
      <c r="Y18" s="1681"/>
      <c r="Z18" s="1681"/>
      <c r="AA18" s="1682"/>
      <c r="AB18" s="600"/>
      <c r="AC18" s="600"/>
    </row>
    <row r="19" spans="1:29" ht="39.75" customHeight="1">
      <c r="A19" s="1678"/>
      <c r="B19" s="1679"/>
      <c r="C19" s="1679"/>
      <c r="D19" s="1679"/>
      <c r="E19" s="1679"/>
      <c r="F19" s="1679"/>
      <c r="G19" s="1680"/>
      <c r="H19" s="1663" t="s">
        <v>372</v>
      </c>
      <c r="I19" s="1681"/>
      <c r="J19" s="1681"/>
      <c r="K19" s="1681"/>
      <c r="L19" s="1681"/>
      <c r="M19" s="1681"/>
      <c r="N19" s="1681"/>
      <c r="O19" s="1664" t="s">
        <v>373</v>
      </c>
      <c r="P19" s="1664"/>
      <c r="Q19" s="1664"/>
      <c r="R19" s="1664"/>
      <c r="S19" s="1664"/>
      <c r="T19" s="1664"/>
      <c r="U19" s="1664"/>
      <c r="V19" s="1664"/>
      <c r="W19" s="1664"/>
      <c r="X19" s="1664"/>
      <c r="Y19" s="1664"/>
      <c r="Z19" s="1664"/>
      <c r="AA19" s="1665"/>
      <c r="AB19" s="600"/>
      <c r="AC19" s="600"/>
    </row>
    <row r="20" spans="1:29" ht="18.2" customHeight="1">
      <c r="A20" s="1666" t="s">
        <v>374</v>
      </c>
      <c r="B20" s="1667"/>
      <c r="C20" s="1667"/>
      <c r="D20" s="1667"/>
      <c r="E20" s="1667"/>
      <c r="F20" s="1667"/>
      <c r="G20" s="1668"/>
      <c r="H20" s="1669" t="s">
        <v>375</v>
      </c>
      <c r="I20" s="1673"/>
      <c r="J20" s="1673"/>
      <c r="K20" s="1673"/>
      <c r="L20" s="1673"/>
      <c r="M20" s="1673"/>
      <c r="N20" s="1673"/>
      <c r="O20" s="1673"/>
      <c r="P20" s="1673"/>
      <c r="Q20" s="1673"/>
      <c r="R20" s="1673"/>
      <c r="S20" s="1673"/>
      <c r="T20" s="1673"/>
      <c r="U20" s="1673"/>
      <c r="V20" s="1673"/>
      <c r="W20" s="1673"/>
      <c r="X20" s="1673"/>
      <c r="Y20" s="1673"/>
      <c r="Z20" s="1673"/>
      <c r="AA20" s="1674"/>
      <c r="AB20" s="600"/>
      <c r="AC20" s="600"/>
    </row>
    <row r="21" spans="1:29" ht="18.2" customHeight="1">
      <c r="A21" s="1666" t="s">
        <v>376</v>
      </c>
      <c r="B21" s="1667"/>
      <c r="C21" s="1667"/>
      <c r="D21" s="1667"/>
      <c r="E21" s="1667"/>
      <c r="F21" s="1667"/>
      <c r="G21" s="1668"/>
      <c r="H21" s="1659" t="s">
        <v>377</v>
      </c>
      <c r="I21" s="1660"/>
      <c r="J21" s="1660"/>
      <c r="K21" s="1660"/>
      <c r="L21" s="1660"/>
      <c r="M21" s="1660"/>
      <c r="N21" s="1660"/>
      <c r="O21" s="1660"/>
      <c r="P21" s="1660"/>
      <c r="Q21" s="1660"/>
      <c r="R21" s="1660"/>
      <c r="S21" s="1660"/>
      <c r="T21" s="1660"/>
      <c r="U21" s="1660"/>
      <c r="V21" s="1660"/>
      <c r="W21" s="1660"/>
      <c r="X21" s="1660"/>
      <c r="Y21" s="1660"/>
      <c r="Z21" s="1660"/>
      <c r="AA21" s="1716"/>
      <c r="AB21" s="600"/>
      <c r="AC21" s="600"/>
    </row>
    <row r="22" spans="1:29" ht="15.75" customHeight="1">
      <c r="A22" s="1693" t="s">
        <v>378</v>
      </c>
      <c r="B22" s="1694"/>
      <c r="C22" s="1695"/>
      <c r="D22" s="1717" t="s">
        <v>379</v>
      </c>
      <c r="E22" s="1718"/>
      <c r="F22" s="1718"/>
      <c r="G22" s="1719"/>
      <c r="H22" s="1720" t="s">
        <v>380</v>
      </c>
      <c r="I22" s="1718"/>
      <c r="J22" s="1718"/>
      <c r="K22" s="1718"/>
      <c r="L22" s="1718"/>
      <c r="M22" s="1718"/>
      <c r="N22" s="1718"/>
      <c r="O22" s="1718"/>
      <c r="P22" s="1718"/>
      <c r="Q22" s="1718"/>
      <c r="R22" s="1718"/>
      <c r="S22" s="1718"/>
      <c r="T22" s="1718"/>
      <c r="U22" s="1718"/>
      <c r="V22" s="1718"/>
      <c r="W22" s="1718"/>
      <c r="X22" s="1718"/>
      <c r="Y22" s="1718"/>
      <c r="Z22" s="1718"/>
      <c r="AA22" s="1719"/>
      <c r="AB22" s="600"/>
      <c r="AC22" s="600"/>
    </row>
    <row r="23" spans="1:29" ht="20.100000000000001" customHeight="1">
      <c r="A23" s="1696"/>
      <c r="B23" s="1651"/>
      <c r="C23" s="1697"/>
      <c r="D23" s="1721" t="s">
        <v>381</v>
      </c>
      <c r="E23" s="1722"/>
      <c r="F23" s="1722"/>
      <c r="G23" s="1723"/>
      <c r="H23" s="1721" t="s">
        <v>382</v>
      </c>
      <c r="I23" s="1722"/>
      <c r="J23" s="1722"/>
      <c r="K23" s="1722"/>
      <c r="L23" s="1722"/>
      <c r="M23" s="1722"/>
      <c r="N23" s="1722"/>
      <c r="O23" s="1722"/>
      <c r="P23" s="1722"/>
      <c r="Q23" s="1722"/>
      <c r="R23" s="1722"/>
      <c r="S23" s="1722"/>
      <c r="T23" s="1722"/>
      <c r="U23" s="1722"/>
      <c r="V23" s="1722"/>
      <c r="W23" s="1722"/>
      <c r="X23" s="1722"/>
      <c r="Y23" s="1722"/>
      <c r="Z23" s="1722"/>
      <c r="AA23" s="1723"/>
      <c r="AB23" s="600"/>
      <c r="AC23" s="600"/>
    </row>
    <row r="24" spans="1:29" ht="18" customHeight="1">
      <c r="A24" s="1696"/>
      <c r="B24" s="1651"/>
      <c r="C24" s="1697"/>
      <c r="D24" s="1724" t="s">
        <v>383</v>
      </c>
      <c r="E24" s="1725"/>
      <c r="F24" s="1725"/>
      <c r="G24" s="1726"/>
      <c r="H24" s="1727"/>
      <c r="I24" s="1728"/>
      <c r="J24" s="1728"/>
      <c r="K24" s="1728"/>
      <c r="L24" s="1728"/>
      <c r="M24" s="1728"/>
      <c r="N24" s="1728"/>
      <c r="O24" s="1728"/>
      <c r="P24" s="1728"/>
      <c r="Q24" s="1728"/>
      <c r="R24" s="1728"/>
      <c r="S24" s="1728"/>
      <c r="T24" s="1728"/>
      <c r="U24" s="1728"/>
      <c r="V24" s="1728"/>
      <c r="W24" s="1728"/>
      <c r="X24" s="1728"/>
      <c r="Y24" s="1728"/>
      <c r="Z24" s="1728"/>
      <c r="AA24" s="1729"/>
      <c r="AB24" s="600"/>
      <c r="AC24" s="600"/>
    </row>
    <row r="25" spans="1:29" ht="18" customHeight="1">
      <c r="A25" s="1696"/>
      <c r="B25" s="1651"/>
      <c r="C25" s="1697"/>
      <c r="D25" s="1730" t="s">
        <v>384</v>
      </c>
      <c r="E25" s="1731"/>
      <c r="F25" s="1731"/>
      <c r="G25" s="1732"/>
      <c r="H25" s="1733" t="s">
        <v>385</v>
      </c>
      <c r="I25" s="1734"/>
      <c r="J25" s="1734"/>
      <c r="K25" s="1734"/>
      <c r="L25" s="1734"/>
      <c r="M25" s="1734"/>
      <c r="N25" s="1734"/>
      <c r="O25" s="1734"/>
      <c r="P25" s="1734"/>
      <c r="Q25" s="1734"/>
      <c r="R25" s="1734"/>
      <c r="S25" s="1734"/>
      <c r="T25" s="1734"/>
      <c r="U25" s="1734"/>
      <c r="V25" s="1734"/>
      <c r="W25" s="1734"/>
      <c r="X25" s="1734"/>
      <c r="Y25" s="1734"/>
      <c r="Z25" s="1734"/>
      <c r="AA25" s="1735"/>
      <c r="AB25" s="600"/>
      <c r="AC25" s="600"/>
    </row>
    <row r="26" spans="1:29" ht="29.25" customHeight="1">
      <c r="A26" s="1696"/>
      <c r="B26" s="1651"/>
      <c r="C26" s="1697"/>
      <c r="D26" s="1717" t="s">
        <v>386</v>
      </c>
      <c r="E26" s="1736"/>
      <c r="F26" s="1736"/>
      <c r="G26" s="1737"/>
      <c r="H26" s="1675"/>
      <c r="I26" s="1676"/>
      <c r="J26" s="1676"/>
      <c r="K26" s="1676"/>
      <c r="L26" s="1676"/>
      <c r="M26" s="1676"/>
      <c r="N26" s="1676"/>
      <c r="O26" s="1676"/>
      <c r="P26" s="1676"/>
      <c r="Q26" s="1676"/>
      <c r="R26" s="1676"/>
      <c r="S26" s="1676"/>
      <c r="T26" s="1676"/>
      <c r="U26" s="1676"/>
      <c r="V26" s="1676"/>
      <c r="W26" s="1676"/>
      <c r="X26" s="1676"/>
      <c r="Y26" s="1676"/>
      <c r="Z26" s="1676"/>
      <c r="AA26" s="1677"/>
      <c r="AB26" s="600"/>
      <c r="AC26" s="600"/>
    </row>
    <row r="27" spans="1:29" ht="14.25" customHeight="1">
      <c r="A27" s="1696"/>
      <c r="B27" s="1651"/>
      <c r="C27" s="1697"/>
      <c r="D27" s="1738"/>
      <c r="E27" s="1649"/>
      <c r="F27" s="1649"/>
      <c r="G27" s="1739"/>
      <c r="H27" s="1742"/>
      <c r="I27" s="1650"/>
      <c r="J27" s="1650"/>
      <c r="K27" s="1650"/>
      <c r="L27" s="1650"/>
      <c r="M27" s="1650"/>
      <c r="N27" s="1650"/>
      <c r="O27" s="1650"/>
      <c r="P27" s="1650"/>
      <c r="Q27" s="1650"/>
      <c r="R27" s="1650"/>
      <c r="S27" s="1650"/>
      <c r="T27" s="1650"/>
      <c r="U27" s="1650"/>
      <c r="V27" s="1650"/>
      <c r="W27" s="1650"/>
      <c r="X27" s="1650"/>
      <c r="Y27" s="1650"/>
      <c r="Z27" s="1650"/>
      <c r="AA27" s="1743"/>
      <c r="AB27" s="600"/>
      <c r="AC27" s="600"/>
    </row>
    <row r="28" spans="1:29" ht="28.5" customHeight="1">
      <c r="A28" s="1698"/>
      <c r="B28" s="1699"/>
      <c r="C28" s="1700"/>
      <c r="D28" s="1727"/>
      <c r="E28" s="1740"/>
      <c r="F28" s="1740"/>
      <c r="G28" s="1741"/>
      <c r="H28" s="1678"/>
      <c r="I28" s="1679"/>
      <c r="J28" s="1679"/>
      <c r="K28" s="1679"/>
      <c r="L28" s="1679"/>
      <c r="M28" s="1679"/>
      <c r="N28" s="1679"/>
      <c r="O28" s="1679"/>
      <c r="P28" s="1679"/>
      <c r="Q28" s="1679"/>
      <c r="R28" s="1679"/>
      <c r="S28" s="1679"/>
      <c r="T28" s="1679"/>
      <c r="U28" s="1679"/>
      <c r="V28" s="1679"/>
      <c r="W28" s="1679"/>
      <c r="X28" s="1679"/>
      <c r="Y28" s="1679"/>
      <c r="Z28" s="1679"/>
      <c r="AA28" s="1680"/>
      <c r="AB28" s="600"/>
      <c r="AC28" s="600"/>
    </row>
    <row r="29" spans="1:29" ht="20.25" customHeight="1">
      <c r="A29" s="1744" t="s">
        <v>387</v>
      </c>
      <c r="B29" s="1745"/>
      <c r="C29" s="1746"/>
      <c r="D29" s="1666" t="s">
        <v>388</v>
      </c>
      <c r="E29" s="1667"/>
      <c r="F29" s="1667"/>
      <c r="G29" s="1668"/>
      <c r="H29" s="1669" t="s">
        <v>389</v>
      </c>
      <c r="I29" s="1673"/>
      <c r="J29" s="1673"/>
      <c r="K29" s="1673"/>
      <c r="L29" s="1673"/>
      <c r="M29" s="1673"/>
      <c r="N29" s="1673"/>
      <c r="O29" s="1673"/>
      <c r="P29" s="1673"/>
      <c r="Q29" s="1673"/>
      <c r="R29" s="1673"/>
      <c r="S29" s="1673"/>
      <c r="T29" s="1673"/>
      <c r="U29" s="1673"/>
      <c r="V29" s="1673"/>
      <c r="W29" s="1673"/>
      <c r="X29" s="1673"/>
      <c r="Y29" s="1673"/>
      <c r="Z29" s="1673"/>
      <c r="AA29" s="1674"/>
      <c r="AB29" s="600"/>
      <c r="AC29" s="600"/>
    </row>
    <row r="30" spans="1:29" ht="21.2" customHeight="1">
      <c r="A30" s="1747"/>
      <c r="B30" s="1748"/>
      <c r="C30" s="1749"/>
      <c r="D30" s="1666" t="s">
        <v>390</v>
      </c>
      <c r="E30" s="1667"/>
      <c r="F30" s="1667"/>
      <c r="G30" s="1668"/>
      <c r="H30" s="1750"/>
      <c r="I30" s="1751"/>
      <c r="J30" s="1751"/>
      <c r="K30" s="1751"/>
      <c r="L30" s="1751"/>
      <c r="M30" s="1751"/>
      <c r="N30" s="1751"/>
      <c r="O30" s="1751"/>
      <c r="P30" s="1751"/>
      <c r="Q30" s="1751"/>
      <c r="R30" s="1751"/>
      <c r="S30" s="1751"/>
      <c r="T30" s="1751"/>
      <c r="U30" s="1751"/>
      <c r="V30" s="1751"/>
      <c r="W30" s="1751"/>
      <c r="X30" s="1751"/>
      <c r="Y30" s="1751"/>
      <c r="Z30" s="1751"/>
      <c r="AA30" s="1752"/>
      <c r="AB30" s="600"/>
      <c r="AC30" s="600"/>
    </row>
    <row r="31" spans="1:29" ht="54.2" customHeight="1">
      <c r="A31" s="1669" t="s">
        <v>391</v>
      </c>
      <c r="B31" s="1762"/>
      <c r="C31" s="1762"/>
      <c r="D31" s="1762"/>
      <c r="E31" s="1762"/>
      <c r="F31" s="1762"/>
      <c r="G31" s="1763"/>
      <c r="H31" s="1669" t="s">
        <v>392</v>
      </c>
      <c r="I31" s="1762"/>
      <c r="J31" s="1762"/>
      <c r="K31" s="1762"/>
      <c r="L31" s="1762"/>
      <c r="M31" s="1762"/>
      <c r="N31" s="1762"/>
      <c r="O31" s="1762"/>
      <c r="P31" s="1762"/>
      <c r="Q31" s="1762"/>
      <c r="R31" s="1762"/>
      <c r="S31" s="1762"/>
      <c r="T31" s="1762"/>
      <c r="U31" s="1762"/>
      <c r="V31" s="1762"/>
      <c r="W31" s="1762"/>
      <c r="X31" s="1762"/>
      <c r="Y31" s="1762"/>
      <c r="Z31" s="1762"/>
      <c r="AA31" s="1763"/>
      <c r="AB31" s="600"/>
      <c r="AC31" s="600"/>
    </row>
    <row r="32" spans="1:29" ht="36" customHeight="1">
      <c r="A32" s="1663" t="s">
        <v>393</v>
      </c>
      <c r="B32" s="1681"/>
      <c r="C32" s="1681"/>
      <c r="D32" s="1681"/>
      <c r="E32" s="1681"/>
      <c r="F32" s="1681"/>
      <c r="G32" s="1682"/>
      <c r="H32" s="1669" t="s">
        <v>394</v>
      </c>
      <c r="I32" s="1667"/>
      <c r="J32" s="1667"/>
      <c r="K32" s="1667"/>
      <c r="L32" s="1668"/>
      <c r="M32" s="1666" t="s">
        <v>395</v>
      </c>
      <c r="N32" s="1667"/>
      <c r="O32" s="1667"/>
      <c r="P32" s="1667"/>
      <c r="Q32" s="1667"/>
      <c r="R32" s="1667"/>
      <c r="S32" s="1667"/>
      <c r="T32" s="1667"/>
      <c r="U32" s="1668"/>
      <c r="V32" s="1669" t="s">
        <v>396</v>
      </c>
      <c r="W32" s="1667"/>
      <c r="X32" s="1667"/>
      <c r="Y32" s="1667"/>
      <c r="Z32" s="1667"/>
      <c r="AA32" s="1668"/>
      <c r="AB32" s="600"/>
      <c r="AC32" s="600"/>
    </row>
    <row r="33" spans="1:29" ht="28.5" customHeight="1">
      <c r="A33" s="1717" t="s">
        <v>397</v>
      </c>
      <c r="B33" s="1736"/>
      <c r="C33" s="1736"/>
      <c r="D33" s="1736"/>
      <c r="E33" s="1736"/>
      <c r="F33" s="1736"/>
      <c r="G33" s="1736"/>
      <c r="H33" s="1736"/>
      <c r="I33" s="1736"/>
      <c r="J33" s="1736"/>
      <c r="K33" s="1736"/>
      <c r="L33" s="1736"/>
      <c r="M33" s="1736"/>
      <c r="N33" s="1736"/>
      <c r="O33" s="1736"/>
      <c r="P33" s="1736"/>
      <c r="Q33" s="1736"/>
      <c r="R33" s="1736"/>
      <c r="S33" s="1736"/>
      <c r="T33" s="1736"/>
      <c r="U33" s="1736"/>
      <c r="V33" s="1736"/>
      <c r="W33" s="1736"/>
      <c r="X33" s="1736"/>
      <c r="Y33" s="1736"/>
      <c r="Z33" s="1736"/>
      <c r="AA33" s="1737"/>
      <c r="AB33" s="602"/>
      <c r="AC33" s="602"/>
    </row>
    <row r="34" spans="1:29" ht="17.25" customHeight="1">
      <c r="A34" s="1753" t="s">
        <v>398</v>
      </c>
      <c r="B34" s="1754"/>
      <c r="C34" s="1754"/>
      <c r="D34" s="1754"/>
      <c r="E34" s="1754"/>
      <c r="F34" s="1754"/>
      <c r="G34" s="1754"/>
      <c r="H34" s="1754"/>
      <c r="I34" s="1754"/>
      <c r="J34" s="1754"/>
      <c r="K34" s="1754"/>
      <c r="L34" s="1753" t="s">
        <v>399</v>
      </c>
      <c r="M34" s="1754"/>
      <c r="N34" s="1754"/>
      <c r="O34" s="1754"/>
      <c r="P34" s="1754"/>
      <c r="Q34" s="1754"/>
      <c r="R34" s="1754"/>
      <c r="S34" s="1754"/>
      <c r="T34" s="1754"/>
      <c r="U34" s="1754"/>
      <c r="V34" s="1754"/>
      <c r="W34" s="1754"/>
      <c r="X34" s="1754"/>
      <c r="Y34" s="1754"/>
      <c r="Z34" s="1754"/>
      <c r="AA34" s="1755"/>
      <c r="AB34" s="602"/>
      <c r="AC34" s="602"/>
    </row>
    <row r="35" spans="1:29" ht="17.25" customHeight="1">
      <c r="A35" s="1756" t="s">
        <v>400</v>
      </c>
      <c r="B35" s="1757"/>
      <c r="C35" s="1757"/>
      <c r="D35" s="1757"/>
      <c r="E35" s="1757"/>
      <c r="F35" s="1757"/>
      <c r="G35" s="1757"/>
      <c r="H35" s="1757"/>
      <c r="I35" s="1757"/>
      <c r="J35" s="1757"/>
      <c r="K35" s="1757"/>
      <c r="L35" s="1758" t="s">
        <v>401</v>
      </c>
      <c r="M35" s="1759"/>
      <c r="N35" s="1759"/>
      <c r="O35" s="1759"/>
      <c r="P35" s="1759"/>
      <c r="Q35" s="1759"/>
      <c r="R35" s="1759"/>
      <c r="S35" s="1759"/>
      <c r="T35" s="1759"/>
      <c r="U35" s="1759"/>
      <c r="V35" s="1759"/>
      <c r="W35" s="1759"/>
      <c r="X35" s="1759"/>
      <c r="Y35" s="1759"/>
      <c r="Z35" s="1759"/>
      <c r="AA35" s="1760"/>
      <c r="AB35" s="600"/>
      <c r="AC35" s="600"/>
    </row>
    <row r="36" spans="1:29" ht="28.5" customHeight="1">
      <c r="A36" s="1649" t="s">
        <v>402</v>
      </c>
      <c r="B36" s="1652"/>
      <c r="C36" s="1652"/>
      <c r="D36" s="1652"/>
      <c r="E36" s="1652"/>
      <c r="F36" s="1761" t="s">
        <v>403</v>
      </c>
      <c r="G36" s="1761"/>
      <c r="H36" s="1761"/>
      <c r="I36" s="1761"/>
      <c r="J36" s="1761"/>
      <c r="K36" s="1761"/>
      <c r="L36" s="1761"/>
      <c r="M36" s="1761"/>
      <c r="N36" s="1761"/>
      <c r="O36" s="1761"/>
      <c r="P36" s="1761"/>
      <c r="Q36" s="1761"/>
      <c r="R36" s="1761"/>
      <c r="S36" s="1761"/>
      <c r="T36" s="1761"/>
      <c r="U36" s="1761"/>
      <c r="V36" s="1761"/>
      <c r="W36" s="1761"/>
      <c r="X36" s="1761"/>
      <c r="Y36" s="1761"/>
      <c r="Z36" s="1761"/>
      <c r="AA36" s="1761"/>
      <c r="AB36" s="1761"/>
      <c r="AC36" s="1761"/>
    </row>
    <row r="37" spans="1:29" ht="217.5" customHeight="1">
      <c r="A37" s="1666" t="s">
        <v>404</v>
      </c>
      <c r="B37" s="1667"/>
      <c r="C37" s="1667"/>
      <c r="D37" s="1667"/>
      <c r="E37" s="1667"/>
      <c r="F37" s="1667"/>
      <c r="G37" s="1667"/>
      <c r="H37" s="1668"/>
      <c r="I37" s="1663" t="s">
        <v>405</v>
      </c>
      <c r="J37" s="1681"/>
      <c r="K37" s="1681"/>
      <c r="L37" s="1681"/>
      <c r="M37" s="1681"/>
      <c r="N37" s="1681"/>
      <c r="O37" s="1681"/>
      <c r="P37" s="1681"/>
      <c r="Q37" s="1681"/>
      <c r="R37" s="1681"/>
      <c r="S37" s="1681"/>
      <c r="T37" s="1681"/>
      <c r="U37" s="1681"/>
      <c r="V37" s="1681"/>
      <c r="W37" s="1681"/>
      <c r="X37" s="1681"/>
      <c r="Y37" s="1681"/>
      <c r="Z37" s="1681"/>
      <c r="AA37" s="1681"/>
      <c r="AB37" s="1682"/>
      <c r="AC37" s="600"/>
    </row>
    <row r="38" spans="1:29" ht="18.2" customHeight="1">
      <c r="A38" s="1666" t="s">
        <v>406</v>
      </c>
      <c r="B38" s="1667"/>
      <c r="C38" s="1667"/>
      <c r="D38" s="1667"/>
      <c r="E38" s="1667"/>
      <c r="F38" s="1667"/>
      <c r="G38" s="1667"/>
      <c r="H38" s="1668"/>
      <c r="I38" s="1669" t="s">
        <v>407</v>
      </c>
      <c r="J38" s="1673"/>
      <c r="K38" s="1673"/>
      <c r="L38" s="1673"/>
      <c r="M38" s="1673"/>
      <c r="N38" s="1673"/>
      <c r="O38" s="1673"/>
      <c r="P38" s="1673"/>
      <c r="Q38" s="1673"/>
      <c r="R38" s="1673"/>
      <c r="S38" s="1673"/>
      <c r="T38" s="1673"/>
      <c r="U38" s="1673"/>
      <c r="V38" s="1673"/>
      <c r="W38" s="1673"/>
      <c r="X38" s="1673"/>
      <c r="Y38" s="1673"/>
      <c r="Z38" s="1673"/>
      <c r="AA38" s="1673"/>
      <c r="AB38" s="1674"/>
      <c r="AC38" s="600"/>
    </row>
    <row r="39" spans="1:29" ht="16.5" customHeight="1">
      <c r="A39" s="1717" t="s">
        <v>408</v>
      </c>
      <c r="B39" s="1736"/>
      <c r="C39" s="1736"/>
      <c r="D39" s="1736"/>
      <c r="E39" s="1736"/>
      <c r="F39" s="1736"/>
      <c r="G39" s="1736"/>
      <c r="H39" s="1737"/>
      <c r="I39" s="1753" t="s">
        <v>409</v>
      </c>
      <c r="J39" s="1769"/>
      <c r="K39" s="1769"/>
      <c r="L39" s="1769"/>
      <c r="M39" s="1769"/>
      <c r="N39" s="1769"/>
      <c r="O39" s="1769"/>
      <c r="P39" s="1754"/>
      <c r="Q39" s="1754"/>
      <c r="R39" s="1754"/>
      <c r="S39" s="1754"/>
      <c r="T39" s="1754"/>
      <c r="U39" s="1754"/>
      <c r="V39" s="642" t="s">
        <v>296</v>
      </c>
      <c r="W39" s="1754"/>
      <c r="X39" s="1754"/>
      <c r="Y39" s="1754"/>
      <c r="Z39" s="1754" t="s">
        <v>410</v>
      </c>
      <c r="AA39" s="1754"/>
      <c r="AB39" s="1755"/>
      <c r="AC39" s="600"/>
    </row>
    <row r="40" spans="1:29" ht="16.5" customHeight="1">
      <c r="A40" s="1738"/>
      <c r="B40" s="1649"/>
      <c r="C40" s="1649"/>
      <c r="D40" s="1649"/>
      <c r="E40" s="1649"/>
      <c r="F40" s="1649"/>
      <c r="G40" s="1649"/>
      <c r="H40" s="1739"/>
      <c r="I40" s="1767" t="s">
        <v>411</v>
      </c>
      <c r="J40" s="1768"/>
      <c r="K40" s="1768"/>
      <c r="L40" s="1768"/>
      <c r="M40" s="1768"/>
      <c r="N40" s="1768"/>
      <c r="O40" s="1768"/>
      <c r="P40" s="1764"/>
      <c r="Q40" s="1764"/>
      <c r="R40" s="1764"/>
      <c r="S40" s="1764"/>
      <c r="T40" s="1764"/>
      <c r="U40" s="1764"/>
      <c r="V40" s="646" t="s">
        <v>296</v>
      </c>
      <c r="W40" s="1765"/>
      <c r="X40" s="1765"/>
      <c r="Y40" s="1765"/>
      <c r="Z40" s="1765" t="s">
        <v>410</v>
      </c>
      <c r="AA40" s="1765"/>
      <c r="AB40" s="1766"/>
      <c r="AC40" s="600"/>
    </row>
    <row r="41" spans="1:29" ht="16.5" customHeight="1">
      <c r="A41" s="1738"/>
      <c r="B41" s="1649"/>
      <c r="C41" s="1649"/>
      <c r="D41" s="1649"/>
      <c r="E41" s="1649"/>
      <c r="F41" s="1649"/>
      <c r="G41" s="1649"/>
      <c r="H41" s="1739"/>
      <c r="I41" s="1767" t="s">
        <v>412</v>
      </c>
      <c r="J41" s="1768"/>
      <c r="K41" s="1768"/>
      <c r="L41" s="1768"/>
      <c r="M41" s="1768"/>
      <c r="N41" s="1768"/>
      <c r="O41" s="1768"/>
      <c r="P41" s="1764"/>
      <c r="Q41" s="1764"/>
      <c r="R41" s="1764"/>
      <c r="S41" s="1764"/>
      <c r="T41" s="1764"/>
      <c r="U41" s="1764"/>
      <c r="V41" s="646" t="s">
        <v>296</v>
      </c>
      <c r="W41" s="1765"/>
      <c r="X41" s="1765"/>
      <c r="Y41" s="1765"/>
      <c r="Z41" s="1765" t="s">
        <v>410</v>
      </c>
      <c r="AA41" s="1765"/>
      <c r="AB41" s="1766"/>
      <c r="AC41" s="600"/>
    </row>
    <row r="42" spans="1:29" ht="16.5" customHeight="1">
      <c r="A42" s="1738"/>
      <c r="B42" s="1649"/>
      <c r="C42" s="1649"/>
      <c r="D42" s="1649"/>
      <c r="E42" s="1649"/>
      <c r="F42" s="1649"/>
      <c r="G42" s="1649"/>
      <c r="H42" s="1739"/>
      <c r="I42" s="1767" t="s">
        <v>413</v>
      </c>
      <c r="J42" s="1768"/>
      <c r="K42" s="1768"/>
      <c r="L42" s="1768"/>
      <c r="M42" s="1768"/>
      <c r="N42" s="1768"/>
      <c r="O42" s="1768"/>
      <c r="P42" s="1764"/>
      <c r="Q42" s="1764"/>
      <c r="R42" s="1764"/>
      <c r="S42" s="1764"/>
      <c r="T42" s="1764"/>
      <c r="U42" s="1764"/>
      <c r="V42" s="646" t="s">
        <v>296</v>
      </c>
      <c r="W42" s="1765"/>
      <c r="X42" s="1765"/>
      <c r="Y42" s="1765"/>
      <c r="Z42" s="1765" t="s">
        <v>410</v>
      </c>
      <c r="AA42" s="1765"/>
      <c r="AB42" s="1766"/>
      <c r="AC42" s="600"/>
    </row>
    <row r="43" spans="1:29" ht="16.5" customHeight="1">
      <c r="A43" s="1738"/>
      <c r="B43" s="1649"/>
      <c r="C43" s="1649"/>
      <c r="D43" s="1649"/>
      <c r="E43" s="1649"/>
      <c r="F43" s="1649"/>
      <c r="G43" s="1649"/>
      <c r="H43" s="1739"/>
      <c r="I43" s="1767" t="s">
        <v>414</v>
      </c>
      <c r="J43" s="1768"/>
      <c r="K43" s="1768"/>
      <c r="L43" s="1768"/>
      <c r="M43" s="1768"/>
      <c r="N43" s="1768"/>
      <c r="O43" s="1768"/>
      <c r="P43" s="1764"/>
      <c r="Q43" s="1764"/>
      <c r="R43" s="1764"/>
      <c r="S43" s="1764"/>
      <c r="T43" s="1764"/>
      <c r="U43" s="1764"/>
      <c r="V43" s="646" t="s">
        <v>296</v>
      </c>
      <c r="W43" s="1765"/>
      <c r="X43" s="1765"/>
      <c r="Y43" s="1765"/>
      <c r="Z43" s="1765" t="s">
        <v>410</v>
      </c>
      <c r="AA43" s="1765"/>
      <c r="AB43" s="1766"/>
      <c r="AC43" s="600"/>
    </row>
    <row r="44" spans="1:29" ht="16.5" customHeight="1">
      <c r="A44" s="1727"/>
      <c r="B44" s="1740"/>
      <c r="C44" s="1740"/>
      <c r="D44" s="1740"/>
      <c r="E44" s="1740"/>
      <c r="F44" s="1740"/>
      <c r="G44" s="1740"/>
      <c r="H44" s="1741"/>
      <c r="I44" s="1770" t="s">
        <v>415</v>
      </c>
      <c r="J44" s="1771"/>
      <c r="K44" s="1771"/>
      <c r="L44" s="1771"/>
      <c r="M44" s="1771"/>
      <c r="N44" s="1771"/>
      <c r="O44" s="1771"/>
      <c r="P44" s="1772" t="s">
        <v>416</v>
      </c>
      <c r="Q44" s="1772"/>
      <c r="R44" s="1772"/>
      <c r="S44" s="1772"/>
      <c r="T44" s="1772"/>
      <c r="U44" s="1772"/>
      <c r="V44" s="647" t="s">
        <v>296</v>
      </c>
      <c r="W44" s="1772" t="s">
        <v>416</v>
      </c>
      <c r="X44" s="1772"/>
      <c r="Y44" s="1772"/>
      <c r="Z44" s="1773" t="s">
        <v>410</v>
      </c>
      <c r="AA44" s="1773"/>
      <c r="AB44" s="1774"/>
      <c r="AC44" s="600"/>
    </row>
    <row r="45" spans="1:29" ht="18.2" customHeight="1">
      <c r="A45" s="1666" t="s">
        <v>417</v>
      </c>
      <c r="B45" s="1667"/>
      <c r="C45" s="1667"/>
      <c r="D45" s="1667"/>
      <c r="E45" s="1667"/>
      <c r="F45" s="1667"/>
      <c r="G45" s="1667"/>
      <c r="H45" s="1668"/>
      <c r="I45" s="1670" t="s">
        <v>418</v>
      </c>
      <c r="J45" s="1671"/>
      <c r="K45" s="1671"/>
      <c r="L45" s="1671"/>
      <c r="M45" s="1671"/>
      <c r="N45" s="1671"/>
      <c r="O45" s="1671"/>
      <c r="P45" s="1671"/>
      <c r="Q45" s="1671"/>
      <c r="R45" s="1671"/>
      <c r="S45" s="1671"/>
      <c r="T45" s="1671"/>
      <c r="U45" s="1671"/>
      <c r="V45" s="1671"/>
      <c r="W45" s="1671"/>
      <c r="X45" s="1671"/>
      <c r="Y45" s="1671"/>
      <c r="Z45" s="1671"/>
      <c r="AA45" s="1671"/>
      <c r="AB45" s="1672"/>
      <c r="AC45" s="600"/>
    </row>
    <row r="46" spans="1:29" ht="53.85" customHeight="1">
      <c r="A46" s="1663" t="s">
        <v>419</v>
      </c>
      <c r="B46" s="1681"/>
      <c r="C46" s="1681"/>
      <c r="D46" s="1681"/>
      <c r="E46" s="1681"/>
      <c r="F46" s="1681"/>
      <c r="G46" s="1681"/>
      <c r="H46" s="1682"/>
      <c r="I46" s="1781"/>
      <c r="J46" s="1681"/>
      <c r="K46" s="1681"/>
      <c r="L46" s="1681"/>
      <c r="M46" s="1681"/>
      <c r="N46" s="1681"/>
      <c r="O46" s="1681"/>
      <c r="P46" s="1681"/>
      <c r="Q46" s="1681"/>
      <c r="R46" s="1681"/>
      <c r="S46" s="1681"/>
      <c r="T46" s="1681"/>
      <c r="U46" s="1681"/>
      <c r="V46" s="1681"/>
      <c r="W46" s="1681"/>
      <c r="X46" s="1681"/>
      <c r="Y46" s="1681"/>
      <c r="Z46" s="1681"/>
      <c r="AA46" s="1681"/>
      <c r="AB46" s="1682"/>
      <c r="AC46" s="600"/>
    </row>
    <row r="47" spans="1:29" ht="36" customHeight="1">
      <c r="A47" s="1781" t="s">
        <v>420</v>
      </c>
      <c r="B47" s="1681"/>
      <c r="C47" s="1681"/>
      <c r="D47" s="1681"/>
      <c r="E47" s="1681"/>
      <c r="F47" s="1681"/>
      <c r="G47" s="1681"/>
      <c r="H47" s="1682"/>
      <c r="I47" s="1782" t="s">
        <v>421</v>
      </c>
      <c r="J47" s="1762"/>
      <c r="K47" s="1762"/>
      <c r="L47" s="1762"/>
      <c r="M47" s="1762"/>
      <c r="N47" s="1762"/>
      <c r="O47" s="1762"/>
      <c r="P47" s="1762"/>
      <c r="Q47" s="1762"/>
      <c r="R47" s="1762"/>
      <c r="S47" s="1762"/>
      <c r="T47" s="1762"/>
      <c r="U47" s="1762"/>
      <c r="V47" s="1762"/>
      <c r="W47" s="1762"/>
      <c r="X47" s="1762"/>
      <c r="Y47" s="1762"/>
      <c r="Z47" s="1762"/>
      <c r="AA47" s="1762"/>
      <c r="AB47" s="1763"/>
      <c r="AC47" s="600"/>
    </row>
    <row r="48" spans="1:29" ht="36" customHeight="1">
      <c r="A48" s="1781" t="s">
        <v>422</v>
      </c>
      <c r="B48" s="1681"/>
      <c r="C48" s="1681"/>
      <c r="D48" s="1681"/>
      <c r="E48" s="1681"/>
      <c r="F48" s="1681"/>
      <c r="G48" s="1681"/>
      <c r="H48" s="1682"/>
      <c r="I48" s="1666" t="s">
        <v>423</v>
      </c>
      <c r="J48" s="1667"/>
      <c r="K48" s="1667"/>
      <c r="L48" s="1667"/>
      <c r="M48" s="1667"/>
      <c r="N48" s="1667"/>
      <c r="O48" s="1667"/>
      <c r="P48" s="1667"/>
      <c r="Q48" s="1667"/>
      <c r="R48" s="1667"/>
      <c r="S48" s="1667"/>
      <c r="T48" s="1667"/>
      <c r="U48" s="1667"/>
      <c r="V48" s="1667"/>
      <c r="W48" s="1667"/>
      <c r="X48" s="1667"/>
      <c r="Y48" s="1667"/>
      <c r="Z48" s="1667"/>
      <c r="AA48" s="1667"/>
      <c r="AB48" s="1668"/>
      <c r="AC48" s="600"/>
    </row>
    <row r="49" spans="1:29" ht="19.350000000000001" customHeight="1">
      <c r="A49" s="1693" t="s">
        <v>424</v>
      </c>
      <c r="B49" s="1695"/>
      <c r="C49" s="1666" t="s">
        <v>388</v>
      </c>
      <c r="D49" s="1667"/>
      <c r="E49" s="1667"/>
      <c r="F49" s="1667"/>
      <c r="G49" s="1667"/>
      <c r="H49" s="1668"/>
      <c r="I49" s="1670" t="s">
        <v>425</v>
      </c>
      <c r="J49" s="1671"/>
      <c r="K49" s="1671"/>
      <c r="L49" s="1671"/>
      <c r="M49" s="1671"/>
      <c r="N49" s="1671"/>
      <c r="O49" s="1671"/>
      <c r="P49" s="1671"/>
      <c r="Q49" s="1671"/>
      <c r="R49" s="1671"/>
      <c r="S49" s="1671"/>
      <c r="T49" s="1671"/>
      <c r="U49" s="1671"/>
      <c r="V49" s="1671"/>
      <c r="W49" s="1671"/>
      <c r="X49" s="1671"/>
      <c r="Y49" s="1671"/>
      <c r="Z49" s="1671"/>
      <c r="AA49" s="1671"/>
      <c r="AB49" s="1672"/>
      <c r="AC49" s="600"/>
    </row>
    <row r="50" spans="1:29" ht="19.350000000000001" customHeight="1">
      <c r="A50" s="1698"/>
      <c r="B50" s="1700"/>
      <c r="C50" s="1666" t="s">
        <v>390</v>
      </c>
      <c r="D50" s="1667"/>
      <c r="E50" s="1667"/>
      <c r="F50" s="1667"/>
      <c r="G50" s="1667"/>
      <c r="H50" s="1668"/>
      <c r="I50" s="1666" t="s">
        <v>423</v>
      </c>
      <c r="J50" s="1667"/>
      <c r="K50" s="1667"/>
      <c r="L50" s="1667"/>
      <c r="M50" s="1667"/>
      <c r="N50" s="1667"/>
      <c r="O50" s="1667"/>
      <c r="P50" s="1667"/>
      <c r="Q50" s="1667"/>
      <c r="R50" s="1667"/>
      <c r="S50" s="1667"/>
      <c r="T50" s="1667"/>
      <c r="U50" s="1667"/>
      <c r="V50" s="1667"/>
      <c r="W50" s="1667"/>
      <c r="X50" s="1667"/>
      <c r="Y50" s="1667"/>
      <c r="Z50" s="1667"/>
      <c r="AA50" s="1667"/>
      <c r="AB50" s="1668"/>
      <c r="AC50" s="600"/>
    </row>
    <row r="51" spans="1:29" ht="18" customHeight="1">
      <c r="A51" s="1675" t="s">
        <v>426</v>
      </c>
      <c r="B51" s="1676"/>
      <c r="C51" s="1676"/>
      <c r="D51" s="1676"/>
      <c r="E51" s="1676"/>
      <c r="F51" s="1676"/>
      <c r="G51" s="1676"/>
      <c r="H51" s="1677"/>
      <c r="I51" s="1775" t="s">
        <v>427</v>
      </c>
      <c r="J51" s="1776"/>
      <c r="K51" s="1776"/>
      <c r="L51" s="1776"/>
      <c r="M51" s="1776"/>
      <c r="N51" s="1776"/>
      <c r="O51" s="1776"/>
      <c r="P51" s="1776"/>
      <c r="Q51" s="1776"/>
      <c r="R51" s="1776"/>
      <c r="S51" s="1776"/>
      <c r="T51" s="1776"/>
      <c r="U51" s="1776"/>
      <c r="V51" s="1776"/>
      <c r="W51" s="1776"/>
      <c r="X51" s="1776"/>
      <c r="Y51" s="1776"/>
      <c r="Z51" s="1776"/>
      <c r="AA51" s="1776"/>
      <c r="AB51" s="1777"/>
      <c r="AC51" s="600"/>
    </row>
    <row r="52" spans="1:29" ht="17.25" customHeight="1">
      <c r="A52" s="1678"/>
      <c r="B52" s="1679"/>
      <c r="C52" s="1679"/>
      <c r="D52" s="1679"/>
      <c r="E52" s="1679"/>
      <c r="F52" s="1679"/>
      <c r="G52" s="1679"/>
      <c r="H52" s="1680"/>
      <c r="I52" s="1778" t="s">
        <v>428</v>
      </c>
      <c r="J52" s="1779"/>
      <c r="K52" s="1779"/>
      <c r="L52" s="1779"/>
      <c r="M52" s="1779"/>
      <c r="N52" s="1779"/>
      <c r="O52" s="1779"/>
      <c r="P52" s="1779"/>
      <c r="Q52" s="1779"/>
      <c r="R52" s="1779"/>
      <c r="S52" s="1779"/>
      <c r="T52" s="1779"/>
      <c r="U52" s="1779"/>
      <c r="V52" s="1779"/>
      <c r="W52" s="1779"/>
      <c r="X52" s="1779"/>
      <c r="Y52" s="1779"/>
      <c r="Z52" s="1779"/>
      <c r="AA52" s="1779"/>
      <c r="AB52" s="1780"/>
      <c r="AC52" s="600"/>
    </row>
    <row r="53" spans="1:29" ht="27" customHeight="1">
      <c r="A53" s="1675" t="s">
        <v>429</v>
      </c>
      <c r="B53" s="1676"/>
      <c r="C53" s="1676"/>
      <c r="D53" s="1676"/>
      <c r="E53" s="1676"/>
      <c r="F53" s="1676"/>
      <c r="G53" s="1676"/>
      <c r="H53" s="1677"/>
      <c r="I53" s="1701" t="s">
        <v>427</v>
      </c>
      <c r="J53" s="1702"/>
      <c r="K53" s="1702"/>
      <c r="L53" s="1702"/>
      <c r="M53" s="1702"/>
      <c r="N53" s="1702"/>
      <c r="O53" s="1702"/>
      <c r="P53" s="1702"/>
      <c r="Q53" s="1702"/>
      <c r="R53" s="1702"/>
      <c r="S53" s="1702"/>
      <c r="T53" s="1702"/>
      <c r="U53" s="1702"/>
      <c r="V53" s="1702"/>
      <c r="W53" s="1702"/>
      <c r="X53" s="1702"/>
      <c r="Y53" s="1702"/>
      <c r="Z53" s="1702"/>
      <c r="AA53" s="1702"/>
      <c r="AB53" s="1703"/>
      <c r="AC53" s="600"/>
    </row>
    <row r="54" spans="1:29" ht="27" customHeight="1">
      <c r="A54" s="1678"/>
      <c r="B54" s="1679"/>
      <c r="C54" s="1679"/>
      <c r="D54" s="1679"/>
      <c r="E54" s="1679"/>
      <c r="F54" s="1679"/>
      <c r="G54" s="1679"/>
      <c r="H54" s="1680"/>
      <c r="I54" s="1727" t="s">
        <v>428</v>
      </c>
      <c r="J54" s="1679"/>
      <c r="K54" s="1679"/>
      <c r="L54" s="1679"/>
      <c r="M54" s="1679"/>
      <c r="N54" s="1679"/>
      <c r="O54" s="1679"/>
      <c r="P54" s="1679"/>
      <c r="Q54" s="1679"/>
      <c r="R54" s="1679"/>
      <c r="S54" s="1679"/>
      <c r="T54" s="1679"/>
      <c r="U54" s="1679"/>
      <c r="V54" s="1679"/>
      <c r="W54" s="1679"/>
      <c r="X54" s="1679"/>
      <c r="Y54" s="1679"/>
      <c r="Z54" s="1679"/>
      <c r="AA54" s="1679"/>
      <c r="AB54" s="1680"/>
      <c r="AC54" s="600"/>
    </row>
    <row r="55" spans="1:29" ht="71.45" customHeight="1">
      <c r="A55" s="1666" t="s">
        <v>430</v>
      </c>
      <c r="B55" s="1667"/>
      <c r="C55" s="1667"/>
      <c r="D55" s="1667"/>
      <c r="E55" s="1667"/>
      <c r="F55" s="1667"/>
      <c r="G55" s="1667"/>
      <c r="H55" s="1668"/>
      <c r="I55" s="1783" t="s">
        <v>431</v>
      </c>
      <c r="J55" s="1681"/>
      <c r="K55" s="1681"/>
      <c r="L55" s="1681"/>
      <c r="M55" s="1681"/>
      <c r="N55" s="1681"/>
      <c r="O55" s="1681"/>
      <c r="P55" s="1681"/>
      <c r="Q55" s="1681"/>
      <c r="R55" s="1681"/>
      <c r="S55" s="1681"/>
      <c r="T55" s="1681"/>
      <c r="U55" s="1681"/>
      <c r="V55" s="1681"/>
      <c r="W55" s="1681"/>
      <c r="X55" s="1681"/>
      <c r="Y55" s="1681"/>
      <c r="Z55" s="1681"/>
      <c r="AA55" s="1681"/>
      <c r="AB55" s="1682"/>
      <c r="AC55" s="600"/>
    </row>
    <row r="56" spans="1:29" ht="18.2" customHeight="1">
      <c r="A56" s="1666" t="s">
        <v>432</v>
      </c>
      <c r="B56" s="1667"/>
      <c r="C56" s="1667"/>
      <c r="D56" s="1667"/>
      <c r="E56" s="1667"/>
      <c r="F56" s="1667"/>
      <c r="G56" s="1667"/>
      <c r="H56" s="1668"/>
      <c r="I56" s="1782"/>
      <c r="J56" s="1762"/>
      <c r="K56" s="1762"/>
      <c r="L56" s="1762"/>
      <c r="M56" s="1762"/>
      <c r="N56" s="1762"/>
      <c r="O56" s="1762"/>
      <c r="P56" s="1762"/>
      <c r="Q56" s="1762"/>
      <c r="R56" s="1762"/>
      <c r="S56" s="1762"/>
      <c r="T56" s="1762"/>
      <c r="U56" s="1762"/>
      <c r="V56" s="1762"/>
      <c r="W56" s="1762"/>
      <c r="X56" s="1762"/>
      <c r="Y56" s="1762"/>
      <c r="Z56" s="1762"/>
      <c r="AA56" s="1762"/>
      <c r="AB56" s="1763"/>
      <c r="AC56" s="600"/>
    </row>
    <row r="57" spans="1:29" ht="66" customHeight="1">
      <c r="A57" s="1649" t="s">
        <v>433</v>
      </c>
      <c r="B57" s="1650"/>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row>
    <row r="58" spans="1:29" ht="30" customHeight="1">
      <c r="A58" s="1649" t="s">
        <v>434</v>
      </c>
      <c r="B58" s="1652"/>
      <c r="C58" s="1652"/>
      <c r="D58" s="1652"/>
      <c r="E58" s="1652"/>
      <c r="F58" s="1652"/>
      <c r="G58" s="1761" t="s">
        <v>435</v>
      </c>
      <c r="H58" s="1761"/>
      <c r="I58" s="1761"/>
      <c r="J58" s="1761"/>
      <c r="K58" s="1761"/>
      <c r="L58" s="1761"/>
      <c r="M58" s="1761"/>
      <c r="N58" s="1761"/>
      <c r="O58" s="1761"/>
      <c r="P58" s="1761"/>
      <c r="Q58" s="1761"/>
      <c r="R58" s="1761"/>
      <c r="S58" s="1761"/>
      <c r="T58" s="1761"/>
      <c r="U58" s="1761"/>
      <c r="V58" s="1761"/>
      <c r="W58" s="1761"/>
      <c r="X58" s="1761"/>
      <c r="Y58" s="1761"/>
      <c r="Z58" s="1761"/>
      <c r="AA58" s="1761"/>
      <c r="AB58" s="1761"/>
      <c r="AC58" s="1761"/>
    </row>
    <row r="59" spans="1:29" ht="21.2" customHeight="1">
      <c r="A59" s="1666" t="s">
        <v>436</v>
      </c>
      <c r="B59" s="1667"/>
      <c r="C59" s="1667"/>
      <c r="D59" s="1667"/>
      <c r="E59" s="1667"/>
      <c r="F59" s="1667"/>
      <c r="G59" s="1667"/>
      <c r="H59" s="1667"/>
      <c r="I59" s="1668"/>
      <c r="J59" s="1666" t="s">
        <v>437</v>
      </c>
      <c r="K59" s="1667"/>
      <c r="L59" s="1667"/>
      <c r="M59" s="1667"/>
      <c r="N59" s="1667"/>
      <c r="O59" s="1667"/>
      <c r="P59" s="1667"/>
      <c r="Q59" s="1667"/>
      <c r="R59" s="1667"/>
      <c r="S59" s="1667"/>
      <c r="T59" s="1667"/>
      <c r="U59" s="1667"/>
      <c r="V59" s="1667"/>
      <c r="W59" s="1667"/>
      <c r="X59" s="1668"/>
      <c r="Y59" s="600"/>
      <c r="Z59" s="600"/>
      <c r="AA59" s="600"/>
      <c r="AB59" s="600"/>
      <c r="AC59" s="600"/>
    </row>
    <row r="60" spans="1:29" ht="30.6" customHeight="1">
      <c r="A60" s="1782" t="s">
        <v>438</v>
      </c>
      <c r="B60" s="1762"/>
      <c r="C60" s="1762"/>
      <c r="D60" s="1763"/>
      <c r="E60" s="1669" t="s">
        <v>439</v>
      </c>
      <c r="F60" s="1667"/>
      <c r="G60" s="1667"/>
      <c r="H60" s="1667"/>
      <c r="I60" s="1668"/>
      <c r="J60" s="1666" t="s">
        <v>440</v>
      </c>
      <c r="K60" s="1667"/>
      <c r="L60" s="1667"/>
      <c r="M60" s="1667"/>
      <c r="N60" s="1667"/>
      <c r="O60" s="1667"/>
      <c r="P60" s="1667"/>
      <c r="Q60" s="1667"/>
      <c r="R60" s="1667"/>
      <c r="S60" s="1667"/>
      <c r="T60" s="1667"/>
      <c r="U60" s="1667"/>
      <c r="V60" s="1667"/>
      <c r="W60" s="1667"/>
      <c r="X60" s="1668"/>
      <c r="Y60" s="600"/>
      <c r="Z60" s="600"/>
      <c r="AA60" s="600"/>
      <c r="AB60" s="600"/>
      <c r="AC60" s="600"/>
    </row>
    <row r="61" spans="1:29" ht="12" customHeight="1">
      <c r="A61" s="1693" t="s">
        <v>441</v>
      </c>
      <c r="B61" s="1694"/>
      <c r="C61" s="1694"/>
      <c r="D61" s="1695"/>
      <c r="E61" s="1653" t="s">
        <v>442</v>
      </c>
      <c r="F61" s="1654"/>
      <c r="G61" s="1654"/>
      <c r="H61" s="1654"/>
      <c r="I61" s="1655"/>
      <c r="J61" s="1775" t="s">
        <v>443</v>
      </c>
      <c r="K61" s="1776"/>
      <c r="L61" s="1776"/>
      <c r="M61" s="1776"/>
      <c r="N61" s="1776"/>
      <c r="O61" s="1776"/>
      <c r="P61" s="1776"/>
      <c r="Q61" s="1776"/>
      <c r="R61" s="1776"/>
      <c r="S61" s="1776"/>
      <c r="T61" s="1776"/>
      <c r="U61" s="1776"/>
      <c r="V61" s="1776"/>
      <c r="W61" s="1776"/>
      <c r="X61" s="1777"/>
      <c r="Y61" s="600"/>
      <c r="Z61" s="600"/>
      <c r="AA61" s="600"/>
      <c r="AB61" s="600"/>
      <c r="AC61" s="600"/>
    </row>
    <row r="62" spans="1:29" ht="12" customHeight="1">
      <c r="A62" s="1696"/>
      <c r="B62" s="1651"/>
      <c r="C62" s="1651"/>
      <c r="D62" s="1697"/>
      <c r="E62" s="1787"/>
      <c r="F62" s="1788"/>
      <c r="G62" s="1788"/>
      <c r="H62" s="1788"/>
      <c r="I62" s="1789"/>
      <c r="J62" s="1790" t="s">
        <v>444</v>
      </c>
      <c r="K62" s="1791"/>
      <c r="L62" s="1791"/>
      <c r="M62" s="1791"/>
      <c r="N62" s="1791"/>
      <c r="O62" s="1791"/>
      <c r="P62" s="1791"/>
      <c r="Q62" s="1791"/>
      <c r="R62" s="1791"/>
      <c r="S62" s="1791"/>
      <c r="T62" s="1791"/>
      <c r="U62" s="1791"/>
      <c r="V62" s="1791"/>
      <c r="W62" s="1791"/>
      <c r="X62" s="1792"/>
      <c r="Y62" s="600"/>
      <c r="Z62" s="600"/>
      <c r="AA62" s="600"/>
      <c r="AB62" s="600"/>
      <c r="AC62" s="600"/>
    </row>
    <row r="63" spans="1:29" ht="12" customHeight="1">
      <c r="A63" s="1696"/>
      <c r="B63" s="1651"/>
      <c r="C63" s="1651"/>
      <c r="D63" s="1697"/>
      <c r="E63" s="1787"/>
      <c r="F63" s="1788"/>
      <c r="G63" s="1788"/>
      <c r="H63" s="1788"/>
      <c r="I63" s="1789"/>
      <c r="J63" s="1790" t="s">
        <v>445</v>
      </c>
      <c r="K63" s="1791"/>
      <c r="L63" s="1791"/>
      <c r="M63" s="1791"/>
      <c r="N63" s="1791"/>
      <c r="O63" s="1791"/>
      <c r="P63" s="1791"/>
      <c r="Q63" s="1791"/>
      <c r="R63" s="1791"/>
      <c r="S63" s="1791"/>
      <c r="T63" s="1791"/>
      <c r="U63" s="1791"/>
      <c r="V63" s="1791"/>
      <c r="W63" s="1791"/>
      <c r="X63" s="1792"/>
      <c r="Y63" s="600"/>
      <c r="Z63" s="600"/>
      <c r="AA63" s="600"/>
      <c r="AB63" s="600"/>
      <c r="AC63" s="600"/>
    </row>
    <row r="64" spans="1:29" ht="12" customHeight="1">
      <c r="A64" s="1696"/>
      <c r="B64" s="1651"/>
      <c r="C64" s="1651"/>
      <c r="D64" s="1697"/>
      <c r="E64" s="1787"/>
      <c r="F64" s="1788"/>
      <c r="G64" s="1788"/>
      <c r="H64" s="1788"/>
      <c r="I64" s="1789"/>
      <c r="J64" s="1790"/>
      <c r="K64" s="1791"/>
      <c r="L64" s="1791"/>
      <c r="M64" s="1791"/>
      <c r="N64" s="1791"/>
      <c r="O64" s="1791"/>
      <c r="P64" s="1791"/>
      <c r="Q64" s="1791"/>
      <c r="R64" s="1791"/>
      <c r="S64" s="1791"/>
      <c r="T64" s="1791"/>
      <c r="U64" s="1791"/>
      <c r="V64" s="1791"/>
      <c r="W64" s="1791"/>
      <c r="X64" s="1792"/>
      <c r="Y64" s="600"/>
      <c r="Z64" s="600"/>
      <c r="AA64" s="600"/>
      <c r="AB64" s="600"/>
      <c r="AC64" s="600"/>
    </row>
    <row r="65" spans="1:29" ht="12" customHeight="1">
      <c r="A65" s="1696"/>
      <c r="B65" s="1651"/>
      <c r="C65" s="1651"/>
      <c r="D65" s="1697"/>
      <c r="E65" s="1787"/>
      <c r="F65" s="1788"/>
      <c r="G65" s="1788"/>
      <c r="H65" s="1788"/>
      <c r="I65" s="1789"/>
      <c r="J65" s="1707"/>
      <c r="K65" s="1691"/>
      <c r="L65" s="1691"/>
      <c r="M65" s="1691"/>
      <c r="N65" s="1691"/>
      <c r="O65" s="1691"/>
      <c r="P65" s="1691"/>
      <c r="Q65" s="1691"/>
      <c r="R65" s="1691"/>
      <c r="S65" s="1691"/>
      <c r="T65" s="1691"/>
      <c r="U65" s="1691"/>
      <c r="V65" s="1691"/>
      <c r="W65" s="1691"/>
      <c r="X65" s="1708"/>
      <c r="Y65" s="600"/>
      <c r="Z65" s="600"/>
      <c r="AA65" s="600"/>
      <c r="AB65" s="600"/>
      <c r="AC65" s="600"/>
    </row>
    <row r="66" spans="1:29" ht="12" customHeight="1">
      <c r="A66" s="1696"/>
      <c r="B66" s="1651"/>
      <c r="C66" s="1651"/>
      <c r="D66" s="1697"/>
      <c r="E66" s="1787"/>
      <c r="F66" s="1788"/>
      <c r="G66" s="1788"/>
      <c r="H66" s="1788"/>
      <c r="I66" s="1789"/>
      <c r="J66" s="1701" t="s">
        <v>443</v>
      </c>
      <c r="K66" s="1702"/>
      <c r="L66" s="1702"/>
      <c r="M66" s="1702"/>
      <c r="N66" s="1702"/>
      <c r="O66" s="1702"/>
      <c r="P66" s="1702"/>
      <c r="Q66" s="1702"/>
      <c r="R66" s="1702"/>
      <c r="S66" s="1702"/>
      <c r="T66" s="1702"/>
      <c r="U66" s="1702"/>
      <c r="V66" s="1702"/>
      <c r="W66" s="1702"/>
      <c r="X66" s="1703"/>
      <c r="Y66" s="600"/>
      <c r="Z66" s="600"/>
      <c r="AA66" s="600"/>
      <c r="AB66" s="600"/>
      <c r="AC66" s="600"/>
    </row>
    <row r="67" spans="1:29" ht="12" customHeight="1">
      <c r="A67" s="1696"/>
      <c r="B67" s="1651"/>
      <c r="C67" s="1651"/>
      <c r="D67" s="1697"/>
      <c r="E67" s="1787"/>
      <c r="F67" s="1788"/>
      <c r="G67" s="1788"/>
      <c r="H67" s="1788"/>
      <c r="I67" s="1789"/>
      <c r="J67" s="1704" t="s">
        <v>444</v>
      </c>
      <c r="K67" s="1705"/>
      <c r="L67" s="1705"/>
      <c r="M67" s="1705"/>
      <c r="N67" s="1705"/>
      <c r="O67" s="1705"/>
      <c r="P67" s="1705"/>
      <c r="Q67" s="1705"/>
      <c r="R67" s="1705"/>
      <c r="S67" s="1705"/>
      <c r="T67" s="1705"/>
      <c r="U67" s="1705"/>
      <c r="V67" s="1705"/>
      <c r="W67" s="1705"/>
      <c r="X67" s="1706"/>
      <c r="Y67" s="600"/>
      <c r="Z67" s="600"/>
      <c r="AA67" s="600"/>
      <c r="AB67" s="600"/>
      <c r="AC67" s="600"/>
    </row>
    <row r="68" spans="1:29" ht="12" customHeight="1">
      <c r="A68" s="1696"/>
      <c r="B68" s="1651"/>
      <c r="C68" s="1651"/>
      <c r="D68" s="1697"/>
      <c r="E68" s="1787"/>
      <c r="F68" s="1788"/>
      <c r="G68" s="1788"/>
      <c r="H68" s="1788"/>
      <c r="I68" s="1789"/>
      <c r="J68" s="1704" t="s">
        <v>445</v>
      </c>
      <c r="K68" s="1705"/>
      <c r="L68" s="1705"/>
      <c r="M68" s="1705"/>
      <c r="N68" s="1705"/>
      <c r="O68" s="1705"/>
      <c r="P68" s="1705"/>
      <c r="Q68" s="1705"/>
      <c r="R68" s="1705"/>
      <c r="S68" s="1705"/>
      <c r="T68" s="1705"/>
      <c r="U68" s="1705"/>
      <c r="V68" s="1705"/>
      <c r="W68" s="1705"/>
      <c r="X68" s="1706"/>
      <c r="Y68" s="600"/>
      <c r="Z68" s="600"/>
      <c r="AA68" s="600"/>
      <c r="AB68" s="600"/>
      <c r="AC68" s="600"/>
    </row>
    <row r="69" spans="1:29" ht="12" customHeight="1">
      <c r="A69" s="1696"/>
      <c r="B69" s="1651"/>
      <c r="C69" s="1651"/>
      <c r="D69" s="1697"/>
      <c r="E69" s="1787"/>
      <c r="F69" s="1788"/>
      <c r="G69" s="1788"/>
      <c r="H69" s="1788"/>
      <c r="I69" s="1789"/>
      <c r="J69" s="1704"/>
      <c r="K69" s="1705"/>
      <c r="L69" s="1705"/>
      <c r="M69" s="1705"/>
      <c r="N69" s="1705"/>
      <c r="O69" s="1705"/>
      <c r="P69" s="1705"/>
      <c r="Q69" s="1705"/>
      <c r="R69" s="1705"/>
      <c r="S69" s="1705"/>
      <c r="T69" s="1705"/>
      <c r="U69" s="1705"/>
      <c r="V69" s="1705"/>
      <c r="W69" s="1705"/>
      <c r="X69" s="1706"/>
      <c r="Y69" s="600"/>
      <c r="Z69" s="600"/>
      <c r="AA69" s="600"/>
      <c r="AB69" s="600"/>
      <c r="AC69" s="600"/>
    </row>
    <row r="70" spans="1:29" ht="12" customHeight="1">
      <c r="A70" s="1696"/>
      <c r="B70" s="1651"/>
      <c r="C70" s="1651"/>
      <c r="D70" s="1697"/>
      <c r="E70" s="1787"/>
      <c r="F70" s="1788"/>
      <c r="G70" s="1788"/>
      <c r="H70" s="1788"/>
      <c r="I70" s="1789"/>
      <c r="J70" s="1784" t="s">
        <v>446</v>
      </c>
      <c r="K70" s="1785"/>
      <c r="L70" s="1785"/>
      <c r="M70" s="1785"/>
      <c r="N70" s="1785"/>
      <c r="O70" s="1785"/>
      <c r="P70" s="1785"/>
      <c r="Q70" s="1785"/>
      <c r="R70" s="1785"/>
      <c r="S70" s="1785"/>
      <c r="T70" s="1785"/>
      <c r="U70" s="1785"/>
      <c r="V70" s="1785"/>
      <c r="W70" s="1785"/>
      <c r="X70" s="1786"/>
      <c r="Y70" s="600"/>
      <c r="Z70" s="600"/>
      <c r="AA70" s="600"/>
      <c r="AB70" s="600"/>
      <c r="AC70" s="600"/>
    </row>
    <row r="71" spans="1:29" ht="12" customHeight="1">
      <c r="A71" s="1696"/>
      <c r="B71" s="1651"/>
      <c r="C71" s="1651"/>
      <c r="D71" s="1697"/>
      <c r="E71" s="1787"/>
      <c r="F71" s="1788"/>
      <c r="G71" s="1788"/>
      <c r="H71" s="1788"/>
      <c r="I71" s="1789"/>
      <c r="J71" s="1701" t="s">
        <v>443</v>
      </c>
      <c r="K71" s="1702"/>
      <c r="L71" s="1702"/>
      <c r="M71" s="1702"/>
      <c r="N71" s="1702"/>
      <c r="O71" s="1702"/>
      <c r="P71" s="1702"/>
      <c r="Q71" s="1702"/>
      <c r="R71" s="1702"/>
      <c r="S71" s="1702"/>
      <c r="T71" s="1702"/>
      <c r="U71" s="1702"/>
      <c r="V71" s="1702"/>
      <c r="W71" s="1702"/>
      <c r="X71" s="1703"/>
      <c r="Y71" s="600"/>
      <c r="Z71" s="600"/>
      <c r="AA71" s="600"/>
      <c r="AB71" s="600"/>
      <c r="AC71" s="600"/>
    </row>
    <row r="72" spans="1:29" ht="12" customHeight="1">
      <c r="A72" s="1696"/>
      <c r="B72" s="1651"/>
      <c r="C72" s="1651"/>
      <c r="D72" s="1697"/>
      <c r="E72" s="1787"/>
      <c r="F72" s="1788"/>
      <c r="G72" s="1788"/>
      <c r="H72" s="1788"/>
      <c r="I72" s="1789"/>
      <c r="J72" s="1704" t="s">
        <v>444</v>
      </c>
      <c r="K72" s="1705"/>
      <c r="L72" s="1705"/>
      <c r="M72" s="1705"/>
      <c r="N72" s="1705"/>
      <c r="O72" s="1705"/>
      <c r="P72" s="1705"/>
      <c r="Q72" s="1705"/>
      <c r="R72" s="1705"/>
      <c r="S72" s="1705"/>
      <c r="T72" s="1705"/>
      <c r="U72" s="1705"/>
      <c r="V72" s="1705"/>
      <c r="W72" s="1705"/>
      <c r="X72" s="1706"/>
      <c r="Y72" s="600"/>
      <c r="Z72" s="600"/>
      <c r="AA72" s="600"/>
      <c r="AB72" s="600"/>
      <c r="AC72" s="600"/>
    </row>
    <row r="73" spans="1:29" ht="12" customHeight="1">
      <c r="A73" s="1696"/>
      <c r="B73" s="1651"/>
      <c r="C73" s="1651"/>
      <c r="D73" s="1697"/>
      <c r="E73" s="1787"/>
      <c r="F73" s="1788"/>
      <c r="G73" s="1788"/>
      <c r="H73" s="1788"/>
      <c r="I73" s="1789"/>
      <c r="J73" s="1704" t="s">
        <v>447</v>
      </c>
      <c r="K73" s="1705"/>
      <c r="L73" s="1705"/>
      <c r="M73" s="1705"/>
      <c r="N73" s="1705"/>
      <c r="O73" s="1705"/>
      <c r="P73" s="1705"/>
      <c r="Q73" s="1705"/>
      <c r="R73" s="1705"/>
      <c r="S73" s="1705"/>
      <c r="T73" s="1705"/>
      <c r="U73" s="1705"/>
      <c r="V73" s="1705"/>
      <c r="W73" s="1705"/>
      <c r="X73" s="1706"/>
      <c r="Y73" s="600"/>
      <c r="Z73" s="600"/>
      <c r="AA73" s="600"/>
      <c r="AB73" s="600"/>
      <c r="AC73" s="600"/>
    </row>
    <row r="74" spans="1:29" ht="12" customHeight="1">
      <c r="A74" s="1696"/>
      <c r="B74" s="1651"/>
      <c r="C74" s="1651"/>
      <c r="D74" s="1697"/>
      <c r="E74" s="1787"/>
      <c r="F74" s="1788"/>
      <c r="G74" s="1788"/>
      <c r="H74" s="1788"/>
      <c r="I74" s="1789"/>
      <c r="J74" s="1704"/>
      <c r="K74" s="1705"/>
      <c r="L74" s="1705"/>
      <c r="M74" s="1705"/>
      <c r="N74" s="1705"/>
      <c r="O74" s="1705"/>
      <c r="P74" s="1705"/>
      <c r="Q74" s="1705"/>
      <c r="R74" s="1705"/>
      <c r="S74" s="1705"/>
      <c r="T74" s="1705"/>
      <c r="U74" s="1705"/>
      <c r="V74" s="1705"/>
      <c r="W74" s="1705"/>
      <c r="X74" s="1706"/>
      <c r="Y74" s="600"/>
      <c r="Z74" s="600"/>
      <c r="AA74" s="600"/>
      <c r="AB74" s="600"/>
      <c r="AC74" s="600"/>
    </row>
    <row r="75" spans="1:29" ht="12" customHeight="1">
      <c r="A75" s="1698"/>
      <c r="B75" s="1699"/>
      <c r="C75" s="1699"/>
      <c r="D75" s="1700"/>
      <c r="E75" s="1656"/>
      <c r="F75" s="1657"/>
      <c r="G75" s="1657"/>
      <c r="H75" s="1657"/>
      <c r="I75" s="1658"/>
      <c r="J75" s="1784" t="s">
        <v>446</v>
      </c>
      <c r="K75" s="1785"/>
      <c r="L75" s="1785"/>
      <c r="M75" s="1785"/>
      <c r="N75" s="1785"/>
      <c r="O75" s="1785"/>
      <c r="P75" s="1785"/>
      <c r="Q75" s="1785"/>
      <c r="R75" s="1785"/>
      <c r="S75" s="1785"/>
      <c r="T75" s="1785"/>
      <c r="U75" s="1785"/>
      <c r="V75" s="1785"/>
      <c r="W75" s="1785"/>
      <c r="X75" s="1786"/>
      <c r="Y75" s="600"/>
      <c r="Z75" s="600"/>
      <c r="AA75" s="600"/>
      <c r="AB75" s="600"/>
      <c r="AC75" s="600"/>
    </row>
    <row r="76" spans="1:29" ht="30.6" customHeight="1">
      <c r="A76" s="1782" t="s">
        <v>448</v>
      </c>
      <c r="B76" s="1762"/>
      <c r="C76" s="1762"/>
      <c r="D76" s="1763"/>
      <c r="E76" s="1666" t="s">
        <v>449</v>
      </c>
      <c r="F76" s="1667"/>
      <c r="G76" s="1667"/>
      <c r="H76" s="1667"/>
      <c r="I76" s="1668"/>
      <c r="J76" s="1669" t="s">
        <v>450</v>
      </c>
      <c r="K76" s="1667"/>
      <c r="L76" s="1667"/>
      <c r="M76" s="1667"/>
      <c r="N76" s="1667"/>
      <c r="O76" s="1667"/>
      <c r="P76" s="1667"/>
      <c r="Q76" s="1667"/>
      <c r="R76" s="1667"/>
      <c r="S76" s="1667"/>
      <c r="T76" s="1667"/>
      <c r="U76" s="1667"/>
      <c r="V76" s="1667"/>
      <c r="W76" s="1667"/>
      <c r="X76" s="1668"/>
      <c r="Y76" s="600"/>
      <c r="Z76" s="600"/>
      <c r="AA76" s="600"/>
      <c r="AB76" s="600"/>
      <c r="AC76" s="600"/>
    </row>
    <row r="77" spans="1:29" ht="77.25" customHeight="1">
      <c r="A77" s="1649" t="s">
        <v>451</v>
      </c>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row>
  </sheetData>
  <mergeCells count="156">
    <mergeCell ref="J75:X75"/>
    <mergeCell ref="A76:D76"/>
    <mergeCell ref="E76:I76"/>
    <mergeCell ref="J76:X76"/>
    <mergeCell ref="A77:AC77"/>
    <mergeCell ref="J69:X69"/>
    <mergeCell ref="J70:X70"/>
    <mergeCell ref="J71:X71"/>
    <mergeCell ref="J72:X72"/>
    <mergeCell ref="J73:X73"/>
    <mergeCell ref="J74:X74"/>
    <mergeCell ref="A61:D75"/>
    <mergeCell ref="E61:I75"/>
    <mergeCell ref="J61:X61"/>
    <mergeCell ref="J62:X62"/>
    <mergeCell ref="J63:X63"/>
    <mergeCell ref="J64:X64"/>
    <mergeCell ref="J65:X65"/>
    <mergeCell ref="J66:X66"/>
    <mergeCell ref="J67:X67"/>
    <mergeCell ref="J68:X68"/>
    <mergeCell ref="A57:AC57"/>
    <mergeCell ref="A58:F58"/>
    <mergeCell ref="G58:AC58"/>
    <mergeCell ref="A59:I59"/>
    <mergeCell ref="J59:X59"/>
    <mergeCell ref="A60:D60"/>
    <mergeCell ref="E60:I60"/>
    <mergeCell ref="J60:X60"/>
    <mergeCell ref="A53:H54"/>
    <mergeCell ref="I53:AB53"/>
    <mergeCell ref="I54:AB54"/>
    <mergeCell ref="A55:H55"/>
    <mergeCell ref="I55:AB55"/>
    <mergeCell ref="A56:H56"/>
    <mergeCell ref="I56:AB56"/>
    <mergeCell ref="A49:B50"/>
    <mergeCell ref="C49:H49"/>
    <mergeCell ref="I49:AB49"/>
    <mergeCell ref="C50:H50"/>
    <mergeCell ref="I50:AB50"/>
    <mergeCell ref="A51:H52"/>
    <mergeCell ref="I51:AB51"/>
    <mergeCell ref="I52:AB52"/>
    <mergeCell ref="A46:H46"/>
    <mergeCell ref="I46:AB46"/>
    <mergeCell ref="A47:H47"/>
    <mergeCell ref="I47:AB47"/>
    <mergeCell ref="A48:H48"/>
    <mergeCell ref="I48:AB48"/>
    <mergeCell ref="A45:H45"/>
    <mergeCell ref="I45:AB45"/>
    <mergeCell ref="I42:O42"/>
    <mergeCell ref="P42:U42"/>
    <mergeCell ref="W42:Y42"/>
    <mergeCell ref="Z42:AB42"/>
    <mergeCell ref="I43:O43"/>
    <mergeCell ref="P43:U43"/>
    <mergeCell ref="W43:Y43"/>
    <mergeCell ref="Z43:AB43"/>
    <mergeCell ref="I41:O41"/>
    <mergeCell ref="P41:U41"/>
    <mergeCell ref="W41:Y41"/>
    <mergeCell ref="Z41:AB41"/>
    <mergeCell ref="A37:H37"/>
    <mergeCell ref="I37:AB37"/>
    <mergeCell ref="A38:H38"/>
    <mergeCell ref="I38:AB38"/>
    <mergeCell ref="A39:H44"/>
    <mergeCell ref="I39:O39"/>
    <mergeCell ref="P39:U39"/>
    <mergeCell ref="W39:Y39"/>
    <mergeCell ref="Z39:AB39"/>
    <mergeCell ref="I40:O40"/>
    <mergeCell ref="I44:O44"/>
    <mergeCell ref="P44:U44"/>
    <mergeCell ref="W44:Y44"/>
    <mergeCell ref="Z44:AB44"/>
    <mergeCell ref="A36:E36"/>
    <mergeCell ref="F36:AC36"/>
    <mergeCell ref="A31:G31"/>
    <mergeCell ref="H31:AA31"/>
    <mergeCell ref="A32:G32"/>
    <mergeCell ref="H32:L32"/>
    <mergeCell ref="M32:U32"/>
    <mergeCell ref="V32:AA32"/>
    <mergeCell ref="P40:U40"/>
    <mergeCell ref="W40:Y40"/>
    <mergeCell ref="Z40:AB40"/>
    <mergeCell ref="A29:C30"/>
    <mergeCell ref="D29:G29"/>
    <mergeCell ref="H29:AA29"/>
    <mergeCell ref="D30:G30"/>
    <mergeCell ref="H30:AA30"/>
    <mergeCell ref="A33:AA33"/>
    <mergeCell ref="A34:K34"/>
    <mergeCell ref="L34:AA34"/>
    <mergeCell ref="A35:K35"/>
    <mergeCell ref="L35:AA35"/>
    <mergeCell ref="K16:M16"/>
    <mergeCell ref="N16:O17"/>
    <mergeCell ref="P16:R17"/>
    <mergeCell ref="S16:T17"/>
    <mergeCell ref="A20:G20"/>
    <mergeCell ref="H20:AA20"/>
    <mergeCell ref="A21:G21"/>
    <mergeCell ref="H21:AA21"/>
    <mergeCell ref="A22:C28"/>
    <mergeCell ref="D22:G22"/>
    <mergeCell ref="H22:AA22"/>
    <mergeCell ref="D23:G23"/>
    <mergeCell ref="H23:AA23"/>
    <mergeCell ref="D24:G24"/>
    <mergeCell ref="H24:AA24"/>
    <mergeCell ref="D25:G25"/>
    <mergeCell ref="H25:AA25"/>
    <mergeCell ref="D26:G28"/>
    <mergeCell ref="H26:AA28"/>
    <mergeCell ref="A11:G11"/>
    <mergeCell ref="H11:M11"/>
    <mergeCell ref="N11:Q11"/>
    <mergeCell ref="R11:AA11"/>
    <mergeCell ref="A18:G19"/>
    <mergeCell ref="I18:L18"/>
    <mergeCell ref="M18:Q18"/>
    <mergeCell ref="R18:Y18"/>
    <mergeCell ref="Z18:AA18"/>
    <mergeCell ref="H19:N19"/>
    <mergeCell ref="O19:AA19"/>
    <mergeCell ref="U16:W16"/>
    <mergeCell ref="X16:Y16"/>
    <mergeCell ref="Z16:AA16"/>
    <mergeCell ref="H17:M17"/>
    <mergeCell ref="U17:W17"/>
    <mergeCell ref="X17:Y17"/>
    <mergeCell ref="Z17:AA17"/>
    <mergeCell ref="A12:G17"/>
    <mergeCell ref="H12:AA12"/>
    <mergeCell ref="H13:AA13"/>
    <mergeCell ref="H14:AA14"/>
    <mergeCell ref="H15:AA15"/>
    <mergeCell ref="H16:J16"/>
    <mergeCell ref="A1:F1"/>
    <mergeCell ref="U1:AC1"/>
    <mergeCell ref="A2:AC2"/>
    <mergeCell ref="B3:AC3"/>
    <mergeCell ref="A4:G4"/>
    <mergeCell ref="N4:AA4"/>
    <mergeCell ref="N6:AA6"/>
    <mergeCell ref="A9:G10"/>
    <mergeCell ref="H10:K10"/>
    <mergeCell ref="L10:AA10"/>
    <mergeCell ref="N5:AA5"/>
    <mergeCell ref="N7:AA7"/>
    <mergeCell ref="A8:AC8"/>
    <mergeCell ref="H9:AA9"/>
  </mergeCells>
  <phoneticPr fontId="3"/>
  <dataValidations count="1">
    <dataValidation type="list" errorStyle="information" allowBlank="1" showInputMessage="1" showErrorMessage="1" sqref="H24:AA24" xr:uid="{92EBC267-0B59-4AEA-9275-B9F9FDD36C73}">
      <formula1>"1.「国土交通省・経済産業省　石綿（アスベスト）含有建材データベース,2.メーカーの証明書、ホームページ等の情報,3.分析結果,4.公開されている材料名等の情報から一般的に含有せず,5.その他（※理由直接入力）"</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2" manualBreakCount="2">
    <brk id="35" max="16383" man="1"/>
    <brk id="5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Z97"/>
  <sheetViews>
    <sheetView showZeros="0" view="pageBreakPreview" topLeftCell="A10" zoomScaleNormal="100" workbookViewId="0">
      <selection activeCell="M23" sqref="M23:V23"/>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6" s="33" customFormat="1" ht="15" customHeight="1" thickBot="1">
      <c r="D1" s="1796"/>
      <c r="E1" s="1796"/>
      <c r="F1" s="1796"/>
      <c r="G1" s="1796"/>
      <c r="H1" s="1796"/>
      <c r="I1" s="1796"/>
      <c r="J1" s="1796"/>
      <c r="K1" s="1796"/>
      <c r="L1" s="1796"/>
      <c r="M1" s="1796"/>
      <c r="N1" s="1796"/>
      <c r="O1" s="1796"/>
      <c r="P1" s="1796"/>
      <c r="Q1" s="1796"/>
      <c r="R1" s="1796"/>
      <c r="S1" s="1796"/>
      <c r="T1" s="1796"/>
      <c r="U1" s="1796"/>
      <c r="V1" s="1796"/>
      <c r="W1" s="578">
        <f>記入用紙!$C$19</f>
        <v>1</v>
      </c>
    </row>
    <row r="2" spans="1:26" s="33" customFormat="1" ht="15" customHeight="1">
      <c r="A2" s="1806"/>
      <c r="B2" s="1807"/>
      <c r="C2" s="1807"/>
      <c r="D2" s="1807"/>
      <c r="E2" s="1807"/>
      <c r="F2" s="1807"/>
      <c r="G2" s="1807"/>
      <c r="H2" s="1807"/>
      <c r="I2" s="1807"/>
      <c r="J2" s="1807"/>
      <c r="K2" s="1807"/>
      <c r="L2" s="1807"/>
      <c r="M2" s="1807"/>
      <c r="N2" s="1807"/>
      <c r="O2" s="1799" t="s">
        <v>268</v>
      </c>
      <c r="P2" s="1800"/>
      <c r="Q2" s="1800"/>
      <c r="R2" s="1800"/>
      <c r="S2" s="1800"/>
      <c r="T2" s="1800"/>
      <c r="U2" s="1800"/>
      <c r="V2" s="1801"/>
    </row>
    <row r="3" spans="1:26" s="33" customFormat="1" ht="15" customHeight="1">
      <c r="A3" s="1793"/>
      <c r="B3" s="1794"/>
      <c r="C3" s="1794"/>
      <c r="D3" s="1794"/>
      <c r="E3" s="1794"/>
      <c r="F3" s="1794"/>
      <c r="G3" s="1794"/>
      <c r="H3" s="1794"/>
      <c r="I3" s="1794"/>
      <c r="J3" s="1794"/>
      <c r="K3" s="1794"/>
      <c r="L3" s="1794"/>
      <c r="M3" s="1794"/>
      <c r="N3" s="1794"/>
      <c r="O3" s="1613" t="s">
        <v>188</v>
      </c>
      <c r="P3" s="1615"/>
      <c r="Q3" s="1613" t="s">
        <v>189</v>
      </c>
      <c r="R3" s="1615"/>
      <c r="S3" s="1613" t="s">
        <v>173</v>
      </c>
      <c r="T3" s="1614"/>
      <c r="U3" s="1614"/>
      <c r="V3" s="1805"/>
      <c r="W3" s="996" t="s">
        <v>1</v>
      </c>
      <c r="X3" s="996"/>
      <c r="Y3" s="996"/>
      <c r="Z3" s="996"/>
    </row>
    <row r="4" spans="1:26" s="33" customFormat="1" ht="15" customHeight="1">
      <c r="A4" s="1793"/>
      <c r="B4" s="1794"/>
      <c r="C4" s="1794"/>
      <c r="D4" s="1794"/>
      <c r="E4" s="1794"/>
      <c r="F4" s="1794"/>
      <c r="G4" s="1794"/>
      <c r="H4" s="1794"/>
      <c r="I4" s="1794"/>
      <c r="J4" s="1794"/>
      <c r="K4" s="1794"/>
      <c r="L4" s="1794"/>
      <c r="M4" s="1794"/>
      <c r="N4" s="1794"/>
      <c r="O4" s="1616"/>
      <c r="P4" s="1617"/>
      <c r="Q4" s="1616"/>
      <c r="R4" s="1617"/>
      <c r="S4" s="1616"/>
      <c r="T4" s="1802"/>
      <c r="U4" s="1625"/>
      <c r="V4" s="1808"/>
    </row>
    <row r="5" spans="1:26" s="33" customFormat="1" ht="15" customHeight="1">
      <c r="A5" s="1793"/>
      <c r="B5" s="1794"/>
      <c r="C5" s="1794"/>
      <c r="D5" s="1794"/>
      <c r="E5" s="1794"/>
      <c r="F5" s="1794"/>
      <c r="G5" s="1794"/>
      <c r="H5" s="1794"/>
      <c r="I5" s="1794"/>
      <c r="J5" s="1794"/>
      <c r="K5" s="1794"/>
      <c r="L5" s="1794"/>
      <c r="M5" s="1794"/>
      <c r="N5" s="1794"/>
      <c r="O5" s="1618"/>
      <c r="P5" s="1619"/>
      <c r="Q5" s="1618"/>
      <c r="R5" s="1619"/>
      <c r="S5" s="1618"/>
      <c r="T5" s="1803"/>
      <c r="U5" s="1626"/>
      <c r="V5" s="1809"/>
    </row>
    <row r="6" spans="1:26" s="33" customFormat="1" ht="15" customHeight="1">
      <c r="A6" s="1793"/>
      <c r="B6" s="1811" t="s">
        <v>452</v>
      </c>
      <c r="C6" s="1811"/>
      <c r="D6" s="1811"/>
      <c r="E6" s="1811"/>
      <c r="F6" s="1811"/>
      <c r="G6" s="1811"/>
      <c r="H6" s="1811"/>
      <c r="I6" s="1811"/>
      <c r="J6" s="1794"/>
      <c r="K6" s="1794"/>
      <c r="L6" s="1794"/>
      <c r="M6" s="1794"/>
      <c r="N6" s="1794"/>
      <c r="O6" s="1620"/>
      <c r="P6" s="1621"/>
      <c r="Q6" s="1620"/>
      <c r="R6" s="1621"/>
      <c r="S6" s="1620"/>
      <c r="T6" s="1804"/>
      <c r="U6" s="1627"/>
      <c r="V6" s="1810"/>
    </row>
    <row r="7" spans="1:26" s="33" customFormat="1" ht="15" customHeight="1">
      <c r="A7" s="1793"/>
      <c r="B7" s="1811"/>
      <c r="C7" s="1811"/>
      <c r="D7" s="1811"/>
      <c r="E7" s="1811"/>
      <c r="F7" s="1811"/>
      <c r="G7" s="1811"/>
      <c r="H7" s="1811"/>
      <c r="I7" s="1811"/>
      <c r="J7" s="1794"/>
      <c r="K7" s="1794"/>
      <c r="L7" s="1794"/>
      <c r="M7" s="1794"/>
      <c r="N7" s="1794"/>
      <c r="O7" s="1794"/>
      <c r="P7" s="1794"/>
      <c r="Q7" s="1794"/>
      <c r="R7" s="1794"/>
      <c r="S7" s="1794"/>
      <c r="T7" s="1794"/>
      <c r="U7" s="1794"/>
      <c r="V7" s="1795"/>
      <c r="W7" s="1797"/>
      <c r="X7" s="1798"/>
    </row>
    <row r="8" spans="1:26" s="33" customFormat="1" ht="15" customHeight="1">
      <c r="A8" s="1793"/>
      <c r="B8" s="1811"/>
      <c r="C8" s="1811"/>
      <c r="D8" s="1811"/>
      <c r="E8" s="1811"/>
      <c r="F8" s="1811"/>
      <c r="G8" s="1811"/>
      <c r="H8" s="1811"/>
      <c r="I8" s="1811"/>
      <c r="J8" s="1794"/>
      <c r="K8" s="1794"/>
      <c r="L8" s="1794"/>
      <c r="M8" s="1794"/>
      <c r="N8" s="1794"/>
      <c r="O8" s="1794"/>
      <c r="P8" s="1794"/>
      <c r="Q8" s="1794"/>
      <c r="R8" s="1794"/>
      <c r="S8" s="1794"/>
      <c r="T8" s="1794"/>
      <c r="U8" s="1794"/>
      <c r="V8" s="1795"/>
      <c r="W8" s="1797"/>
      <c r="X8" s="1798"/>
    </row>
    <row r="9" spans="1:26" s="33" customFormat="1" ht="15" customHeight="1">
      <c r="A9" s="1793"/>
      <c r="B9" s="1794"/>
      <c r="C9" s="1794"/>
      <c r="D9" s="1794"/>
      <c r="E9" s="1794"/>
      <c r="F9" s="1794"/>
      <c r="G9" s="1794"/>
      <c r="H9" s="1794"/>
      <c r="I9" s="1794"/>
      <c r="J9" s="1794"/>
      <c r="K9" s="1794"/>
      <c r="L9" s="1794"/>
      <c r="M9" s="1794"/>
      <c r="N9" s="1794"/>
      <c r="O9" s="1812"/>
      <c r="P9" s="1812"/>
      <c r="Q9" s="32" t="s">
        <v>19</v>
      </c>
      <c r="R9" s="12"/>
      <c r="S9" s="32" t="s">
        <v>203</v>
      </c>
      <c r="T9" s="12"/>
      <c r="U9" s="32" t="s">
        <v>21</v>
      </c>
      <c r="V9" s="39"/>
    </row>
    <row r="10" spans="1:26" s="33" customFormat="1" ht="15" customHeight="1">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5"/>
    </row>
    <row r="11" spans="1:26" s="33" customFormat="1" ht="15" customHeight="1">
      <c r="A11" s="1793"/>
      <c r="B11" s="1794"/>
      <c r="C11" s="1794"/>
      <c r="D11" s="1794"/>
      <c r="E11" s="1794"/>
      <c r="F11" s="1794"/>
      <c r="G11" s="1794"/>
      <c r="H11" s="1794"/>
      <c r="I11" s="1794"/>
      <c r="J11" s="1794"/>
      <c r="K11" s="1794"/>
      <c r="L11" s="1794"/>
      <c r="M11" s="1794"/>
      <c r="N11" s="1794"/>
      <c r="O11" s="1794"/>
      <c r="P11" s="1794"/>
      <c r="Q11" s="1794"/>
      <c r="R11" s="1794"/>
      <c r="S11" s="1794"/>
      <c r="T11" s="1794"/>
      <c r="U11" s="1794"/>
      <c r="V11" s="1795"/>
    </row>
    <row r="12" spans="1:26" s="33" customFormat="1" ht="15" customHeight="1">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5"/>
      <c r="Y12" s="1522"/>
      <c r="Z12" s="1522"/>
    </row>
    <row r="13" spans="1:26" s="33" customFormat="1"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6" s="33" customFormat="1" ht="15" customHeight="1">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6" s="33" customFormat="1" ht="15" customHeight="1">
      <c r="A15" s="37"/>
      <c r="B15" s="1794" t="str">
        <f>"町田市長　　"&amp;市長名&amp;"　様"</f>
        <v>町田市長　　稲垣　康治　様</v>
      </c>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6" s="33" customFormat="1" ht="15" customHeight="1">
      <c r="A16" s="1793"/>
      <c r="B16" s="1794"/>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s="33" customFormat="1" ht="15" customHeight="1">
      <c r="A17" s="1793"/>
      <c r="B17" s="1794"/>
      <c r="C17" s="1794"/>
      <c r="D17" s="1794"/>
      <c r="E17" s="1794"/>
      <c r="F17" s="1794"/>
      <c r="G17" s="1794"/>
      <c r="H17" s="1794"/>
      <c r="I17" s="1794"/>
      <c r="J17" s="1794"/>
      <c r="K17" s="1794"/>
      <c r="L17" s="1794"/>
      <c r="M17" s="1794"/>
      <c r="N17" s="1794"/>
      <c r="O17" s="1794"/>
      <c r="P17" s="1794"/>
      <c r="Q17" s="1794"/>
      <c r="R17" s="1794"/>
      <c r="S17" s="1794"/>
      <c r="T17" s="1794"/>
      <c r="U17" s="1794"/>
      <c r="V17" s="1795"/>
    </row>
    <row r="18" spans="1:22" s="33" customFormat="1" ht="15" customHeight="1">
      <c r="A18" s="1793"/>
      <c r="B18" s="1794"/>
      <c r="C18" s="1794"/>
      <c r="D18" s="1794"/>
      <c r="E18" s="1794"/>
      <c r="F18" s="1794"/>
      <c r="G18" s="1794"/>
      <c r="H18" s="1794"/>
      <c r="I18" s="1794"/>
      <c r="J18" s="1794"/>
      <c r="K18" s="1794"/>
      <c r="L18" s="1794"/>
      <c r="M18" s="1794"/>
      <c r="N18" s="1794"/>
      <c r="O18" s="1794"/>
      <c r="P18" s="1794"/>
      <c r="Q18" s="1794"/>
      <c r="R18" s="1794"/>
      <c r="S18" s="1794"/>
      <c r="T18" s="1794"/>
      <c r="U18" s="1794"/>
      <c r="V18" s="1795"/>
    </row>
    <row r="19" spans="1:22" s="33" customFormat="1" ht="15" customHeight="1">
      <c r="A19" s="1793"/>
      <c r="B19" s="1794"/>
      <c r="C19" s="1794"/>
      <c r="D19" s="1794"/>
      <c r="E19" s="1794"/>
      <c r="F19" s="1794"/>
      <c r="G19" s="1794"/>
      <c r="H19" s="1794"/>
      <c r="I19" s="1794"/>
      <c r="J19" s="1794"/>
      <c r="K19" s="1794"/>
      <c r="L19" s="1794"/>
      <c r="M19" s="1794"/>
      <c r="N19" s="1794"/>
      <c r="O19" s="1794"/>
      <c r="P19" s="1794"/>
      <c r="Q19" s="1794"/>
      <c r="R19" s="1794"/>
      <c r="S19" s="1794"/>
      <c r="T19" s="1794"/>
      <c r="U19" s="1794"/>
      <c r="V19" s="1795"/>
    </row>
    <row r="20" spans="1:22" s="33" customFormat="1" ht="15" customHeight="1">
      <c r="A20" s="1793"/>
      <c r="B20" s="1794"/>
      <c r="C20" s="1794"/>
      <c r="D20" s="1794"/>
      <c r="E20" s="1794"/>
      <c r="F20" s="1794"/>
      <c r="G20" s="1794"/>
      <c r="H20" s="1794"/>
      <c r="I20" s="1794"/>
      <c r="J20" s="1794"/>
      <c r="K20" s="1794"/>
      <c r="L20" s="1794"/>
      <c r="M20" s="1794"/>
      <c r="N20" s="1794"/>
      <c r="O20" s="1794"/>
      <c r="P20" s="1794"/>
      <c r="Q20" s="1794"/>
      <c r="R20" s="1794"/>
      <c r="S20" s="1794"/>
      <c r="T20" s="1794"/>
      <c r="U20" s="1794"/>
      <c r="V20" s="1795"/>
    </row>
    <row r="21" spans="1:22" s="33" customFormat="1" ht="15" customHeight="1">
      <c r="A21" s="1793"/>
      <c r="B21" s="1794"/>
      <c r="C21" s="1794"/>
      <c r="D21" s="1794"/>
      <c r="E21" s="1794"/>
      <c r="F21" s="1794"/>
      <c r="G21" s="1794"/>
      <c r="H21" s="1794"/>
      <c r="I21" s="1794"/>
      <c r="J21" s="1794"/>
      <c r="K21" s="1794"/>
      <c r="L21" s="1794"/>
      <c r="M21" s="1815"/>
      <c r="N21" s="1815"/>
      <c r="O21" s="1815"/>
      <c r="P21" s="1815"/>
      <c r="Q21" s="1815"/>
      <c r="R21" s="1815"/>
      <c r="S21" s="1815"/>
      <c r="T21" s="1815"/>
      <c r="U21" s="1815"/>
      <c r="V21" s="1816"/>
    </row>
    <row r="22" spans="1:22" s="33" customFormat="1" ht="15" customHeight="1">
      <c r="A22" s="1793"/>
      <c r="B22" s="1794"/>
      <c r="C22" s="1794"/>
      <c r="D22" s="1794"/>
      <c r="E22" s="1794"/>
      <c r="F22" s="1794"/>
      <c r="G22" s="1794"/>
      <c r="H22" s="1794"/>
      <c r="I22" s="1794"/>
      <c r="J22" s="1794"/>
      <c r="K22" s="1803" t="s">
        <v>192</v>
      </c>
      <c r="L22" s="1803"/>
      <c r="M22" s="1813">
        <f>IF($W$1=4," ",[0]!請負人住所)</f>
        <v>0</v>
      </c>
      <c r="N22" s="1813"/>
      <c r="O22" s="1813"/>
      <c r="P22" s="1813"/>
      <c r="Q22" s="1813"/>
      <c r="R22" s="1813"/>
      <c r="S22" s="1813"/>
      <c r="T22" s="1813"/>
      <c r="U22" s="1813"/>
      <c r="V22" s="1814"/>
    </row>
    <row r="23" spans="1:22" s="33" customFormat="1" ht="15" customHeight="1">
      <c r="A23" s="1793"/>
      <c r="B23" s="1794"/>
      <c r="C23" s="1794"/>
      <c r="D23" s="1794"/>
      <c r="E23" s="1794"/>
      <c r="F23" s="1794"/>
      <c r="G23" s="1794"/>
      <c r="H23" s="1803" t="s">
        <v>193</v>
      </c>
      <c r="I23" s="1803"/>
      <c r="J23" s="34"/>
      <c r="K23" s="1794"/>
      <c r="L23" s="1794"/>
      <c r="M23" s="1815"/>
      <c r="N23" s="1815"/>
      <c r="O23" s="1815"/>
      <c r="P23" s="1815"/>
      <c r="Q23" s="1815"/>
      <c r="R23" s="1815"/>
      <c r="S23" s="1815"/>
      <c r="T23" s="1815"/>
      <c r="U23" s="1815"/>
      <c r="V23" s="1816"/>
    </row>
    <row r="24" spans="1:22" s="33" customFormat="1" ht="15" customHeight="1">
      <c r="A24" s="1793"/>
      <c r="B24" s="1794"/>
      <c r="C24" s="1794"/>
      <c r="D24" s="1794"/>
      <c r="E24" s="1794"/>
      <c r="F24" s="1794"/>
      <c r="G24" s="1794"/>
      <c r="H24" s="1794"/>
      <c r="I24" s="1794"/>
      <c r="J24" s="1794"/>
      <c r="K24" s="1794"/>
      <c r="L24" s="1794"/>
      <c r="M24" s="1815"/>
      <c r="N24" s="1815"/>
      <c r="O24" s="1815"/>
      <c r="P24" s="1815"/>
      <c r="Q24" s="1815"/>
      <c r="R24" s="1815"/>
      <c r="S24" s="1815"/>
      <c r="T24" s="1815"/>
      <c r="U24" s="123"/>
      <c r="V24" s="1816"/>
    </row>
    <row r="25" spans="1:22" s="33" customFormat="1" ht="15" customHeight="1">
      <c r="A25" s="1793"/>
      <c r="B25" s="1794"/>
      <c r="C25" s="1794"/>
      <c r="D25" s="1794"/>
      <c r="E25" s="1794"/>
      <c r="F25" s="1794"/>
      <c r="G25" s="1794"/>
      <c r="H25" s="1794"/>
      <c r="I25" s="1794"/>
      <c r="J25" s="1794"/>
      <c r="K25" s="1803" t="s">
        <v>194</v>
      </c>
      <c r="L25" s="1803"/>
      <c r="M25" s="1813">
        <f>IF($W$1=4," ",[0]!請負人社名)</f>
        <v>0</v>
      </c>
      <c r="N25" s="1813"/>
      <c r="O25" s="1813"/>
      <c r="P25" s="1813"/>
      <c r="Q25" s="1813"/>
      <c r="R25" s="1813"/>
      <c r="S25" s="1813"/>
      <c r="T25" s="1813"/>
      <c r="U25" s="123"/>
      <c r="V25" s="1816"/>
    </row>
    <row r="26" spans="1:22" s="33" customFormat="1" ht="15" customHeight="1">
      <c r="A26" s="1793"/>
      <c r="B26" s="1794"/>
      <c r="C26" s="1794"/>
      <c r="D26" s="1794"/>
      <c r="E26" s="1794"/>
      <c r="F26" s="1794"/>
      <c r="G26" s="1794"/>
      <c r="H26" s="1794"/>
      <c r="I26" s="1794"/>
      <c r="J26" s="1794"/>
      <c r="K26" s="1794"/>
      <c r="L26" s="1794"/>
      <c r="M26" s="1820" t="str">
        <f>IF($W$1=4," ",CONCATENATE(D車使用集計表!請負人役職,"　",D車使用集計表!請負人氏名))</f>
        <v>　</v>
      </c>
      <c r="N26" s="1820"/>
      <c r="O26" s="1820"/>
      <c r="P26" s="1820"/>
      <c r="Q26" s="1820"/>
      <c r="R26" s="1820"/>
      <c r="S26" s="1820"/>
      <c r="T26" s="1820"/>
      <c r="U26" s="1820"/>
      <c r="V26" s="1816"/>
    </row>
    <row r="27" spans="1:22" s="33" customFormat="1" ht="15" customHeight="1">
      <c r="A27" s="1824"/>
      <c r="B27" s="1825"/>
      <c r="C27" s="1825"/>
      <c r="D27" s="1825"/>
      <c r="E27" s="1825"/>
      <c r="F27" s="1825"/>
      <c r="G27" s="1825"/>
      <c r="H27" s="1825"/>
      <c r="I27" s="1825"/>
      <c r="J27" s="1825"/>
      <c r="K27" s="1825"/>
      <c r="L27" s="1825"/>
      <c r="M27" s="1825"/>
      <c r="N27" s="1825"/>
      <c r="O27" s="1825"/>
      <c r="P27" s="1825"/>
      <c r="Q27" s="1825"/>
      <c r="R27" s="1825"/>
      <c r="S27" s="1825"/>
      <c r="T27" s="1825"/>
      <c r="U27" s="1825"/>
      <c r="V27" s="1826"/>
    </row>
    <row r="28" spans="1:22" s="33" customFormat="1" ht="15" customHeight="1">
      <c r="A28" s="1793"/>
      <c r="B28" s="1794"/>
      <c r="C28" s="1794"/>
      <c r="D28" s="1794"/>
      <c r="E28" s="1794"/>
      <c r="F28" s="1794"/>
      <c r="G28" s="1794"/>
      <c r="H28" s="1794"/>
      <c r="I28" s="1794"/>
      <c r="J28" s="1794"/>
      <c r="K28" s="1794"/>
      <c r="L28" s="1794"/>
      <c r="M28" s="1794"/>
      <c r="N28" s="1794"/>
      <c r="O28" s="1794"/>
      <c r="P28" s="1794"/>
      <c r="Q28" s="1794"/>
      <c r="R28" s="1794"/>
      <c r="S28" s="1794"/>
      <c r="T28" s="1794"/>
      <c r="U28" s="1794"/>
      <c r="V28" s="1795"/>
    </row>
    <row r="29" spans="1:22" s="33" customFormat="1" ht="15" customHeight="1">
      <c r="A29" s="1793"/>
      <c r="B29" s="1794"/>
      <c r="C29" s="1794"/>
      <c r="D29" s="1794"/>
      <c r="E29" s="1794"/>
      <c r="F29" s="1794"/>
      <c r="G29" s="1794"/>
      <c r="H29" s="1794"/>
      <c r="I29" s="1794"/>
      <c r="J29" s="1794"/>
      <c r="K29" s="1794"/>
      <c r="L29" s="1794"/>
      <c r="M29" s="1794"/>
      <c r="N29" s="1794"/>
      <c r="O29" s="1794"/>
      <c r="P29" s="1794"/>
      <c r="Q29" s="1794"/>
      <c r="R29" s="1794"/>
      <c r="S29" s="1794"/>
      <c r="T29" s="1794"/>
      <c r="U29" s="1794"/>
      <c r="V29" s="1795"/>
    </row>
    <row r="30" spans="1:22" s="33" customFormat="1"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2" s="33" customFormat="1" ht="15" customHeight="1">
      <c r="A31" s="1793"/>
      <c r="B31" s="1794"/>
      <c r="C31" s="1794"/>
      <c r="D31" s="1794"/>
      <c r="E31" s="1794"/>
      <c r="F31" s="1794"/>
      <c r="G31" s="1794"/>
      <c r="H31" s="1794"/>
      <c r="I31" s="1794"/>
      <c r="J31" s="1794"/>
      <c r="K31" s="1794"/>
      <c r="L31" s="1794"/>
      <c r="M31" s="1794"/>
      <c r="N31" s="1794"/>
      <c r="O31" s="1794"/>
      <c r="P31" s="1794"/>
      <c r="Q31" s="1794"/>
      <c r="R31" s="1794"/>
      <c r="S31" s="1794"/>
      <c r="T31" s="1794"/>
      <c r="U31" s="1794"/>
      <c r="V31" s="1795"/>
    </row>
    <row r="32" spans="1:22" ht="15" customHeight="1">
      <c r="A32" s="1827"/>
      <c r="B32" s="1828"/>
      <c r="C32" s="1828"/>
      <c r="D32" s="1828"/>
      <c r="E32" s="1828"/>
      <c r="F32" s="1828"/>
      <c r="G32" s="1828"/>
      <c r="H32" s="1828"/>
      <c r="I32" s="1828"/>
      <c r="J32" s="1828"/>
      <c r="K32" s="1828"/>
      <c r="L32" s="1828"/>
      <c r="M32" s="1828"/>
      <c r="N32" s="1828"/>
      <c r="O32" s="1828"/>
      <c r="P32" s="1828"/>
      <c r="Q32" s="1828"/>
      <c r="R32" s="1828"/>
      <c r="S32" s="1828"/>
      <c r="T32" s="1828"/>
      <c r="U32" s="1828"/>
      <c r="V32" s="1829"/>
    </row>
    <row r="33" spans="1:22" ht="15" customHeight="1">
      <c r="A33" s="1827"/>
      <c r="B33" s="1828"/>
      <c r="C33" s="1828"/>
      <c r="D33" s="1828"/>
      <c r="E33" s="1828"/>
      <c r="F33" s="1828"/>
      <c r="G33" s="1828"/>
      <c r="H33" s="1828"/>
      <c r="I33" s="1828"/>
      <c r="J33" s="1828"/>
      <c r="K33" s="1828"/>
      <c r="L33" s="1828"/>
      <c r="M33" s="1828"/>
      <c r="N33" s="1828"/>
      <c r="O33" s="1828"/>
      <c r="P33" s="1828"/>
      <c r="Q33" s="1828"/>
      <c r="R33" s="1828"/>
      <c r="S33" s="1828"/>
      <c r="T33" s="1828"/>
      <c r="U33" s="1828"/>
      <c r="V33" s="1829"/>
    </row>
    <row r="34" spans="1:22" ht="15" customHeight="1">
      <c r="A34" s="1827" t="s">
        <v>453</v>
      </c>
      <c r="B34" s="1828"/>
      <c r="C34" s="1828"/>
      <c r="D34" s="1828"/>
      <c r="E34" s="1828"/>
      <c r="F34" s="1828"/>
      <c r="G34" s="1828"/>
      <c r="H34" s="1828"/>
      <c r="I34" s="1828"/>
      <c r="J34" s="1828"/>
      <c r="K34" s="1828"/>
      <c r="L34" s="1828"/>
      <c r="M34" s="1828"/>
      <c r="N34" s="1828"/>
      <c r="O34" s="1828"/>
      <c r="P34" s="1828"/>
      <c r="Q34" s="1828"/>
      <c r="R34" s="1828"/>
      <c r="S34" s="1828"/>
      <c r="T34" s="1828"/>
      <c r="U34" s="1828"/>
      <c r="V34" s="1829"/>
    </row>
    <row r="35" spans="1:22" ht="15" customHeight="1">
      <c r="A35" s="1821"/>
      <c r="B35" s="1822"/>
      <c r="C35" s="1822"/>
      <c r="D35" s="1822"/>
      <c r="E35" s="1822"/>
      <c r="F35" s="1822"/>
      <c r="G35" s="1822"/>
      <c r="H35" s="1822"/>
      <c r="I35" s="1822"/>
      <c r="J35" s="1822"/>
      <c r="K35" s="1822"/>
      <c r="L35" s="1822"/>
      <c r="M35" s="1822"/>
      <c r="N35" s="1822"/>
      <c r="O35" s="1822"/>
      <c r="P35" s="1822"/>
      <c r="Q35" s="1822"/>
      <c r="R35" s="1822"/>
      <c r="S35" s="1822"/>
      <c r="T35" s="1822"/>
      <c r="U35" s="1822"/>
      <c r="V35" s="1823"/>
    </row>
    <row r="36" spans="1:22" ht="15" customHeight="1">
      <c r="A36" s="1830" t="s">
        <v>454</v>
      </c>
      <c r="B36" s="1831"/>
      <c r="C36" s="1831"/>
      <c r="D36" s="1831"/>
      <c r="E36" s="1817"/>
      <c r="F36" s="1856">
        <f>IF($W$1=4," ",[0]!件名)</f>
        <v>0</v>
      </c>
      <c r="G36" s="1856"/>
      <c r="H36" s="1856"/>
      <c r="I36" s="1856"/>
      <c r="J36" s="1856"/>
      <c r="K36" s="1856"/>
      <c r="L36" s="1856"/>
      <c r="M36" s="1856"/>
      <c r="N36" s="1856"/>
      <c r="O36" s="1856"/>
      <c r="P36" s="1856"/>
      <c r="Q36" s="1856"/>
      <c r="R36" s="1856"/>
      <c r="S36" s="1856"/>
      <c r="T36" s="1856"/>
      <c r="U36" s="1856"/>
      <c r="V36" s="1857"/>
    </row>
    <row r="37" spans="1:22" ht="15" customHeight="1">
      <c r="A37" s="1830"/>
      <c r="B37" s="1831"/>
      <c r="C37" s="1831"/>
      <c r="D37" s="1831"/>
      <c r="E37" s="1818"/>
      <c r="F37" s="1858"/>
      <c r="G37" s="1858"/>
      <c r="H37" s="1858"/>
      <c r="I37" s="1858"/>
      <c r="J37" s="1858"/>
      <c r="K37" s="1858"/>
      <c r="L37" s="1858"/>
      <c r="M37" s="1858"/>
      <c r="N37" s="1858"/>
      <c r="O37" s="1858"/>
      <c r="P37" s="1858"/>
      <c r="Q37" s="1858"/>
      <c r="R37" s="1858"/>
      <c r="S37" s="1858"/>
      <c r="T37" s="1858"/>
      <c r="U37" s="1858"/>
      <c r="V37" s="1859"/>
    </row>
    <row r="38" spans="1:22" ht="15" customHeight="1">
      <c r="A38" s="1830"/>
      <c r="B38" s="1831"/>
      <c r="C38" s="1831"/>
      <c r="D38" s="1831"/>
      <c r="E38" s="1818"/>
      <c r="F38" s="1858"/>
      <c r="G38" s="1858"/>
      <c r="H38" s="1858"/>
      <c r="I38" s="1858"/>
      <c r="J38" s="1858"/>
      <c r="K38" s="1858"/>
      <c r="L38" s="1858"/>
      <c r="M38" s="1858"/>
      <c r="N38" s="1858"/>
      <c r="O38" s="1858"/>
      <c r="P38" s="1858"/>
      <c r="Q38" s="1858"/>
      <c r="R38" s="1858"/>
      <c r="S38" s="1858"/>
      <c r="T38" s="1858"/>
      <c r="U38" s="1858"/>
      <c r="V38" s="1859"/>
    </row>
    <row r="39" spans="1:22" ht="15" customHeight="1">
      <c r="A39" s="1830"/>
      <c r="B39" s="1831"/>
      <c r="C39" s="1831"/>
      <c r="D39" s="1831"/>
      <c r="E39" s="1819"/>
      <c r="F39" s="1860"/>
      <c r="G39" s="1860"/>
      <c r="H39" s="1860"/>
      <c r="I39" s="1860"/>
      <c r="J39" s="1860"/>
      <c r="K39" s="1860"/>
      <c r="L39" s="1860"/>
      <c r="M39" s="1860"/>
      <c r="N39" s="1860"/>
      <c r="O39" s="1860"/>
      <c r="P39" s="1860"/>
      <c r="Q39" s="1860"/>
      <c r="R39" s="1860"/>
      <c r="S39" s="1860"/>
      <c r="T39" s="1860"/>
      <c r="U39" s="1860"/>
      <c r="V39" s="1861"/>
    </row>
    <row r="40" spans="1:22" ht="15" customHeight="1">
      <c r="A40" s="1832" t="s">
        <v>199</v>
      </c>
      <c r="B40" s="1833"/>
      <c r="C40" s="1833"/>
      <c r="D40" s="1833"/>
      <c r="E40" s="1817"/>
      <c r="F40" s="1856">
        <f>IF($W$1=4," ",[0]!履行場所)</f>
        <v>0</v>
      </c>
      <c r="G40" s="1856"/>
      <c r="H40" s="1856"/>
      <c r="I40" s="1856"/>
      <c r="J40" s="1856"/>
      <c r="K40" s="1856"/>
      <c r="L40" s="1856"/>
      <c r="M40" s="1856"/>
      <c r="N40" s="1856"/>
      <c r="O40" s="1856"/>
      <c r="P40" s="1856"/>
      <c r="Q40" s="1856"/>
      <c r="R40" s="1856"/>
      <c r="S40" s="1856"/>
      <c r="T40" s="1856"/>
      <c r="U40" s="1856"/>
      <c r="V40" s="1857"/>
    </row>
    <row r="41" spans="1:22" ht="15" customHeight="1">
      <c r="A41" s="1832"/>
      <c r="B41" s="1833"/>
      <c r="C41" s="1833"/>
      <c r="D41" s="1833"/>
      <c r="E41" s="1818"/>
      <c r="F41" s="1858"/>
      <c r="G41" s="1858"/>
      <c r="H41" s="1858"/>
      <c r="I41" s="1858"/>
      <c r="J41" s="1858"/>
      <c r="K41" s="1858"/>
      <c r="L41" s="1858"/>
      <c r="M41" s="1858"/>
      <c r="N41" s="1858"/>
      <c r="O41" s="1858"/>
      <c r="P41" s="1858"/>
      <c r="Q41" s="1858"/>
      <c r="R41" s="1858"/>
      <c r="S41" s="1858"/>
      <c r="T41" s="1858"/>
      <c r="U41" s="1858"/>
      <c r="V41" s="1859"/>
    </row>
    <row r="42" spans="1:22" ht="15" customHeight="1">
      <c r="A42" s="1832"/>
      <c r="B42" s="1833"/>
      <c r="C42" s="1833"/>
      <c r="D42" s="1833"/>
      <c r="E42" s="1818"/>
      <c r="F42" s="1858"/>
      <c r="G42" s="1858"/>
      <c r="H42" s="1858"/>
      <c r="I42" s="1858"/>
      <c r="J42" s="1858"/>
      <c r="K42" s="1858"/>
      <c r="L42" s="1858"/>
      <c r="M42" s="1858"/>
      <c r="N42" s="1858"/>
      <c r="O42" s="1858"/>
      <c r="P42" s="1858"/>
      <c r="Q42" s="1858"/>
      <c r="R42" s="1858"/>
      <c r="S42" s="1858"/>
      <c r="T42" s="1858"/>
      <c r="U42" s="1858"/>
      <c r="V42" s="1859"/>
    </row>
    <row r="43" spans="1:22" ht="15" customHeight="1">
      <c r="A43" s="1832"/>
      <c r="B43" s="1833"/>
      <c r="C43" s="1833"/>
      <c r="D43" s="1833"/>
      <c r="E43" s="1819"/>
      <c r="F43" s="1860"/>
      <c r="G43" s="1860"/>
      <c r="H43" s="1860"/>
      <c r="I43" s="1860"/>
      <c r="J43" s="1860"/>
      <c r="K43" s="1860"/>
      <c r="L43" s="1860"/>
      <c r="M43" s="1860"/>
      <c r="N43" s="1860"/>
      <c r="O43" s="1860"/>
      <c r="P43" s="1860"/>
      <c r="Q43" s="1860"/>
      <c r="R43" s="1860"/>
      <c r="S43" s="1860"/>
      <c r="T43" s="1860"/>
      <c r="U43" s="1860"/>
      <c r="V43" s="1861"/>
    </row>
    <row r="44" spans="1:22" ht="20.25" customHeight="1">
      <c r="A44" s="1832" t="s">
        <v>200</v>
      </c>
      <c r="B44" s="1833"/>
      <c r="C44" s="1833"/>
      <c r="D44" s="1833"/>
      <c r="E44" s="1851"/>
      <c r="F44" s="1862">
        <f>IF($W$1=4," ",IF(記入用紙!C15="",[0]!当初契約金額,記入用紙!C15))</f>
        <v>0</v>
      </c>
      <c r="G44" s="1862"/>
      <c r="H44" s="1862"/>
      <c r="I44" s="1862"/>
      <c r="J44" s="1862"/>
      <c r="K44" s="1854"/>
      <c r="L44" s="1833" t="s">
        <v>201</v>
      </c>
      <c r="M44" s="1833"/>
      <c r="N44" s="1833"/>
      <c r="O44" s="1833"/>
      <c r="P44" s="1817" t="s">
        <v>11</v>
      </c>
      <c r="Q44" s="1868">
        <f>IF($W$1=4," ",[0]!契約番号)</f>
        <v>0</v>
      </c>
      <c r="R44" s="1868"/>
      <c r="S44" s="1868"/>
      <c r="T44" s="1868"/>
      <c r="U44" s="1868"/>
      <c r="V44" s="1865" t="s">
        <v>12</v>
      </c>
    </row>
    <row r="45" spans="1:22" ht="15" customHeight="1">
      <c r="A45" s="1832"/>
      <c r="B45" s="1833"/>
      <c r="C45" s="1833"/>
      <c r="D45" s="1833"/>
      <c r="E45" s="1852"/>
      <c r="F45" s="1863"/>
      <c r="G45" s="1863"/>
      <c r="H45" s="1863"/>
      <c r="I45" s="1863"/>
      <c r="J45" s="1863"/>
      <c r="K45" s="1846"/>
      <c r="L45" s="1833"/>
      <c r="M45" s="1833"/>
      <c r="N45" s="1833"/>
      <c r="O45" s="1833"/>
      <c r="P45" s="1818"/>
      <c r="Q45" s="1869"/>
      <c r="R45" s="1869"/>
      <c r="S45" s="1869"/>
      <c r="T45" s="1869"/>
      <c r="U45" s="1869"/>
      <c r="V45" s="1866"/>
    </row>
    <row r="46" spans="1:22" ht="15" customHeight="1">
      <c r="A46" s="1832"/>
      <c r="B46" s="1833"/>
      <c r="C46" s="1833"/>
      <c r="D46" s="1833"/>
      <c r="E46" s="1852"/>
      <c r="F46" s="1863"/>
      <c r="G46" s="1863"/>
      <c r="H46" s="1863"/>
      <c r="I46" s="1863"/>
      <c r="J46" s="1863"/>
      <c r="K46" s="1846"/>
      <c r="L46" s="1833"/>
      <c r="M46" s="1833"/>
      <c r="N46" s="1833"/>
      <c r="O46" s="1833"/>
      <c r="P46" s="1818"/>
      <c r="Q46" s="1869"/>
      <c r="R46" s="1869"/>
      <c r="S46" s="1869"/>
      <c r="T46" s="1869"/>
      <c r="U46" s="1869"/>
      <c r="V46" s="1866"/>
    </row>
    <row r="47" spans="1:22" ht="15" customHeight="1">
      <c r="A47" s="1832"/>
      <c r="B47" s="1833"/>
      <c r="C47" s="1833"/>
      <c r="D47" s="1833"/>
      <c r="E47" s="1853"/>
      <c r="F47" s="1864"/>
      <c r="G47" s="1864"/>
      <c r="H47" s="1864"/>
      <c r="I47" s="1864"/>
      <c r="J47" s="1864"/>
      <c r="K47" s="1855"/>
      <c r="L47" s="1833"/>
      <c r="M47" s="1833"/>
      <c r="N47" s="1833"/>
      <c r="O47" s="1833"/>
      <c r="P47" s="1819"/>
      <c r="Q47" s="1870"/>
      <c r="R47" s="1870"/>
      <c r="S47" s="1870"/>
      <c r="T47" s="1870"/>
      <c r="U47" s="1870"/>
      <c r="V47" s="1867"/>
    </row>
    <row r="48" spans="1:22" ht="15" customHeight="1">
      <c r="A48" s="1832" t="s">
        <v>455</v>
      </c>
      <c r="B48" s="1833"/>
      <c r="C48" s="1833"/>
      <c r="D48" s="1833"/>
      <c r="E48" s="1848">
        <f>IF(A2=4," ",[0]!着手年)</f>
        <v>0</v>
      </c>
      <c r="F48" s="1842"/>
      <c r="G48" s="1836" t="s">
        <v>19</v>
      </c>
      <c r="H48" s="1842">
        <f>IF(A2=4," ",[0]!着手月)</f>
        <v>0</v>
      </c>
      <c r="I48" s="1836" t="s">
        <v>203</v>
      </c>
      <c r="J48" s="1842">
        <f>IF(A2=4," ",[0]!着手日)</f>
        <v>0</v>
      </c>
      <c r="K48" s="1845" t="s">
        <v>21</v>
      </c>
      <c r="L48" s="1833" t="s">
        <v>456</v>
      </c>
      <c r="M48" s="1833"/>
      <c r="N48" s="1833"/>
      <c r="O48" s="1833"/>
      <c r="P48" s="1848">
        <f>IF($W$1=4," ",IF(記入用紙!C12="",記入用紙!C11,記入用紙!C12))</f>
        <v>0</v>
      </c>
      <c r="Q48" s="1842"/>
      <c r="R48" s="1836" t="s">
        <v>19</v>
      </c>
      <c r="S48" s="1842">
        <f>IF($W$1=4," ",IF(記入用紙!E12="",記入用紙!E11,記入用紙!E12))</f>
        <v>0</v>
      </c>
      <c r="T48" s="1836" t="s">
        <v>203</v>
      </c>
      <c r="U48" s="1842">
        <f>IF($W$1=4," ",IF(記入用紙!G12="",記入用紙!G11,記入用紙!G12))</f>
        <v>0</v>
      </c>
      <c r="V48" s="1839" t="s">
        <v>21</v>
      </c>
    </row>
    <row r="49" spans="1:22" ht="15" customHeight="1">
      <c r="A49" s="1832"/>
      <c r="B49" s="1833"/>
      <c r="C49" s="1833"/>
      <c r="D49" s="1833"/>
      <c r="E49" s="1849"/>
      <c r="F49" s="1843"/>
      <c r="G49" s="1837"/>
      <c r="H49" s="1843"/>
      <c r="I49" s="1837"/>
      <c r="J49" s="1843"/>
      <c r="K49" s="1846"/>
      <c r="L49" s="1833"/>
      <c r="M49" s="1833"/>
      <c r="N49" s="1833"/>
      <c r="O49" s="1833"/>
      <c r="P49" s="1849"/>
      <c r="Q49" s="1843"/>
      <c r="R49" s="1837"/>
      <c r="S49" s="1843"/>
      <c r="T49" s="1837"/>
      <c r="U49" s="1843"/>
      <c r="V49" s="1840"/>
    </row>
    <row r="50" spans="1:22" ht="15" customHeight="1">
      <c r="A50" s="1832"/>
      <c r="B50" s="1833"/>
      <c r="C50" s="1833"/>
      <c r="D50" s="1833"/>
      <c r="E50" s="1849"/>
      <c r="F50" s="1843"/>
      <c r="G50" s="1837"/>
      <c r="H50" s="1843"/>
      <c r="I50" s="1837"/>
      <c r="J50" s="1843"/>
      <c r="K50" s="1846"/>
      <c r="L50" s="1833"/>
      <c r="M50" s="1833"/>
      <c r="N50" s="1833"/>
      <c r="O50" s="1833"/>
      <c r="P50" s="1849"/>
      <c r="Q50" s="1843"/>
      <c r="R50" s="1837"/>
      <c r="S50" s="1843"/>
      <c r="T50" s="1837"/>
      <c r="U50" s="1843"/>
      <c r="V50" s="1840"/>
    </row>
    <row r="51" spans="1:22" ht="15" customHeight="1" thickBot="1">
      <c r="A51" s="1834"/>
      <c r="B51" s="1835"/>
      <c r="C51" s="1835"/>
      <c r="D51" s="1835"/>
      <c r="E51" s="1850"/>
      <c r="F51" s="1844"/>
      <c r="G51" s="1838"/>
      <c r="H51" s="1844"/>
      <c r="I51" s="1838"/>
      <c r="J51" s="1844"/>
      <c r="K51" s="1847"/>
      <c r="L51" s="1835"/>
      <c r="M51" s="1835"/>
      <c r="N51" s="1835"/>
      <c r="O51" s="1835"/>
      <c r="P51" s="1850"/>
      <c r="Q51" s="1844"/>
      <c r="R51" s="1838"/>
      <c r="S51" s="1844"/>
      <c r="T51" s="1838"/>
      <c r="U51" s="1844"/>
      <c r="V51" s="1841"/>
    </row>
    <row r="53" spans="1:22" ht="15" customHeight="1">
      <c r="A53" s="18"/>
    </row>
    <row r="97" ht="48.75" customHeight="1"/>
  </sheetData>
  <mergeCells count="77">
    <mergeCell ref="A30:V30"/>
    <mergeCell ref="A40:D43"/>
    <mergeCell ref="E44:E47"/>
    <mergeCell ref="K44:K47"/>
    <mergeCell ref="E40:E43"/>
    <mergeCell ref="L44:O47"/>
    <mergeCell ref="F40:V43"/>
    <mergeCell ref="F44:J47"/>
    <mergeCell ref="V44:V47"/>
    <mergeCell ref="P44:P47"/>
    <mergeCell ref="Q44:U47"/>
    <mergeCell ref="A32:V32"/>
    <mergeCell ref="A44:D47"/>
    <mergeCell ref="A31:V31"/>
    <mergeCell ref="F36:V39"/>
    <mergeCell ref="A48:D51"/>
    <mergeCell ref="I48:I51"/>
    <mergeCell ref="V48:V51"/>
    <mergeCell ref="S48:S51"/>
    <mergeCell ref="U48:U51"/>
    <mergeCell ref="J48:J51"/>
    <mergeCell ref="R48:R51"/>
    <mergeCell ref="L48:O51"/>
    <mergeCell ref="K48:K51"/>
    <mergeCell ref="E48:F51"/>
    <mergeCell ref="G48:G51"/>
    <mergeCell ref="T48:T51"/>
    <mergeCell ref="H48:H51"/>
    <mergeCell ref="P48:Q51"/>
    <mergeCell ref="H26:L26"/>
    <mergeCell ref="K23:L23"/>
    <mergeCell ref="V24:V26"/>
    <mergeCell ref="E36:E39"/>
    <mergeCell ref="A28:V28"/>
    <mergeCell ref="M26:U26"/>
    <mergeCell ref="H24:L24"/>
    <mergeCell ref="A35:V35"/>
    <mergeCell ref="A21:G26"/>
    <mergeCell ref="H21:L21"/>
    <mergeCell ref="M21:V21"/>
    <mergeCell ref="A29:V29"/>
    <mergeCell ref="A27:V27"/>
    <mergeCell ref="A34:V34"/>
    <mergeCell ref="A33:V33"/>
    <mergeCell ref="A36:D39"/>
    <mergeCell ref="M22:V22"/>
    <mergeCell ref="M25:T25"/>
    <mergeCell ref="M24:T24"/>
    <mergeCell ref="H23:I23"/>
    <mergeCell ref="M23:V23"/>
    <mergeCell ref="H25:J25"/>
    <mergeCell ref="K25:L25"/>
    <mergeCell ref="K22:L22"/>
    <mergeCell ref="H22:J22"/>
    <mergeCell ref="A16:V20"/>
    <mergeCell ref="O3:P3"/>
    <mergeCell ref="A6:A8"/>
    <mergeCell ref="B6:I8"/>
    <mergeCell ref="O7:V8"/>
    <mergeCell ref="J6:N8"/>
    <mergeCell ref="A9:N9"/>
    <mergeCell ref="O9:P9"/>
    <mergeCell ref="B15:J15"/>
    <mergeCell ref="K15:V15"/>
    <mergeCell ref="Y12:Z12"/>
    <mergeCell ref="W3:Z3"/>
    <mergeCell ref="A10:V14"/>
    <mergeCell ref="D1:V1"/>
    <mergeCell ref="W7:X8"/>
    <mergeCell ref="O2:V2"/>
    <mergeCell ref="O4:P6"/>
    <mergeCell ref="S4:T6"/>
    <mergeCell ref="S3:V3"/>
    <mergeCell ref="Q3:R3"/>
    <mergeCell ref="Q4:R6"/>
    <mergeCell ref="A2:N5"/>
    <mergeCell ref="U4:V6"/>
  </mergeCells>
  <phoneticPr fontId="3"/>
  <hyperlinks>
    <hyperlink ref="W3:Z3" location="'提出書類一覧（工事）'!A1" display="一覧に戻る" xr:uid="{00000000-0004-0000-08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N55"/>
  <sheetViews>
    <sheetView showZeros="0" view="pageBreakPreview" zoomScale="85" zoomScaleNormal="75" zoomScaleSheetLayoutView="85" workbookViewId="0">
      <pane ySplit="2" topLeftCell="A3" activePane="bottomLeft" state="frozen"/>
      <selection activeCell="AX31" sqref="AX31"/>
      <selection pane="bottomLeft" activeCell="AX31" sqref="AX31"/>
    </sheetView>
  </sheetViews>
  <sheetFormatPr defaultColWidth="9" defaultRowHeight="13.5"/>
  <cols>
    <col min="1" max="1" width="20.625" style="16" customWidth="1"/>
    <col min="2" max="2" width="22.625" style="16" customWidth="1"/>
    <col min="3" max="3" width="19.375" style="16" customWidth="1"/>
    <col min="4" max="4" width="30.625" style="16" customWidth="1"/>
    <col min="5" max="5" width="5.875" style="17" customWidth="1"/>
    <col min="6" max="6" width="2.625" style="17" customWidth="1"/>
    <col min="7" max="7" width="4.875" style="17" customWidth="1"/>
    <col min="8" max="8" width="2.625" style="17" customWidth="1"/>
    <col min="9" max="9" width="6.625" style="16" customWidth="1"/>
    <col min="10" max="10" width="15.25" style="16" customWidth="1"/>
    <col min="11" max="16384" width="9" style="16"/>
  </cols>
  <sheetData>
    <row r="1" spans="1:14" s="15" customFormat="1" ht="18" customHeight="1">
      <c r="A1" s="1873" t="s">
        <v>457</v>
      </c>
      <c r="B1" s="1873" t="s">
        <v>458</v>
      </c>
      <c r="C1" s="1873" t="s">
        <v>459</v>
      </c>
      <c r="D1" s="1881" t="s">
        <v>460</v>
      </c>
      <c r="E1" s="1875" t="s">
        <v>461</v>
      </c>
      <c r="F1" s="1876"/>
      <c r="G1" s="1876"/>
      <c r="H1" s="1876"/>
      <c r="I1" s="1877"/>
      <c r="J1" s="1883" t="s">
        <v>1</v>
      </c>
      <c r="K1" s="996"/>
      <c r="L1" s="996"/>
      <c r="M1" s="996"/>
      <c r="N1" s="374">
        <f>記入用紙!$C$19</f>
        <v>1</v>
      </c>
    </row>
    <row r="2" spans="1:14" s="15" customFormat="1" ht="18" customHeight="1">
      <c r="A2" s="1874"/>
      <c r="B2" s="1874"/>
      <c r="C2" s="1874"/>
      <c r="D2" s="1882"/>
      <c r="E2" s="1878"/>
      <c r="F2" s="1879"/>
      <c r="G2" s="1879"/>
      <c r="H2" s="1879"/>
      <c r="I2" s="1880"/>
    </row>
    <row r="3" spans="1:14" s="111" customFormat="1" ht="34.5" customHeight="1">
      <c r="A3" s="187"/>
      <c r="B3" s="188"/>
      <c r="C3" s="189"/>
      <c r="D3" s="227"/>
      <c r="E3" s="136"/>
      <c r="F3" s="108" t="s">
        <v>90</v>
      </c>
      <c r="G3" s="137"/>
      <c r="H3" s="108" t="s">
        <v>90</v>
      </c>
      <c r="I3" s="138"/>
    </row>
    <row r="4" spans="1:14" s="111" customFormat="1" ht="34.5" customHeight="1">
      <c r="A4" s="187"/>
      <c r="B4" s="188"/>
      <c r="C4" s="189"/>
      <c r="D4" s="227"/>
      <c r="E4" s="136"/>
      <c r="F4" s="108" t="s">
        <v>90</v>
      </c>
      <c r="G4" s="137"/>
      <c r="H4" s="108" t="s">
        <v>90</v>
      </c>
      <c r="I4" s="138"/>
      <c r="J4" s="219"/>
      <c r="K4" s="1871"/>
      <c r="L4" s="1872"/>
    </row>
    <row r="5" spans="1:14" s="111" customFormat="1" ht="34.5" customHeight="1">
      <c r="A5" s="187"/>
      <c r="B5" s="188"/>
      <c r="C5" s="189"/>
      <c r="D5" s="227"/>
      <c r="E5" s="136"/>
      <c r="F5" s="108" t="s">
        <v>90</v>
      </c>
      <c r="G5" s="137"/>
      <c r="H5" s="108" t="s">
        <v>90</v>
      </c>
      <c r="I5" s="138"/>
      <c r="J5" s="219"/>
      <c r="K5" s="220"/>
    </row>
    <row r="6" spans="1:14" s="111" customFormat="1" ht="34.5" customHeight="1">
      <c r="A6" s="187"/>
      <c r="B6" s="188"/>
      <c r="C6" s="189"/>
      <c r="D6" s="227"/>
      <c r="E6" s="136"/>
      <c r="F6" s="108" t="s">
        <v>90</v>
      </c>
      <c r="G6" s="137"/>
      <c r="H6" s="108" t="s">
        <v>90</v>
      </c>
      <c r="I6" s="138"/>
    </row>
    <row r="7" spans="1:14" s="111" customFormat="1" ht="34.5" customHeight="1">
      <c r="A7" s="187"/>
      <c r="B7" s="188"/>
      <c r="C7" s="189"/>
      <c r="D7" s="227"/>
      <c r="E7" s="136"/>
      <c r="F7" s="108" t="s">
        <v>90</v>
      </c>
      <c r="G7" s="137"/>
      <c r="H7" s="108" t="s">
        <v>90</v>
      </c>
      <c r="I7" s="138"/>
    </row>
    <row r="8" spans="1:14" s="111" customFormat="1" ht="34.5" customHeight="1">
      <c r="A8" s="187"/>
      <c r="B8" s="188"/>
      <c r="C8" s="189"/>
      <c r="D8" s="227"/>
      <c r="E8" s="136"/>
      <c r="F8" s="108" t="s">
        <v>90</v>
      </c>
      <c r="G8" s="137"/>
      <c r="H8" s="108" t="s">
        <v>90</v>
      </c>
      <c r="I8" s="138"/>
    </row>
    <row r="9" spans="1:14" s="111" customFormat="1" ht="34.5" customHeight="1">
      <c r="A9" s="187"/>
      <c r="B9" s="188"/>
      <c r="C9" s="189"/>
      <c r="D9" s="227"/>
      <c r="E9" s="136"/>
      <c r="F9" s="108" t="s">
        <v>90</v>
      </c>
      <c r="G9" s="137"/>
      <c r="H9" s="108" t="s">
        <v>90</v>
      </c>
      <c r="I9" s="138"/>
    </row>
    <row r="10" spans="1:14" s="111" customFormat="1" ht="34.5" customHeight="1">
      <c r="A10" s="187"/>
      <c r="B10" s="188"/>
      <c r="C10" s="189"/>
      <c r="D10" s="227"/>
      <c r="E10" s="136"/>
      <c r="F10" s="108" t="s">
        <v>90</v>
      </c>
      <c r="G10" s="137"/>
      <c r="H10" s="108" t="s">
        <v>90</v>
      </c>
      <c r="I10" s="138"/>
    </row>
    <row r="11" spans="1:14" s="111" customFormat="1" ht="34.5" customHeight="1">
      <c r="A11" s="187"/>
      <c r="B11" s="188"/>
      <c r="C11" s="189"/>
      <c r="D11" s="218"/>
      <c r="E11" s="136"/>
      <c r="F11" s="108" t="s">
        <v>90</v>
      </c>
      <c r="G11" s="137"/>
      <c r="H11" s="108" t="s">
        <v>90</v>
      </c>
      <c r="I11" s="138"/>
    </row>
    <row r="12" spans="1:14" s="111" customFormat="1" ht="34.5" customHeight="1">
      <c r="A12" s="187"/>
      <c r="B12" s="188"/>
      <c r="C12" s="189"/>
      <c r="D12" s="218"/>
      <c r="E12" s="136"/>
      <c r="F12" s="108" t="s">
        <v>90</v>
      </c>
      <c r="G12" s="137"/>
      <c r="H12" s="108" t="s">
        <v>90</v>
      </c>
      <c r="I12" s="138"/>
    </row>
    <row r="13" spans="1:14" s="111" customFormat="1" ht="34.5" customHeight="1">
      <c r="A13" s="187"/>
      <c r="B13" s="188"/>
      <c r="C13" s="189"/>
      <c r="D13" s="218"/>
      <c r="E13" s="136"/>
      <c r="F13" s="108" t="s">
        <v>90</v>
      </c>
      <c r="G13" s="137"/>
      <c r="H13" s="108" t="s">
        <v>90</v>
      </c>
      <c r="I13" s="138"/>
    </row>
    <row r="14" spans="1:14" s="111" customFormat="1" ht="34.5" customHeight="1">
      <c r="A14" s="187"/>
      <c r="B14" s="188"/>
      <c r="C14" s="189"/>
      <c r="D14" s="218"/>
      <c r="E14" s="136"/>
      <c r="F14" s="108" t="s">
        <v>90</v>
      </c>
      <c r="G14" s="137"/>
      <c r="H14" s="108" t="s">
        <v>90</v>
      </c>
      <c r="I14" s="138"/>
    </row>
    <row r="15" spans="1:14" s="111" customFormat="1" ht="34.5" customHeight="1">
      <c r="A15" s="187"/>
      <c r="B15" s="188"/>
      <c r="C15" s="189"/>
      <c r="D15" s="218"/>
      <c r="E15" s="136"/>
      <c r="F15" s="108" t="s">
        <v>90</v>
      </c>
      <c r="G15" s="137"/>
      <c r="H15" s="108" t="s">
        <v>90</v>
      </c>
      <c r="I15" s="138"/>
    </row>
    <row r="16" spans="1:14" s="111" customFormat="1" ht="34.5" customHeight="1">
      <c r="A16" s="187"/>
      <c r="B16" s="188"/>
      <c r="C16" s="187"/>
      <c r="D16" s="218"/>
      <c r="E16" s="136"/>
      <c r="F16" s="108" t="s">
        <v>90</v>
      </c>
      <c r="G16" s="137"/>
      <c r="H16" s="108" t="s">
        <v>90</v>
      </c>
      <c r="I16" s="138"/>
    </row>
    <row r="17" spans="1:9" s="111" customFormat="1" ht="34.5" customHeight="1">
      <c r="A17" s="187"/>
      <c r="B17" s="191"/>
      <c r="C17" s="187"/>
      <c r="D17" s="190"/>
      <c r="E17" s="136"/>
      <c r="F17" s="108" t="s">
        <v>90</v>
      </c>
      <c r="G17" s="137"/>
      <c r="H17" s="108" t="s">
        <v>90</v>
      </c>
      <c r="I17" s="138"/>
    </row>
    <row r="18" spans="1:9" s="112" customFormat="1" ht="12">
      <c r="E18" s="113"/>
      <c r="F18" s="113"/>
      <c r="G18" s="113"/>
      <c r="H18" s="113"/>
    </row>
    <row r="19" spans="1:9" s="112" customFormat="1" ht="12">
      <c r="E19" s="113"/>
      <c r="F19" s="113"/>
      <c r="G19" s="113"/>
      <c r="H19" s="113"/>
    </row>
    <row r="20" spans="1:9" s="112" customFormat="1" ht="12">
      <c r="E20" s="113"/>
      <c r="F20" s="113"/>
      <c r="G20" s="113"/>
      <c r="H20" s="113"/>
    </row>
    <row r="21" spans="1:9" s="112" customFormat="1" ht="12">
      <c r="E21" s="113"/>
      <c r="F21" s="113"/>
      <c r="G21" s="113"/>
      <c r="H21" s="113"/>
    </row>
    <row r="22" spans="1:9" s="112" customFormat="1" ht="12">
      <c r="E22" s="113"/>
      <c r="F22" s="113"/>
      <c r="G22" s="113"/>
      <c r="H22" s="113"/>
    </row>
    <row r="23" spans="1:9" s="112" customFormat="1" ht="12">
      <c r="E23" s="113"/>
      <c r="F23" s="113"/>
      <c r="G23" s="113"/>
      <c r="H23" s="113"/>
    </row>
    <row r="24" spans="1:9" s="112" customFormat="1" ht="12">
      <c r="E24" s="113"/>
      <c r="F24" s="113"/>
      <c r="G24" s="113"/>
      <c r="H24" s="113"/>
    </row>
    <row r="25" spans="1:9" s="112" customFormat="1" ht="12">
      <c r="E25" s="113"/>
      <c r="F25" s="113"/>
      <c r="G25" s="113"/>
      <c r="H25" s="113"/>
    </row>
    <row r="26" spans="1:9" s="112" customFormat="1" ht="12">
      <c r="E26" s="113"/>
      <c r="F26" s="113"/>
      <c r="G26" s="113"/>
      <c r="H26" s="113"/>
    </row>
    <row r="27" spans="1:9" s="112" customFormat="1" ht="12">
      <c r="E27" s="113"/>
      <c r="F27" s="113"/>
      <c r="G27" s="113"/>
      <c r="H27" s="113"/>
    </row>
    <row r="28" spans="1:9" s="112" customFormat="1" ht="12">
      <c r="E28" s="113"/>
      <c r="F28" s="113"/>
      <c r="G28" s="113"/>
      <c r="H28" s="113"/>
    </row>
    <row r="29" spans="1:9" s="112" customFormat="1" ht="12">
      <c r="E29" s="113"/>
      <c r="F29" s="113"/>
      <c r="G29" s="113"/>
      <c r="H29" s="113"/>
    </row>
    <row r="30" spans="1:9" s="112" customFormat="1" ht="12">
      <c r="E30" s="113"/>
      <c r="F30" s="113"/>
      <c r="G30" s="113"/>
      <c r="H30" s="113"/>
    </row>
    <row r="31" spans="1:9" s="112" customFormat="1" ht="12">
      <c r="E31" s="113"/>
      <c r="F31" s="113"/>
      <c r="G31" s="113"/>
      <c r="H31" s="113"/>
    </row>
    <row r="32" spans="1:9" s="112" customFormat="1" ht="12">
      <c r="E32" s="113"/>
      <c r="F32" s="113"/>
      <c r="G32" s="113"/>
      <c r="H32" s="113"/>
    </row>
    <row r="33" spans="5:8" s="112" customFormat="1" ht="12">
      <c r="E33" s="113"/>
      <c r="F33" s="113"/>
      <c r="G33" s="113"/>
      <c r="H33" s="113"/>
    </row>
    <row r="34" spans="5:8" s="112" customFormat="1" ht="12">
      <c r="E34" s="113"/>
      <c r="F34" s="113"/>
      <c r="G34" s="113"/>
      <c r="H34" s="113"/>
    </row>
    <row r="35" spans="5:8" s="112" customFormat="1" ht="12">
      <c r="E35" s="113"/>
      <c r="F35" s="113"/>
      <c r="G35" s="113"/>
      <c r="H35" s="113"/>
    </row>
    <row r="36" spans="5:8" s="112" customFormat="1" ht="12">
      <c r="E36" s="113"/>
      <c r="F36" s="113"/>
      <c r="G36" s="113"/>
      <c r="H36" s="113"/>
    </row>
    <row r="37" spans="5:8" s="112" customFormat="1" ht="12">
      <c r="E37" s="113"/>
      <c r="F37" s="113"/>
      <c r="G37" s="113"/>
      <c r="H37" s="113"/>
    </row>
    <row r="38" spans="5:8" s="112" customFormat="1" ht="12">
      <c r="E38" s="113"/>
      <c r="F38" s="113"/>
      <c r="G38" s="113"/>
      <c r="H38" s="113"/>
    </row>
    <row r="39" spans="5:8" s="112" customFormat="1" ht="12">
      <c r="E39" s="113"/>
      <c r="F39" s="113"/>
      <c r="G39" s="113"/>
      <c r="H39" s="113"/>
    </row>
    <row r="40" spans="5:8" s="112" customFormat="1" ht="12">
      <c r="E40" s="113"/>
      <c r="F40" s="113"/>
      <c r="G40" s="113"/>
      <c r="H40" s="113"/>
    </row>
    <row r="41" spans="5:8" s="112" customFormat="1" ht="12">
      <c r="E41" s="113"/>
      <c r="F41" s="113"/>
      <c r="G41" s="113"/>
      <c r="H41" s="113"/>
    </row>
    <row r="42" spans="5:8" s="112" customFormat="1" ht="12">
      <c r="E42" s="113"/>
      <c r="F42" s="113"/>
      <c r="G42" s="113"/>
      <c r="H42" s="113"/>
    </row>
    <row r="43" spans="5:8" s="112" customFormat="1" ht="12">
      <c r="E43" s="113"/>
      <c r="F43" s="113"/>
      <c r="G43" s="113"/>
      <c r="H43" s="113"/>
    </row>
    <row r="44" spans="5:8" s="112" customFormat="1" ht="12">
      <c r="E44" s="113"/>
      <c r="F44" s="113"/>
      <c r="G44" s="113"/>
      <c r="H44" s="113"/>
    </row>
    <row r="45" spans="5:8" s="112" customFormat="1" ht="12">
      <c r="E45" s="113"/>
      <c r="F45" s="113"/>
      <c r="G45" s="113"/>
      <c r="H45" s="113"/>
    </row>
    <row r="46" spans="5:8" s="112" customFormat="1" ht="12">
      <c r="E46" s="113"/>
      <c r="F46" s="113"/>
      <c r="G46" s="113"/>
      <c r="H46" s="113"/>
    </row>
    <row r="47" spans="5:8" s="112" customFormat="1" ht="12">
      <c r="E47" s="113"/>
      <c r="F47" s="113"/>
      <c r="G47" s="113"/>
      <c r="H47" s="113"/>
    </row>
    <row r="48" spans="5:8" s="112" customFormat="1" ht="12">
      <c r="E48" s="113"/>
      <c r="F48" s="113"/>
      <c r="G48" s="113"/>
      <c r="H48" s="113"/>
    </row>
    <row r="49" spans="5:8" s="112" customFormat="1" ht="12">
      <c r="E49" s="113"/>
      <c r="F49" s="113"/>
      <c r="G49" s="113"/>
      <c r="H49" s="113"/>
    </row>
    <row r="50" spans="5:8" s="112" customFormat="1" ht="12">
      <c r="E50" s="113"/>
      <c r="F50" s="113"/>
      <c r="G50" s="113"/>
      <c r="H50" s="113"/>
    </row>
    <row r="51" spans="5:8" s="112" customFormat="1" ht="12">
      <c r="E51" s="113"/>
      <c r="F51" s="113"/>
      <c r="G51" s="113"/>
      <c r="H51" s="113"/>
    </row>
    <row r="52" spans="5:8" s="112" customFormat="1" ht="12">
      <c r="E52" s="113"/>
      <c r="F52" s="113"/>
      <c r="G52" s="113"/>
      <c r="H52" s="113"/>
    </row>
    <row r="53" spans="5:8" s="112" customFormat="1" ht="12">
      <c r="E53" s="113"/>
      <c r="F53" s="113"/>
      <c r="G53" s="113"/>
      <c r="H53" s="113"/>
    </row>
    <row r="54" spans="5:8" s="112" customFormat="1" ht="12">
      <c r="E54" s="113"/>
      <c r="F54" s="113"/>
      <c r="G54" s="113"/>
      <c r="H54" s="113"/>
    </row>
    <row r="55" spans="5:8" s="112" customFormat="1" ht="12">
      <c r="E55" s="113"/>
      <c r="F55" s="113"/>
      <c r="G55" s="113"/>
      <c r="H55" s="113"/>
    </row>
  </sheetData>
  <mergeCells count="7">
    <mergeCell ref="K4:L4"/>
    <mergeCell ref="A1:A2"/>
    <mergeCell ref="B1:B2"/>
    <mergeCell ref="E1:I2"/>
    <mergeCell ref="C1:C2"/>
    <mergeCell ref="D1:D2"/>
    <mergeCell ref="J1:M1"/>
  </mergeCells>
  <phoneticPr fontId="3"/>
  <hyperlinks>
    <hyperlink ref="J1:M1" location="'提出書類一覧（工事）'!A1" display="一覧に戻る" xr:uid="{00000000-0004-0000-0900-000000000000}"/>
  </hyperlinks>
  <printOptions horizontalCentered="1"/>
  <pageMargins left="0.78740157480314965" right="0.78740157480314965" top="0.82" bottom="0.4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AA51"/>
  <sheetViews>
    <sheetView showZeros="0" view="pageBreakPreview" topLeftCell="A13" zoomScale="80" zoomScaleNormal="100" zoomScaleSheetLayoutView="80" workbookViewId="0">
      <selection activeCell="P40" sqref="P40:Q43"/>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s="33" customFormat="1" ht="15" customHeight="1">
      <c r="A1" s="808">
        <f>記入用紙!$C$19</f>
        <v>1</v>
      </c>
      <c r="B1" s="809"/>
      <c r="C1" s="809"/>
      <c r="D1" s="809"/>
      <c r="E1" s="809"/>
      <c r="F1" s="809"/>
      <c r="G1" s="809"/>
      <c r="H1" s="809"/>
      <c r="I1" s="809"/>
      <c r="J1" s="809"/>
      <c r="K1" s="809"/>
      <c r="L1" s="809"/>
      <c r="M1" s="810"/>
      <c r="N1" s="810"/>
      <c r="O1" s="810"/>
      <c r="P1" s="810"/>
      <c r="Q1" s="810"/>
      <c r="R1" s="810"/>
      <c r="S1" s="810"/>
      <c r="T1" s="810"/>
      <c r="U1" s="1884" t="s">
        <v>462</v>
      </c>
      <c r="V1" s="1885"/>
    </row>
    <row r="2" spans="1:27" s="33" customFormat="1" ht="15" customHeight="1">
      <c r="A2" s="811"/>
      <c r="B2" s="812"/>
      <c r="C2" s="812"/>
      <c r="D2" s="812"/>
      <c r="E2" s="812"/>
      <c r="F2" s="812"/>
      <c r="G2" s="812"/>
      <c r="H2" s="812"/>
      <c r="I2" s="812"/>
      <c r="J2" s="812"/>
      <c r="K2" s="812"/>
      <c r="L2" s="812"/>
      <c r="M2" s="813"/>
      <c r="N2" s="813"/>
      <c r="O2" s="813"/>
      <c r="P2" s="813"/>
      <c r="Q2" s="813"/>
      <c r="R2" s="813"/>
      <c r="S2" s="813"/>
      <c r="T2" s="813"/>
      <c r="U2" s="1886"/>
      <c r="V2" s="1887"/>
    </row>
    <row r="3" spans="1:27" s="33" customFormat="1" ht="15" customHeight="1">
      <c r="A3" s="811"/>
      <c r="B3" s="812"/>
      <c r="C3" s="812"/>
      <c r="D3" s="812"/>
      <c r="E3" s="812"/>
      <c r="F3" s="812"/>
      <c r="G3" s="812"/>
      <c r="H3" s="812"/>
      <c r="I3" s="812"/>
      <c r="J3" s="812"/>
      <c r="K3" s="812"/>
      <c r="L3" s="812"/>
      <c r="M3" s="813"/>
      <c r="N3" s="813"/>
      <c r="O3" s="813"/>
      <c r="P3" s="813"/>
      <c r="Q3" s="813"/>
      <c r="R3" s="813"/>
      <c r="S3" s="813"/>
      <c r="T3" s="813"/>
      <c r="U3" s="1888"/>
      <c r="V3" s="1889"/>
      <c r="W3" s="1797"/>
      <c r="X3" s="1798"/>
    </row>
    <row r="4" spans="1:27" s="33" customFormat="1" ht="15" customHeight="1">
      <c r="A4" s="811"/>
      <c r="B4" s="812"/>
      <c r="C4" s="812"/>
      <c r="D4" s="812"/>
      <c r="E4" s="812"/>
      <c r="F4" s="812"/>
      <c r="G4" s="812"/>
      <c r="H4" s="812"/>
      <c r="I4" s="812"/>
      <c r="J4" s="812"/>
      <c r="K4" s="812"/>
      <c r="L4" s="812"/>
      <c r="M4" s="813"/>
      <c r="N4" s="813"/>
      <c r="O4" s="813"/>
      <c r="P4" s="813"/>
      <c r="Q4" s="813"/>
      <c r="R4" s="813"/>
      <c r="S4" s="813"/>
      <c r="T4" s="813"/>
      <c r="U4" s="1890"/>
      <c r="V4" s="1891"/>
      <c r="W4" s="1797"/>
      <c r="X4" s="1798"/>
    </row>
    <row r="5" spans="1:27" s="33" customFormat="1" ht="15" customHeight="1">
      <c r="A5" s="811"/>
      <c r="B5" s="812"/>
      <c r="C5" s="812"/>
      <c r="D5" s="812"/>
      <c r="E5" s="812"/>
      <c r="F5" s="812"/>
      <c r="G5" s="812"/>
      <c r="H5" s="812"/>
      <c r="I5" s="812"/>
      <c r="J5" s="812"/>
      <c r="K5" s="812"/>
      <c r="L5" s="812"/>
      <c r="M5" s="813"/>
      <c r="N5" s="813"/>
      <c r="O5" s="813"/>
      <c r="P5" s="813"/>
      <c r="Q5" s="813"/>
      <c r="R5" s="813"/>
      <c r="S5" s="813"/>
      <c r="T5" s="813"/>
      <c r="U5" s="1892"/>
      <c r="V5" s="1893"/>
      <c r="W5" s="996" t="s">
        <v>1</v>
      </c>
      <c r="X5" s="996"/>
      <c r="Y5" s="996"/>
      <c r="Z5" s="996"/>
    </row>
    <row r="6" spans="1:27" s="33" customFormat="1" ht="15" customHeight="1">
      <c r="A6" s="1898"/>
      <c r="B6" s="1900" t="s">
        <v>463</v>
      </c>
      <c r="C6" s="1900"/>
      <c r="D6" s="1900"/>
      <c r="E6" s="1900"/>
      <c r="F6" s="1900"/>
      <c r="G6" s="1900"/>
      <c r="H6" s="1900"/>
      <c r="I6" s="1900"/>
      <c r="J6" s="1900"/>
      <c r="K6" s="1900"/>
      <c r="L6" s="1900"/>
      <c r="M6" s="1900"/>
      <c r="N6" s="1900"/>
      <c r="O6" s="1900"/>
      <c r="P6" s="1900"/>
      <c r="Q6" s="1900"/>
      <c r="R6" s="1900"/>
      <c r="S6" s="1900"/>
      <c r="T6" s="1900"/>
      <c r="U6" s="876"/>
      <c r="V6" s="926"/>
    </row>
    <row r="7" spans="1:27" s="33" customFormat="1" ht="15" customHeight="1">
      <c r="A7" s="1898"/>
      <c r="B7" s="1900"/>
      <c r="C7" s="1900"/>
      <c r="D7" s="1900"/>
      <c r="E7" s="1900"/>
      <c r="F7" s="1900"/>
      <c r="G7" s="1900"/>
      <c r="H7" s="1900"/>
      <c r="I7" s="1900"/>
      <c r="J7" s="1900"/>
      <c r="K7" s="1900"/>
      <c r="L7" s="1900"/>
      <c r="M7" s="1900"/>
      <c r="N7" s="1900"/>
      <c r="O7" s="1900"/>
      <c r="P7" s="1900"/>
      <c r="Q7" s="1900"/>
      <c r="R7" s="1900"/>
      <c r="S7" s="1900"/>
      <c r="T7" s="1900"/>
      <c r="U7" s="1901"/>
      <c r="V7" s="1902"/>
      <c r="W7" s="168"/>
      <c r="X7" s="1522"/>
      <c r="Y7" s="1522"/>
      <c r="Z7" s="1522"/>
      <c r="AA7" s="410"/>
    </row>
    <row r="8" spans="1:27" s="33" customFormat="1" ht="15" customHeight="1">
      <c r="A8" s="1898"/>
      <c r="B8" s="1900"/>
      <c r="C8" s="1900"/>
      <c r="D8" s="1900"/>
      <c r="E8" s="1900"/>
      <c r="F8" s="1900"/>
      <c r="G8" s="1900"/>
      <c r="H8" s="1900"/>
      <c r="I8" s="1900"/>
      <c r="J8" s="1900"/>
      <c r="K8" s="1900"/>
      <c r="L8" s="1900"/>
      <c r="M8" s="1900"/>
      <c r="N8" s="1900"/>
      <c r="O8" s="1900"/>
      <c r="P8" s="1900"/>
      <c r="Q8" s="1900"/>
      <c r="R8" s="1900"/>
      <c r="S8" s="1900"/>
      <c r="T8" s="1900"/>
      <c r="U8" s="1901"/>
      <c r="V8" s="1902"/>
    </row>
    <row r="9" spans="1:27" s="33" customFormat="1" ht="15" customHeight="1">
      <c r="A9" s="1898"/>
      <c r="B9" s="1894"/>
      <c r="C9" s="1894"/>
      <c r="D9" s="1894"/>
      <c r="E9" s="1894"/>
      <c r="F9" s="1894"/>
      <c r="G9" s="1894"/>
      <c r="H9" s="1894"/>
      <c r="I9" s="1894"/>
      <c r="J9" s="1894"/>
      <c r="K9" s="1894"/>
      <c r="L9" s="1894"/>
      <c r="M9" s="1894"/>
      <c r="N9" s="1894"/>
      <c r="O9" s="1903"/>
      <c r="P9" s="1903"/>
      <c r="Q9" s="675" t="s">
        <v>19</v>
      </c>
      <c r="R9" s="815"/>
      <c r="S9" s="675" t="s">
        <v>203</v>
      </c>
      <c r="T9" s="815"/>
      <c r="U9" s="675" t="s">
        <v>21</v>
      </c>
      <c r="V9" s="816"/>
    </row>
    <row r="10" spans="1:27" s="33" customFormat="1" ht="15" customHeight="1">
      <c r="A10" s="1898"/>
      <c r="B10" s="1894"/>
      <c r="C10" s="1894"/>
      <c r="D10" s="1894"/>
      <c r="E10" s="1894"/>
      <c r="F10" s="1894"/>
      <c r="G10" s="1894"/>
      <c r="H10" s="1894"/>
      <c r="I10" s="1894"/>
      <c r="J10" s="1894"/>
      <c r="K10" s="1894"/>
      <c r="L10" s="1894"/>
      <c r="M10" s="1894"/>
      <c r="N10" s="1894"/>
      <c r="O10" s="1894"/>
      <c r="P10" s="1894"/>
      <c r="Q10" s="1894"/>
      <c r="R10" s="1894"/>
      <c r="S10" s="1894"/>
      <c r="T10" s="1894"/>
      <c r="U10" s="1894"/>
      <c r="V10" s="1899"/>
    </row>
    <row r="11" spans="1:27" s="33" customFormat="1" ht="15" customHeight="1">
      <c r="A11" s="1898"/>
      <c r="B11" s="1894"/>
      <c r="C11" s="1894"/>
      <c r="D11" s="1894"/>
      <c r="E11" s="1894"/>
      <c r="F11" s="1894"/>
      <c r="G11" s="1894"/>
      <c r="H11" s="1894"/>
      <c r="I11" s="1894"/>
      <c r="J11" s="1894"/>
      <c r="K11" s="1894"/>
      <c r="L11" s="1894"/>
      <c r="M11" s="1894"/>
      <c r="N11" s="1894"/>
      <c r="O11" s="1894"/>
      <c r="P11" s="1894"/>
      <c r="Q11" s="1894"/>
      <c r="R11" s="1894"/>
      <c r="S11" s="1894"/>
      <c r="T11" s="1894"/>
      <c r="U11" s="1894"/>
      <c r="V11" s="1899"/>
    </row>
    <row r="12" spans="1:27" s="33" customFormat="1" ht="15" customHeight="1">
      <c r="A12" s="1898"/>
      <c r="B12" s="1894"/>
      <c r="C12" s="1894"/>
      <c r="D12" s="1894"/>
      <c r="E12" s="1894"/>
      <c r="F12" s="1894"/>
      <c r="G12" s="1894"/>
      <c r="H12" s="1894"/>
      <c r="I12" s="1894"/>
      <c r="J12" s="1894"/>
      <c r="K12" s="1894"/>
      <c r="L12" s="1894"/>
      <c r="M12" s="1894"/>
      <c r="N12" s="1894"/>
      <c r="O12" s="1894"/>
      <c r="P12" s="1894"/>
      <c r="Q12" s="1894"/>
      <c r="R12" s="1894"/>
      <c r="S12" s="1894"/>
      <c r="T12" s="1894"/>
      <c r="U12" s="1894"/>
      <c r="V12" s="1899"/>
    </row>
    <row r="13" spans="1:27" s="33" customFormat="1" ht="15" customHeight="1">
      <c r="A13" s="1898"/>
      <c r="B13" s="1894"/>
      <c r="C13" s="1894"/>
      <c r="D13" s="1894"/>
      <c r="E13" s="1894"/>
      <c r="F13" s="1894"/>
      <c r="G13" s="1894"/>
      <c r="H13" s="1894"/>
      <c r="I13" s="1894"/>
      <c r="J13" s="1894"/>
      <c r="K13" s="1894"/>
      <c r="L13" s="1894"/>
      <c r="M13" s="1894"/>
      <c r="N13" s="1894"/>
      <c r="O13" s="1894"/>
      <c r="P13" s="1894"/>
      <c r="Q13" s="1894"/>
      <c r="R13" s="1894"/>
      <c r="S13" s="1894"/>
      <c r="T13" s="1894"/>
      <c r="U13" s="1894"/>
      <c r="V13" s="1899"/>
    </row>
    <row r="14" spans="1:27" s="33" customFormat="1" ht="15" customHeight="1">
      <c r="A14" s="814"/>
      <c r="B14" s="1894" t="str">
        <f>"町田市長　　"&amp;市長名&amp;"　様"</f>
        <v>町田市長　　稲垣　康治　様</v>
      </c>
      <c r="C14" s="1894"/>
      <c r="D14" s="1894"/>
      <c r="E14" s="1894"/>
      <c r="F14" s="1894"/>
      <c r="G14" s="1894"/>
      <c r="H14" s="1894"/>
      <c r="I14" s="1894"/>
      <c r="J14" s="1894"/>
      <c r="K14" s="1894"/>
      <c r="L14" s="1894"/>
      <c r="M14" s="1894"/>
      <c r="N14" s="1894"/>
      <c r="O14" s="1894"/>
      <c r="P14" s="1894"/>
      <c r="Q14" s="1894"/>
      <c r="R14" s="1894"/>
      <c r="S14" s="1894"/>
      <c r="T14" s="1894"/>
      <c r="U14" s="1894"/>
      <c r="V14" s="1899"/>
    </row>
    <row r="15" spans="1:27" s="33" customFormat="1" ht="15" customHeight="1">
      <c r="A15" s="1898"/>
      <c r="B15" s="1894"/>
      <c r="C15" s="1894"/>
      <c r="D15" s="1894"/>
      <c r="E15" s="1894"/>
      <c r="F15" s="1894"/>
      <c r="G15" s="1894"/>
      <c r="H15" s="1894"/>
      <c r="I15" s="1894"/>
      <c r="J15" s="1894"/>
      <c r="K15" s="1894"/>
      <c r="L15" s="1894"/>
      <c r="M15" s="1894"/>
      <c r="N15" s="1894"/>
      <c r="O15" s="1894"/>
      <c r="P15" s="1894"/>
      <c r="Q15" s="1894"/>
      <c r="R15" s="1894"/>
      <c r="S15" s="1894"/>
      <c r="T15" s="1894"/>
      <c r="U15" s="1894"/>
      <c r="V15" s="1899"/>
    </row>
    <row r="16" spans="1:27" s="33" customFormat="1" ht="15" customHeight="1">
      <c r="A16" s="1898"/>
      <c r="B16" s="1894"/>
      <c r="C16" s="1894"/>
      <c r="D16" s="1894"/>
      <c r="E16" s="1894"/>
      <c r="F16" s="1894"/>
      <c r="G16" s="1894"/>
      <c r="H16" s="1894"/>
      <c r="I16" s="1894"/>
      <c r="J16" s="1894"/>
      <c r="K16" s="1894"/>
      <c r="L16" s="1894"/>
      <c r="M16" s="1894"/>
      <c r="N16" s="1894"/>
      <c r="O16" s="1894"/>
      <c r="P16" s="1894"/>
      <c r="Q16" s="1894"/>
      <c r="R16" s="1894"/>
      <c r="S16" s="1894"/>
      <c r="T16" s="1894"/>
      <c r="U16" s="1894"/>
      <c r="V16" s="1899"/>
    </row>
    <row r="17" spans="1:22" s="33" customFormat="1" ht="15" customHeight="1">
      <c r="A17" s="1898"/>
      <c r="B17" s="1894"/>
      <c r="C17" s="1894"/>
      <c r="D17" s="1894"/>
      <c r="E17" s="1894"/>
      <c r="F17" s="1894"/>
      <c r="G17" s="1894"/>
      <c r="H17" s="1894"/>
      <c r="I17" s="1894"/>
      <c r="J17" s="1894"/>
      <c r="K17" s="1894"/>
      <c r="L17" s="1894"/>
      <c r="M17" s="1894"/>
      <c r="N17" s="1894"/>
      <c r="O17" s="1894"/>
      <c r="P17" s="1894"/>
      <c r="Q17" s="1894"/>
      <c r="R17" s="1894"/>
      <c r="S17" s="1894"/>
      <c r="T17" s="1894"/>
      <c r="U17" s="1894"/>
      <c r="V17" s="1899"/>
    </row>
    <row r="18" spans="1:22" s="33" customFormat="1" ht="15" customHeight="1">
      <c r="A18" s="1898"/>
      <c r="B18" s="1894"/>
      <c r="C18" s="1894"/>
      <c r="D18" s="1894"/>
      <c r="E18" s="1894"/>
      <c r="F18" s="1894"/>
      <c r="G18" s="1894"/>
      <c r="H18" s="1894"/>
      <c r="I18" s="1894"/>
      <c r="J18" s="1894"/>
      <c r="K18" s="1894"/>
      <c r="L18" s="1894"/>
      <c r="M18" s="1894"/>
      <c r="N18" s="1894"/>
      <c r="O18" s="1894"/>
      <c r="P18" s="1894"/>
      <c r="Q18" s="1894"/>
      <c r="R18" s="1894"/>
      <c r="S18" s="1894"/>
      <c r="T18" s="1894"/>
      <c r="U18" s="1894"/>
      <c r="V18" s="1899"/>
    </row>
    <row r="19" spans="1:22" s="33" customFormat="1" ht="15" customHeight="1">
      <c r="A19" s="1898"/>
      <c r="B19" s="1894"/>
      <c r="C19" s="1894"/>
      <c r="D19" s="1894"/>
      <c r="E19" s="1894"/>
      <c r="F19" s="1894"/>
      <c r="G19" s="1894"/>
      <c r="H19" s="1894"/>
      <c r="I19" s="1894"/>
      <c r="J19" s="1894"/>
      <c r="K19" s="1894"/>
      <c r="L19" s="1894"/>
      <c r="M19" s="1894"/>
      <c r="N19" s="1894"/>
      <c r="O19" s="1894"/>
      <c r="P19" s="1894"/>
      <c r="Q19" s="1894"/>
      <c r="R19" s="1894"/>
      <c r="S19" s="1894"/>
      <c r="T19" s="1894"/>
      <c r="U19" s="1894"/>
      <c r="V19" s="1899"/>
    </row>
    <row r="20" spans="1:22" s="33" customFormat="1" ht="15" customHeight="1">
      <c r="A20" s="1898"/>
      <c r="B20" s="1894"/>
      <c r="C20" s="1894"/>
      <c r="D20" s="1894"/>
      <c r="E20" s="1894"/>
      <c r="F20" s="1894"/>
      <c r="G20" s="1894"/>
      <c r="H20" s="1894"/>
      <c r="I20" s="1894"/>
      <c r="J20" s="1894"/>
      <c r="K20" s="1894"/>
      <c r="L20" s="1894"/>
      <c r="M20" s="1918"/>
      <c r="N20" s="1918"/>
      <c r="O20" s="1918"/>
      <c r="P20" s="1918"/>
      <c r="Q20" s="1918"/>
      <c r="R20" s="1918"/>
      <c r="S20" s="1918"/>
      <c r="T20" s="1918"/>
      <c r="U20" s="1918"/>
      <c r="V20" s="1919"/>
    </row>
    <row r="21" spans="1:22" s="33" customFormat="1" ht="15" customHeight="1">
      <c r="A21" s="1898"/>
      <c r="B21" s="1894"/>
      <c r="C21" s="1894"/>
      <c r="D21" s="1894"/>
      <c r="E21" s="1894"/>
      <c r="F21" s="1894"/>
      <c r="G21" s="1894"/>
      <c r="H21" s="1894"/>
      <c r="I21" s="1894"/>
      <c r="J21" s="1894"/>
      <c r="K21" s="1897" t="s">
        <v>192</v>
      </c>
      <c r="L21" s="1897"/>
      <c r="M21" s="1895">
        <f>_xlfn.SINGLE(IF(A1=4," ",[0]!請負人住所))</f>
        <v>0</v>
      </c>
      <c r="N21" s="1895"/>
      <c r="O21" s="1895"/>
      <c r="P21" s="1895"/>
      <c r="Q21" s="1895"/>
      <c r="R21" s="1895"/>
      <c r="S21" s="1895"/>
      <c r="T21" s="1895"/>
      <c r="U21" s="1895"/>
      <c r="V21" s="1896"/>
    </row>
    <row r="22" spans="1:22" s="33" customFormat="1" ht="15" customHeight="1">
      <c r="A22" s="1898"/>
      <c r="B22" s="1894"/>
      <c r="C22" s="1894"/>
      <c r="D22" s="1894"/>
      <c r="E22" s="1894"/>
      <c r="F22" s="1894"/>
      <c r="G22" s="1894"/>
      <c r="H22" s="1897" t="s">
        <v>193</v>
      </c>
      <c r="I22" s="1897"/>
      <c r="J22" s="818"/>
      <c r="K22" s="1894"/>
      <c r="L22" s="1894"/>
      <c r="M22" s="1918"/>
      <c r="N22" s="1918"/>
      <c r="O22" s="1918"/>
      <c r="P22" s="1918"/>
      <c r="Q22" s="1918"/>
      <c r="R22" s="1918"/>
      <c r="S22" s="1918"/>
      <c r="T22" s="1918"/>
      <c r="U22" s="1918"/>
      <c r="V22" s="1919"/>
    </row>
    <row r="23" spans="1:22" s="33" customFormat="1" ht="15" customHeight="1">
      <c r="A23" s="1898"/>
      <c r="B23" s="1894"/>
      <c r="C23" s="1894"/>
      <c r="D23" s="1894"/>
      <c r="E23" s="1894"/>
      <c r="F23" s="1894"/>
      <c r="G23" s="1894"/>
      <c r="H23" s="1894"/>
      <c r="I23" s="1894"/>
      <c r="J23" s="1894"/>
      <c r="K23" s="1894"/>
      <c r="L23" s="1894"/>
      <c r="M23" s="1918"/>
      <c r="N23" s="1918"/>
      <c r="O23" s="1918"/>
      <c r="P23" s="1918"/>
      <c r="Q23" s="1918"/>
      <c r="R23" s="1918"/>
      <c r="S23" s="1918"/>
      <c r="T23" s="1918"/>
      <c r="U23" s="817"/>
      <c r="V23" s="1919"/>
    </row>
    <row r="24" spans="1:22" s="33" customFormat="1" ht="15" customHeight="1">
      <c r="A24" s="1898"/>
      <c r="B24" s="1894"/>
      <c r="C24" s="1894"/>
      <c r="D24" s="1894"/>
      <c r="E24" s="1894"/>
      <c r="F24" s="1894"/>
      <c r="G24" s="1894"/>
      <c r="H24" s="1894"/>
      <c r="I24" s="1894"/>
      <c r="J24" s="1894"/>
      <c r="K24" s="1897" t="s">
        <v>194</v>
      </c>
      <c r="L24" s="1897"/>
      <c r="M24" s="1895">
        <f>_xlfn.SINGLE(IF(A1=4," ",[0]!請負人社名))</f>
        <v>0</v>
      </c>
      <c r="N24" s="1895"/>
      <c r="O24" s="1895"/>
      <c r="P24" s="1895"/>
      <c r="Q24" s="1895"/>
      <c r="R24" s="1895"/>
      <c r="S24" s="1895"/>
      <c r="T24" s="1895"/>
      <c r="U24" s="817"/>
      <c r="V24" s="1919"/>
    </row>
    <row r="25" spans="1:22" s="33" customFormat="1" ht="15" customHeight="1">
      <c r="A25" s="1898"/>
      <c r="B25" s="1894"/>
      <c r="C25" s="1894"/>
      <c r="D25" s="1894"/>
      <c r="E25" s="1894"/>
      <c r="F25" s="1894"/>
      <c r="G25" s="1894"/>
      <c r="H25" s="1894"/>
      <c r="I25" s="1894"/>
      <c r="J25" s="1894"/>
      <c r="K25" s="1894"/>
      <c r="L25" s="1894"/>
      <c r="M25" s="1917" t="str">
        <f>IF(A1=4," ",CONCATENATE(_xlfn.SINGLE(D車使用集計表!請負人役職),"　",_xlfn.SINGLE(D車使用集計表!請負人氏名)))</f>
        <v>　</v>
      </c>
      <c r="N25" s="1917"/>
      <c r="O25" s="1917"/>
      <c r="P25" s="1917"/>
      <c r="Q25" s="1917"/>
      <c r="R25" s="1917"/>
      <c r="S25" s="1917"/>
      <c r="T25" s="1917"/>
      <c r="U25" s="1917"/>
      <c r="V25" s="1919"/>
    </row>
    <row r="26" spans="1:22" s="33" customFormat="1" ht="15" customHeight="1">
      <c r="A26" s="1940"/>
      <c r="B26" s="1941"/>
      <c r="C26" s="1941"/>
      <c r="D26" s="1941"/>
      <c r="E26" s="1941"/>
      <c r="F26" s="1941"/>
      <c r="G26" s="1941"/>
      <c r="H26" s="1941"/>
      <c r="I26" s="1941"/>
      <c r="J26" s="1941"/>
      <c r="K26" s="1941"/>
      <c r="L26" s="1941"/>
      <c r="M26" s="1941"/>
      <c r="N26" s="1941"/>
      <c r="O26" s="1941"/>
      <c r="P26" s="1941"/>
      <c r="Q26" s="1941"/>
      <c r="R26" s="1941"/>
      <c r="S26" s="1941"/>
      <c r="T26" s="1941"/>
      <c r="U26" s="1941"/>
      <c r="V26" s="1942"/>
    </row>
    <row r="27" spans="1:22" s="33" customFormat="1" ht="15" customHeight="1">
      <c r="A27" s="1920"/>
      <c r="B27" s="1921"/>
      <c r="C27" s="1921"/>
      <c r="D27" s="1921"/>
      <c r="E27" s="1921"/>
      <c r="F27" s="1921"/>
      <c r="G27" s="1921"/>
      <c r="H27" s="1921"/>
      <c r="I27" s="1921"/>
      <c r="J27" s="1921"/>
      <c r="K27" s="1921"/>
      <c r="L27" s="1921"/>
      <c r="M27" s="1921"/>
      <c r="N27" s="1921"/>
      <c r="O27" s="1921"/>
      <c r="P27" s="1921"/>
      <c r="Q27" s="1921"/>
      <c r="R27" s="1921"/>
      <c r="S27" s="1921"/>
      <c r="T27" s="1921"/>
      <c r="U27" s="1921"/>
      <c r="V27" s="1922"/>
    </row>
    <row r="28" spans="1:22" s="33" customFormat="1" ht="15" customHeight="1">
      <c r="A28" s="1932" t="s">
        <v>454</v>
      </c>
      <c r="B28" s="1933"/>
      <c r="C28" s="1933"/>
      <c r="D28" s="1933"/>
      <c r="E28" s="1904"/>
      <c r="F28" s="1934">
        <f>_xlfn.SINGLE(IF(A1=4," ",[0]!件名))</f>
        <v>0</v>
      </c>
      <c r="G28" s="1934"/>
      <c r="H28" s="1934"/>
      <c r="I28" s="1934"/>
      <c r="J28" s="1934"/>
      <c r="K28" s="1934"/>
      <c r="L28" s="1934"/>
      <c r="M28" s="1934"/>
      <c r="N28" s="1934"/>
      <c r="O28" s="1934"/>
      <c r="P28" s="1934"/>
      <c r="Q28" s="1934"/>
      <c r="R28" s="1934"/>
      <c r="S28" s="1934"/>
      <c r="T28" s="1934"/>
      <c r="U28" s="1934"/>
      <c r="V28" s="1935"/>
    </row>
    <row r="29" spans="1:22" s="33" customFormat="1" ht="15" customHeight="1">
      <c r="A29" s="1932"/>
      <c r="B29" s="1933"/>
      <c r="C29" s="1933"/>
      <c r="D29" s="1933"/>
      <c r="E29" s="1905"/>
      <c r="F29" s="1936"/>
      <c r="G29" s="1936"/>
      <c r="H29" s="1936"/>
      <c r="I29" s="1936"/>
      <c r="J29" s="1936"/>
      <c r="K29" s="1936"/>
      <c r="L29" s="1936"/>
      <c r="M29" s="1936"/>
      <c r="N29" s="1936"/>
      <c r="O29" s="1936"/>
      <c r="P29" s="1936"/>
      <c r="Q29" s="1936"/>
      <c r="R29" s="1936"/>
      <c r="S29" s="1936"/>
      <c r="T29" s="1936"/>
      <c r="U29" s="1936"/>
      <c r="V29" s="1937"/>
    </row>
    <row r="30" spans="1:22" ht="15" customHeight="1">
      <c r="A30" s="1932"/>
      <c r="B30" s="1933"/>
      <c r="C30" s="1933"/>
      <c r="D30" s="1933"/>
      <c r="E30" s="1905"/>
      <c r="F30" s="1936"/>
      <c r="G30" s="1936"/>
      <c r="H30" s="1936"/>
      <c r="I30" s="1936"/>
      <c r="J30" s="1936"/>
      <c r="K30" s="1936"/>
      <c r="L30" s="1936"/>
      <c r="M30" s="1936"/>
      <c r="N30" s="1936"/>
      <c r="O30" s="1936"/>
      <c r="P30" s="1936"/>
      <c r="Q30" s="1936"/>
      <c r="R30" s="1936"/>
      <c r="S30" s="1936"/>
      <c r="T30" s="1936"/>
      <c r="U30" s="1936"/>
      <c r="V30" s="1937"/>
    </row>
    <row r="31" spans="1:22" ht="15" customHeight="1">
      <c r="A31" s="1932"/>
      <c r="B31" s="1933"/>
      <c r="C31" s="1933"/>
      <c r="D31" s="1933"/>
      <c r="E31" s="1906"/>
      <c r="F31" s="1938"/>
      <c r="G31" s="1938"/>
      <c r="H31" s="1938"/>
      <c r="I31" s="1938"/>
      <c r="J31" s="1938"/>
      <c r="K31" s="1938"/>
      <c r="L31" s="1938"/>
      <c r="M31" s="1938"/>
      <c r="N31" s="1938"/>
      <c r="O31" s="1938"/>
      <c r="P31" s="1938"/>
      <c r="Q31" s="1938"/>
      <c r="R31" s="1938"/>
      <c r="S31" s="1938"/>
      <c r="T31" s="1938"/>
      <c r="U31" s="1938"/>
      <c r="V31" s="1939"/>
    </row>
    <row r="32" spans="1:22" ht="15" customHeight="1">
      <c r="A32" s="1913" t="s">
        <v>199</v>
      </c>
      <c r="B32" s="1914"/>
      <c r="C32" s="1914"/>
      <c r="D32" s="1914"/>
      <c r="E32" s="1904"/>
      <c r="F32" s="1934">
        <f>_xlfn.SINGLE(IF(A1=4," ",[0]!履行場所))</f>
        <v>0</v>
      </c>
      <c r="G32" s="1934"/>
      <c r="H32" s="1934"/>
      <c r="I32" s="1934"/>
      <c r="J32" s="1934"/>
      <c r="K32" s="1934"/>
      <c r="L32" s="1934"/>
      <c r="M32" s="1934"/>
      <c r="N32" s="1934"/>
      <c r="O32" s="1934"/>
      <c r="P32" s="1934"/>
      <c r="Q32" s="1934"/>
      <c r="R32" s="1934"/>
      <c r="S32" s="1934"/>
      <c r="T32" s="1934"/>
      <c r="U32" s="1934"/>
      <c r="V32" s="1935"/>
    </row>
    <row r="33" spans="1:22" ht="15" customHeight="1">
      <c r="A33" s="1913"/>
      <c r="B33" s="1914"/>
      <c r="C33" s="1914"/>
      <c r="D33" s="1914"/>
      <c r="E33" s="1905"/>
      <c r="F33" s="1936"/>
      <c r="G33" s="1936"/>
      <c r="H33" s="1936"/>
      <c r="I33" s="1936"/>
      <c r="J33" s="1936"/>
      <c r="K33" s="1936"/>
      <c r="L33" s="1936"/>
      <c r="M33" s="1936"/>
      <c r="N33" s="1936"/>
      <c r="O33" s="1936"/>
      <c r="P33" s="1936"/>
      <c r="Q33" s="1936"/>
      <c r="R33" s="1936"/>
      <c r="S33" s="1936"/>
      <c r="T33" s="1936"/>
      <c r="U33" s="1936"/>
      <c r="V33" s="1937"/>
    </row>
    <row r="34" spans="1:22" ht="15" customHeight="1">
      <c r="A34" s="1913"/>
      <c r="B34" s="1914"/>
      <c r="C34" s="1914"/>
      <c r="D34" s="1914"/>
      <c r="E34" s="1905"/>
      <c r="F34" s="1936"/>
      <c r="G34" s="1936"/>
      <c r="H34" s="1936"/>
      <c r="I34" s="1936"/>
      <c r="J34" s="1936"/>
      <c r="K34" s="1936"/>
      <c r="L34" s="1936"/>
      <c r="M34" s="1936"/>
      <c r="N34" s="1936"/>
      <c r="O34" s="1936"/>
      <c r="P34" s="1936"/>
      <c r="Q34" s="1936"/>
      <c r="R34" s="1936"/>
      <c r="S34" s="1936"/>
      <c r="T34" s="1936"/>
      <c r="U34" s="1936"/>
      <c r="V34" s="1937"/>
    </row>
    <row r="35" spans="1:22" ht="15" customHeight="1">
      <c r="A35" s="1913"/>
      <c r="B35" s="1914"/>
      <c r="C35" s="1914"/>
      <c r="D35" s="1914"/>
      <c r="E35" s="1906"/>
      <c r="F35" s="1938"/>
      <c r="G35" s="1938"/>
      <c r="H35" s="1938"/>
      <c r="I35" s="1938"/>
      <c r="J35" s="1938"/>
      <c r="K35" s="1938"/>
      <c r="L35" s="1938"/>
      <c r="M35" s="1938"/>
      <c r="N35" s="1938"/>
      <c r="O35" s="1938"/>
      <c r="P35" s="1938"/>
      <c r="Q35" s="1938"/>
      <c r="R35" s="1938"/>
      <c r="S35" s="1938"/>
      <c r="T35" s="1938"/>
      <c r="U35" s="1938"/>
      <c r="V35" s="1939"/>
    </row>
    <row r="36" spans="1:22" ht="15" customHeight="1">
      <c r="A36" s="1913" t="s">
        <v>200</v>
      </c>
      <c r="B36" s="1914"/>
      <c r="C36" s="1914"/>
      <c r="D36" s="1914"/>
      <c r="E36" s="1923"/>
      <c r="F36" s="1926">
        <f>_xlfn.SINGLE(IF($A$1=4," ",IF(記入用紙!C15="",[0]!当初契約金額,記入用紙!C15)))</f>
        <v>0</v>
      </c>
      <c r="G36" s="1926"/>
      <c r="H36" s="1926"/>
      <c r="I36" s="1926"/>
      <c r="J36" s="1926"/>
      <c r="K36" s="1929"/>
      <c r="L36" s="1914" t="s">
        <v>201</v>
      </c>
      <c r="M36" s="1914"/>
      <c r="N36" s="1914"/>
      <c r="O36" s="1914"/>
      <c r="P36" s="1904" t="s">
        <v>11</v>
      </c>
      <c r="Q36" s="1907">
        <f>_xlfn.SINGLE(IF(A1=4," ",[0]!契約番号))</f>
        <v>0</v>
      </c>
      <c r="R36" s="1907"/>
      <c r="S36" s="1907"/>
      <c r="T36" s="1907"/>
      <c r="U36" s="1907"/>
      <c r="V36" s="1910" t="s">
        <v>12</v>
      </c>
    </row>
    <row r="37" spans="1:22" ht="15" customHeight="1">
      <c r="A37" s="1913"/>
      <c r="B37" s="1914"/>
      <c r="C37" s="1914"/>
      <c r="D37" s="1914"/>
      <c r="E37" s="1924"/>
      <c r="F37" s="1927"/>
      <c r="G37" s="1927"/>
      <c r="H37" s="1927"/>
      <c r="I37" s="1927"/>
      <c r="J37" s="1927"/>
      <c r="K37" s="1930"/>
      <c r="L37" s="1914"/>
      <c r="M37" s="1914"/>
      <c r="N37" s="1914"/>
      <c r="O37" s="1914"/>
      <c r="P37" s="1905"/>
      <c r="Q37" s="1908"/>
      <c r="R37" s="1908"/>
      <c r="S37" s="1908"/>
      <c r="T37" s="1908"/>
      <c r="U37" s="1908"/>
      <c r="V37" s="1911"/>
    </row>
    <row r="38" spans="1:22" ht="15" customHeight="1">
      <c r="A38" s="1913"/>
      <c r="B38" s="1914"/>
      <c r="C38" s="1914"/>
      <c r="D38" s="1914"/>
      <c r="E38" s="1924"/>
      <c r="F38" s="1927"/>
      <c r="G38" s="1927"/>
      <c r="H38" s="1927"/>
      <c r="I38" s="1927"/>
      <c r="J38" s="1927"/>
      <c r="K38" s="1930"/>
      <c r="L38" s="1914"/>
      <c r="M38" s="1914"/>
      <c r="N38" s="1914"/>
      <c r="O38" s="1914"/>
      <c r="P38" s="1905"/>
      <c r="Q38" s="1908"/>
      <c r="R38" s="1908"/>
      <c r="S38" s="1908"/>
      <c r="T38" s="1908"/>
      <c r="U38" s="1908"/>
      <c r="V38" s="1911"/>
    </row>
    <row r="39" spans="1:22" ht="15" customHeight="1">
      <c r="A39" s="1913"/>
      <c r="B39" s="1914"/>
      <c r="C39" s="1914"/>
      <c r="D39" s="1914"/>
      <c r="E39" s="1925"/>
      <c r="F39" s="1928"/>
      <c r="G39" s="1928"/>
      <c r="H39" s="1928"/>
      <c r="I39" s="1928"/>
      <c r="J39" s="1928"/>
      <c r="K39" s="1931"/>
      <c r="L39" s="1914"/>
      <c r="M39" s="1914"/>
      <c r="N39" s="1914"/>
      <c r="O39" s="1914"/>
      <c r="P39" s="1906"/>
      <c r="Q39" s="1909"/>
      <c r="R39" s="1909"/>
      <c r="S39" s="1909"/>
      <c r="T39" s="1909"/>
      <c r="U39" s="1909"/>
      <c r="V39" s="1912"/>
    </row>
    <row r="40" spans="1:22" ht="15" customHeight="1">
      <c r="A40" s="1913" t="s">
        <v>464</v>
      </c>
      <c r="B40" s="1914"/>
      <c r="C40" s="1914"/>
      <c r="D40" s="1914"/>
      <c r="E40" s="1943">
        <f>_xlfn.SINGLE(IF(A1=4," ",[0]!着手年))</f>
        <v>0</v>
      </c>
      <c r="F40" s="1944"/>
      <c r="G40" s="1949" t="s">
        <v>19</v>
      </c>
      <c r="H40" s="1944">
        <f>_xlfn.SINGLE(IF(A1=4," ",[0]!着手月))</f>
        <v>0</v>
      </c>
      <c r="I40" s="1949" t="s">
        <v>203</v>
      </c>
      <c r="J40" s="1944">
        <f>_xlfn.SINGLE(IF(A1=4," ",[0]!着手日))</f>
        <v>0</v>
      </c>
      <c r="K40" s="1970" t="s">
        <v>21</v>
      </c>
      <c r="L40" s="1914" t="s">
        <v>456</v>
      </c>
      <c r="M40" s="1914"/>
      <c r="N40" s="1914"/>
      <c r="O40" s="1914"/>
      <c r="P40" s="1943">
        <f>IF($A$1=4," ",IF(記入用紙!C12="",記入用紙!C11,記入用紙!C12))</f>
        <v>0</v>
      </c>
      <c r="Q40" s="1944"/>
      <c r="R40" s="1949" t="s">
        <v>19</v>
      </c>
      <c r="S40" s="1944">
        <f>IF($A$1=4," ",IF(記入用紙!E12="",記入用紙!E11,記入用紙!E12))</f>
        <v>0</v>
      </c>
      <c r="T40" s="1949" t="s">
        <v>203</v>
      </c>
      <c r="U40" s="1944">
        <f>IF($A$1=4," ",IF(記入用紙!G12="",記入用紙!G11,記入用紙!G12))</f>
        <v>0</v>
      </c>
      <c r="V40" s="1952" t="s">
        <v>21</v>
      </c>
    </row>
    <row r="41" spans="1:22" ht="15" customHeight="1">
      <c r="A41" s="1913"/>
      <c r="B41" s="1914"/>
      <c r="C41" s="1914"/>
      <c r="D41" s="1914"/>
      <c r="E41" s="1945"/>
      <c r="F41" s="1946"/>
      <c r="G41" s="1950"/>
      <c r="H41" s="1946"/>
      <c r="I41" s="1950"/>
      <c r="J41" s="1946"/>
      <c r="K41" s="1930"/>
      <c r="L41" s="1914"/>
      <c r="M41" s="1914"/>
      <c r="N41" s="1914"/>
      <c r="O41" s="1914"/>
      <c r="P41" s="1945"/>
      <c r="Q41" s="1946"/>
      <c r="R41" s="1950"/>
      <c r="S41" s="1946"/>
      <c r="T41" s="1950"/>
      <c r="U41" s="1946"/>
      <c r="V41" s="1953"/>
    </row>
    <row r="42" spans="1:22" ht="15" customHeight="1">
      <c r="A42" s="1913"/>
      <c r="B42" s="1914"/>
      <c r="C42" s="1914"/>
      <c r="D42" s="1914"/>
      <c r="E42" s="1945"/>
      <c r="F42" s="1946"/>
      <c r="G42" s="1950"/>
      <c r="H42" s="1946"/>
      <c r="I42" s="1950"/>
      <c r="J42" s="1946"/>
      <c r="K42" s="1930"/>
      <c r="L42" s="1914"/>
      <c r="M42" s="1914"/>
      <c r="N42" s="1914"/>
      <c r="O42" s="1914"/>
      <c r="P42" s="1945"/>
      <c r="Q42" s="1946"/>
      <c r="R42" s="1950"/>
      <c r="S42" s="1946"/>
      <c r="T42" s="1950"/>
      <c r="U42" s="1946"/>
      <c r="V42" s="1953"/>
    </row>
    <row r="43" spans="1:22" ht="20.25" customHeight="1" thickBot="1">
      <c r="A43" s="1915"/>
      <c r="B43" s="1916"/>
      <c r="C43" s="1916"/>
      <c r="D43" s="1916"/>
      <c r="E43" s="1947"/>
      <c r="F43" s="1948"/>
      <c r="G43" s="1951"/>
      <c r="H43" s="1948"/>
      <c r="I43" s="1951"/>
      <c r="J43" s="1948"/>
      <c r="K43" s="1971"/>
      <c r="L43" s="1916"/>
      <c r="M43" s="1916"/>
      <c r="N43" s="1916"/>
      <c r="O43" s="1916"/>
      <c r="P43" s="1947"/>
      <c r="Q43" s="1948"/>
      <c r="R43" s="1951"/>
      <c r="S43" s="1948"/>
      <c r="T43" s="1951"/>
      <c r="U43" s="1948"/>
      <c r="V43" s="1954"/>
    </row>
    <row r="44" spans="1:22" ht="15" customHeight="1" thickBot="1">
      <c r="A44" s="821"/>
      <c r="B44" s="822"/>
      <c r="C44" s="822"/>
      <c r="D44" s="822"/>
      <c r="E44" s="819"/>
      <c r="F44" s="819"/>
      <c r="G44" s="820"/>
      <c r="H44" s="819"/>
      <c r="I44" s="820"/>
      <c r="J44" s="819"/>
      <c r="K44" s="820"/>
      <c r="L44" s="822"/>
      <c r="M44" s="822"/>
      <c r="N44" s="822"/>
      <c r="O44" s="822"/>
      <c r="P44" s="819"/>
      <c r="Q44" s="819"/>
      <c r="R44" s="820"/>
      <c r="S44" s="819"/>
      <c r="T44" s="820"/>
      <c r="U44" s="819"/>
      <c r="V44" s="823"/>
    </row>
    <row r="45" spans="1:22" ht="15" customHeight="1">
      <c r="A45" s="1955" t="s">
        <v>465</v>
      </c>
      <c r="B45" s="1956"/>
      <c r="C45" s="1956"/>
      <c r="D45" s="1956"/>
      <c r="E45" s="1956"/>
      <c r="F45" s="1956"/>
      <c r="G45" s="1956"/>
      <c r="H45" s="1956"/>
      <c r="I45" s="1956"/>
      <c r="J45" s="1956"/>
      <c r="K45" s="1956"/>
      <c r="L45" s="1956"/>
      <c r="M45" s="1956"/>
      <c r="N45" s="1956"/>
      <c r="O45" s="1956"/>
      <c r="P45" s="1956"/>
      <c r="Q45" s="1956"/>
      <c r="R45" s="1956"/>
      <c r="S45" s="1956"/>
      <c r="T45" s="1956"/>
      <c r="U45" s="1956"/>
      <c r="V45" s="1957"/>
    </row>
    <row r="46" spans="1:22" ht="15" customHeight="1">
      <c r="A46" s="1958"/>
      <c r="B46" s="1959"/>
      <c r="C46" s="1959"/>
      <c r="D46" s="1959"/>
      <c r="E46" s="1959"/>
      <c r="F46" s="1959"/>
      <c r="G46" s="1959"/>
      <c r="H46" s="1959"/>
      <c r="I46" s="1959"/>
      <c r="J46" s="1959"/>
      <c r="K46" s="1959"/>
      <c r="L46" s="1959"/>
      <c r="M46" s="1959"/>
      <c r="N46" s="1959"/>
      <c r="O46" s="1959"/>
      <c r="P46" s="1959"/>
      <c r="Q46" s="1959"/>
      <c r="R46" s="1959"/>
      <c r="S46" s="1959"/>
      <c r="T46" s="1959"/>
      <c r="U46" s="1959"/>
      <c r="V46" s="1960"/>
    </row>
    <row r="47" spans="1:22" ht="15" customHeight="1">
      <c r="A47" s="1961" t="s">
        <v>466</v>
      </c>
      <c r="B47" s="1962"/>
      <c r="C47" s="1962"/>
      <c r="D47" s="1962"/>
      <c r="E47" s="1963"/>
      <c r="F47" s="1964"/>
      <c r="G47" s="1964"/>
      <c r="H47" s="1964"/>
      <c r="I47" s="1965" t="s">
        <v>19</v>
      </c>
      <c r="J47" s="1966"/>
      <c r="K47" s="1966"/>
      <c r="L47" s="1965" t="s">
        <v>203</v>
      </c>
      <c r="M47" s="1964"/>
      <c r="N47" s="1967" t="s">
        <v>204</v>
      </c>
      <c r="O47" s="1968" t="s">
        <v>268</v>
      </c>
      <c r="P47" s="1968"/>
      <c r="Q47" s="1968"/>
      <c r="R47" s="1968"/>
      <c r="S47" s="1968"/>
      <c r="T47" s="1968"/>
      <c r="U47" s="1968"/>
      <c r="V47" s="1969"/>
    </row>
    <row r="48" spans="1:22" ht="15" customHeight="1">
      <c r="A48" s="1961"/>
      <c r="B48" s="1962"/>
      <c r="C48" s="1962"/>
      <c r="D48" s="1962"/>
      <c r="E48" s="1963"/>
      <c r="F48" s="1964"/>
      <c r="G48" s="1964"/>
      <c r="H48" s="1964"/>
      <c r="I48" s="1965"/>
      <c r="J48" s="1966"/>
      <c r="K48" s="1966"/>
      <c r="L48" s="1965"/>
      <c r="M48" s="1964"/>
      <c r="N48" s="1967"/>
      <c r="O48" s="1968" t="s">
        <v>188</v>
      </c>
      <c r="P48" s="1968"/>
      <c r="Q48" s="1968" t="s">
        <v>189</v>
      </c>
      <c r="R48" s="1968"/>
      <c r="S48" s="1968" t="s">
        <v>173</v>
      </c>
      <c r="T48" s="1968"/>
      <c r="U48" s="1968"/>
      <c r="V48" s="1969"/>
    </row>
    <row r="49" spans="1:22" ht="15" customHeight="1">
      <c r="A49" s="1972"/>
      <c r="B49" s="1973"/>
      <c r="C49" s="1973"/>
      <c r="D49" s="1973"/>
      <c r="E49" s="1973"/>
      <c r="F49" s="1973"/>
      <c r="G49" s="1973"/>
      <c r="H49" s="1973"/>
      <c r="I49" s="1973"/>
      <c r="J49" s="1973"/>
      <c r="K49" s="1973"/>
      <c r="L49" s="1973"/>
      <c r="M49" s="1973"/>
      <c r="N49" s="1973"/>
      <c r="O49" s="1968"/>
      <c r="P49" s="1968"/>
      <c r="Q49" s="1968"/>
      <c r="R49" s="1968"/>
      <c r="S49" s="1977"/>
      <c r="T49" s="1978"/>
      <c r="U49" s="1978"/>
      <c r="V49" s="1981"/>
    </row>
    <row r="50" spans="1:22" ht="15" customHeight="1">
      <c r="A50" s="1972"/>
      <c r="B50" s="1973"/>
      <c r="C50" s="1973"/>
      <c r="D50" s="1973"/>
      <c r="E50" s="1973"/>
      <c r="F50" s="1973"/>
      <c r="G50" s="1973"/>
      <c r="H50" s="1973"/>
      <c r="I50" s="1973"/>
      <c r="J50" s="1973"/>
      <c r="K50" s="1973"/>
      <c r="L50" s="1973"/>
      <c r="M50" s="1973"/>
      <c r="N50" s="1973"/>
      <c r="O50" s="1968"/>
      <c r="P50" s="1968"/>
      <c r="Q50" s="1968"/>
      <c r="R50" s="1968"/>
      <c r="S50" s="1977"/>
      <c r="T50" s="1978"/>
      <c r="U50" s="1978"/>
      <c r="V50" s="1981"/>
    </row>
    <row r="51" spans="1:22" ht="15" customHeight="1" thickBot="1">
      <c r="A51" s="1974"/>
      <c r="B51" s="1975"/>
      <c r="C51" s="1975"/>
      <c r="D51" s="1975"/>
      <c r="E51" s="1975"/>
      <c r="F51" s="1975"/>
      <c r="G51" s="1975"/>
      <c r="H51" s="1975"/>
      <c r="I51" s="1975"/>
      <c r="J51" s="1975"/>
      <c r="K51" s="1975"/>
      <c r="L51" s="1975"/>
      <c r="M51" s="1975"/>
      <c r="N51" s="1975"/>
      <c r="O51" s="1976"/>
      <c r="P51" s="1976"/>
      <c r="Q51" s="1976"/>
      <c r="R51" s="1976"/>
      <c r="S51" s="1979"/>
      <c r="T51" s="1980"/>
      <c r="U51" s="1980"/>
      <c r="V51" s="1982"/>
    </row>
  </sheetData>
  <mergeCells count="78">
    <mergeCell ref="A49:N51"/>
    <mergeCell ref="O49:P51"/>
    <mergeCell ref="Q49:R51"/>
    <mergeCell ref="S49:T51"/>
    <mergeCell ref="U49:V51"/>
    <mergeCell ref="T40:T43"/>
    <mergeCell ref="U40:U43"/>
    <mergeCell ref="V40:V43"/>
    <mergeCell ref="A45:V46"/>
    <mergeCell ref="A47:D48"/>
    <mergeCell ref="E47:H48"/>
    <mergeCell ref="I47:I48"/>
    <mergeCell ref="J47:K48"/>
    <mergeCell ref="L47:L48"/>
    <mergeCell ref="M47:M48"/>
    <mergeCell ref="N47:N48"/>
    <mergeCell ref="O47:V47"/>
    <mergeCell ref="O48:P48"/>
    <mergeCell ref="Q48:R48"/>
    <mergeCell ref="S48:V48"/>
    <mergeCell ref="K40:K43"/>
    <mergeCell ref="L40:O43"/>
    <mergeCell ref="P40:Q43"/>
    <mergeCell ref="R40:R43"/>
    <mergeCell ref="S40:S43"/>
    <mergeCell ref="E40:F43"/>
    <mergeCell ref="G40:G43"/>
    <mergeCell ref="H40:H43"/>
    <mergeCell ref="I40:I43"/>
    <mergeCell ref="J40:J43"/>
    <mergeCell ref="A26:V26"/>
    <mergeCell ref="M24:T24"/>
    <mergeCell ref="H25:L25"/>
    <mergeCell ref="B14:J14"/>
    <mergeCell ref="K14:V14"/>
    <mergeCell ref="M22:V22"/>
    <mergeCell ref="H22:I22"/>
    <mergeCell ref="M20:V20"/>
    <mergeCell ref="A28:D31"/>
    <mergeCell ref="E28:E31"/>
    <mergeCell ref="F28:V31"/>
    <mergeCell ref="A32:D35"/>
    <mergeCell ref="E32:E35"/>
    <mergeCell ref="F32:V35"/>
    <mergeCell ref="A36:D39"/>
    <mergeCell ref="E36:E39"/>
    <mergeCell ref="F36:J39"/>
    <mergeCell ref="K36:K39"/>
    <mergeCell ref="L36:O39"/>
    <mergeCell ref="P36:P39"/>
    <mergeCell ref="Q36:U39"/>
    <mergeCell ref="V36:V39"/>
    <mergeCell ref="A40:D43"/>
    <mergeCell ref="W3:X4"/>
    <mergeCell ref="A15:V19"/>
    <mergeCell ref="A20:G25"/>
    <mergeCell ref="H23:L23"/>
    <mergeCell ref="K22:L22"/>
    <mergeCell ref="M25:U25"/>
    <mergeCell ref="W5:Z5"/>
    <mergeCell ref="M23:T23"/>
    <mergeCell ref="V23:V25"/>
    <mergeCell ref="H24:J24"/>
    <mergeCell ref="K24:L24"/>
    <mergeCell ref="A27:V27"/>
    <mergeCell ref="U1:V2"/>
    <mergeCell ref="U3:V5"/>
    <mergeCell ref="X7:Z7"/>
    <mergeCell ref="H21:J21"/>
    <mergeCell ref="M21:V21"/>
    <mergeCell ref="K21:L21"/>
    <mergeCell ref="A10:V13"/>
    <mergeCell ref="H20:L20"/>
    <mergeCell ref="A6:A8"/>
    <mergeCell ref="B6:T8"/>
    <mergeCell ref="U7:V8"/>
    <mergeCell ref="A9:N9"/>
    <mergeCell ref="O9:P9"/>
  </mergeCells>
  <phoneticPr fontId="3"/>
  <hyperlinks>
    <hyperlink ref="W5:Z5" location="'提出書類一覧（工事）'!A1" display="一覧に戻る" xr:uid="{00000000-0004-0000-0A00-000000000000}"/>
  </hyperlinks>
  <pageMargins left="0.98425196850393704" right="0.47244094488188981" top="0.78740157480314965" bottom="0.55118110236220474" header="0.31496062992125984" footer="0.31496062992125984"/>
  <pageSetup paperSize="9" scale="10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S80"/>
  <sheetViews>
    <sheetView showZeros="0" view="pageBreakPreview" zoomScaleNormal="75" zoomScaleSheetLayoutView="100" workbookViewId="0">
      <pane ySplit="4" topLeftCell="A5" activePane="bottomLeft" state="frozen"/>
      <selection activeCell="AX31" sqref="AX31"/>
      <selection pane="bottomLeft" activeCell="AX31" sqref="AX31"/>
    </sheetView>
  </sheetViews>
  <sheetFormatPr defaultColWidth="9" defaultRowHeight="14.25"/>
  <cols>
    <col min="1" max="1" width="0.375" style="127" customWidth="1"/>
    <col min="2" max="2" width="22.625" style="221" customWidth="1"/>
    <col min="3" max="3" width="22.625" style="373" customWidth="1"/>
    <col min="4" max="4" width="4.375" style="225" customWidth="1"/>
    <col min="5" max="5" width="6.625" style="226" customWidth="1"/>
    <col min="6" max="6" width="2.75" style="226" customWidth="1"/>
    <col min="7" max="7" width="6.625" style="226" customWidth="1"/>
    <col min="8" max="8" width="2.75" style="226" customWidth="1"/>
    <col min="9" max="14" width="6.625" style="130" customWidth="1"/>
    <col min="15" max="15" width="4.625" style="130" customWidth="1"/>
    <col min="16" max="16" width="4.625" style="127" customWidth="1"/>
    <col min="17" max="17" width="12.375" style="127" customWidth="1"/>
    <col min="18" max="16384" width="9" style="127"/>
  </cols>
  <sheetData>
    <row r="1" spans="1:19" ht="42" customHeight="1">
      <c r="A1" s="375">
        <f>記入用紙!$C$19</f>
        <v>1</v>
      </c>
      <c r="C1" s="1992" t="s">
        <v>463</v>
      </c>
      <c r="D1" s="1992"/>
      <c r="E1" s="1992"/>
      <c r="F1" s="1992"/>
      <c r="G1" s="1992"/>
      <c r="H1" s="1992"/>
      <c r="I1" s="1992"/>
      <c r="J1" s="1992"/>
      <c r="K1" s="1992"/>
      <c r="Q1" s="20" t="s">
        <v>1</v>
      </c>
    </row>
    <row r="2" spans="1:19" ht="24" customHeight="1">
      <c r="B2" s="1987" t="s">
        <v>467</v>
      </c>
      <c r="C2" s="1994" t="s">
        <v>468</v>
      </c>
      <c r="D2" s="1993" t="s">
        <v>469</v>
      </c>
      <c r="E2" s="1997" t="s">
        <v>470</v>
      </c>
      <c r="F2" s="1998"/>
      <c r="G2" s="1997" t="s">
        <v>471</v>
      </c>
      <c r="H2" s="1998"/>
      <c r="I2" s="222" t="s">
        <v>472</v>
      </c>
      <c r="J2" s="222" t="s">
        <v>473</v>
      </c>
      <c r="K2" s="222" t="s">
        <v>474</v>
      </c>
      <c r="L2" s="222" t="s">
        <v>475</v>
      </c>
      <c r="M2" s="222" t="s">
        <v>476</v>
      </c>
      <c r="N2" s="222" t="s">
        <v>477</v>
      </c>
      <c r="O2" s="1990" t="s">
        <v>478</v>
      </c>
      <c r="P2" s="1987" t="s">
        <v>479</v>
      </c>
      <c r="Q2" s="1983" t="s">
        <v>480</v>
      </c>
      <c r="R2" s="1984"/>
      <c r="S2" s="1984"/>
    </row>
    <row r="3" spans="1:19" ht="24" customHeight="1">
      <c r="B3" s="1988"/>
      <c r="C3" s="1995"/>
      <c r="D3" s="1993"/>
      <c r="E3" s="1999"/>
      <c r="F3" s="2000"/>
      <c r="G3" s="1999"/>
      <c r="H3" s="2000"/>
      <c r="I3" s="223" t="s">
        <v>481</v>
      </c>
      <c r="J3" s="223" t="s">
        <v>481</v>
      </c>
      <c r="K3" s="223" t="s">
        <v>481</v>
      </c>
      <c r="L3" s="223" t="s">
        <v>481</v>
      </c>
      <c r="M3" s="223" t="s">
        <v>481</v>
      </c>
      <c r="N3" s="223" t="s">
        <v>481</v>
      </c>
      <c r="O3" s="1990"/>
      <c r="P3" s="1988"/>
      <c r="Q3" s="1983"/>
      <c r="R3" s="1984"/>
      <c r="S3" s="1984"/>
    </row>
    <row r="4" spans="1:19" ht="16.5" customHeight="1">
      <c r="B4" s="1989"/>
      <c r="C4" s="1996"/>
      <c r="D4" s="1994"/>
      <c r="E4" s="1999"/>
      <c r="F4" s="2000"/>
      <c r="G4" s="2001"/>
      <c r="H4" s="2002"/>
      <c r="I4" s="224" t="s">
        <v>482</v>
      </c>
      <c r="J4" s="224" t="s">
        <v>482</v>
      </c>
      <c r="K4" s="224" t="s">
        <v>482</v>
      </c>
      <c r="L4" s="224" t="s">
        <v>482</v>
      </c>
      <c r="M4" s="224" t="s">
        <v>482</v>
      </c>
      <c r="N4" s="224" t="s">
        <v>482</v>
      </c>
      <c r="O4" s="1990"/>
      <c r="P4" s="1989"/>
      <c r="Q4" s="1983"/>
      <c r="R4" s="1984"/>
      <c r="S4" s="1984"/>
    </row>
    <row r="5" spans="1:19" s="129" customFormat="1" ht="12.75" customHeight="1">
      <c r="B5" s="927"/>
      <c r="C5" s="928"/>
      <c r="D5" s="929"/>
      <c r="E5" s="228"/>
      <c r="F5" s="797"/>
      <c r="G5" s="748"/>
      <c r="H5" s="229"/>
      <c r="I5" s="1985" t="s">
        <v>483</v>
      </c>
      <c r="J5" s="1985" t="s">
        <v>483</v>
      </c>
      <c r="K5" s="1985" t="s">
        <v>483</v>
      </c>
      <c r="L5" s="1985" t="s">
        <v>483</v>
      </c>
      <c r="M5" s="1985" t="s">
        <v>483</v>
      </c>
      <c r="N5" s="1985" t="s">
        <v>483</v>
      </c>
      <c r="O5" s="930"/>
      <c r="P5" s="931"/>
      <c r="Q5" s="749"/>
      <c r="R5" s="579"/>
    </row>
    <row r="6" spans="1:19" s="129" customFormat="1" ht="12.75" customHeight="1">
      <c r="B6" s="230"/>
      <c r="C6" s="750"/>
      <c r="D6" s="231"/>
      <c r="E6" s="232"/>
      <c r="F6" s="786"/>
      <c r="G6" s="233"/>
      <c r="H6" s="234"/>
      <c r="I6" s="1986"/>
      <c r="J6" s="1986"/>
      <c r="K6" s="1986"/>
      <c r="L6" s="1986"/>
      <c r="M6" s="1986"/>
      <c r="N6" s="1986"/>
      <c r="O6" s="235"/>
      <c r="P6" s="236"/>
      <c r="Q6" s="749"/>
      <c r="R6" s="579"/>
    </row>
    <row r="7" spans="1:19" s="129" customFormat="1" ht="12.75" customHeight="1">
      <c r="B7" s="237"/>
      <c r="C7" s="907"/>
      <c r="D7" s="238"/>
      <c r="E7" s="239"/>
      <c r="F7" s="751"/>
      <c r="G7" s="752"/>
      <c r="H7" s="240"/>
      <c r="I7" s="241"/>
      <c r="J7" s="241"/>
      <c r="K7" s="241"/>
      <c r="L7" s="241"/>
      <c r="M7" s="241"/>
      <c r="N7" s="241"/>
      <c r="O7" s="242"/>
      <c r="P7" s="243"/>
      <c r="Q7" s="749"/>
      <c r="R7" s="579"/>
    </row>
    <row r="8" spans="1:19" s="129" customFormat="1" ht="12.75" customHeight="1">
      <c r="B8" s="927"/>
      <c r="C8" s="753"/>
      <c r="D8" s="929"/>
      <c r="E8" s="228"/>
      <c r="F8" s="797"/>
      <c r="G8" s="748"/>
      <c r="H8" s="229"/>
      <c r="I8" s="1985" t="s">
        <v>483</v>
      </c>
      <c r="J8" s="1985" t="s">
        <v>483</v>
      </c>
      <c r="K8" s="1985" t="s">
        <v>483</v>
      </c>
      <c r="L8" s="1985" t="s">
        <v>483</v>
      </c>
      <c r="M8" s="1985" t="s">
        <v>483</v>
      </c>
      <c r="N8" s="1985" t="s">
        <v>483</v>
      </c>
      <c r="O8" s="930"/>
      <c r="P8" s="931"/>
    </row>
    <row r="9" spans="1:19" s="129" customFormat="1" ht="12.75" customHeight="1">
      <c r="B9" s="230"/>
      <c r="C9" s="372"/>
      <c r="D9" s="231"/>
      <c r="E9" s="244"/>
      <c r="F9" s="786"/>
      <c r="G9" s="233"/>
      <c r="H9" s="234"/>
      <c r="I9" s="1986"/>
      <c r="J9" s="1986"/>
      <c r="K9" s="1986"/>
      <c r="L9" s="1986"/>
      <c r="M9" s="1986"/>
      <c r="N9" s="1986"/>
      <c r="O9" s="235"/>
      <c r="P9" s="236"/>
    </row>
    <row r="10" spans="1:19" s="129" customFormat="1" ht="12.75" customHeight="1">
      <c r="B10" s="237"/>
      <c r="C10" s="754"/>
      <c r="D10" s="245"/>
      <c r="E10" s="239"/>
      <c r="F10" s="751"/>
      <c r="G10" s="752"/>
      <c r="H10" s="240"/>
      <c r="I10" s="241"/>
      <c r="J10" s="241"/>
      <c r="K10" s="241"/>
      <c r="L10" s="241"/>
      <c r="M10" s="241"/>
      <c r="N10" s="241"/>
      <c r="O10" s="242"/>
      <c r="P10" s="243"/>
    </row>
    <row r="11" spans="1:19" s="129" customFormat="1" ht="12.75" customHeight="1">
      <c r="B11" s="927"/>
      <c r="C11" s="928"/>
      <c r="D11" s="929"/>
      <c r="E11" s="228"/>
      <c r="F11" s="797"/>
      <c r="G11" s="748"/>
      <c r="H11" s="229"/>
      <c r="I11" s="1985" t="s">
        <v>483</v>
      </c>
      <c r="J11" s="1985" t="s">
        <v>483</v>
      </c>
      <c r="K11" s="1985" t="s">
        <v>483</v>
      </c>
      <c r="L11" s="1985" t="s">
        <v>483</v>
      </c>
      <c r="M11" s="1985" t="s">
        <v>483</v>
      </c>
      <c r="N11" s="1985" t="s">
        <v>483</v>
      </c>
      <c r="O11" s="930"/>
      <c r="P11" s="931"/>
    </row>
    <row r="12" spans="1:19" s="129" customFormat="1" ht="12.75" customHeight="1">
      <c r="B12" s="230"/>
      <c r="C12" s="750"/>
      <c r="D12" s="231"/>
      <c r="E12" s="232"/>
      <c r="F12" s="786"/>
      <c r="G12" s="233"/>
      <c r="H12" s="234"/>
      <c r="I12" s="1986"/>
      <c r="J12" s="1986"/>
      <c r="K12" s="1986"/>
      <c r="L12" s="1986"/>
      <c r="M12" s="1986"/>
      <c r="N12" s="1986"/>
      <c r="O12" s="235"/>
      <c r="P12" s="236"/>
    </row>
    <row r="13" spans="1:19" s="129" customFormat="1" ht="12.75" customHeight="1">
      <c r="B13" s="237"/>
      <c r="C13" s="907"/>
      <c r="D13" s="238"/>
      <c r="E13" s="239"/>
      <c r="F13" s="751"/>
      <c r="G13" s="752"/>
      <c r="H13" s="240"/>
      <c r="I13" s="241"/>
      <c r="J13" s="241"/>
      <c r="K13" s="241"/>
      <c r="L13" s="241"/>
      <c r="M13" s="241"/>
      <c r="N13" s="241"/>
      <c r="O13" s="242"/>
      <c r="P13" s="243"/>
    </row>
    <row r="14" spans="1:19" s="129" customFormat="1" ht="12.75" customHeight="1">
      <c r="A14" s="787"/>
      <c r="B14" s="788"/>
      <c r="C14" s="755"/>
      <c r="D14" s="932"/>
      <c r="E14" s="246"/>
      <c r="F14" s="247"/>
      <c r="G14" s="248"/>
      <c r="H14" s="249"/>
      <c r="I14" s="1985" t="s">
        <v>483</v>
      </c>
      <c r="J14" s="1985" t="s">
        <v>483</v>
      </c>
      <c r="K14" s="1985" t="s">
        <v>483</v>
      </c>
      <c r="L14" s="1985" t="s">
        <v>483</v>
      </c>
      <c r="M14" s="1985" t="s">
        <v>483</v>
      </c>
      <c r="N14" s="1985" t="s">
        <v>483</v>
      </c>
      <c r="O14" s="933"/>
      <c r="P14" s="931"/>
      <c r="R14" s="128"/>
    </row>
    <row r="15" spans="1:19" s="129" customFormat="1" ht="12.75" customHeight="1">
      <c r="A15" s="787"/>
      <c r="B15" s="788"/>
      <c r="C15" s="755"/>
      <c r="D15" s="250"/>
      <c r="E15" s="251"/>
      <c r="F15" s="252"/>
      <c r="G15" s="248"/>
      <c r="H15" s="253"/>
      <c r="I15" s="1986"/>
      <c r="J15" s="1986"/>
      <c r="K15" s="1986"/>
      <c r="L15" s="1986"/>
      <c r="M15" s="1986"/>
      <c r="N15" s="1986"/>
      <c r="O15" s="254"/>
      <c r="P15" s="236"/>
    </row>
    <row r="16" spans="1:19" s="129" customFormat="1" ht="12.75" customHeight="1">
      <c r="A16" s="787"/>
      <c r="B16" s="756"/>
      <c r="C16" s="908"/>
      <c r="D16" s="245"/>
      <c r="E16" s="255"/>
      <c r="F16" s="256"/>
      <c r="G16" s="757"/>
      <c r="H16" s="257"/>
      <c r="I16" s="241"/>
      <c r="J16" s="241"/>
      <c r="K16" s="241"/>
      <c r="L16" s="241"/>
      <c r="M16" s="241"/>
      <c r="N16" s="241"/>
      <c r="O16" s="258"/>
      <c r="P16" s="243"/>
      <c r="Q16" s="1991"/>
      <c r="R16" s="1872"/>
      <c r="S16" s="169"/>
    </row>
    <row r="17" spans="1:19" s="129" customFormat="1" ht="12.75" customHeight="1">
      <c r="A17" s="787"/>
      <c r="B17" s="798"/>
      <c r="C17" s="934"/>
      <c r="D17" s="935"/>
      <c r="E17" s="259"/>
      <c r="F17" s="247"/>
      <c r="G17" s="758"/>
      <c r="H17" s="260"/>
      <c r="I17" s="1985" t="s">
        <v>483</v>
      </c>
      <c r="J17" s="1985" t="s">
        <v>483</v>
      </c>
      <c r="K17" s="1985" t="s">
        <v>483</v>
      </c>
      <c r="L17" s="1985" t="s">
        <v>483</v>
      </c>
      <c r="M17" s="1985" t="s">
        <v>483</v>
      </c>
      <c r="N17" s="1985" t="s">
        <v>483</v>
      </c>
      <c r="O17" s="933"/>
      <c r="P17" s="931"/>
      <c r="R17" s="169"/>
      <c r="S17" s="169"/>
    </row>
    <row r="18" spans="1:19" s="129" customFormat="1" ht="12.75" customHeight="1">
      <c r="A18" s="787"/>
      <c r="B18" s="788"/>
      <c r="C18" s="755"/>
      <c r="D18" s="261"/>
      <c r="E18" s="248"/>
      <c r="F18" s="252"/>
      <c r="G18" s="262"/>
      <c r="H18" s="263"/>
      <c r="I18" s="1986"/>
      <c r="J18" s="1986"/>
      <c r="K18" s="1986"/>
      <c r="L18" s="1986"/>
      <c r="M18" s="1986"/>
      <c r="N18" s="1986"/>
      <c r="O18" s="254"/>
      <c r="P18" s="236"/>
      <c r="R18" s="169"/>
      <c r="S18" s="169"/>
    </row>
    <row r="19" spans="1:19" s="129" customFormat="1" ht="12.75" customHeight="1">
      <c r="A19" s="787"/>
      <c r="B19" s="756"/>
      <c r="C19" s="908"/>
      <c r="D19" s="245"/>
      <c r="E19" s="255"/>
      <c r="F19" s="256"/>
      <c r="G19" s="757"/>
      <c r="H19" s="257"/>
      <c r="I19" s="241"/>
      <c r="J19" s="241"/>
      <c r="K19" s="241"/>
      <c r="L19" s="241"/>
      <c r="M19" s="241"/>
      <c r="N19" s="241"/>
      <c r="O19" s="258"/>
      <c r="P19" s="243"/>
      <c r="R19" s="169"/>
      <c r="S19" s="169"/>
    </row>
    <row r="20" spans="1:19" s="129" customFormat="1" ht="12.75" customHeight="1">
      <c r="A20" s="787"/>
      <c r="B20" s="798"/>
      <c r="C20" s="934"/>
      <c r="D20" s="935"/>
      <c r="E20" s="259"/>
      <c r="F20" s="247"/>
      <c r="G20" s="758"/>
      <c r="H20" s="249"/>
      <c r="I20" s="1985" t="s">
        <v>483</v>
      </c>
      <c r="J20" s="1985" t="s">
        <v>483</v>
      </c>
      <c r="K20" s="1985" t="s">
        <v>483</v>
      </c>
      <c r="L20" s="1985" t="s">
        <v>483</v>
      </c>
      <c r="M20" s="1985" t="s">
        <v>483</v>
      </c>
      <c r="N20" s="1985" t="s">
        <v>483</v>
      </c>
      <c r="O20" s="933"/>
      <c r="P20" s="931"/>
      <c r="R20" s="169"/>
      <c r="S20" s="169"/>
    </row>
    <row r="21" spans="1:19" s="129" customFormat="1" ht="12.75" customHeight="1">
      <c r="A21" s="787"/>
      <c r="B21" s="788"/>
      <c r="C21" s="755"/>
      <c r="D21" s="261"/>
      <c r="E21" s="248"/>
      <c r="F21" s="252"/>
      <c r="G21" s="248"/>
      <c r="H21" s="253"/>
      <c r="I21" s="1986"/>
      <c r="J21" s="1986"/>
      <c r="K21" s="1986"/>
      <c r="L21" s="1986"/>
      <c r="M21" s="1986"/>
      <c r="N21" s="1986"/>
      <c r="O21" s="254"/>
      <c r="P21" s="236"/>
      <c r="R21" s="169"/>
      <c r="S21" s="169"/>
    </row>
    <row r="22" spans="1:19" s="129" customFormat="1" ht="12.75" customHeight="1">
      <c r="A22" s="787"/>
      <c r="B22" s="756"/>
      <c r="C22" s="908"/>
      <c r="D22" s="245"/>
      <c r="E22" s="255"/>
      <c r="F22" s="256"/>
      <c r="G22" s="757"/>
      <c r="H22" s="264"/>
      <c r="I22" s="241"/>
      <c r="J22" s="241"/>
      <c r="K22" s="241"/>
      <c r="L22" s="241"/>
      <c r="M22" s="241"/>
      <c r="N22" s="241"/>
      <c r="O22" s="258"/>
      <c r="P22" s="243"/>
      <c r="S22" s="579"/>
    </row>
    <row r="23" spans="1:19" s="129" customFormat="1" ht="12.75" customHeight="1">
      <c r="A23" s="787"/>
      <c r="B23" s="798"/>
      <c r="C23" s="934"/>
      <c r="D23" s="935"/>
      <c r="E23" s="259"/>
      <c r="F23" s="247"/>
      <c r="G23" s="758"/>
      <c r="H23" s="249"/>
      <c r="I23" s="1985" t="s">
        <v>483</v>
      </c>
      <c r="J23" s="1985" t="s">
        <v>483</v>
      </c>
      <c r="K23" s="1985" t="s">
        <v>483</v>
      </c>
      <c r="L23" s="1985" t="s">
        <v>483</v>
      </c>
      <c r="M23" s="1985" t="s">
        <v>483</v>
      </c>
      <c r="N23" s="1985" t="s">
        <v>483</v>
      </c>
      <c r="O23" s="933"/>
      <c r="P23" s="931"/>
      <c r="S23" s="579"/>
    </row>
    <row r="24" spans="1:19" s="129" customFormat="1" ht="12.75" customHeight="1">
      <c r="A24" s="787"/>
      <c r="B24" s="788"/>
      <c r="C24" s="755"/>
      <c r="D24" s="261"/>
      <c r="E24" s="251"/>
      <c r="F24" s="252"/>
      <c r="G24" s="248"/>
      <c r="H24" s="253"/>
      <c r="I24" s="1986"/>
      <c r="J24" s="1986"/>
      <c r="K24" s="1986"/>
      <c r="L24" s="1986"/>
      <c r="M24" s="1986"/>
      <c r="N24" s="1986"/>
      <c r="O24" s="254"/>
      <c r="P24" s="236"/>
      <c r="S24" s="579"/>
    </row>
    <row r="25" spans="1:19" s="129" customFormat="1" ht="12.75" customHeight="1">
      <c r="A25" s="787"/>
      <c r="B25" s="756"/>
      <c r="C25" s="908"/>
      <c r="D25" s="245"/>
      <c r="E25" s="255"/>
      <c r="F25" s="256"/>
      <c r="G25" s="757"/>
      <c r="H25" s="264"/>
      <c r="I25" s="241"/>
      <c r="J25" s="241"/>
      <c r="K25" s="241"/>
      <c r="L25" s="241"/>
      <c r="M25" s="241"/>
      <c r="N25" s="241"/>
      <c r="O25" s="258"/>
      <c r="P25" s="243"/>
      <c r="S25" s="579"/>
    </row>
    <row r="26" spans="1:19" s="129" customFormat="1" ht="12.75" customHeight="1">
      <c r="A26" s="787"/>
      <c r="B26" s="798"/>
      <c r="C26" s="934"/>
      <c r="D26" s="929"/>
      <c r="E26" s="259"/>
      <c r="F26" s="247"/>
      <c r="G26" s="758"/>
      <c r="H26" s="265"/>
      <c r="I26" s="1985" t="s">
        <v>483</v>
      </c>
      <c r="J26" s="1985" t="s">
        <v>483</v>
      </c>
      <c r="K26" s="1985" t="s">
        <v>483</v>
      </c>
      <c r="L26" s="1985" t="s">
        <v>483</v>
      </c>
      <c r="M26" s="1985" t="s">
        <v>483</v>
      </c>
      <c r="N26" s="1985" t="s">
        <v>483</v>
      </c>
      <c r="O26" s="930"/>
      <c r="P26" s="931"/>
      <c r="S26" s="579"/>
    </row>
    <row r="27" spans="1:19" s="129" customFormat="1" ht="12.75" customHeight="1">
      <c r="A27" s="787"/>
      <c r="B27" s="789"/>
      <c r="C27" s="750"/>
      <c r="D27" s="231"/>
      <c r="E27" s="251"/>
      <c r="F27" s="252"/>
      <c r="G27" s="248"/>
      <c r="H27" s="266"/>
      <c r="I27" s="1986"/>
      <c r="J27" s="1986"/>
      <c r="K27" s="1986"/>
      <c r="L27" s="1986"/>
      <c r="M27" s="1986"/>
      <c r="N27" s="1986"/>
      <c r="O27" s="235"/>
      <c r="P27" s="236"/>
      <c r="S27" s="579"/>
    </row>
    <row r="28" spans="1:19" s="129" customFormat="1" ht="12.75" customHeight="1">
      <c r="A28" s="787"/>
      <c r="B28" s="789"/>
      <c r="C28" s="750"/>
      <c r="D28" s="261"/>
      <c r="E28" s="267"/>
      <c r="F28" s="268"/>
      <c r="G28" s="269"/>
      <c r="H28" s="266"/>
      <c r="I28" s="241"/>
      <c r="J28" s="241"/>
      <c r="K28" s="241"/>
      <c r="L28" s="241"/>
      <c r="M28" s="241"/>
      <c r="N28" s="241"/>
      <c r="O28" s="242"/>
      <c r="P28" s="243"/>
    </row>
    <row r="29" spans="1:19" s="129" customFormat="1" ht="12.75" customHeight="1">
      <c r="B29" s="936"/>
      <c r="C29" s="937"/>
      <c r="D29" s="929"/>
      <c r="E29" s="270"/>
      <c r="F29" s="271"/>
      <c r="G29" s="272"/>
      <c r="H29" s="265"/>
      <c r="I29" s="2003" t="s">
        <v>483</v>
      </c>
      <c r="J29" s="1985" t="s">
        <v>483</v>
      </c>
      <c r="K29" s="1985" t="s">
        <v>483</v>
      </c>
      <c r="L29" s="1985" t="s">
        <v>483</v>
      </c>
      <c r="M29" s="1985" t="s">
        <v>483</v>
      </c>
      <c r="N29" s="1985" t="s">
        <v>483</v>
      </c>
      <c r="O29" s="930"/>
      <c r="P29" s="931"/>
    </row>
    <row r="30" spans="1:19" s="129" customFormat="1" ht="12.75" customHeight="1">
      <c r="B30" s="273"/>
      <c r="C30" s="750"/>
      <c r="D30" s="231"/>
      <c r="E30" s="267"/>
      <c r="F30" s="790"/>
      <c r="G30" s="269"/>
      <c r="H30" s="266"/>
      <c r="I30" s="1986"/>
      <c r="J30" s="1986"/>
      <c r="K30" s="1986"/>
      <c r="L30" s="1986"/>
      <c r="M30" s="1986"/>
      <c r="N30" s="1986"/>
      <c r="O30" s="235"/>
      <c r="P30" s="236"/>
    </row>
    <row r="31" spans="1:19" s="129" customFormat="1" ht="12.75" customHeight="1">
      <c r="B31" s="274"/>
      <c r="C31" s="907"/>
      <c r="D31" s="238"/>
      <c r="E31" s="275"/>
      <c r="F31" s="759"/>
      <c r="G31" s="760"/>
      <c r="H31" s="276"/>
      <c r="I31" s="241"/>
      <c r="J31" s="241"/>
      <c r="K31" s="241"/>
      <c r="L31" s="241"/>
      <c r="M31" s="241"/>
      <c r="N31" s="241"/>
      <c r="O31" s="242"/>
      <c r="P31" s="243"/>
    </row>
    <row r="32" spans="1:19" s="129" customFormat="1" ht="12.75" customHeight="1">
      <c r="B32" s="936"/>
      <c r="C32" s="928"/>
      <c r="D32" s="929"/>
      <c r="E32" s="270"/>
      <c r="F32" s="799"/>
      <c r="G32" s="761"/>
      <c r="H32" s="265"/>
      <c r="I32" s="1985" t="s">
        <v>483</v>
      </c>
      <c r="J32" s="1985" t="s">
        <v>483</v>
      </c>
      <c r="K32" s="1985" t="s">
        <v>483</v>
      </c>
      <c r="L32" s="1985" t="s">
        <v>483</v>
      </c>
      <c r="M32" s="1985" t="s">
        <v>483</v>
      </c>
      <c r="N32" s="1985" t="s">
        <v>483</v>
      </c>
      <c r="O32" s="930"/>
      <c r="P32" s="931"/>
    </row>
    <row r="33" spans="2:16" s="129" customFormat="1" ht="12.75" customHeight="1">
      <c r="B33" s="273"/>
      <c r="C33" s="750"/>
      <c r="D33" s="231"/>
      <c r="E33" s="267"/>
      <c r="F33" s="790"/>
      <c r="G33" s="269"/>
      <c r="H33" s="266"/>
      <c r="I33" s="1986"/>
      <c r="J33" s="1986"/>
      <c r="K33" s="1986"/>
      <c r="L33" s="1986"/>
      <c r="M33" s="1986"/>
      <c r="N33" s="1986"/>
      <c r="O33" s="235"/>
      <c r="P33" s="236"/>
    </row>
    <row r="34" spans="2:16" s="129" customFormat="1" ht="12.75" customHeight="1">
      <c r="B34" s="274"/>
      <c r="C34" s="907"/>
      <c r="D34" s="238"/>
      <c r="E34" s="275"/>
      <c r="F34" s="759"/>
      <c r="G34" s="760"/>
      <c r="H34" s="276"/>
      <c r="I34" s="241"/>
      <c r="J34" s="241"/>
      <c r="K34" s="241"/>
      <c r="L34" s="241"/>
      <c r="M34" s="241"/>
      <c r="N34" s="241"/>
      <c r="O34" s="242"/>
      <c r="P34" s="243"/>
    </row>
    <row r="35" spans="2:16" s="129" customFormat="1" ht="12.75" customHeight="1">
      <c r="B35" s="936"/>
      <c r="C35" s="928"/>
      <c r="D35" s="929"/>
      <c r="E35" s="270"/>
      <c r="F35" s="799"/>
      <c r="G35" s="761"/>
      <c r="H35" s="265"/>
      <c r="I35" s="1985" t="s">
        <v>483</v>
      </c>
      <c r="J35" s="1985" t="s">
        <v>483</v>
      </c>
      <c r="K35" s="1985" t="s">
        <v>483</v>
      </c>
      <c r="L35" s="1985" t="s">
        <v>483</v>
      </c>
      <c r="M35" s="1985" t="s">
        <v>483</v>
      </c>
      <c r="N35" s="1985" t="s">
        <v>483</v>
      </c>
      <c r="O35" s="930"/>
      <c r="P35" s="931"/>
    </row>
    <row r="36" spans="2:16" s="129" customFormat="1" ht="12.75" customHeight="1">
      <c r="B36" s="273"/>
      <c r="C36" s="750"/>
      <c r="D36" s="231"/>
      <c r="E36" s="267"/>
      <c r="F36" s="790"/>
      <c r="G36" s="269"/>
      <c r="H36" s="266"/>
      <c r="I36" s="1986"/>
      <c r="J36" s="1986"/>
      <c r="K36" s="1986"/>
      <c r="L36" s="1986"/>
      <c r="M36" s="1986"/>
      <c r="N36" s="1986"/>
      <c r="O36" s="235"/>
      <c r="P36" s="236"/>
    </row>
    <row r="37" spans="2:16" s="129" customFormat="1" ht="12.75" customHeight="1">
      <c r="B37" s="274"/>
      <c r="C37" s="907"/>
      <c r="D37" s="238"/>
      <c r="E37" s="275"/>
      <c r="F37" s="759"/>
      <c r="G37" s="760"/>
      <c r="H37" s="276"/>
      <c r="I37" s="241"/>
      <c r="J37" s="241"/>
      <c r="K37" s="241"/>
      <c r="L37" s="241"/>
      <c r="M37" s="241"/>
      <c r="N37" s="241"/>
      <c r="O37" s="242"/>
      <c r="P37" s="243"/>
    </row>
    <row r="38" spans="2:16" s="129" customFormat="1" ht="12.75" customHeight="1">
      <c r="B38" s="936"/>
      <c r="C38" s="928"/>
      <c r="D38" s="929"/>
      <c r="E38" s="270"/>
      <c r="F38" s="799"/>
      <c r="G38" s="761"/>
      <c r="H38" s="265"/>
      <c r="I38" s="1985" t="s">
        <v>483</v>
      </c>
      <c r="J38" s="1985" t="s">
        <v>483</v>
      </c>
      <c r="K38" s="1985" t="s">
        <v>483</v>
      </c>
      <c r="L38" s="1985" t="s">
        <v>483</v>
      </c>
      <c r="M38" s="1985" t="s">
        <v>483</v>
      </c>
      <c r="N38" s="1985" t="s">
        <v>483</v>
      </c>
      <c r="O38" s="930"/>
      <c r="P38" s="931"/>
    </row>
    <row r="39" spans="2:16" s="129" customFormat="1" ht="12.75" customHeight="1">
      <c r="B39" s="273"/>
      <c r="C39" s="750"/>
      <c r="D39" s="231"/>
      <c r="E39" s="267"/>
      <c r="F39" s="790"/>
      <c r="G39" s="269"/>
      <c r="H39" s="266"/>
      <c r="I39" s="1986"/>
      <c r="J39" s="1986"/>
      <c r="K39" s="1986"/>
      <c r="L39" s="1986"/>
      <c r="M39" s="1986"/>
      <c r="N39" s="1986"/>
      <c r="O39" s="235"/>
      <c r="P39" s="236"/>
    </row>
    <row r="40" spans="2:16" s="129" customFormat="1" ht="12.75" customHeight="1">
      <c r="B40" s="274"/>
      <c r="C40" s="907"/>
      <c r="D40" s="238"/>
      <c r="E40" s="275"/>
      <c r="F40" s="759"/>
      <c r="G40" s="760"/>
      <c r="H40" s="276"/>
      <c r="I40" s="241"/>
      <c r="J40" s="241"/>
      <c r="K40" s="241"/>
      <c r="L40" s="241"/>
      <c r="M40" s="241"/>
      <c r="N40" s="241"/>
      <c r="O40" s="242"/>
      <c r="P40" s="243"/>
    </row>
    <row r="42" spans="2:16" ht="38.25" customHeight="1">
      <c r="C42" s="2004" t="s">
        <v>463</v>
      </c>
      <c r="D42" s="2004"/>
      <c r="E42" s="2004"/>
      <c r="F42" s="2004"/>
      <c r="G42" s="2004"/>
      <c r="H42" s="2004"/>
      <c r="I42" s="2004"/>
      <c r="J42" s="2004"/>
      <c r="K42" s="2004"/>
    </row>
    <row r="46" spans="2:16" ht="20.25" customHeight="1"/>
    <row r="80" spans="3:11" ht="37.5" customHeight="1">
      <c r="C80" s="2004" t="s">
        <v>463</v>
      </c>
      <c r="D80" s="2004"/>
      <c r="E80" s="2004"/>
      <c r="F80" s="2004"/>
      <c r="G80" s="2004"/>
      <c r="H80" s="2004"/>
      <c r="I80" s="2004"/>
      <c r="J80" s="2004"/>
      <c r="K80" s="2004"/>
    </row>
  </sheetData>
  <mergeCells count="84">
    <mergeCell ref="C42:K42"/>
    <mergeCell ref="C80:K80"/>
    <mergeCell ref="J38:J39"/>
    <mergeCell ref="K38:K39"/>
    <mergeCell ref="L38:L39"/>
    <mergeCell ref="K35:K36"/>
    <mergeCell ref="L35:L36"/>
    <mergeCell ref="N38:N39"/>
    <mergeCell ref="M38:M39"/>
    <mergeCell ref="I38:I39"/>
    <mergeCell ref="N29:N30"/>
    <mergeCell ref="M35:M36"/>
    <mergeCell ref="N35:N36"/>
    <mergeCell ref="N32:N33"/>
    <mergeCell ref="I32:I33"/>
    <mergeCell ref="J32:J33"/>
    <mergeCell ref="K32:K33"/>
    <mergeCell ref="L32:L33"/>
    <mergeCell ref="J35:J36"/>
    <mergeCell ref="M29:M30"/>
    <mergeCell ref="M32:M33"/>
    <mergeCell ref="I29:I30"/>
    <mergeCell ref="J29:J30"/>
    <mergeCell ref="K29:K30"/>
    <mergeCell ref="L29:L30"/>
    <mergeCell ref="I35:I36"/>
    <mergeCell ref="I26:I27"/>
    <mergeCell ref="J26:J27"/>
    <mergeCell ref="K26:K27"/>
    <mergeCell ref="L26:L27"/>
    <mergeCell ref="J23:J24"/>
    <mergeCell ref="I23:I24"/>
    <mergeCell ref="K23:K24"/>
    <mergeCell ref="L23:L24"/>
    <mergeCell ref="K17:K18"/>
    <mergeCell ref="L17:L18"/>
    <mergeCell ref="I20:I21"/>
    <mergeCell ref="B2:B4"/>
    <mergeCell ref="E2:F4"/>
    <mergeCell ref="G2:H4"/>
    <mergeCell ref="J17:J18"/>
    <mergeCell ref="I17:I18"/>
    <mergeCell ref="I5:I6"/>
    <mergeCell ref="J5:J6"/>
    <mergeCell ref="I14:I15"/>
    <mergeCell ref="J14:J15"/>
    <mergeCell ref="K20:K21"/>
    <mergeCell ref="L20:L21"/>
    <mergeCell ref="J20:J21"/>
    <mergeCell ref="N14:N15"/>
    <mergeCell ref="C1:K1"/>
    <mergeCell ref="D2:D4"/>
    <mergeCell ref="C2:C4"/>
    <mergeCell ref="M14:M15"/>
    <mergeCell ref="K14:K15"/>
    <mergeCell ref="I8:I9"/>
    <mergeCell ref="J8:J9"/>
    <mergeCell ref="K8:K9"/>
    <mergeCell ref="L8:L9"/>
    <mergeCell ref="K5:K6"/>
    <mergeCell ref="L5:L6"/>
    <mergeCell ref="L14:L15"/>
    <mergeCell ref="M8:M9"/>
    <mergeCell ref="Q16:R16"/>
    <mergeCell ref="M26:M27"/>
    <mergeCell ref="N26:N27"/>
    <mergeCell ref="N20:N21"/>
    <mergeCell ref="M20:M21"/>
    <mergeCell ref="M23:M24"/>
    <mergeCell ref="N17:N18"/>
    <mergeCell ref="N23:N24"/>
    <mergeCell ref="M17:M18"/>
    <mergeCell ref="Q2:S4"/>
    <mergeCell ref="M5:M6"/>
    <mergeCell ref="N5:N6"/>
    <mergeCell ref="N8:N9"/>
    <mergeCell ref="I11:I12"/>
    <mergeCell ref="J11:J12"/>
    <mergeCell ref="K11:K12"/>
    <mergeCell ref="L11:L12"/>
    <mergeCell ref="M11:M12"/>
    <mergeCell ref="N11:N12"/>
    <mergeCell ref="P2:P4"/>
    <mergeCell ref="O2:O4"/>
  </mergeCells>
  <phoneticPr fontId="3"/>
  <hyperlinks>
    <hyperlink ref="Q1" location="'提出書類一覧（工事）'!A1" display="一覧に戻る" xr:uid="{00000000-0004-0000-0B00-000000000000}"/>
  </hyperlinks>
  <printOptions horizontalCentered="1" verticalCentered="1"/>
  <pageMargins left="0.78740157480314965" right="0.78740157480314965" top="0.70866141732283472" bottom="0.43307086614173229" header="0.59055118110236227" footer="0.31496062992125984"/>
  <pageSetup paperSize="9" scale="98" orientation="landscape" r:id="rId1"/>
  <headerFooter alignWithMargins="0"/>
  <rowBreaks count="2" manualBreakCount="2">
    <brk id="41" max="15" man="1"/>
    <brk id="79" max="1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Z97"/>
  <sheetViews>
    <sheetView showZeros="0" view="pageBreakPreview" topLeftCell="A7" zoomScale="85" zoomScaleNormal="100" zoomScaleSheetLayoutView="85" workbookViewId="0">
      <selection activeCell="E48" sqref="E48:F5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6" s="33" customFormat="1" ht="15" customHeight="1" thickBot="1">
      <c r="D1" s="1796"/>
      <c r="E1" s="1796"/>
      <c r="F1" s="1796"/>
      <c r="G1" s="1796"/>
      <c r="H1" s="1796"/>
      <c r="I1" s="1796"/>
      <c r="J1" s="1796"/>
      <c r="K1" s="1796"/>
      <c r="L1" s="1796"/>
      <c r="M1" s="1796"/>
      <c r="N1" s="1796"/>
      <c r="O1" s="1796"/>
      <c r="P1" s="1796"/>
      <c r="Q1" s="1796"/>
      <c r="R1" s="1796"/>
      <c r="S1" s="1796"/>
      <c r="T1" s="1796"/>
      <c r="U1" s="1796"/>
      <c r="V1" s="1796"/>
      <c r="W1" s="580">
        <f>記入用紙!$C$19</f>
        <v>1</v>
      </c>
    </row>
    <row r="2" spans="1:26" s="33" customFormat="1" ht="15" customHeight="1">
      <c r="A2" s="1806"/>
      <c r="B2" s="1807"/>
      <c r="C2" s="1807"/>
      <c r="D2" s="1807"/>
      <c r="E2" s="1807"/>
      <c r="F2" s="1807"/>
      <c r="G2" s="1807"/>
      <c r="H2" s="1807"/>
      <c r="I2" s="1807"/>
      <c r="J2" s="1807"/>
      <c r="K2" s="1807"/>
      <c r="L2" s="1807"/>
      <c r="M2" s="1807"/>
      <c r="N2" s="1807"/>
      <c r="O2" s="1807"/>
      <c r="P2" s="1807"/>
      <c r="Q2" s="1807"/>
      <c r="R2" s="1807"/>
      <c r="S2" s="1807"/>
      <c r="T2" s="1807"/>
      <c r="U2" s="1807"/>
      <c r="V2" s="2007"/>
      <c r="W2" s="996" t="s">
        <v>1</v>
      </c>
      <c r="X2" s="996"/>
      <c r="Y2" s="996"/>
      <c r="Z2" s="996"/>
    </row>
    <row r="3" spans="1:26" s="33" customFormat="1" ht="15" customHeight="1">
      <c r="A3" s="1793"/>
      <c r="B3" s="1794"/>
      <c r="C3" s="1794"/>
      <c r="D3" s="1794"/>
      <c r="E3" s="1794"/>
      <c r="F3" s="1794"/>
      <c r="G3" s="1794"/>
      <c r="H3" s="1794"/>
      <c r="I3" s="1794"/>
      <c r="J3" s="1794"/>
      <c r="K3" s="1794"/>
      <c r="L3" s="1794"/>
      <c r="M3" s="1794"/>
      <c r="N3" s="1794"/>
      <c r="O3" s="1794"/>
      <c r="P3" s="1794"/>
      <c r="Q3" s="1794"/>
      <c r="R3" s="1794"/>
      <c r="S3" s="1794"/>
      <c r="T3" s="1794"/>
      <c r="U3" s="1794"/>
      <c r="V3" s="1795"/>
    </row>
    <row r="4" spans="1:26" s="33" customFormat="1" ht="15" customHeight="1">
      <c r="A4" s="1793"/>
      <c r="B4" s="1794"/>
      <c r="C4" s="1794"/>
      <c r="D4" s="1794"/>
      <c r="E4" s="1794"/>
      <c r="F4" s="1794"/>
      <c r="G4" s="1794"/>
      <c r="H4" s="1794"/>
      <c r="I4" s="1794"/>
      <c r="J4" s="1794"/>
      <c r="K4" s="1794"/>
      <c r="L4" s="1794"/>
      <c r="M4" s="1794"/>
      <c r="N4" s="1794"/>
      <c r="O4" s="1794"/>
      <c r="P4" s="1794"/>
      <c r="Q4" s="1794"/>
      <c r="R4" s="1794"/>
      <c r="S4" s="1794"/>
      <c r="T4" s="1794"/>
      <c r="U4" s="1794"/>
      <c r="V4" s="1795"/>
    </row>
    <row r="5" spans="1:26" s="33" customFormat="1" ht="15" customHeight="1">
      <c r="A5" s="1793"/>
      <c r="B5" s="1794"/>
      <c r="C5" s="1794"/>
      <c r="D5" s="1794"/>
      <c r="E5" s="2006" t="s">
        <v>484</v>
      </c>
      <c r="F5" s="2006"/>
      <c r="G5" s="2006"/>
      <c r="H5" s="2006"/>
      <c r="I5" s="2006"/>
      <c r="J5" s="2006"/>
      <c r="K5" s="2006"/>
      <c r="L5" s="2006"/>
      <c r="M5" s="2006"/>
      <c r="N5" s="2006"/>
      <c r="O5" s="2006"/>
      <c r="P5" s="2006"/>
      <c r="Q5" s="2006"/>
      <c r="R5" s="1803"/>
      <c r="S5" s="1803"/>
      <c r="T5" s="1803"/>
      <c r="U5" s="1803"/>
      <c r="V5" s="1809"/>
      <c r="W5" s="1797"/>
      <c r="X5" s="1798"/>
    </row>
    <row r="6" spans="1:26" s="33" customFormat="1" ht="15" customHeight="1">
      <c r="A6" s="1793"/>
      <c r="B6" s="1794"/>
      <c r="C6" s="1794"/>
      <c r="D6" s="1794"/>
      <c r="E6" s="2006"/>
      <c r="F6" s="2006"/>
      <c r="G6" s="2006"/>
      <c r="H6" s="2006"/>
      <c r="I6" s="2006"/>
      <c r="J6" s="2006"/>
      <c r="K6" s="2006"/>
      <c r="L6" s="2006"/>
      <c r="M6" s="2006"/>
      <c r="N6" s="2006"/>
      <c r="O6" s="2006"/>
      <c r="P6" s="2006"/>
      <c r="Q6" s="2006"/>
      <c r="R6" s="1803"/>
      <c r="S6" s="1803"/>
      <c r="T6" s="1803"/>
      <c r="U6" s="1803"/>
      <c r="V6" s="1809"/>
      <c r="W6" s="1797"/>
      <c r="X6" s="1798"/>
    </row>
    <row r="7" spans="1:26" s="33" customFormat="1" ht="15" customHeight="1">
      <c r="A7" s="1793"/>
      <c r="B7" s="1794"/>
      <c r="C7" s="1794"/>
      <c r="D7" s="1794"/>
      <c r="E7" s="1794"/>
      <c r="F7" s="1794"/>
      <c r="G7" s="1794"/>
      <c r="H7" s="1794"/>
      <c r="I7" s="1794"/>
      <c r="J7" s="1794"/>
      <c r="K7" s="1794"/>
      <c r="L7" s="1794"/>
      <c r="M7" s="1794"/>
      <c r="N7" s="1794"/>
      <c r="O7" s="1794"/>
      <c r="P7" s="1794"/>
      <c r="Q7" s="1794"/>
      <c r="R7" s="1794"/>
      <c r="S7" s="1794"/>
      <c r="T7" s="1794"/>
      <c r="U7" s="1794"/>
      <c r="V7" s="1795"/>
      <c r="Y7" s="1522"/>
      <c r="Z7" s="1522"/>
    </row>
    <row r="8" spans="1:26" s="33" customFormat="1" ht="15" customHeight="1">
      <c r="A8" s="1793"/>
      <c r="B8" s="1794"/>
      <c r="C8" s="1794"/>
      <c r="D8" s="1794"/>
      <c r="E8" s="1794"/>
      <c r="F8" s="1794"/>
      <c r="G8" s="1794"/>
      <c r="H8" s="1794"/>
      <c r="I8" s="1794"/>
      <c r="J8" s="1794"/>
      <c r="K8" s="1794"/>
      <c r="L8" s="1794"/>
      <c r="M8" s="1794"/>
      <c r="N8" s="1794"/>
      <c r="O8" s="1794"/>
      <c r="P8" s="1794"/>
      <c r="Q8" s="1794"/>
      <c r="R8" s="1794"/>
      <c r="S8" s="1794"/>
      <c r="T8" s="1794"/>
      <c r="U8" s="1794"/>
      <c r="V8" s="1795"/>
    </row>
    <row r="9" spans="1:26" s="33" customFormat="1" ht="15" customHeight="1">
      <c r="A9" s="1793"/>
      <c r="B9" s="1794"/>
      <c r="C9" s="1794"/>
      <c r="D9" s="1794"/>
      <c r="E9" s="1794"/>
      <c r="F9" s="1794"/>
      <c r="G9" s="1794"/>
      <c r="H9" s="1794"/>
      <c r="I9" s="1794"/>
      <c r="J9" s="1794"/>
      <c r="K9" s="1794"/>
      <c r="L9" s="1794"/>
      <c r="M9" s="1794"/>
      <c r="N9" s="1794"/>
      <c r="O9" s="1794"/>
      <c r="P9" s="1794"/>
      <c r="Q9" s="1794"/>
      <c r="R9" s="1794"/>
      <c r="S9" s="1794"/>
      <c r="T9" s="1794"/>
      <c r="U9" s="1794"/>
      <c r="V9" s="1795"/>
    </row>
    <row r="10" spans="1:26" s="33" customFormat="1" ht="15" customHeight="1">
      <c r="A10" s="1793"/>
      <c r="B10" s="1794"/>
      <c r="C10" s="1794"/>
      <c r="D10" s="1794"/>
      <c r="E10" s="1794"/>
      <c r="F10" s="1794"/>
      <c r="G10" s="1794"/>
      <c r="H10" s="1794"/>
      <c r="I10" s="1794"/>
      <c r="J10" s="1794"/>
      <c r="K10" s="1794"/>
      <c r="L10" s="1794"/>
      <c r="M10" s="1794"/>
      <c r="N10" s="1794"/>
      <c r="O10" s="1812"/>
      <c r="P10" s="1812"/>
      <c r="Q10" s="32" t="s">
        <v>19</v>
      </c>
      <c r="R10" s="12"/>
      <c r="S10" s="32" t="s">
        <v>203</v>
      </c>
      <c r="T10" s="12"/>
      <c r="U10" s="32" t="s">
        <v>21</v>
      </c>
      <c r="V10" s="39"/>
    </row>
    <row r="11" spans="1:26" s="33" customFormat="1" ht="15" customHeight="1">
      <c r="A11" s="1793"/>
      <c r="B11" s="1794"/>
      <c r="C11" s="1794"/>
      <c r="D11" s="1794"/>
      <c r="E11" s="1794"/>
      <c r="F11" s="1794"/>
      <c r="G11" s="1794"/>
      <c r="H11" s="1794"/>
      <c r="I11" s="1794"/>
      <c r="J11" s="1794"/>
      <c r="K11" s="1794"/>
      <c r="L11" s="1794"/>
      <c r="M11" s="1794"/>
      <c r="N11" s="1794"/>
      <c r="O11" s="1794"/>
      <c r="P11" s="1794"/>
      <c r="Q11" s="1794"/>
      <c r="R11" s="1794"/>
      <c r="S11" s="1794"/>
      <c r="T11" s="1794"/>
      <c r="U11" s="1794"/>
      <c r="V11" s="1795"/>
    </row>
    <row r="12" spans="1:26" s="33" customFormat="1" ht="15" customHeight="1">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5"/>
    </row>
    <row r="13" spans="1:26" s="33" customFormat="1"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6" s="33" customFormat="1" ht="15" customHeight="1">
      <c r="A14" s="37"/>
      <c r="B14" s="1794" t="str">
        <f>"町田市長　　"&amp;市長名&amp;"　様"</f>
        <v>町田市長　　稲垣　康治　様</v>
      </c>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6" ht="15" customHeight="1">
      <c r="A15" s="1827"/>
      <c r="B15" s="1828"/>
      <c r="C15" s="1828"/>
      <c r="D15" s="1828"/>
      <c r="E15" s="1828"/>
      <c r="F15" s="1828"/>
      <c r="G15" s="1828"/>
      <c r="H15" s="1828"/>
      <c r="I15" s="1828"/>
      <c r="J15" s="1828"/>
      <c r="K15" s="1828"/>
      <c r="L15" s="1828"/>
      <c r="M15" s="1828"/>
      <c r="N15" s="1828"/>
      <c r="O15" s="1828"/>
      <c r="P15" s="1828"/>
      <c r="Q15" s="1828"/>
      <c r="R15" s="1828"/>
      <c r="S15" s="1828"/>
      <c r="T15" s="1828"/>
      <c r="U15" s="1828"/>
      <c r="V15" s="1829"/>
    </row>
    <row r="16" spans="1:26" s="33" customFormat="1" ht="15" customHeight="1">
      <c r="A16" s="1827"/>
      <c r="B16" s="1828"/>
      <c r="C16" s="1828"/>
      <c r="D16" s="1828"/>
      <c r="E16" s="1828"/>
      <c r="F16" s="1828"/>
      <c r="G16" s="1828"/>
      <c r="H16" s="1828"/>
      <c r="I16" s="1828"/>
      <c r="J16" s="1828"/>
      <c r="K16" s="1828"/>
      <c r="L16" s="1828"/>
      <c r="M16" s="1828"/>
      <c r="N16" s="1828"/>
      <c r="O16" s="1828"/>
      <c r="P16" s="1828"/>
      <c r="Q16" s="1828"/>
      <c r="R16" s="1828"/>
      <c r="S16" s="1828"/>
      <c r="T16" s="1828"/>
      <c r="U16" s="1828"/>
      <c r="V16" s="1829"/>
    </row>
    <row r="17" spans="1:24" s="33" customFormat="1" ht="15" customHeight="1">
      <c r="A17" s="1827"/>
      <c r="B17" s="1828"/>
      <c r="C17" s="1828"/>
      <c r="D17" s="1828"/>
      <c r="E17" s="1828"/>
      <c r="F17" s="1828"/>
      <c r="G17" s="1828"/>
      <c r="H17" s="1828"/>
      <c r="I17" s="1828"/>
      <c r="J17" s="1828"/>
      <c r="K17" s="1828"/>
      <c r="L17" s="1828"/>
      <c r="M17" s="1828"/>
      <c r="N17" s="1828"/>
      <c r="O17" s="1828"/>
      <c r="P17" s="1828"/>
      <c r="Q17" s="1828"/>
      <c r="R17" s="1828"/>
      <c r="S17" s="1828"/>
      <c r="T17" s="1828"/>
      <c r="U17" s="1828"/>
      <c r="V17" s="1829"/>
    </row>
    <row r="18" spans="1:24" s="33" customFormat="1" ht="15" customHeight="1">
      <c r="A18" s="1827"/>
      <c r="B18" s="1828"/>
      <c r="C18" s="1828"/>
      <c r="D18" s="1828"/>
      <c r="E18" s="1828"/>
      <c r="F18" s="1828"/>
      <c r="G18" s="1828"/>
      <c r="H18" s="1828"/>
      <c r="I18" s="1828"/>
      <c r="J18" s="1828"/>
      <c r="K18" s="1828"/>
      <c r="L18" s="1828"/>
      <c r="M18" s="1828"/>
      <c r="N18" s="1828"/>
      <c r="O18" s="1828"/>
      <c r="P18" s="1828"/>
      <c r="Q18" s="1828"/>
      <c r="R18" s="1828"/>
      <c r="S18" s="1828"/>
      <c r="T18" s="1828"/>
      <c r="U18" s="1828"/>
      <c r="V18" s="1829"/>
    </row>
    <row r="19" spans="1:24" s="33" customFormat="1" ht="15" customHeight="1">
      <c r="A19" s="1827"/>
      <c r="B19" s="1828"/>
      <c r="C19" s="1828"/>
      <c r="D19" s="1828"/>
      <c r="E19" s="1828"/>
      <c r="F19" s="1828"/>
      <c r="G19" s="1828"/>
      <c r="H19" s="1828"/>
      <c r="I19" s="1828"/>
      <c r="J19" s="1828"/>
      <c r="K19" s="1828"/>
      <c r="L19" s="1828"/>
      <c r="M19" s="1828"/>
      <c r="N19" s="1828"/>
      <c r="O19" s="1828"/>
      <c r="P19" s="1828"/>
      <c r="Q19" s="1828"/>
      <c r="R19" s="1828"/>
      <c r="S19" s="1828"/>
      <c r="T19" s="1828"/>
      <c r="U19" s="1828"/>
      <c r="V19" s="1829"/>
    </row>
    <row r="20" spans="1:24" s="33" customFormat="1" ht="15" customHeight="1">
      <c r="A20" s="1827"/>
      <c r="B20" s="1828"/>
      <c r="C20" s="1828"/>
      <c r="D20" s="1828"/>
      <c r="E20" s="1828"/>
      <c r="F20" s="1828"/>
      <c r="G20" s="1828"/>
      <c r="H20" s="1828"/>
      <c r="I20" s="1828"/>
      <c r="J20" s="1828"/>
      <c r="K20" s="1828"/>
      <c r="L20" s="1828"/>
      <c r="M20" s="1828"/>
      <c r="N20" s="1828"/>
      <c r="O20" s="1828"/>
      <c r="P20" s="1828"/>
      <c r="Q20" s="1828"/>
      <c r="R20" s="1828"/>
      <c r="S20" s="1828"/>
      <c r="T20" s="1828"/>
      <c r="U20" s="1828"/>
      <c r="V20" s="1829"/>
    </row>
    <row r="21" spans="1:24" s="33" customFormat="1" ht="13.5" customHeight="1">
      <c r="A21" s="1827"/>
      <c r="B21" s="1828"/>
      <c r="C21" s="1828"/>
      <c r="D21" s="1828"/>
      <c r="E21" s="1828"/>
      <c r="F21" s="1828"/>
      <c r="G21" s="1828"/>
      <c r="H21" s="1828"/>
      <c r="I21" s="1828"/>
      <c r="J21" s="1828"/>
      <c r="K21" s="1828"/>
      <c r="L21" s="1828"/>
      <c r="M21" s="1828"/>
      <c r="N21" s="1828"/>
      <c r="O21" s="1828"/>
      <c r="P21" s="1828"/>
      <c r="Q21" s="1828"/>
      <c r="R21" s="1828"/>
      <c r="S21" s="1828"/>
      <c r="T21" s="1828"/>
      <c r="U21" s="1828"/>
      <c r="V21" s="1829"/>
    </row>
    <row r="22" spans="1:24" s="33" customFormat="1" ht="15" customHeight="1">
      <c r="A22" s="1793"/>
      <c r="B22" s="1794"/>
      <c r="C22" s="1794"/>
      <c r="D22" s="1794"/>
      <c r="E22" s="1794"/>
      <c r="F22" s="1794"/>
      <c r="G22" s="1794"/>
      <c r="H22" s="1794"/>
      <c r="I22" s="1794"/>
      <c r="J22" s="1794"/>
      <c r="K22" s="1794"/>
      <c r="L22" s="1794"/>
      <c r="M22" s="1815"/>
      <c r="N22" s="1815"/>
      <c r="O22" s="1815"/>
      <c r="P22" s="1815"/>
      <c r="Q22" s="1815"/>
      <c r="R22" s="1815"/>
      <c r="S22" s="1815"/>
      <c r="T22" s="1815"/>
      <c r="U22" s="1815"/>
      <c r="V22" s="1816"/>
    </row>
    <row r="23" spans="1:24" s="33" customFormat="1" ht="15" customHeight="1">
      <c r="A23" s="1793"/>
      <c r="B23" s="1794"/>
      <c r="C23" s="1794"/>
      <c r="D23" s="1794"/>
      <c r="E23" s="1794"/>
      <c r="F23" s="1794"/>
      <c r="G23" s="1794"/>
      <c r="H23" s="1794"/>
      <c r="I23" s="1794"/>
      <c r="J23" s="1794"/>
      <c r="K23" s="1803" t="s">
        <v>192</v>
      </c>
      <c r="L23" s="1803"/>
      <c r="M23" s="1813">
        <f>IF(W1=4," ",[0]!請負人住所)</f>
        <v>0</v>
      </c>
      <c r="N23" s="1813"/>
      <c r="O23" s="1813"/>
      <c r="P23" s="1813"/>
      <c r="Q23" s="1813"/>
      <c r="R23" s="1813"/>
      <c r="S23" s="1813"/>
      <c r="T23" s="1813"/>
      <c r="U23" s="1813"/>
      <c r="V23" s="1814"/>
    </row>
    <row r="24" spans="1:24" s="33" customFormat="1" ht="15" customHeight="1">
      <c r="A24" s="1793"/>
      <c r="B24" s="1794"/>
      <c r="C24" s="1794"/>
      <c r="D24" s="1794"/>
      <c r="E24" s="1794"/>
      <c r="F24" s="1794"/>
      <c r="G24" s="1794"/>
      <c r="H24" s="2005" t="s">
        <v>193</v>
      </c>
      <c r="I24" s="2005"/>
      <c r="J24" s="2005"/>
      <c r="M24" s="1815"/>
      <c r="N24" s="1815"/>
      <c r="O24" s="1815"/>
      <c r="P24" s="1815"/>
      <c r="Q24" s="1815"/>
      <c r="R24" s="1815"/>
      <c r="S24" s="1815"/>
      <c r="T24" s="1815"/>
      <c r="U24" s="1815"/>
      <c r="V24" s="1816"/>
    </row>
    <row r="25" spans="1:24" s="33" customFormat="1" ht="15" customHeight="1">
      <c r="A25" s="1793"/>
      <c r="B25" s="1794"/>
      <c r="C25" s="1794"/>
      <c r="D25" s="1794"/>
      <c r="E25" s="1794"/>
      <c r="F25" s="1794"/>
      <c r="G25" s="1794"/>
      <c r="H25" s="2005"/>
      <c r="I25" s="2005"/>
      <c r="J25" s="2005"/>
      <c r="M25" s="1815"/>
      <c r="N25" s="1815"/>
      <c r="O25" s="1815"/>
      <c r="P25" s="1815"/>
      <c r="Q25" s="1815"/>
      <c r="R25" s="1815"/>
      <c r="S25" s="1815"/>
      <c r="T25" s="1815"/>
      <c r="U25" s="123"/>
      <c r="V25" s="1816"/>
    </row>
    <row r="26" spans="1:24" s="33" customFormat="1" ht="15" customHeight="1">
      <c r="A26" s="1793"/>
      <c r="B26" s="1794"/>
      <c r="C26" s="1794"/>
      <c r="D26" s="1794"/>
      <c r="E26" s="1794"/>
      <c r="F26" s="1794"/>
      <c r="G26" s="1794"/>
      <c r="H26" s="1794"/>
      <c r="I26" s="1794"/>
      <c r="J26" s="1794"/>
      <c r="K26" s="1803" t="s">
        <v>194</v>
      </c>
      <c r="L26" s="1803"/>
      <c r="M26" s="1813">
        <f>IF(W1=4," ",[0]!請負人社名)</f>
        <v>0</v>
      </c>
      <c r="N26" s="1813"/>
      <c r="O26" s="1813"/>
      <c r="P26" s="1813"/>
      <c r="Q26" s="1813"/>
      <c r="R26" s="1813"/>
      <c r="S26" s="1813"/>
      <c r="T26" s="1813"/>
      <c r="U26" s="123"/>
      <c r="V26" s="1816"/>
    </row>
    <row r="27" spans="1:24" s="33" customFormat="1" ht="15" customHeight="1">
      <c r="A27" s="1793"/>
      <c r="B27" s="1794"/>
      <c r="C27" s="1794"/>
      <c r="D27" s="1794"/>
      <c r="E27" s="1794"/>
      <c r="F27" s="1794"/>
      <c r="G27" s="1794"/>
      <c r="H27" s="1794"/>
      <c r="I27" s="1794"/>
      <c r="J27" s="1794"/>
      <c r="K27" s="1794"/>
      <c r="L27" s="1794"/>
      <c r="M27" s="1820" t="str">
        <f>IF(W1=4," ",CONCATENATE(D車使用集計表!請負人役職,"　",D車使用集計表!請負人氏名))</f>
        <v>　</v>
      </c>
      <c r="N27" s="1820"/>
      <c r="O27" s="1820"/>
      <c r="P27" s="1820"/>
      <c r="Q27" s="1820"/>
      <c r="R27" s="1820"/>
      <c r="S27" s="1820"/>
      <c r="T27" s="1820"/>
      <c r="U27" s="1820"/>
      <c r="V27" s="1816"/>
    </row>
    <row r="28" spans="1:24" s="33" customFormat="1" ht="15" customHeight="1">
      <c r="A28" s="1793"/>
      <c r="B28" s="1794"/>
      <c r="C28" s="1794"/>
      <c r="D28" s="1794"/>
      <c r="E28" s="1794"/>
      <c r="F28" s="1794"/>
      <c r="G28" s="1794"/>
      <c r="H28" s="1794"/>
      <c r="I28" s="1794"/>
      <c r="J28" s="1794"/>
      <c r="K28" s="1794"/>
      <c r="L28" s="1794"/>
      <c r="M28" s="1794"/>
      <c r="N28" s="1794"/>
      <c r="O28" s="1794"/>
      <c r="P28" s="1794"/>
      <c r="Q28" s="1794"/>
      <c r="R28" s="1794"/>
      <c r="S28" s="1794"/>
      <c r="T28" s="1794"/>
      <c r="U28" s="1794"/>
      <c r="V28" s="1795"/>
    </row>
    <row r="29" spans="1:24" s="33" customFormat="1" ht="15" customHeight="1">
      <c r="A29" s="1793"/>
      <c r="B29" s="1794"/>
      <c r="C29" s="1794"/>
      <c r="D29" s="1794"/>
      <c r="E29" s="1794"/>
      <c r="F29" s="1794"/>
      <c r="G29" s="1794"/>
      <c r="H29" s="1794"/>
      <c r="I29" s="1794"/>
      <c r="J29" s="1794"/>
      <c r="K29" s="1794"/>
      <c r="L29" s="1794"/>
      <c r="M29" s="1794"/>
      <c r="N29" s="1794"/>
      <c r="O29" s="1794"/>
      <c r="P29" s="1794"/>
      <c r="Q29" s="1794"/>
      <c r="R29" s="1794"/>
      <c r="S29" s="1794"/>
      <c r="T29" s="1794"/>
      <c r="U29" s="1794"/>
      <c r="V29" s="1795"/>
    </row>
    <row r="30" spans="1:24" s="33" customFormat="1"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4" s="33" customFormat="1" ht="15" customHeight="1">
      <c r="A31" s="1793"/>
      <c r="B31" s="1794"/>
      <c r="C31" s="1794"/>
      <c r="D31" s="1794"/>
      <c r="E31" s="1794"/>
      <c r="F31" s="1794"/>
      <c r="G31" s="1794"/>
      <c r="H31" s="1794"/>
      <c r="I31" s="1794"/>
      <c r="J31" s="1794"/>
      <c r="K31" s="1794"/>
      <c r="L31" s="1794"/>
      <c r="M31" s="1794"/>
      <c r="N31" s="1794"/>
      <c r="O31" s="1794"/>
      <c r="P31" s="1794"/>
      <c r="Q31" s="1794"/>
      <c r="R31" s="1794"/>
      <c r="S31" s="1794"/>
      <c r="T31" s="1794"/>
      <c r="U31" s="1794"/>
      <c r="V31" s="1795"/>
    </row>
    <row r="32" spans="1:24" ht="15" customHeight="1">
      <c r="A32" s="199" t="s">
        <v>485</v>
      </c>
      <c r="B32" s="2008" t="s">
        <v>486</v>
      </c>
      <c r="C32" s="2008"/>
      <c r="D32" s="2008"/>
      <c r="E32" s="2008"/>
      <c r="F32" s="2008"/>
      <c r="G32" s="2009" t="str">
        <f>IF(W1=4," ","○○工事施工計画書")</f>
        <v>○○工事施工計画書</v>
      </c>
      <c r="H32" s="2009"/>
      <c r="I32" s="2009"/>
      <c r="J32" s="2009"/>
      <c r="K32" s="2009"/>
      <c r="L32" s="2009"/>
      <c r="M32" s="2009"/>
      <c r="N32" s="2010" t="s">
        <v>487</v>
      </c>
      <c r="O32" s="2010"/>
      <c r="P32" s="2010"/>
      <c r="Q32" s="2010"/>
      <c r="R32" s="2010"/>
      <c r="S32" s="2010"/>
      <c r="T32" s="2010"/>
      <c r="U32" s="2010"/>
      <c r="V32" s="2011"/>
      <c r="X32" s="19" t="s">
        <v>488</v>
      </c>
    </row>
    <row r="33" spans="1:22" ht="15" customHeight="1">
      <c r="A33" s="1827"/>
      <c r="B33" s="1828"/>
      <c r="C33" s="1828"/>
      <c r="D33" s="1828"/>
      <c r="E33" s="1828"/>
      <c r="F33" s="1828"/>
      <c r="G33" s="1828"/>
      <c r="H33" s="1828"/>
      <c r="I33" s="1828"/>
      <c r="J33" s="1828"/>
      <c r="K33" s="1828"/>
      <c r="L33" s="1828"/>
      <c r="M33" s="1828"/>
      <c r="N33" s="1828"/>
      <c r="O33" s="1828"/>
      <c r="P33" s="1828"/>
      <c r="Q33" s="1828"/>
      <c r="R33" s="1828"/>
      <c r="S33" s="1828"/>
      <c r="T33" s="1828"/>
      <c r="U33" s="1828"/>
      <c r="V33" s="1829"/>
    </row>
    <row r="34" spans="1:22" ht="15" customHeight="1">
      <c r="A34" s="1827"/>
      <c r="B34" s="1828"/>
      <c r="C34" s="1828"/>
      <c r="D34" s="1828"/>
      <c r="E34" s="1828"/>
      <c r="F34" s="1828"/>
      <c r="G34" s="1828"/>
      <c r="H34" s="1828"/>
      <c r="I34" s="1828"/>
      <c r="J34" s="1828"/>
      <c r="K34" s="1828"/>
      <c r="L34" s="1828"/>
      <c r="M34" s="1828"/>
      <c r="N34" s="1828"/>
      <c r="O34" s="1828"/>
      <c r="P34" s="1828"/>
      <c r="Q34" s="1828"/>
      <c r="R34" s="1828"/>
      <c r="S34" s="1828"/>
      <c r="T34" s="1828"/>
      <c r="U34" s="1828"/>
      <c r="V34" s="1829"/>
    </row>
    <row r="35" spans="1:22" ht="15" customHeight="1">
      <c r="A35" s="1821"/>
      <c r="B35" s="1822"/>
      <c r="C35" s="1822"/>
      <c r="D35" s="1822"/>
      <c r="E35" s="1822"/>
      <c r="F35" s="1822"/>
      <c r="G35" s="1822"/>
      <c r="H35" s="1822"/>
      <c r="I35" s="1822"/>
      <c r="J35" s="1822"/>
      <c r="K35" s="1822"/>
      <c r="L35" s="1822"/>
      <c r="M35" s="1822"/>
      <c r="N35" s="1822"/>
      <c r="O35" s="1822"/>
      <c r="P35" s="1822"/>
      <c r="Q35" s="1822"/>
      <c r="R35" s="1822"/>
      <c r="S35" s="1822"/>
      <c r="T35" s="1822"/>
      <c r="U35" s="1822"/>
      <c r="V35" s="1823"/>
    </row>
    <row r="36" spans="1:22" ht="15" customHeight="1">
      <c r="A36" s="1830" t="s">
        <v>454</v>
      </c>
      <c r="B36" s="1831"/>
      <c r="C36" s="1831"/>
      <c r="D36" s="1831"/>
      <c r="E36" s="1817"/>
      <c r="F36" s="1856">
        <f>IF(W1=4," ",[0]!件名)</f>
        <v>0</v>
      </c>
      <c r="G36" s="1856"/>
      <c r="H36" s="1856"/>
      <c r="I36" s="1856"/>
      <c r="J36" s="1856"/>
      <c r="K36" s="1856"/>
      <c r="L36" s="1856"/>
      <c r="M36" s="1856"/>
      <c r="N36" s="1856"/>
      <c r="O36" s="1856"/>
      <c r="P36" s="1856"/>
      <c r="Q36" s="1856"/>
      <c r="R36" s="1856"/>
      <c r="S36" s="1856"/>
      <c r="T36" s="1856"/>
      <c r="U36" s="1856"/>
      <c r="V36" s="1857"/>
    </row>
    <row r="37" spans="1:22" ht="15" customHeight="1">
      <c r="A37" s="1830"/>
      <c r="B37" s="1831"/>
      <c r="C37" s="1831"/>
      <c r="D37" s="1831"/>
      <c r="E37" s="1818"/>
      <c r="F37" s="1858"/>
      <c r="G37" s="1858"/>
      <c r="H37" s="1858"/>
      <c r="I37" s="1858"/>
      <c r="J37" s="1858"/>
      <c r="K37" s="1858"/>
      <c r="L37" s="1858"/>
      <c r="M37" s="1858"/>
      <c r="N37" s="1858"/>
      <c r="O37" s="1858"/>
      <c r="P37" s="1858"/>
      <c r="Q37" s="1858"/>
      <c r="R37" s="1858"/>
      <c r="S37" s="1858"/>
      <c r="T37" s="1858"/>
      <c r="U37" s="1858"/>
      <c r="V37" s="1859"/>
    </row>
    <row r="38" spans="1:22" ht="15" customHeight="1">
      <c r="A38" s="1830"/>
      <c r="B38" s="1831"/>
      <c r="C38" s="1831"/>
      <c r="D38" s="1831"/>
      <c r="E38" s="1818"/>
      <c r="F38" s="1858"/>
      <c r="G38" s="1858"/>
      <c r="H38" s="1858"/>
      <c r="I38" s="1858"/>
      <c r="J38" s="1858"/>
      <c r="K38" s="1858"/>
      <c r="L38" s="1858"/>
      <c r="M38" s="1858"/>
      <c r="N38" s="1858"/>
      <c r="O38" s="1858"/>
      <c r="P38" s="1858"/>
      <c r="Q38" s="1858"/>
      <c r="R38" s="1858"/>
      <c r="S38" s="1858"/>
      <c r="T38" s="1858"/>
      <c r="U38" s="1858"/>
      <c r="V38" s="1859"/>
    </row>
    <row r="39" spans="1:22" ht="15" customHeight="1">
      <c r="A39" s="1830"/>
      <c r="B39" s="1831"/>
      <c r="C39" s="1831"/>
      <c r="D39" s="1831"/>
      <c r="E39" s="1819"/>
      <c r="F39" s="1860"/>
      <c r="G39" s="1860"/>
      <c r="H39" s="1860"/>
      <c r="I39" s="1860"/>
      <c r="J39" s="1860"/>
      <c r="K39" s="1860"/>
      <c r="L39" s="1860"/>
      <c r="M39" s="1860"/>
      <c r="N39" s="1860"/>
      <c r="O39" s="1860"/>
      <c r="P39" s="1860"/>
      <c r="Q39" s="1860"/>
      <c r="R39" s="1860"/>
      <c r="S39" s="1860"/>
      <c r="T39" s="1860"/>
      <c r="U39" s="1860"/>
      <c r="V39" s="1861"/>
    </row>
    <row r="40" spans="1:22" ht="15" customHeight="1">
      <c r="A40" s="1832" t="s">
        <v>199</v>
      </c>
      <c r="B40" s="1833"/>
      <c r="C40" s="1833"/>
      <c r="D40" s="1833"/>
      <c r="E40" s="1817"/>
      <c r="F40" s="1856">
        <f>IF(W1=4," ",[0]!履行場所)</f>
        <v>0</v>
      </c>
      <c r="G40" s="1856"/>
      <c r="H40" s="1856"/>
      <c r="I40" s="1856"/>
      <c r="J40" s="1856"/>
      <c r="K40" s="1856"/>
      <c r="L40" s="1856"/>
      <c r="M40" s="1856"/>
      <c r="N40" s="1856"/>
      <c r="O40" s="1856"/>
      <c r="P40" s="1856"/>
      <c r="Q40" s="1856"/>
      <c r="R40" s="1856"/>
      <c r="S40" s="1856"/>
      <c r="T40" s="1856"/>
      <c r="U40" s="1856"/>
      <c r="V40" s="1857"/>
    </row>
    <row r="41" spans="1:22" ht="15" customHeight="1">
      <c r="A41" s="1832"/>
      <c r="B41" s="1833"/>
      <c r="C41" s="1833"/>
      <c r="D41" s="1833"/>
      <c r="E41" s="1818"/>
      <c r="F41" s="1858"/>
      <c r="G41" s="1858"/>
      <c r="H41" s="1858"/>
      <c r="I41" s="1858"/>
      <c r="J41" s="1858"/>
      <c r="K41" s="1858"/>
      <c r="L41" s="1858"/>
      <c r="M41" s="1858"/>
      <c r="N41" s="1858"/>
      <c r="O41" s="1858"/>
      <c r="P41" s="1858"/>
      <c r="Q41" s="1858"/>
      <c r="R41" s="1858"/>
      <c r="S41" s="1858"/>
      <c r="T41" s="1858"/>
      <c r="U41" s="1858"/>
      <c r="V41" s="1859"/>
    </row>
    <row r="42" spans="1:22" ht="15" customHeight="1">
      <c r="A42" s="1832"/>
      <c r="B42" s="1833"/>
      <c r="C42" s="1833"/>
      <c r="D42" s="1833"/>
      <c r="E42" s="1818"/>
      <c r="F42" s="1858"/>
      <c r="G42" s="1858"/>
      <c r="H42" s="1858"/>
      <c r="I42" s="1858"/>
      <c r="J42" s="1858"/>
      <c r="K42" s="1858"/>
      <c r="L42" s="1858"/>
      <c r="M42" s="1858"/>
      <c r="N42" s="1858"/>
      <c r="O42" s="1858"/>
      <c r="P42" s="1858"/>
      <c r="Q42" s="1858"/>
      <c r="R42" s="1858"/>
      <c r="S42" s="1858"/>
      <c r="T42" s="1858"/>
      <c r="U42" s="1858"/>
      <c r="V42" s="1859"/>
    </row>
    <row r="43" spans="1:22" ht="15" customHeight="1">
      <c r="A43" s="1832"/>
      <c r="B43" s="1833"/>
      <c r="C43" s="1833"/>
      <c r="D43" s="1833"/>
      <c r="E43" s="1819"/>
      <c r="F43" s="1860"/>
      <c r="G43" s="1860"/>
      <c r="H43" s="1860"/>
      <c r="I43" s="1860"/>
      <c r="J43" s="1860"/>
      <c r="K43" s="1860"/>
      <c r="L43" s="1860"/>
      <c r="M43" s="1860"/>
      <c r="N43" s="1860"/>
      <c r="O43" s="1860"/>
      <c r="P43" s="1860"/>
      <c r="Q43" s="1860"/>
      <c r="R43" s="1860"/>
      <c r="S43" s="1860"/>
      <c r="T43" s="1860"/>
      <c r="U43" s="1860"/>
      <c r="V43" s="1861"/>
    </row>
    <row r="44" spans="1:22" ht="20.25" customHeight="1">
      <c r="A44" s="1832" t="s">
        <v>200</v>
      </c>
      <c r="B44" s="1833"/>
      <c r="C44" s="1833"/>
      <c r="D44" s="1833"/>
      <c r="E44" s="1851"/>
      <c r="F44" s="1862">
        <f>IF(W1=4," ",IF(記入用紙!C15="",[0]!当初契約金額,記入用紙!C15))</f>
        <v>0</v>
      </c>
      <c r="G44" s="1862"/>
      <c r="H44" s="1862"/>
      <c r="I44" s="1862"/>
      <c r="J44" s="1862"/>
      <c r="K44" s="1854"/>
      <c r="L44" s="1833" t="s">
        <v>201</v>
      </c>
      <c r="M44" s="1833"/>
      <c r="N44" s="1833"/>
      <c r="O44" s="1833"/>
      <c r="P44" s="1817" t="s">
        <v>11</v>
      </c>
      <c r="Q44" s="2012">
        <f>IF(W1=4," ",[0]!契約番号)</f>
        <v>0</v>
      </c>
      <c r="R44" s="2012"/>
      <c r="S44" s="2012"/>
      <c r="T44" s="2012"/>
      <c r="U44" s="2012"/>
      <c r="V44" s="1865" t="s">
        <v>12</v>
      </c>
    </row>
    <row r="45" spans="1:22" ht="15" customHeight="1">
      <c r="A45" s="1832"/>
      <c r="B45" s="1833"/>
      <c r="C45" s="1833"/>
      <c r="D45" s="1833"/>
      <c r="E45" s="1852"/>
      <c r="F45" s="1863"/>
      <c r="G45" s="1863"/>
      <c r="H45" s="1863"/>
      <c r="I45" s="1863"/>
      <c r="J45" s="1863"/>
      <c r="K45" s="1846"/>
      <c r="L45" s="1833"/>
      <c r="M45" s="1833"/>
      <c r="N45" s="1833"/>
      <c r="O45" s="1833"/>
      <c r="P45" s="1818"/>
      <c r="Q45" s="2005"/>
      <c r="R45" s="2005"/>
      <c r="S45" s="2005"/>
      <c r="T45" s="2005"/>
      <c r="U45" s="2005"/>
      <c r="V45" s="1866"/>
    </row>
    <row r="46" spans="1:22" ht="15" customHeight="1">
      <c r="A46" s="1832"/>
      <c r="B46" s="1833"/>
      <c r="C46" s="1833"/>
      <c r="D46" s="1833"/>
      <c r="E46" s="1852"/>
      <c r="F46" s="1863"/>
      <c r="G46" s="1863"/>
      <c r="H46" s="1863"/>
      <c r="I46" s="1863"/>
      <c r="J46" s="1863"/>
      <c r="K46" s="1846"/>
      <c r="L46" s="1833"/>
      <c r="M46" s="1833"/>
      <c r="N46" s="1833"/>
      <c r="O46" s="1833"/>
      <c r="P46" s="1818"/>
      <c r="Q46" s="2005"/>
      <c r="R46" s="2005"/>
      <c r="S46" s="2005"/>
      <c r="T46" s="2005"/>
      <c r="U46" s="2005"/>
      <c r="V46" s="1866"/>
    </row>
    <row r="47" spans="1:22" ht="15" customHeight="1">
      <c r="A47" s="1832"/>
      <c r="B47" s="1833"/>
      <c r="C47" s="1833"/>
      <c r="D47" s="1833"/>
      <c r="E47" s="1853"/>
      <c r="F47" s="1864"/>
      <c r="G47" s="1864"/>
      <c r="H47" s="1864"/>
      <c r="I47" s="1864"/>
      <c r="J47" s="1864"/>
      <c r="K47" s="1855"/>
      <c r="L47" s="1833"/>
      <c r="M47" s="1833"/>
      <c r="N47" s="1833"/>
      <c r="O47" s="1833"/>
      <c r="P47" s="1819"/>
      <c r="Q47" s="2013"/>
      <c r="R47" s="2013"/>
      <c r="S47" s="2013"/>
      <c r="T47" s="2013"/>
      <c r="U47" s="2013"/>
      <c r="V47" s="1867"/>
    </row>
    <row r="48" spans="1:22" ht="15" customHeight="1">
      <c r="A48" s="1832" t="s">
        <v>464</v>
      </c>
      <c r="B48" s="1833"/>
      <c r="C48" s="1833"/>
      <c r="D48" s="1833"/>
      <c r="E48" s="1848">
        <f>IF(W1=4," ",[0]!着手年)</f>
        <v>0</v>
      </c>
      <c r="F48" s="1842"/>
      <c r="G48" s="1836" t="s">
        <v>19</v>
      </c>
      <c r="H48" s="1842">
        <f>IF(W1=4," ",[0]!着手月)</f>
        <v>0</v>
      </c>
      <c r="I48" s="1836" t="s">
        <v>203</v>
      </c>
      <c r="J48" s="1842">
        <f>IF(W1=4," ",[0]!着手日)</f>
        <v>0</v>
      </c>
      <c r="K48" s="1845" t="s">
        <v>21</v>
      </c>
      <c r="L48" s="1833" t="s">
        <v>456</v>
      </c>
      <c r="M48" s="1833"/>
      <c r="N48" s="1833"/>
      <c r="O48" s="1833"/>
      <c r="P48" s="1848">
        <f>IF(W1=4," ",IF(記入用紙!C12="",記入用紙!C11,記入用紙!C12))</f>
        <v>0</v>
      </c>
      <c r="Q48" s="1842"/>
      <c r="R48" s="1836" t="s">
        <v>19</v>
      </c>
      <c r="S48" s="1842">
        <f>IF(W1=4," ",IF(記入用紙!E12="",記入用紙!E11,記入用紙!E12))</f>
        <v>0</v>
      </c>
      <c r="T48" s="1836" t="s">
        <v>203</v>
      </c>
      <c r="U48" s="1842">
        <f>IF(W1=4," ",IF(記入用紙!G12="",記入用紙!G11,記入用紙!G12))</f>
        <v>0</v>
      </c>
      <c r="V48" s="1839" t="s">
        <v>21</v>
      </c>
    </row>
    <row r="49" spans="1:22" ht="15" customHeight="1">
      <c r="A49" s="1832"/>
      <c r="B49" s="1833"/>
      <c r="C49" s="1833"/>
      <c r="D49" s="1833"/>
      <c r="E49" s="1849"/>
      <c r="F49" s="1843"/>
      <c r="G49" s="1837"/>
      <c r="H49" s="1843"/>
      <c r="I49" s="1837"/>
      <c r="J49" s="1843"/>
      <c r="K49" s="1846"/>
      <c r="L49" s="1833"/>
      <c r="M49" s="1833"/>
      <c r="N49" s="1833"/>
      <c r="O49" s="1833"/>
      <c r="P49" s="1849"/>
      <c r="Q49" s="1843"/>
      <c r="R49" s="1837"/>
      <c r="S49" s="1843"/>
      <c r="T49" s="1837"/>
      <c r="U49" s="1843"/>
      <c r="V49" s="1840"/>
    </row>
    <row r="50" spans="1:22" ht="15" customHeight="1">
      <c r="A50" s="1832"/>
      <c r="B50" s="1833"/>
      <c r="C50" s="1833"/>
      <c r="D50" s="1833"/>
      <c r="E50" s="1849"/>
      <c r="F50" s="1843"/>
      <c r="G50" s="1837"/>
      <c r="H50" s="1843"/>
      <c r="I50" s="1837"/>
      <c r="J50" s="1843"/>
      <c r="K50" s="1846"/>
      <c r="L50" s="1833"/>
      <c r="M50" s="1833"/>
      <c r="N50" s="1833"/>
      <c r="O50" s="1833"/>
      <c r="P50" s="1849"/>
      <c r="Q50" s="1843"/>
      <c r="R50" s="1837"/>
      <c r="S50" s="1843"/>
      <c r="T50" s="1837"/>
      <c r="U50" s="1843"/>
      <c r="V50" s="1840"/>
    </row>
    <row r="51" spans="1:22" ht="15" customHeight="1" thickBot="1">
      <c r="A51" s="1834"/>
      <c r="B51" s="1835"/>
      <c r="C51" s="1835"/>
      <c r="D51" s="1835"/>
      <c r="E51" s="1850"/>
      <c r="F51" s="1844"/>
      <c r="G51" s="1838"/>
      <c r="H51" s="1844"/>
      <c r="I51" s="1838"/>
      <c r="J51" s="1844"/>
      <c r="K51" s="1847"/>
      <c r="L51" s="1835"/>
      <c r="M51" s="1835"/>
      <c r="N51" s="1835"/>
      <c r="O51" s="1835"/>
      <c r="P51" s="1850"/>
      <c r="Q51" s="1844"/>
      <c r="R51" s="1838"/>
      <c r="S51" s="1844"/>
      <c r="T51" s="1838"/>
      <c r="U51" s="1844"/>
      <c r="V51" s="1841"/>
    </row>
    <row r="53" spans="1:22" ht="15" customHeight="1">
      <c r="A53" s="18"/>
    </row>
    <row r="97" ht="48.75" customHeight="1"/>
  </sheetData>
  <mergeCells count="70">
    <mergeCell ref="U48:U51"/>
    <mergeCell ref="V48:V51"/>
    <mergeCell ref="A48:D51"/>
    <mergeCell ref="K48:K51"/>
    <mergeCell ref="A36:D39"/>
    <mergeCell ref="G48:G51"/>
    <mergeCell ref="Q44:U47"/>
    <mergeCell ref="P44:P47"/>
    <mergeCell ref="K44:K47"/>
    <mergeCell ref="I48:I51"/>
    <mergeCell ref="E48:F51"/>
    <mergeCell ref="J48:J51"/>
    <mergeCell ref="H48:H51"/>
    <mergeCell ref="L48:O51"/>
    <mergeCell ref="E40:E43"/>
    <mergeCell ref="S48:S51"/>
    <mergeCell ref="T48:T51"/>
    <mergeCell ref="P48:Q51"/>
    <mergeCell ref="R48:R51"/>
    <mergeCell ref="A33:V33"/>
    <mergeCell ref="M25:T25"/>
    <mergeCell ref="V25:V27"/>
    <mergeCell ref="A28:V28"/>
    <mergeCell ref="A31:V31"/>
    <mergeCell ref="H26:J26"/>
    <mergeCell ref="H27:L27"/>
    <mergeCell ref="B32:F32"/>
    <mergeCell ref="G32:M32"/>
    <mergeCell ref="N32:V32"/>
    <mergeCell ref="A29:V29"/>
    <mergeCell ref="A30:V30"/>
    <mergeCell ref="K26:L26"/>
    <mergeCell ref="A34:V34"/>
    <mergeCell ref="V44:V47"/>
    <mergeCell ref="E44:E47"/>
    <mergeCell ref="A44:D47"/>
    <mergeCell ref="F44:J47"/>
    <mergeCell ref="A35:V35"/>
    <mergeCell ref="L44:O47"/>
    <mergeCell ref="A40:D43"/>
    <mergeCell ref="F36:V39"/>
    <mergeCell ref="E36:E39"/>
    <mergeCell ref="F40:V43"/>
    <mergeCell ref="D1:V1"/>
    <mergeCell ref="B14:J14"/>
    <mergeCell ref="K14:V14"/>
    <mergeCell ref="A7:V9"/>
    <mergeCell ref="A13:V13"/>
    <mergeCell ref="E5:Q6"/>
    <mergeCell ref="A12:V12"/>
    <mergeCell ref="A2:V4"/>
    <mergeCell ref="O10:P10"/>
    <mergeCell ref="Y7:Z7"/>
    <mergeCell ref="W2:Z2"/>
    <mergeCell ref="W5:X6"/>
    <mergeCell ref="R5:V6"/>
    <mergeCell ref="A11:V11"/>
    <mergeCell ref="A5:D6"/>
    <mergeCell ref="A15:V21"/>
    <mergeCell ref="A10:N10"/>
    <mergeCell ref="A22:G27"/>
    <mergeCell ref="M27:U27"/>
    <mergeCell ref="M24:V24"/>
    <mergeCell ref="H24:J25"/>
    <mergeCell ref="M22:V22"/>
    <mergeCell ref="H22:L22"/>
    <mergeCell ref="H23:J23"/>
    <mergeCell ref="K23:L23"/>
    <mergeCell ref="M23:V23"/>
    <mergeCell ref="M26:T26"/>
  </mergeCells>
  <phoneticPr fontId="3"/>
  <hyperlinks>
    <hyperlink ref="W2:Z2" location="'提出書類一覧（工事）'!A1" display="一覧に戻る" xr:uid="{00000000-0004-0000-0C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AA54"/>
  <sheetViews>
    <sheetView showZeros="0" view="pageBreakPreview" topLeftCell="A7" zoomScaleNormal="100" zoomScaleSheetLayoutView="100" workbookViewId="0">
      <selection activeCell="AA26" sqref="AA26"/>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ht="15" customHeight="1">
      <c r="A1" s="2014">
        <f>記入用紙!$C$19</f>
        <v>1</v>
      </c>
      <c r="B1" s="2014"/>
      <c r="C1" s="2014"/>
      <c r="D1" s="2014"/>
      <c r="E1" s="2014"/>
      <c r="F1" s="2014"/>
      <c r="G1" s="2014"/>
      <c r="H1" s="2014"/>
      <c r="I1" s="2014"/>
      <c r="J1" s="2014"/>
      <c r="K1" s="2014"/>
      <c r="L1" s="2014"/>
      <c r="M1" s="2014"/>
      <c r="N1" s="2014"/>
      <c r="O1" s="2014"/>
      <c r="P1" s="2014"/>
      <c r="Q1" s="2014"/>
      <c r="R1" s="2014"/>
      <c r="S1" s="2014"/>
      <c r="T1" s="2014"/>
      <c r="U1" s="2014"/>
      <c r="V1" s="2014"/>
    </row>
    <row r="2" spans="1:27" s="33" customFormat="1" ht="15" customHeight="1" thickBot="1">
      <c r="D2" s="1796"/>
      <c r="E2" s="1796"/>
      <c r="F2" s="1796"/>
      <c r="G2" s="1796"/>
      <c r="H2" s="1796"/>
      <c r="I2" s="1796"/>
      <c r="J2" s="1796"/>
      <c r="K2" s="1796"/>
      <c r="L2" s="1796"/>
      <c r="M2" s="1796"/>
      <c r="N2" s="1796"/>
      <c r="O2" s="1796"/>
      <c r="P2" s="1796"/>
      <c r="Q2" s="1796"/>
      <c r="R2" s="1796"/>
      <c r="S2" s="1796"/>
      <c r="T2" s="1796"/>
      <c r="U2" s="1796"/>
      <c r="V2" s="1796"/>
    </row>
    <row r="3" spans="1:27" s="33" customFormat="1" ht="15" customHeight="1">
      <c r="A3" s="1806"/>
      <c r="B3" s="1807"/>
      <c r="C3" s="1807"/>
      <c r="D3" s="1807"/>
      <c r="E3" s="1807"/>
      <c r="F3" s="1807"/>
      <c r="G3" s="1807"/>
      <c r="H3" s="1807"/>
      <c r="I3" s="1807"/>
      <c r="J3" s="1807"/>
      <c r="K3" s="1807"/>
      <c r="L3" s="1807"/>
      <c r="M3" s="1807"/>
      <c r="N3" s="1807"/>
      <c r="O3" s="1807"/>
      <c r="P3" s="1807"/>
      <c r="Q3" s="1807"/>
      <c r="R3" s="1807"/>
      <c r="S3" s="1807"/>
      <c r="T3" s="1807"/>
      <c r="U3" s="1807"/>
      <c r="V3" s="2007"/>
    </row>
    <row r="4" spans="1:27" s="33" customFormat="1" ht="15" customHeight="1">
      <c r="A4" s="1793"/>
      <c r="B4" s="1794"/>
      <c r="C4" s="1794"/>
      <c r="D4" s="1794"/>
      <c r="E4" s="1794"/>
      <c r="F4" s="1794"/>
      <c r="G4" s="1794"/>
      <c r="H4" s="1794"/>
      <c r="I4" s="1794"/>
      <c r="J4" s="1794"/>
      <c r="K4" s="1794"/>
      <c r="L4" s="1794"/>
      <c r="M4" s="1794"/>
      <c r="N4" s="1794"/>
      <c r="O4" s="1794"/>
      <c r="P4" s="1794"/>
      <c r="Q4" s="1794"/>
      <c r="R4" s="1794"/>
      <c r="S4" s="1794"/>
      <c r="T4" s="1794"/>
      <c r="U4" s="1794"/>
      <c r="V4" s="1795"/>
    </row>
    <row r="5" spans="1:27" s="33" customFormat="1" ht="15" customHeight="1">
      <c r="A5" s="1793"/>
      <c r="B5" s="1794"/>
      <c r="C5" s="1794"/>
      <c r="D5" s="1794"/>
      <c r="E5" s="1794"/>
      <c r="F5" s="1794"/>
      <c r="G5" s="1794"/>
      <c r="H5" s="1794"/>
      <c r="I5" s="1794"/>
      <c r="J5" s="1794"/>
      <c r="K5" s="1794"/>
      <c r="L5" s="1794"/>
      <c r="M5" s="1794"/>
      <c r="N5" s="1794"/>
      <c r="O5" s="1794"/>
      <c r="P5" s="1794"/>
      <c r="Q5" s="1794"/>
      <c r="R5" s="1794"/>
      <c r="S5" s="1794"/>
      <c r="T5" s="1794"/>
      <c r="U5" s="1794"/>
      <c r="V5" s="1795"/>
    </row>
    <row r="6" spans="1:27" s="33" customFormat="1" ht="15" customHeight="1">
      <c r="A6" s="1793"/>
      <c r="B6" s="1794"/>
      <c r="C6" s="1794"/>
      <c r="D6" s="1794"/>
      <c r="E6" s="2015" t="s">
        <v>489</v>
      </c>
      <c r="F6" s="2015"/>
      <c r="G6" s="2015"/>
      <c r="H6" s="2015"/>
      <c r="I6" s="2015"/>
      <c r="J6" s="2015"/>
      <c r="K6" s="2015"/>
      <c r="L6" s="2015"/>
      <c r="M6" s="2015"/>
      <c r="N6" s="2015"/>
      <c r="O6" s="2015"/>
      <c r="P6" s="2015"/>
      <c r="Q6" s="2015"/>
      <c r="R6" s="1803"/>
      <c r="S6" s="1803"/>
      <c r="T6" s="1803"/>
      <c r="U6" s="1803"/>
      <c r="V6" s="1809"/>
      <c r="W6" s="1797"/>
      <c r="X6" s="1798"/>
    </row>
    <row r="7" spans="1:27" s="33" customFormat="1" ht="15" customHeight="1">
      <c r="A7" s="1793"/>
      <c r="B7" s="1794"/>
      <c r="C7" s="1794"/>
      <c r="D7" s="1794"/>
      <c r="E7" s="2015"/>
      <c r="F7" s="2015"/>
      <c r="G7" s="2015"/>
      <c r="H7" s="2015"/>
      <c r="I7" s="2015"/>
      <c r="J7" s="2015"/>
      <c r="K7" s="2015"/>
      <c r="L7" s="2015"/>
      <c r="M7" s="2015"/>
      <c r="N7" s="2015"/>
      <c r="O7" s="2015"/>
      <c r="P7" s="2015"/>
      <c r="Q7" s="2015"/>
      <c r="R7" s="1803"/>
      <c r="S7" s="1803"/>
      <c r="T7" s="1803"/>
      <c r="U7" s="1803"/>
      <c r="V7" s="1809"/>
      <c r="W7" s="1797"/>
      <c r="X7" s="1798"/>
    </row>
    <row r="8" spans="1:27" s="33" customFormat="1" ht="15" customHeight="1">
      <c r="A8" s="1793"/>
      <c r="B8" s="1794"/>
      <c r="C8" s="1794"/>
      <c r="D8" s="1794"/>
      <c r="E8" s="1794"/>
      <c r="F8" s="1794"/>
      <c r="G8" s="1794"/>
      <c r="H8" s="1794"/>
      <c r="I8" s="1794"/>
      <c r="J8" s="1794"/>
      <c r="K8" s="1794"/>
      <c r="L8" s="1794"/>
      <c r="M8" s="1794"/>
      <c r="N8" s="1794"/>
      <c r="O8" s="1794"/>
      <c r="P8" s="1794"/>
      <c r="Q8" s="1794"/>
      <c r="R8" s="1794"/>
      <c r="S8" s="1794"/>
      <c r="T8" s="1794"/>
      <c r="U8" s="1794"/>
      <c r="V8" s="1795"/>
      <c r="X8" s="996" t="s">
        <v>1</v>
      </c>
      <c r="Y8" s="996"/>
      <c r="Z8" s="996"/>
      <c r="AA8" s="996"/>
    </row>
    <row r="9" spans="1:27" s="33" customFormat="1" ht="15" customHeight="1">
      <c r="A9" s="1793"/>
      <c r="B9" s="1794"/>
      <c r="C9" s="1794"/>
      <c r="D9" s="1794"/>
      <c r="E9" s="1794"/>
      <c r="F9" s="1794"/>
      <c r="G9" s="1794"/>
      <c r="H9" s="1794"/>
      <c r="I9" s="1794"/>
      <c r="J9" s="1794"/>
      <c r="K9" s="1794"/>
      <c r="L9" s="1794"/>
      <c r="M9" s="1794"/>
      <c r="N9" s="1794"/>
      <c r="O9" s="1794"/>
      <c r="P9" s="1794"/>
      <c r="Q9" s="1794"/>
      <c r="R9" s="1794"/>
      <c r="S9" s="1794"/>
      <c r="T9" s="1794"/>
      <c r="U9" s="1794"/>
      <c r="V9" s="1795"/>
    </row>
    <row r="10" spans="1:27" s="33" customFormat="1" ht="15" customHeight="1">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5"/>
      <c r="Y10" s="1522"/>
      <c r="Z10" s="1522"/>
    </row>
    <row r="11" spans="1:27" s="33" customFormat="1" ht="15" customHeight="1">
      <c r="A11" s="1793"/>
      <c r="B11" s="1794"/>
      <c r="C11" s="1794"/>
      <c r="D11" s="1794"/>
      <c r="E11" s="1794"/>
      <c r="F11" s="1794"/>
      <c r="G11" s="1794"/>
      <c r="H11" s="1794"/>
      <c r="I11" s="1794"/>
      <c r="J11" s="1794"/>
      <c r="K11" s="1794"/>
      <c r="L11" s="1794"/>
      <c r="M11" s="1794"/>
      <c r="N11" s="1794"/>
      <c r="O11" s="1812"/>
      <c r="P11" s="1812"/>
      <c r="Q11" s="32" t="s">
        <v>19</v>
      </c>
      <c r="R11" s="12"/>
      <c r="S11" s="32" t="s">
        <v>203</v>
      </c>
      <c r="T11" s="12"/>
      <c r="U11" s="32" t="s">
        <v>21</v>
      </c>
      <c r="V11" s="39"/>
    </row>
    <row r="12" spans="1:27" s="33" customFormat="1" ht="15" customHeight="1">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5"/>
    </row>
    <row r="13" spans="1:27" s="33" customFormat="1"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7" s="33" customFormat="1" ht="15" customHeight="1">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7" s="33" customFormat="1" ht="15" customHeight="1">
      <c r="A15" s="37"/>
      <c r="B15" s="1794" t="str">
        <f>"町田市長　　"&amp;市長名&amp;"　様"</f>
        <v>町田市長　　稲垣　康治　様</v>
      </c>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7" ht="15" customHeight="1">
      <c r="A16" s="1827"/>
      <c r="B16" s="1828"/>
      <c r="C16" s="1828"/>
      <c r="D16" s="1828"/>
      <c r="E16" s="1828"/>
      <c r="F16" s="1828"/>
      <c r="G16" s="1828"/>
      <c r="H16" s="1828"/>
      <c r="I16" s="1828"/>
      <c r="J16" s="1828"/>
      <c r="K16" s="1828"/>
      <c r="L16" s="1828"/>
      <c r="M16" s="1828"/>
      <c r="N16" s="1828"/>
      <c r="O16" s="1828"/>
      <c r="P16" s="1828"/>
      <c r="Q16" s="1828"/>
      <c r="R16" s="1828"/>
      <c r="S16" s="1828"/>
      <c r="T16" s="1828"/>
      <c r="U16" s="1828"/>
      <c r="V16" s="1829"/>
    </row>
    <row r="17" spans="1:22" s="33" customFormat="1" ht="15" customHeight="1">
      <c r="A17" s="1827"/>
      <c r="B17" s="1828"/>
      <c r="C17" s="1828"/>
      <c r="D17" s="1828"/>
      <c r="E17" s="1828"/>
      <c r="F17" s="1828"/>
      <c r="G17" s="1828"/>
      <c r="H17" s="1828"/>
      <c r="I17" s="1828"/>
      <c r="J17" s="1828"/>
      <c r="K17" s="1828"/>
      <c r="L17" s="1828"/>
      <c r="M17" s="1828"/>
      <c r="N17" s="1828"/>
      <c r="O17" s="1828"/>
      <c r="P17" s="1828"/>
      <c r="Q17" s="1828"/>
      <c r="R17" s="1828"/>
      <c r="S17" s="1828"/>
      <c r="T17" s="1828"/>
      <c r="U17" s="1828"/>
      <c r="V17" s="1829"/>
    </row>
    <row r="18" spans="1:22" s="33" customFormat="1" ht="15" customHeight="1">
      <c r="A18" s="1827"/>
      <c r="B18" s="1828"/>
      <c r="C18" s="1828"/>
      <c r="D18" s="1828"/>
      <c r="E18" s="1828"/>
      <c r="F18" s="1828"/>
      <c r="G18" s="1828"/>
      <c r="H18" s="1828"/>
      <c r="I18" s="1828"/>
      <c r="J18" s="1828"/>
      <c r="K18" s="1828"/>
      <c r="L18" s="1828"/>
      <c r="M18" s="1828"/>
      <c r="N18" s="1828"/>
      <c r="O18" s="1828"/>
      <c r="P18" s="1828"/>
      <c r="Q18" s="1828"/>
      <c r="R18" s="1828"/>
      <c r="S18" s="1828"/>
      <c r="T18" s="1828"/>
      <c r="U18" s="1828"/>
      <c r="V18" s="1829"/>
    </row>
    <row r="19" spans="1:22" s="33" customFormat="1" ht="15" customHeight="1">
      <c r="A19" s="1827"/>
      <c r="B19" s="1828"/>
      <c r="C19" s="1828"/>
      <c r="D19" s="1828"/>
      <c r="E19" s="1828"/>
      <c r="F19" s="1828"/>
      <c r="G19" s="1828"/>
      <c r="H19" s="1828"/>
      <c r="I19" s="1828"/>
      <c r="J19" s="1828"/>
      <c r="K19" s="1828"/>
      <c r="L19" s="1828"/>
      <c r="M19" s="1828"/>
      <c r="N19" s="1828"/>
      <c r="O19" s="1828"/>
      <c r="P19" s="1828"/>
      <c r="Q19" s="1828"/>
      <c r="R19" s="1828"/>
      <c r="S19" s="1828"/>
      <c r="T19" s="1828"/>
      <c r="U19" s="1828"/>
      <c r="V19" s="1829"/>
    </row>
    <row r="20" spans="1:22" s="33" customFormat="1" ht="15" customHeight="1">
      <c r="A20" s="1827"/>
      <c r="B20" s="1828"/>
      <c r="C20" s="1828"/>
      <c r="D20" s="1828"/>
      <c r="E20" s="1828"/>
      <c r="F20" s="1828"/>
      <c r="G20" s="1828"/>
      <c r="H20" s="1828"/>
      <c r="I20" s="1828"/>
      <c r="J20" s="1828"/>
      <c r="K20" s="1828"/>
      <c r="L20" s="1828"/>
      <c r="M20" s="1828"/>
      <c r="N20" s="1828"/>
      <c r="O20" s="1828"/>
      <c r="P20" s="1828"/>
      <c r="Q20" s="1828"/>
      <c r="R20" s="1828"/>
      <c r="S20" s="1828"/>
      <c r="T20" s="1828"/>
      <c r="U20" s="1828"/>
      <c r="V20" s="1829"/>
    </row>
    <row r="21" spans="1:22" s="33" customFormat="1" ht="15" customHeight="1">
      <c r="A21" s="1827"/>
      <c r="B21" s="1828"/>
      <c r="C21" s="1828"/>
      <c r="D21" s="1828"/>
      <c r="E21" s="1828"/>
      <c r="F21" s="1828"/>
      <c r="G21" s="1828"/>
      <c r="H21" s="1828"/>
      <c r="I21" s="1828"/>
      <c r="J21" s="1828"/>
      <c r="K21" s="1828"/>
      <c r="L21" s="1828"/>
      <c r="M21" s="1828"/>
      <c r="N21" s="1828"/>
      <c r="O21" s="1828"/>
      <c r="P21" s="1828"/>
      <c r="Q21" s="1828"/>
      <c r="R21" s="1828"/>
      <c r="S21" s="1828"/>
      <c r="T21" s="1828"/>
      <c r="U21" s="1828"/>
      <c r="V21" s="1829"/>
    </row>
    <row r="22" spans="1:22" s="33" customFormat="1" ht="15" customHeight="1">
      <c r="A22" s="1827"/>
      <c r="B22" s="1828"/>
      <c r="C22" s="1828"/>
      <c r="D22" s="1828"/>
      <c r="E22" s="1828"/>
      <c r="F22" s="1828"/>
      <c r="G22" s="1828"/>
      <c r="H22" s="1828"/>
      <c r="I22" s="1828"/>
      <c r="J22" s="1828"/>
      <c r="K22" s="1828"/>
      <c r="L22" s="1828"/>
      <c r="M22" s="1828"/>
      <c r="N22" s="1828"/>
      <c r="O22" s="1828"/>
      <c r="P22" s="1828"/>
      <c r="Q22" s="1828"/>
      <c r="R22" s="1828"/>
      <c r="S22" s="1828"/>
      <c r="T22" s="1828"/>
      <c r="U22" s="1828"/>
      <c r="V22" s="1829"/>
    </row>
    <row r="23" spans="1:22" s="33" customFormat="1" ht="15" customHeight="1">
      <c r="A23" s="1793"/>
      <c r="B23" s="1794"/>
      <c r="C23" s="1794"/>
      <c r="D23" s="1794"/>
      <c r="E23" s="1794"/>
      <c r="F23" s="1794"/>
      <c r="G23" s="1794"/>
      <c r="H23" s="1794"/>
      <c r="I23" s="1794"/>
      <c r="J23" s="1794"/>
      <c r="K23" s="1794"/>
      <c r="L23" s="1794"/>
      <c r="M23" s="1815"/>
      <c r="N23" s="1815"/>
      <c r="O23" s="1815"/>
      <c r="P23" s="1815"/>
      <c r="Q23" s="1815"/>
      <c r="R23" s="1815"/>
      <c r="S23" s="1815"/>
      <c r="T23" s="1815"/>
      <c r="U23" s="1815"/>
      <c r="V23" s="1816"/>
    </row>
    <row r="24" spans="1:22" s="33" customFormat="1" ht="15" customHeight="1">
      <c r="A24" s="1793"/>
      <c r="B24" s="1794"/>
      <c r="C24" s="1794"/>
      <c r="D24" s="1794"/>
      <c r="E24" s="1794"/>
      <c r="F24" s="1794"/>
      <c r="G24" s="1794"/>
      <c r="H24" s="1794"/>
      <c r="I24" s="1794"/>
      <c r="J24" s="1794"/>
      <c r="K24" s="1803" t="s">
        <v>192</v>
      </c>
      <c r="L24" s="1803"/>
      <c r="M24" s="1813">
        <f>IF(A1=4," ",[0]!請負人住所)</f>
        <v>0</v>
      </c>
      <c r="N24" s="1813"/>
      <c r="O24" s="1813"/>
      <c r="P24" s="1813"/>
      <c r="Q24" s="1813"/>
      <c r="R24" s="1813"/>
      <c r="S24" s="1813"/>
      <c r="T24" s="1813"/>
      <c r="U24" s="1813"/>
      <c r="V24" s="1814"/>
    </row>
    <row r="25" spans="1:22" s="33" customFormat="1" ht="15" customHeight="1">
      <c r="A25" s="1793"/>
      <c r="B25" s="1794"/>
      <c r="C25" s="1794"/>
      <c r="D25" s="1794"/>
      <c r="E25" s="1794"/>
      <c r="F25" s="1794"/>
      <c r="G25" s="1794"/>
      <c r="H25" s="2005" t="s">
        <v>193</v>
      </c>
      <c r="I25" s="2005"/>
      <c r="J25" s="2005"/>
      <c r="M25" s="1815"/>
      <c r="N25" s="1815"/>
      <c r="O25" s="1815"/>
      <c r="P25" s="1815"/>
      <c r="Q25" s="1815"/>
      <c r="R25" s="1815"/>
      <c r="S25" s="1815"/>
      <c r="T25" s="1815"/>
      <c r="U25" s="1815"/>
      <c r="V25" s="1816"/>
    </row>
    <row r="26" spans="1:22" s="33" customFormat="1" ht="15" customHeight="1">
      <c r="A26" s="1793"/>
      <c r="B26" s="1794"/>
      <c r="C26" s="1794"/>
      <c r="D26" s="1794"/>
      <c r="E26" s="1794"/>
      <c r="F26" s="1794"/>
      <c r="G26" s="1794"/>
      <c r="H26" s="2005"/>
      <c r="I26" s="2005"/>
      <c r="J26" s="2005"/>
      <c r="M26" s="1815"/>
      <c r="N26" s="1815"/>
      <c r="O26" s="1815"/>
      <c r="P26" s="1815"/>
      <c r="Q26" s="1815"/>
      <c r="R26" s="1815"/>
      <c r="S26" s="1815"/>
      <c r="T26" s="1815"/>
      <c r="U26" s="123"/>
      <c r="V26" s="1816"/>
    </row>
    <row r="27" spans="1:22" s="33" customFormat="1" ht="15" customHeight="1">
      <c r="A27" s="1793"/>
      <c r="B27" s="1794"/>
      <c r="C27" s="1794"/>
      <c r="D27" s="1794"/>
      <c r="E27" s="1794"/>
      <c r="F27" s="1794"/>
      <c r="G27" s="1794"/>
      <c r="H27" s="1794"/>
      <c r="I27" s="1794"/>
      <c r="J27" s="1794"/>
      <c r="K27" s="1803" t="s">
        <v>194</v>
      </c>
      <c r="L27" s="1803"/>
      <c r="M27" s="1813">
        <f>IF(A1=4," ",[0]!請負人社名)</f>
        <v>0</v>
      </c>
      <c r="N27" s="1813"/>
      <c r="O27" s="1813"/>
      <c r="P27" s="1813"/>
      <c r="Q27" s="1813"/>
      <c r="R27" s="1813"/>
      <c r="S27" s="1813"/>
      <c r="T27" s="1813"/>
      <c r="U27" s="123"/>
      <c r="V27" s="1816"/>
    </row>
    <row r="28" spans="1:22" s="33" customFormat="1" ht="15" customHeight="1">
      <c r="A28" s="1793"/>
      <c r="B28" s="1794"/>
      <c r="C28" s="1794"/>
      <c r="D28" s="1794"/>
      <c r="E28" s="1794"/>
      <c r="F28" s="1794"/>
      <c r="G28" s="1794"/>
      <c r="H28" s="1794"/>
      <c r="I28" s="1794"/>
      <c r="J28" s="1794"/>
      <c r="K28" s="1794"/>
      <c r="L28" s="1794"/>
      <c r="M28" s="1820" t="str">
        <f>IF(A1=4," ",CONCATENATE(D車使用集計表!請負人役職,"　",D車使用集計表!請負人氏名))</f>
        <v>　</v>
      </c>
      <c r="N28" s="1820"/>
      <c r="O28" s="1820"/>
      <c r="P28" s="1820"/>
      <c r="Q28" s="1820"/>
      <c r="R28" s="1820"/>
      <c r="S28" s="1820"/>
      <c r="T28" s="1820"/>
      <c r="U28" s="1820"/>
      <c r="V28" s="1816"/>
    </row>
    <row r="29" spans="1:22" s="33" customFormat="1" ht="15" customHeight="1">
      <c r="A29" s="1824"/>
      <c r="B29" s="1825"/>
      <c r="C29" s="1825"/>
      <c r="D29" s="1825"/>
      <c r="E29" s="1825"/>
      <c r="F29" s="1825"/>
      <c r="G29" s="1825"/>
      <c r="H29" s="1825"/>
      <c r="I29" s="1825"/>
      <c r="J29" s="1825"/>
      <c r="K29" s="1825"/>
      <c r="L29" s="1825"/>
      <c r="M29" s="1825"/>
      <c r="N29" s="1825"/>
      <c r="O29" s="1825"/>
      <c r="P29" s="1825"/>
      <c r="Q29" s="1825"/>
      <c r="R29" s="1825"/>
      <c r="S29" s="1825"/>
      <c r="T29" s="1825"/>
      <c r="U29" s="1825"/>
      <c r="V29" s="1826"/>
    </row>
    <row r="30" spans="1:22" s="33" customFormat="1"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2" s="33" customFormat="1" ht="15" customHeight="1">
      <c r="A31" s="1793"/>
      <c r="B31" s="1794"/>
      <c r="C31" s="1794"/>
      <c r="D31" s="1794"/>
      <c r="E31" s="1794"/>
      <c r="F31" s="1794"/>
      <c r="G31" s="1794"/>
      <c r="H31" s="1794"/>
      <c r="I31" s="1794"/>
      <c r="J31" s="1794"/>
      <c r="K31" s="1794"/>
      <c r="L31" s="1794"/>
      <c r="M31" s="1794"/>
      <c r="N31" s="1794"/>
      <c r="O31" s="1794"/>
      <c r="P31" s="1794"/>
      <c r="Q31" s="1794"/>
      <c r="R31" s="1794"/>
      <c r="S31" s="1794"/>
      <c r="T31" s="1794"/>
      <c r="U31" s="1794"/>
      <c r="V31" s="1795"/>
    </row>
    <row r="32" spans="1:22" s="33" customFormat="1" ht="15" customHeight="1">
      <c r="A32" s="1793"/>
      <c r="B32" s="1794"/>
      <c r="C32" s="1794"/>
      <c r="D32" s="1794"/>
      <c r="E32" s="1794"/>
      <c r="F32" s="1794"/>
      <c r="G32" s="1794"/>
      <c r="H32" s="1794"/>
      <c r="I32" s="1794"/>
      <c r="J32" s="1794"/>
      <c r="K32" s="1794"/>
      <c r="L32" s="1794"/>
      <c r="M32" s="1794"/>
      <c r="N32" s="1794"/>
      <c r="O32" s="1794"/>
      <c r="P32" s="1794"/>
      <c r="Q32" s="1794"/>
      <c r="R32" s="1794"/>
      <c r="S32" s="1794"/>
      <c r="T32" s="1794"/>
      <c r="U32" s="1794"/>
      <c r="V32" s="1795"/>
    </row>
    <row r="33" spans="1:24" ht="15" customHeight="1">
      <c r="A33" s="199" t="s">
        <v>485</v>
      </c>
      <c r="B33" s="2008" t="s">
        <v>486</v>
      </c>
      <c r="C33" s="2008"/>
      <c r="D33" s="2008"/>
      <c r="E33" s="2008"/>
      <c r="F33" s="2008"/>
      <c r="G33" s="2009" t="str">
        <f>IF(A1=4," ","○○試験結果報告書")</f>
        <v>○○試験結果報告書</v>
      </c>
      <c r="H33" s="2009"/>
      <c r="I33" s="2009"/>
      <c r="J33" s="2009"/>
      <c r="K33" s="2009"/>
      <c r="L33" s="2009"/>
      <c r="M33" s="2009"/>
      <c r="N33" s="2009"/>
      <c r="O33" s="2009"/>
      <c r="P33" s="2009"/>
      <c r="Q33" s="2009"/>
      <c r="R33" s="2010" t="s">
        <v>490</v>
      </c>
      <c r="S33" s="2010"/>
      <c r="T33" s="2010"/>
      <c r="U33" s="2010"/>
      <c r="V33" s="2011"/>
      <c r="X33" s="19" t="s">
        <v>488</v>
      </c>
    </row>
    <row r="34" spans="1:24" ht="15" customHeight="1">
      <c r="A34" s="1827" t="s">
        <v>491</v>
      </c>
      <c r="B34" s="1828"/>
      <c r="C34" s="1828"/>
      <c r="D34" s="1828"/>
      <c r="E34" s="1828"/>
      <c r="F34" s="1828"/>
      <c r="G34" s="1828"/>
      <c r="H34" s="1828"/>
      <c r="I34" s="1828"/>
      <c r="J34" s="1828"/>
      <c r="K34" s="1828"/>
      <c r="L34" s="1828"/>
      <c r="M34" s="1828"/>
      <c r="N34" s="1828"/>
      <c r="O34" s="1828"/>
      <c r="P34" s="1828"/>
      <c r="Q34" s="1828"/>
      <c r="R34" s="1828"/>
      <c r="S34" s="1828"/>
      <c r="T34" s="1828"/>
      <c r="U34" s="1828"/>
      <c r="V34" s="1829"/>
    </row>
    <row r="35" spans="1:24" ht="15" customHeight="1">
      <c r="A35" s="1827"/>
      <c r="B35" s="1828"/>
      <c r="C35" s="1828"/>
      <c r="D35" s="1828"/>
      <c r="E35" s="1828"/>
      <c r="F35" s="1828"/>
      <c r="G35" s="1828"/>
      <c r="H35" s="1828"/>
      <c r="I35" s="1828"/>
      <c r="J35" s="1828"/>
      <c r="K35" s="1828"/>
      <c r="L35" s="1828"/>
      <c r="M35" s="1828"/>
      <c r="N35" s="1828"/>
      <c r="O35" s="1828"/>
      <c r="P35" s="1828"/>
      <c r="Q35" s="1828"/>
      <c r="R35" s="1828"/>
      <c r="S35" s="1828"/>
      <c r="T35" s="1828"/>
      <c r="U35" s="1828"/>
      <c r="V35" s="1829"/>
    </row>
    <row r="36" spans="1:24" ht="15" customHeight="1">
      <c r="A36" s="1821"/>
      <c r="B36" s="1822"/>
      <c r="C36" s="1822"/>
      <c r="D36" s="1822"/>
      <c r="E36" s="1822"/>
      <c r="F36" s="1822"/>
      <c r="G36" s="1822"/>
      <c r="H36" s="1822"/>
      <c r="I36" s="1822"/>
      <c r="J36" s="1822"/>
      <c r="K36" s="1822"/>
      <c r="L36" s="1822"/>
      <c r="M36" s="1822"/>
      <c r="N36" s="1822"/>
      <c r="O36" s="1822"/>
      <c r="P36" s="1822"/>
      <c r="Q36" s="1822"/>
      <c r="R36" s="1822"/>
      <c r="S36" s="1822"/>
      <c r="T36" s="1822"/>
      <c r="U36" s="1822"/>
      <c r="V36" s="1823"/>
    </row>
    <row r="37" spans="1:24" ht="15" customHeight="1">
      <c r="A37" s="1830" t="s">
        <v>454</v>
      </c>
      <c r="B37" s="1831"/>
      <c r="C37" s="1831"/>
      <c r="D37" s="1831"/>
      <c r="E37" s="1817"/>
      <c r="F37" s="1856">
        <f>IF(A1=4," ",[0]!件名)</f>
        <v>0</v>
      </c>
      <c r="G37" s="1856"/>
      <c r="H37" s="1856"/>
      <c r="I37" s="1856"/>
      <c r="J37" s="1856"/>
      <c r="K37" s="1856"/>
      <c r="L37" s="1856"/>
      <c r="M37" s="1856"/>
      <c r="N37" s="1856"/>
      <c r="O37" s="1856"/>
      <c r="P37" s="1856"/>
      <c r="Q37" s="1856"/>
      <c r="R37" s="1856"/>
      <c r="S37" s="1856"/>
      <c r="T37" s="1856"/>
      <c r="U37" s="1856"/>
      <c r="V37" s="1857"/>
    </row>
    <row r="38" spans="1:24" ht="15" customHeight="1">
      <c r="A38" s="1830"/>
      <c r="B38" s="1831"/>
      <c r="C38" s="1831"/>
      <c r="D38" s="1831"/>
      <c r="E38" s="1818"/>
      <c r="F38" s="1858"/>
      <c r="G38" s="1858"/>
      <c r="H38" s="1858"/>
      <c r="I38" s="1858"/>
      <c r="J38" s="1858"/>
      <c r="K38" s="1858"/>
      <c r="L38" s="1858"/>
      <c r="M38" s="1858"/>
      <c r="N38" s="1858"/>
      <c r="O38" s="1858"/>
      <c r="P38" s="1858"/>
      <c r="Q38" s="1858"/>
      <c r="R38" s="1858"/>
      <c r="S38" s="1858"/>
      <c r="T38" s="1858"/>
      <c r="U38" s="1858"/>
      <c r="V38" s="1859"/>
    </row>
    <row r="39" spans="1:24" ht="15" customHeight="1">
      <c r="A39" s="1830"/>
      <c r="B39" s="1831"/>
      <c r="C39" s="1831"/>
      <c r="D39" s="1831"/>
      <c r="E39" s="1818"/>
      <c r="F39" s="1858"/>
      <c r="G39" s="1858"/>
      <c r="H39" s="1858"/>
      <c r="I39" s="1858"/>
      <c r="J39" s="1858"/>
      <c r="K39" s="1858"/>
      <c r="L39" s="1858"/>
      <c r="M39" s="1858"/>
      <c r="N39" s="1858"/>
      <c r="O39" s="1858"/>
      <c r="P39" s="1858"/>
      <c r="Q39" s="1858"/>
      <c r="R39" s="1858"/>
      <c r="S39" s="1858"/>
      <c r="T39" s="1858"/>
      <c r="U39" s="1858"/>
      <c r="V39" s="1859"/>
    </row>
    <row r="40" spans="1:24" ht="15" customHeight="1">
      <c r="A40" s="1830"/>
      <c r="B40" s="1831"/>
      <c r="C40" s="1831"/>
      <c r="D40" s="1831"/>
      <c r="E40" s="1819"/>
      <c r="F40" s="1860"/>
      <c r="G40" s="1860"/>
      <c r="H40" s="1860"/>
      <c r="I40" s="1860"/>
      <c r="J40" s="1860"/>
      <c r="K40" s="1860"/>
      <c r="L40" s="1860"/>
      <c r="M40" s="1860"/>
      <c r="N40" s="1860"/>
      <c r="O40" s="1860"/>
      <c r="P40" s="1860"/>
      <c r="Q40" s="1860"/>
      <c r="R40" s="1860"/>
      <c r="S40" s="1860"/>
      <c r="T40" s="1860"/>
      <c r="U40" s="1860"/>
      <c r="V40" s="1861"/>
    </row>
    <row r="41" spans="1:24" ht="15" customHeight="1">
      <c r="A41" s="1832" t="s">
        <v>199</v>
      </c>
      <c r="B41" s="1833"/>
      <c r="C41" s="1833"/>
      <c r="D41" s="1833"/>
      <c r="E41" s="1817"/>
      <c r="F41" s="1856">
        <f>IF(A1=4," ",[0]!履行場所)</f>
        <v>0</v>
      </c>
      <c r="G41" s="1856"/>
      <c r="H41" s="1856"/>
      <c r="I41" s="1856"/>
      <c r="J41" s="1856"/>
      <c r="K41" s="1856"/>
      <c r="L41" s="1856"/>
      <c r="M41" s="1856"/>
      <c r="N41" s="1856"/>
      <c r="O41" s="1856"/>
      <c r="P41" s="1856"/>
      <c r="Q41" s="1856"/>
      <c r="R41" s="1856"/>
      <c r="S41" s="1856"/>
      <c r="T41" s="1856"/>
      <c r="U41" s="1856"/>
      <c r="V41" s="1857"/>
    </row>
    <row r="42" spans="1:24" ht="15" customHeight="1">
      <c r="A42" s="1832"/>
      <c r="B42" s="1833"/>
      <c r="C42" s="1833"/>
      <c r="D42" s="1833"/>
      <c r="E42" s="1818"/>
      <c r="F42" s="1858"/>
      <c r="G42" s="1858"/>
      <c r="H42" s="1858"/>
      <c r="I42" s="1858"/>
      <c r="J42" s="1858"/>
      <c r="K42" s="1858"/>
      <c r="L42" s="1858"/>
      <c r="M42" s="1858"/>
      <c r="N42" s="1858"/>
      <c r="O42" s="1858"/>
      <c r="P42" s="1858"/>
      <c r="Q42" s="1858"/>
      <c r="R42" s="1858"/>
      <c r="S42" s="1858"/>
      <c r="T42" s="1858"/>
      <c r="U42" s="1858"/>
      <c r="V42" s="1859"/>
    </row>
    <row r="43" spans="1:24" ht="15" customHeight="1">
      <c r="A43" s="1832"/>
      <c r="B43" s="1833"/>
      <c r="C43" s="1833"/>
      <c r="D43" s="1833"/>
      <c r="E43" s="1818"/>
      <c r="F43" s="1858"/>
      <c r="G43" s="1858"/>
      <c r="H43" s="1858"/>
      <c r="I43" s="1858"/>
      <c r="J43" s="1858"/>
      <c r="K43" s="1858"/>
      <c r="L43" s="1858"/>
      <c r="M43" s="1858"/>
      <c r="N43" s="1858"/>
      <c r="O43" s="1858"/>
      <c r="P43" s="1858"/>
      <c r="Q43" s="1858"/>
      <c r="R43" s="1858"/>
      <c r="S43" s="1858"/>
      <c r="T43" s="1858"/>
      <c r="U43" s="1858"/>
      <c r="V43" s="1859"/>
    </row>
    <row r="44" spans="1:24" ht="15" customHeight="1">
      <c r="A44" s="1832"/>
      <c r="B44" s="1833"/>
      <c r="C44" s="1833"/>
      <c r="D44" s="1833"/>
      <c r="E44" s="1819"/>
      <c r="F44" s="1860"/>
      <c r="G44" s="1860"/>
      <c r="H44" s="1860"/>
      <c r="I44" s="1860"/>
      <c r="J44" s="1860"/>
      <c r="K44" s="1860"/>
      <c r="L44" s="1860"/>
      <c r="M44" s="1860"/>
      <c r="N44" s="1860"/>
      <c r="O44" s="1860"/>
      <c r="P44" s="1860"/>
      <c r="Q44" s="1860"/>
      <c r="R44" s="1860"/>
      <c r="S44" s="1860"/>
      <c r="T44" s="1860"/>
      <c r="U44" s="1860"/>
      <c r="V44" s="1861"/>
    </row>
    <row r="45" spans="1:24" ht="15" customHeight="1">
      <c r="A45" s="1832" t="s">
        <v>200</v>
      </c>
      <c r="B45" s="1833"/>
      <c r="C45" s="1833"/>
      <c r="D45" s="1833"/>
      <c r="E45" s="1851"/>
      <c r="F45" s="1862">
        <f>IF(A1=4," ",IF(記入用紙!C15="",[0]!当初契約金額,記入用紙!C15))</f>
        <v>0</v>
      </c>
      <c r="G45" s="1862"/>
      <c r="H45" s="1862"/>
      <c r="I45" s="1862"/>
      <c r="J45" s="1862"/>
      <c r="K45" s="1854"/>
      <c r="L45" s="1833" t="s">
        <v>201</v>
      </c>
      <c r="M45" s="1833"/>
      <c r="N45" s="1833"/>
      <c r="O45" s="1833"/>
      <c r="P45" s="1817" t="s">
        <v>11</v>
      </c>
      <c r="Q45" s="2012">
        <f>IF(A1=4," ",[0]!契約番号)</f>
        <v>0</v>
      </c>
      <c r="R45" s="2012"/>
      <c r="S45" s="2012"/>
      <c r="T45" s="2012"/>
      <c r="U45" s="2012"/>
      <c r="V45" s="1865" t="s">
        <v>12</v>
      </c>
    </row>
    <row r="46" spans="1:24" ht="15" customHeight="1">
      <c r="A46" s="1832"/>
      <c r="B46" s="1833"/>
      <c r="C46" s="1833"/>
      <c r="D46" s="1833"/>
      <c r="E46" s="1852"/>
      <c r="F46" s="1863"/>
      <c r="G46" s="1863"/>
      <c r="H46" s="1863"/>
      <c r="I46" s="1863"/>
      <c r="J46" s="1863"/>
      <c r="K46" s="1846"/>
      <c r="L46" s="1833"/>
      <c r="M46" s="1833"/>
      <c r="N46" s="1833"/>
      <c r="O46" s="1833"/>
      <c r="P46" s="1818"/>
      <c r="Q46" s="2005"/>
      <c r="R46" s="2005"/>
      <c r="S46" s="2005"/>
      <c r="T46" s="2005"/>
      <c r="U46" s="2005"/>
      <c r="V46" s="1866"/>
    </row>
    <row r="47" spans="1:24" ht="15" customHeight="1">
      <c r="A47" s="1832"/>
      <c r="B47" s="1833"/>
      <c r="C47" s="1833"/>
      <c r="D47" s="1833"/>
      <c r="E47" s="1852"/>
      <c r="F47" s="1863"/>
      <c r="G47" s="1863"/>
      <c r="H47" s="1863"/>
      <c r="I47" s="1863"/>
      <c r="J47" s="1863"/>
      <c r="K47" s="1846"/>
      <c r="L47" s="1833"/>
      <c r="M47" s="1833"/>
      <c r="N47" s="1833"/>
      <c r="O47" s="1833"/>
      <c r="P47" s="1818"/>
      <c r="Q47" s="2005"/>
      <c r="R47" s="2005"/>
      <c r="S47" s="2005"/>
      <c r="T47" s="2005"/>
      <c r="U47" s="2005"/>
      <c r="V47" s="1866"/>
    </row>
    <row r="48" spans="1:24" ht="15" customHeight="1">
      <c r="A48" s="1832"/>
      <c r="B48" s="1833"/>
      <c r="C48" s="1833"/>
      <c r="D48" s="1833"/>
      <c r="E48" s="1853"/>
      <c r="F48" s="1864"/>
      <c r="G48" s="1864"/>
      <c r="H48" s="1864"/>
      <c r="I48" s="1864"/>
      <c r="J48" s="1864"/>
      <c r="K48" s="1855"/>
      <c r="L48" s="1833"/>
      <c r="M48" s="1833"/>
      <c r="N48" s="1833"/>
      <c r="O48" s="1833"/>
      <c r="P48" s="1819"/>
      <c r="Q48" s="2013"/>
      <c r="R48" s="2013"/>
      <c r="S48" s="2013"/>
      <c r="T48" s="2013"/>
      <c r="U48" s="2013"/>
      <c r="V48" s="1867"/>
    </row>
    <row r="49" spans="1:22" ht="15" customHeight="1">
      <c r="A49" s="1832" t="s">
        <v>464</v>
      </c>
      <c r="B49" s="1833"/>
      <c r="C49" s="1833"/>
      <c r="D49" s="1833"/>
      <c r="E49" s="1848">
        <f>IF(A3=4," ",[0]!着手年)</f>
        <v>0</v>
      </c>
      <c r="F49" s="1842"/>
      <c r="G49" s="1836" t="s">
        <v>19</v>
      </c>
      <c r="H49" s="1842">
        <f>IF(A3=4," ",[0]!着手月)</f>
        <v>0</v>
      </c>
      <c r="I49" s="1836" t="s">
        <v>203</v>
      </c>
      <c r="J49" s="1842">
        <f>IF(A3=4," ",[0]!着手日)</f>
        <v>0</v>
      </c>
      <c r="K49" s="1845" t="s">
        <v>21</v>
      </c>
      <c r="L49" s="1833" t="s">
        <v>456</v>
      </c>
      <c r="M49" s="1833"/>
      <c r="N49" s="1833"/>
      <c r="O49" s="1833"/>
      <c r="P49" s="1848">
        <f>IF(A1=4," ",IF(記入用紙!C12="",記入用紙!C11,記入用紙!C12))</f>
        <v>0</v>
      </c>
      <c r="Q49" s="1842"/>
      <c r="R49" s="1836" t="s">
        <v>19</v>
      </c>
      <c r="S49" s="1842">
        <f>IF(A1=4," ",IF(記入用紙!E12="",記入用紙!E11,記入用紙!E12))</f>
        <v>0</v>
      </c>
      <c r="T49" s="1836" t="s">
        <v>203</v>
      </c>
      <c r="U49" s="1842">
        <f>IF(A1=4," ",IF(記入用紙!G12="",記入用紙!G11,記入用紙!G12))</f>
        <v>0</v>
      </c>
      <c r="V49" s="1839" t="s">
        <v>21</v>
      </c>
    </row>
    <row r="50" spans="1:22" ht="15" customHeight="1">
      <c r="A50" s="1832"/>
      <c r="B50" s="1833"/>
      <c r="C50" s="1833"/>
      <c r="D50" s="1833"/>
      <c r="E50" s="1849"/>
      <c r="F50" s="1843"/>
      <c r="G50" s="1837"/>
      <c r="H50" s="1843"/>
      <c r="I50" s="1837"/>
      <c r="J50" s="1843"/>
      <c r="K50" s="1846"/>
      <c r="L50" s="1833"/>
      <c r="M50" s="1833"/>
      <c r="N50" s="1833"/>
      <c r="O50" s="1833"/>
      <c r="P50" s="1849"/>
      <c r="Q50" s="1843"/>
      <c r="R50" s="1837"/>
      <c r="S50" s="1843"/>
      <c r="T50" s="1837"/>
      <c r="U50" s="1843"/>
      <c r="V50" s="1840"/>
    </row>
    <row r="51" spans="1:22" ht="15" customHeight="1">
      <c r="A51" s="1832"/>
      <c r="B51" s="1833"/>
      <c r="C51" s="1833"/>
      <c r="D51" s="1833"/>
      <c r="E51" s="1849"/>
      <c r="F51" s="1843"/>
      <c r="G51" s="1837"/>
      <c r="H51" s="1843"/>
      <c r="I51" s="1837"/>
      <c r="J51" s="1843"/>
      <c r="K51" s="1846"/>
      <c r="L51" s="1833"/>
      <c r="M51" s="1833"/>
      <c r="N51" s="1833"/>
      <c r="O51" s="1833"/>
      <c r="P51" s="1849"/>
      <c r="Q51" s="1843"/>
      <c r="R51" s="1837"/>
      <c r="S51" s="1843"/>
      <c r="T51" s="1837"/>
      <c r="U51" s="1843"/>
      <c r="V51" s="1840"/>
    </row>
    <row r="52" spans="1:22" ht="15" customHeight="1" thickBot="1">
      <c r="A52" s="1834"/>
      <c r="B52" s="1835"/>
      <c r="C52" s="1835"/>
      <c r="D52" s="1835"/>
      <c r="E52" s="1850"/>
      <c r="F52" s="1844"/>
      <c r="G52" s="1838"/>
      <c r="H52" s="1844"/>
      <c r="I52" s="1838"/>
      <c r="J52" s="1844"/>
      <c r="K52" s="1847"/>
      <c r="L52" s="1835"/>
      <c r="M52" s="1835"/>
      <c r="N52" s="1835"/>
      <c r="O52" s="1835"/>
      <c r="P52" s="1850"/>
      <c r="Q52" s="1844"/>
      <c r="R52" s="1838"/>
      <c r="S52" s="1844"/>
      <c r="T52" s="1838"/>
      <c r="U52" s="1844"/>
      <c r="V52" s="1841"/>
    </row>
    <row r="54" spans="1:22" ht="15" customHeight="1">
      <c r="A54" s="18"/>
    </row>
  </sheetData>
  <mergeCells count="71">
    <mergeCell ref="A13:V13"/>
    <mergeCell ref="B33:F33"/>
    <mergeCell ref="G33:Q33"/>
    <mergeCell ref="R33:V33"/>
    <mergeCell ref="A1:V1"/>
    <mergeCell ref="D2:V2"/>
    <mergeCell ref="A3:V5"/>
    <mergeCell ref="A6:D7"/>
    <mergeCell ref="E6:Q7"/>
    <mergeCell ref="R6:V7"/>
    <mergeCell ref="A14:V14"/>
    <mergeCell ref="B15:J15"/>
    <mergeCell ref="K15:V15"/>
    <mergeCell ref="A16:V22"/>
    <mergeCell ref="A23:G28"/>
    <mergeCell ref="H23:L23"/>
    <mergeCell ref="W6:X7"/>
    <mergeCell ref="A8:V10"/>
    <mergeCell ref="A11:N11"/>
    <mergeCell ref="O11:P11"/>
    <mergeCell ref="A12:V12"/>
    <mergeCell ref="M23:V23"/>
    <mergeCell ref="H24:J24"/>
    <mergeCell ref="K24:L24"/>
    <mergeCell ref="M24:V24"/>
    <mergeCell ref="H25:J26"/>
    <mergeCell ref="M26:T26"/>
    <mergeCell ref="A34:V34"/>
    <mergeCell ref="V26:V28"/>
    <mergeCell ref="H27:J27"/>
    <mergeCell ref="K27:L27"/>
    <mergeCell ref="M27:T27"/>
    <mergeCell ref="H28:L28"/>
    <mergeCell ref="M28:U28"/>
    <mergeCell ref="A29:V29"/>
    <mergeCell ref="A37:D40"/>
    <mergeCell ref="E37:E40"/>
    <mergeCell ref="F37:V40"/>
    <mergeCell ref="V45:V48"/>
    <mergeCell ref="E45:E48"/>
    <mergeCell ref="F45:J48"/>
    <mergeCell ref="L45:O48"/>
    <mergeCell ref="A41:D44"/>
    <mergeCell ref="E41:E44"/>
    <mergeCell ref="F41:V44"/>
    <mergeCell ref="P45:P48"/>
    <mergeCell ref="Q45:U48"/>
    <mergeCell ref="J49:J52"/>
    <mergeCell ref="K49:K52"/>
    <mergeCell ref="A45:D48"/>
    <mergeCell ref="A49:D52"/>
    <mergeCell ref="E49:F52"/>
    <mergeCell ref="G49:G52"/>
    <mergeCell ref="H49:H52"/>
    <mergeCell ref="K45:K48"/>
    <mergeCell ref="Y10:Z10"/>
    <mergeCell ref="V49:V52"/>
    <mergeCell ref="X8:AA8"/>
    <mergeCell ref="L49:O52"/>
    <mergeCell ref="P49:Q52"/>
    <mergeCell ref="R49:R52"/>
    <mergeCell ref="S49:S52"/>
    <mergeCell ref="T49:T52"/>
    <mergeCell ref="U49:U52"/>
    <mergeCell ref="A30:V30"/>
    <mergeCell ref="A31:V31"/>
    <mergeCell ref="A32:V32"/>
    <mergeCell ref="A35:V35"/>
    <mergeCell ref="A36:V36"/>
    <mergeCell ref="M25:V25"/>
    <mergeCell ref="I49:I52"/>
  </mergeCells>
  <phoneticPr fontId="3"/>
  <hyperlinks>
    <hyperlink ref="X8:AA8" location="'提出書類一覧（工事）'!A1" display="一覧に戻る" xr:uid="{00000000-0004-0000-0D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B97"/>
  <sheetViews>
    <sheetView showZeros="0" view="pageBreakPreview" topLeftCell="A7"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8" s="33" customFormat="1" ht="15" customHeight="1" thickBot="1">
      <c r="D1" s="1796"/>
      <c r="E1" s="1796"/>
      <c r="F1" s="1796"/>
      <c r="G1" s="1796"/>
      <c r="H1" s="1796"/>
      <c r="I1" s="1796"/>
      <c r="J1" s="1796"/>
      <c r="K1" s="1796"/>
      <c r="L1" s="1796"/>
      <c r="M1" s="1796"/>
      <c r="N1" s="1796"/>
      <c r="O1" s="1796"/>
      <c r="P1" s="1796"/>
      <c r="Q1" s="1796"/>
      <c r="R1" s="1796"/>
      <c r="S1" s="1796"/>
      <c r="T1" s="1796"/>
      <c r="U1" s="1796"/>
      <c r="V1" s="1796"/>
    </row>
    <row r="2" spans="1:28" s="33" customFormat="1" ht="15" customHeight="1">
      <c r="A2" s="1806"/>
      <c r="B2" s="1807"/>
      <c r="C2" s="1807"/>
      <c r="D2" s="1807"/>
      <c r="E2" s="1807"/>
      <c r="F2" s="1807"/>
      <c r="G2" s="1807"/>
      <c r="H2" s="1807"/>
      <c r="I2" s="1807"/>
      <c r="J2" s="1807"/>
      <c r="K2" s="1807"/>
      <c r="L2" s="1807"/>
      <c r="M2" s="1807"/>
      <c r="N2" s="1807"/>
      <c r="O2" s="1807"/>
      <c r="P2" s="1807"/>
      <c r="Q2" s="1807"/>
      <c r="R2" s="1807"/>
      <c r="S2" s="1807"/>
      <c r="T2" s="1807"/>
      <c r="U2" s="1807"/>
      <c r="V2" s="2007"/>
    </row>
    <row r="3" spans="1:28" s="33" customFormat="1" ht="15" customHeight="1">
      <c r="A3" s="1793"/>
      <c r="B3" s="1794"/>
      <c r="C3" s="1794"/>
      <c r="D3" s="1794"/>
      <c r="E3" s="1794"/>
      <c r="F3" s="1794"/>
      <c r="G3" s="1794"/>
      <c r="H3" s="1794"/>
      <c r="I3" s="1794"/>
      <c r="J3" s="1794"/>
      <c r="K3" s="1794"/>
      <c r="L3" s="1794"/>
      <c r="M3" s="1794"/>
      <c r="N3" s="1794"/>
      <c r="O3" s="1794"/>
      <c r="P3" s="1794"/>
      <c r="Q3" s="1794"/>
      <c r="R3" s="1794"/>
      <c r="S3" s="1794"/>
      <c r="T3" s="1794"/>
      <c r="U3" s="1794"/>
      <c r="V3" s="1795"/>
    </row>
    <row r="4" spans="1:28" s="33" customFormat="1" ht="15" customHeight="1">
      <c r="A4" s="1793"/>
      <c r="B4" s="1794"/>
      <c r="C4" s="1794"/>
      <c r="D4" s="1794"/>
      <c r="E4" s="1794"/>
      <c r="F4" s="1794"/>
      <c r="G4" s="1794"/>
      <c r="H4" s="1794"/>
      <c r="I4" s="1794"/>
      <c r="J4" s="1794"/>
      <c r="K4" s="1794"/>
      <c r="L4" s="1794"/>
      <c r="M4" s="1794"/>
      <c r="N4" s="1794"/>
      <c r="O4" s="1794"/>
      <c r="P4" s="1794"/>
      <c r="Q4" s="1794"/>
      <c r="R4" s="1794"/>
      <c r="S4" s="1794"/>
      <c r="T4" s="1794"/>
      <c r="U4" s="1794"/>
      <c r="V4" s="1795"/>
    </row>
    <row r="5" spans="1:28" s="33" customFormat="1" ht="15" customHeight="1">
      <c r="A5" s="1793"/>
      <c r="B5" s="1794"/>
      <c r="C5" s="1794"/>
      <c r="D5" s="1794"/>
      <c r="E5" s="2015" t="s">
        <v>492</v>
      </c>
      <c r="F5" s="2015"/>
      <c r="G5" s="2015"/>
      <c r="H5" s="2015"/>
      <c r="I5" s="2015"/>
      <c r="J5" s="2015"/>
      <c r="K5" s="2015"/>
      <c r="L5" s="2015"/>
      <c r="M5" s="2015"/>
      <c r="N5" s="2015"/>
      <c r="O5" s="2015"/>
      <c r="P5" s="2015"/>
      <c r="Q5" s="2015"/>
      <c r="R5" s="1803"/>
      <c r="S5" s="1803"/>
      <c r="T5" s="1803"/>
      <c r="U5" s="1803"/>
      <c r="V5" s="1809"/>
      <c r="W5" s="1797"/>
      <c r="X5" s="1798"/>
    </row>
    <row r="6" spans="1:28" s="33" customFormat="1" ht="15" customHeight="1">
      <c r="A6" s="1793"/>
      <c r="B6" s="1794"/>
      <c r="C6" s="1794"/>
      <c r="D6" s="1794"/>
      <c r="E6" s="2015"/>
      <c r="F6" s="2015"/>
      <c r="G6" s="2015"/>
      <c r="H6" s="2015"/>
      <c r="I6" s="2015"/>
      <c r="J6" s="2015"/>
      <c r="K6" s="2015"/>
      <c r="L6" s="2015"/>
      <c r="M6" s="2015"/>
      <c r="N6" s="2015"/>
      <c r="O6" s="2015"/>
      <c r="P6" s="2015"/>
      <c r="Q6" s="2015"/>
      <c r="R6" s="1803"/>
      <c r="S6" s="1803"/>
      <c r="T6" s="1803"/>
      <c r="U6" s="1803"/>
      <c r="V6" s="1809"/>
      <c r="W6" s="1797"/>
      <c r="X6" s="1798"/>
      <c r="AB6" s="580">
        <f>記入用紙!$C$19</f>
        <v>1</v>
      </c>
    </row>
    <row r="7" spans="1:28" s="33" customFormat="1" ht="15" customHeight="1">
      <c r="A7" s="1793"/>
      <c r="B7" s="1794"/>
      <c r="C7" s="1794"/>
      <c r="D7" s="1794"/>
      <c r="E7" s="1794"/>
      <c r="F7" s="1794"/>
      <c r="G7" s="1794"/>
      <c r="H7" s="1794"/>
      <c r="I7" s="1794"/>
      <c r="J7" s="1794"/>
      <c r="K7" s="1794"/>
      <c r="L7" s="1794"/>
      <c r="M7" s="1794"/>
      <c r="N7" s="1794"/>
      <c r="O7" s="1794"/>
      <c r="P7" s="1794"/>
      <c r="Q7" s="1794"/>
      <c r="R7" s="1794"/>
      <c r="S7" s="1794"/>
      <c r="T7" s="1794"/>
      <c r="U7" s="1794"/>
      <c r="V7" s="1795"/>
      <c r="X7" s="996" t="s">
        <v>1</v>
      </c>
      <c r="Y7" s="996"/>
      <c r="Z7" s="996"/>
      <c r="AA7" s="996"/>
    </row>
    <row r="8" spans="1:28" s="33" customFormat="1" ht="15" customHeight="1">
      <c r="A8" s="1793"/>
      <c r="B8" s="1794"/>
      <c r="C8" s="1794"/>
      <c r="D8" s="1794"/>
      <c r="E8" s="1794"/>
      <c r="F8" s="1794"/>
      <c r="G8" s="1794"/>
      <c r="H8" s="1794"/>
      <c r="I8" s="1794"/>
      <c r="J8" s="1794"/>
      <c r="K8" s="1794"/>
      <c r="L8" s="1794"/>
      <c r="M8" s="1794"/>
      <c r="N8" s="1794"/>
      <c r="O8" s="1794"/>
      <c r="P8" s="1794"/>
      <c r="Q8" s="1794"/>
      <c r="R8" s="1794"/>
      <c r="S8" s="1794"/>
      <c r="T8" s="1794"/>
      <c r="U8" s="1794"/>
      <c r="V8" s="1795"/>
    </row>
    <row r="9" spans="1:28" s="33" customFormat="1" ht="15" customHeight="1">
      <c r="A9" s="1793"/>
      <c r="B9" s="1794"/>
      <c r="C9" s="1794"/>
      <c r="D9" s="1794"/>
      <c r="E9" s="1794"/>
      <c r="F9" s="1794"/>
      <c r="G9" s="1794"/>
      <c r="H9" s="1794"/>
      <c r="I9" s="1794"/>
      <c r="J9" s="1794"/>
      <c r="K9" s="1794"/>
      <c r="L9" s="1794"/>
      <c r="M9" s="1794"/>
      <c r="N9" s="1794"/>
      <c r="O9" s="1794"/>
      <c r="P9" s="1794"/>
      <c r="Q9" s="1794"/>
      <c r="R9" s="1794"/>
      <c r="S9" s="1794"/>
      <c r="T9" s="1794"/>
      <c r="U9" s="1794"/>
      <c r="V9" s="1795"/>
      <c r="Y9" s="1522"/>
      <c r="Z9" s="1522"/>
    </row>
    <row r="10" spans="1:28" s="33" customFormat="1" ht="15" customHeight="1">
      <c r="A10" s="1793"/>
      <c r="B10" s="1794"/>
      <c r="C10" s="1794"/>
      <c r="D10" s="1794"/>
      <c r="E10" s="1794"/>
      <c r="F10" s="1794"/>
      <c r="G10" s="1794"/>
      <c r="H10" s="1794"/>
      <c r="I10" s="1794"/>
      <c r="J10" s="1794"/>
      <c r="K10" s="1794"/>
      <c r="L10" s="1794"/>
      <c r="M10" s="1794"/>
      <c r="N10" s="1794"/>
      <c r="O10" s="1812"/>
      <c r="P10" s="1812"/>
      <c r="Q10" s="32" t="s">
        <v>19</v>
      </c>
      <c r="R10" s="12"/>
      <c r="S10" s="32" t="s">
        <v>203</v>
      </c>
      <c r="T10" s="12"/>
      <c r="U10" s="32" t="s">
        <v>21</v>
      </c>
      <c r="V10" s="39"/>
    </row>
    <row r="11" spans="1:28" s="33" customFormat="1" ht="15" customHeight="1">
      <c r="A11" s="1793"/>
      <c r="B11" s="1794"/>
      <c r="C11" s="1794"/>
      <c r="D11" s="1794"/>
      <c r="E11" s="1794"/>
      <c r="F11" s="1794"/>
      <c r="G11" s="1794"/>
      <c r="H11" s="1794"/>
      <c r="I11" s="1794"/>
      <c r="J11" s="1794"/>
      <c r="K11" s="1794"/>
      <c r="L11" s="1794"/>
      <c r="M11" s="1794"/>
      <c r="N11" s="1794"/>
      <c r="O11" s="1794"/>
      <c r="P11" s="1794"/>
      <c r="Q11" s="1794"/>
      <c r="R11" s="1794"/>
      <c r="S11" s="1794"/>
      <c r="T11" s="1794"/>
      <c r="U11" s="1794"/>
      <c r="V11" s="1795"/>
    </row>
    <row r="12" spans="1:28" s="33" customFormat="1" ht="15" customHeight="1">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5"/>
    </row>
    <row r="13" spans="1:28" s="33" customFormat="1"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8" s="33" customFormat="1" ht="15" customHeight="1">
      <c r="A14" s="37"/>
      <c r="B14" s="1794" t="str">
        <f>"町田市長　　"&amp;市長名&amp;"　様"</f>
        <v>町田市長　　稲垣　康治　様</v>
      </c>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8" ht="15" customHeight="1">
      <c r="A15" s="1827"/>
      <c r="B15" s="1828"/>
      <c r="C15" s="1828"/>
      <c r="D15" s="1828"/>
      <c r="E15" s="1828"/>
      <c r="F15" s="1828"/>
      <c r="G15" s="1828"/>
      <c r="H15" s="1828"/>
      <c r="I15" s="1828"/>
      <c r="J15" s="1828"/>
      <c r="K15" s="1828"/>
      <c r="L15" s="1828"/>
      <c r="M15" s="1828"/>
      <c r="N15" s="1828"/>
      <c r="O15" s="1828"/>
      <c r="P15" s="1828"/>
      <c r="Q15" s="1828"/>
      <c r="R15" s="1828"/>
      <c r="S15" s="1828"/>
      <c r="T15" s="1828"/>
      <c r="U15" s="1828"/>
      <c r="V15" s="1829"/>
    </row>
    <row r="16" spans="1:28" s="33" customFormat="1" ht="15" customHeight="1">
      <c r="A16" s="1827"/>
      <c r="B16" s="1828"/>
      <c r="C16" s="1828"/>
      <c r="D16" s="1828"/>
      <c r="E16" s="1828"/>
      <c r="F16" s="1828"/>
      <c r="G16" s="1828"/>
      <c r="H16" s="1828"/>
      <c r="I16" s="1828"/>
      <c r="J16" s="1828"/>
      <c r="K16" s="1828"/>
      <c r="L16" s="1828"/>
      <c r="M16" s="1828"/>
      <c r="N16" s="1828"/>
      <c r="O16" s="1828"/>
      <c r="P16" s="1828"/>
      <c r="Q16" s="1828"/>
      <c r="R16" s="1828"/>
      <c r="S16" s="1828"/>
      <c r="T16" s="1828"/>
      <c r="U16" s="1828"/>
      <c r="V16" s="1829"/>
    </row>
    <row r="17" spans="1:22" s="33" customFormat="1" ht="15" customHeight="1">
      <c r="A17" s="1827"/>
      <c r="B17" s="1828"/>
      <c r="C17" s="1828"/>
      <c r="D17" s="1828"/>
      <c r="E17" s="1828"/>
      <c r="F17" s="1828"/>
      <c r="G17" s="1828"/>
      <c r="H17" s="1828"/>
      <c r="I17" s="1828"/>
      <c r="J17" s="1828"/>
      <c r="K17" s="1828"/>
      <c r="L17" s="1828"/>
      <c r="M17" s="1828"/>
      <c r="N17" s="1828"/>
      <c r="O17" s="1828"/>
      <c r="P17" s="1828"/>
      <c r="Q17" s="1828"/>
      <c r="R17" s="1828"/>
      <c r="S17" s="1828"/>
      <c r="T17" s="1828"/>
      <c r="U17" s="1828"/>
      <c r="V17" s="1829"/>
    </row>
    <row r="18" spans="1:22" s="33" customFormat="1" ht="15" customHeight="1">
      <c r="A18" s="1827"/>
      <c r="B18" s="1828"/>
      <c r="C18" s="1828"/>
      <c r="D18" s="1828"/>
      <c r="E18" s="1828"/>
      <c r="F18" s="1828"/>
      <c r="G18" s="1828"/>
      <c r="H18" s="1828"/>
      <c r="I18" s="1828"/>
      <c r="J18" s="1828"/>
      <c r="K18" s="1828"/>
      <c r="L18" s="1828"/>
      <c r="M18" s="1828"/>
      <c r="N18" s="1828"/>
      <c r="O18" s="1828"/>
      <c r="P18" s="1828"/>
      <c r="Q18" s="1828"/>
      <c r="R18" s="1828"/>
      <c r="S18" s="1828"/>
      <c r="T18" s="1828"/>
      <c r="U18" s="1828"/>
      <c r="V18" s="1829"/>
    </row>
    <row r="19" spans="1:22" s="33" customFormat="1" ht="15" customHeight="1">
      <c r="A19" s="1827"/>
      <c r="B19" s="1828"/>
      <c r="C19" s="1828"/>
      <c r="D19" s="1828"/>
      <c r="E19" s="1828"/>
      <c r="F19" s="1828"/>
      <c r="G19" s="1828"/>
      <c r="H19" s="1828"/>
      <c r="I19" s="1828"/>
      <c r="J19" s="1828"/>
      <c r="K19" s="1828"/>
      <c r="L19" s="1828"/>
      <c r="M19" s="1828"/>
      <c r="N19" s="1828"/>
      <c r="O19" s="1828"/>
      <c r="P19" s="1828"/>
      <c r="Q19" s="1828"/>
      <c r="R19" s="1828"/>
      <c r="S19" s="1828"/>
      <c r="T19" s="1828"/>
      <c r="U19" s="1828"/>
      <c r="V19" s="1829"/>
    </row>
    <row r="20" spans="1:22" s="33" customFormat="1" ht="15" customHeight="1">
      <c r="A20" s="1827"/>
      <c r="B20" s="1828"/>
      <c r="C20" s="1828"/>
      <c r="D20" s="1828"/>
      <c r="E20" s="1828"/>
      <c r="F20" s="1828"/>
      <c r="G20" s="1828"/>
      <c r="H20" s="1828"/>
      <c r="I20" s="1828"/>
      <c r="J20" s="1828"/>
      <c r="K20" s="1828"/>
      <c r="L20" s="1828"/>
      <c r="M20" s="1828"/>
      <c r="N20" s="1828"/>
      <c r="O20" s="1828"/>
      <c r="P20" s="1828"/>
      <c r="Q20" s="1828"/>
      <c r="R20" s="1828"/>
      <c r="S20" s="1828"/>
      <c r="T20" s="1828"/>
      <c r="U20" s="1828"/>
      <c r="V20" s="1829"/>
    </row>
    <row r="21" spans="1:22" s="33" customFormat="1" ht="14.25" customHeight="1">
      <c r="A21" s="1827"/>
      <c r="B21" s="1828"/>
      <c r="C21" s="1828"/>
      <c r="D21" s="1828"/>
      <c r="E21" s="1828"/>
      <c r="F21" s="1828"/>
      <c r="G21" s="1828"/>
      <c r="H21" s="1828"/>
      <c r="I21" s="1828"/>
      <c r="J21" s="1828"/>
      <c r="K21" s="1828"/>
      <c r="L21" s="1828"/>
      <c r="M21" s="1828"/>
      <c r="N21" s="1828"/>
      <c r="O21" s="1828"/>
      <c r="P21" s="1828"/>
      <c r="Q21" s="1828"/>
      <c r="R21" s="1828"/>
      <c r="S21" s="1828"/>
      <c r="T21" s="1828"/>
      <c r="U21" s="1828"/>
      <c r="V21" s="1829"/>
    </row>
    <row r="22" spans="1:22" s="33" customFormat="1" ht="15" customHeight="1">
      <c r="A22" s="1793"/>
      <c r="B22" s="1794"/>
      <c r="C22" s="1794"/>
      <c r="D22" s="1794"/>
      <c r="E22" s="1794"/>
      <c r="F22" s="1794"/>
      <c r="G22" s="1794"/>
      <c r="H22" s="1794"/>
      <c r="I22" s="1794"/>
      <c r="J22" s="1794"/>
      <c r="K22" s="1794"/>
      <c r="L22" s="1794"/>
      <c r="M22" s="1815"/>
      <c r="N22" s="1815"/>
      <c r="O22" s="1815"/>
      <c r="P22" s="1815"/>
      <c r="Q22" s="1815"/>
      <c r="R22" s="1815"/>
      <c r="S22" s="1815"/>
      <c r="T22" s="1815"/>
      <c r="U22" s="1815"/>
      <c r="V22" s="1816"/>
    </row>
    <row r="23" spans="1:22" s="33" customFormat="1" ht="15" customHeight="1">
      <c r="A23" s="1793"/>
      <c r="B23" s="1794"/>
      <c r="C23" s="1794"/>
      <c r="D23" s="1794"/>
      <c r="E23" s="1794"/>
      <c r="F23" s="1794"/>
      <c r="G23" s="1794"/>
      <c r="H23" s="1794"/>
      <c r="I23" s="1794"/>
      <c r="J23" s="1794"/>
      <c r="K23" s="1803" t="s">
        <v>192</v>
      </c>
      <c r="L23" s="1803"/>
      <c r="M23" s="1813">
        <f>IF(AB6=4," ",[0]!請負人住所)</f>
        <v>0</v>
      </c>
      <c r="N23" s="1813"/>
      <c r="O23" s="1813"/>
      <c r="P23" s="1813"/>
      <c r="Q23" s="1813"/>
      <c r="R23" s="1813"/>
      <c r="S23" s="1813"/>
      <c r="T23" s="1813"/>
      <c r="U23" s="1813"/>
      <c r="V23" s="1814"/>
    </row>
    <row r="24" spans="1:22" s="33" customFormat="1" ht="15" customHeight="1">
      <c r="A24" s="1793"/>
      <c r="B24" s="1794"/>
      <c r="C24" s="1794"/>
      <c r="D24" s="1794"/>
      <c r="E24" s="1794"/>
      <c r="F24" s="1794"/>
      <c r="G24" s="1794"/>
      <c r="H24" s="2005" t="s">
        <v>193</v>
      </c>
      <c r="I24" s="2005"/>
      <c r="J24" s="2005"/>
      <c r="M24" s="1815"/>
      <c r="N24" s="1815"/>
      <c r="O24" s="1815"/>
      <c r="P24" s="1815"/>
      <c r="Q24" s="1815"/>
      <c r="R24" s="1815"/>
      <c r="S24" s="1815"/>
      <c r="T24" s="1815"/>
      <c r="U24" s="1815"/>
      <c r="V24" s="1816"/>
    </row>
    <row r="25" spans="1:22" s="33" customFormat="1" ht="15" customHeight="1">
      <c r="A25" s="1793"/>
      <c r="B25" s="1794"/>
      <c r="C25" s="1794"/>
      <c r="D25" s="1794"/>
      <c r="E25" s="1794"/>
      <c r="F25" s="1794"/>
      <c r="G25" s="1794"/>
      <c r="H25" s="2005"/>
      <c r="I25" s="2005"/>
      <c r="J25" s="2005"/>
      <c r="M25" s="1815"/>
      <c r="N25" s="1815"/>
      <c r="O25" s="1815"/>
      <c r="P25" s="1815"/>
      <c r="Q25" s="1815"/>
      <c r="R25" s="1815"/>
      <c r="S25" s="1815"/>
      <c r="T25" s="1815"/>
      <c r="U25" s="123"/>
      <c r="V25" s="1816"/>
    </row>
    <row r="26" spans="1:22" s="33" customFormat="1" ht="15" customHeight="1">
      <c r="A26" s="1793"/>
      <c r="B26" s="1794"/>
      <c r="C26" s="1794"/>
      <c r="D26" s="1794"/>
      <c r="E26" s="1794"/>
      <c r="F26" s="1794"/>
      <c r="G26" s="1794"/>
      <c r="H26" s="1794"/>
      <c r="I26" s="1794"/>
      <c r="J26" s="1794"/>
      <c r="K26" s="1803" t="s">
        <v>194</v>
      </c>
      <c r="L26" s="1803"/>
      <c r="M26" s="1813">
        <f>IF(AB6=4," ",[0]!請負人社名)</f>
        <v>0</v>
      </c>
      <c r="N26" s="1813"/>
      <c r="O26" s="1813"/>
      <c r="P26" s="1813"/>
      <c r="Q26" s="1813"/>
      <c r="R26" s="1813"/>
      <c r="S26" s="1813"/>
      <c r="T26" s="1813"/>
      <c r="U26" s="123"/>
      <c r="V26" s="1816"/>
    </row>
    <row r="27" spans="1:22" s="33" customFormat="1" ht="15" customHeight="1">
      <c r="A27" s="1793"/>
      <c r="B27" s="1794"/>
      <c r="C27" s="1794"/>
      <c r="D27" s="1794"/>
      <c r="E27" s="1794"/>
      <c r="F27" s="1794"/>
      <c r="G27" s="1794"/>
      <c r="H27" s="1794"/>
      <c r="I27" s="1794"/>
      <c r="J27" s="1794"/>
      <c r="K27" s="1794"/>
      <c r="L27" s="1794"/>
      <c r="M27" s="1820" t="str">
        <f>IF(AB6=4," ",CONCATENATE(D車使用集計表!請負人役職,"　",D車使用集計表!請負人氏名))</f>
        <v>　</v>
      </c>
      <c r="N27" s="1820"/>
      <c r="O27" s="1820"/>
      <c r="P27" s="1820"/>
      <c r="Q27" s="1820"/>
      <c r="R27" s="1820"/>
      <c r="S27" s="1820"/>
      <c r="T27" s="1820"/>
      <c r="U27" s="1820"/>
      <c r="V27" s="1816"/>
    </row>
    <row r="28" spans="1:22" s="33" customFormat="1" ht="15" customHeight="1">
      <c r="A28" s="1824"/>
      <c r="B28" s="1825"/>
      <c r="C28" s="1825"/>
      <c r="D28" s="1825"/>
      <c r="E28" s="1825"/>
      <c r="F28" s="1825"/>
      <c r="G28" s="1825"/>
      <c r="H28" s="1825"/>
      <c r="I28" s="1825"/>
      <c r="J28" s="1825"/>
      <c r="K28" s="1825"/>
      <c r="L28" s="1825"/>
      <c r="M28" s="1825"/>
      <c r="N28" s="1825"/>
      <c r="O28" s="1825"/>
      <c r="P28" s="1825"/>
      <c r="Q28" s="1825"/>
      <c r="R28" s="1825"/>
      <c r="S28" s="1825"/>
      <c r="T28" s="1825"/>
      <c r="U28" s="1825"/>
      <c r="V28" s="1826"/>
    </row>
    <row r="29" spans="1:22" s="33" customFormat="1" ht="15" customHeight="1">
      <c r="A29" s="1793"/>
      <c r="B29" s="1794"/>
      <c r="C29" s="1794"/>
      <c r="D29" s="1794"/>
      <c r="E29" s="1794"/>
      <c r="F29" s="1794"/>
      <c r="G29" s="1794"/>
      <c r="H29" s="1794"/>
      <c r="I29" s="1794"/>
      <c r="J29" s="1794"/>
      <c r="K29" s="1794"/>
      <c r="L29" s="1794"/>
      <c r="M29" s="1794"/>
      <c r="N29" s="1794"/>
      <c r="O29" s="1794"/>
      <c r="P29" s="1794"/>
      <c r="Q29" s="1794"/>
      <c r="R29" s="1794"/>
      <c r="S29" s="1794"/>
      <c r="T29" s="1794"/>
      <c r="U29" s="1794"/>
      <c r="V29" s="1795"/>
    </row>
    <row r="30" spans="1:22" s="33" customFormat="1"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2" s="33" customFormat="1" ht="15" customHeight="1">
      <c r="A31" s="1793"/>
      <c r="B31" s="1794"/>
      <c r="C31" s="1794"/>
      <c r="D31" s="1794"/>
      <c r="E31" s="1794"/>
      <c r="F31" s="1794"/>
      <c r="G31" s="1794"/>
      <c r="H31" s="1794"/>
      <c r="I31" s="1794"/>
      <c r="J31" s="1794"/>
      <c r="K31" s="1794"/>
      <c r="L31" s="1794"/>
      <c r="M31" s="1794"/>
      <c r="N31" s="1794"/>
      <c r="O31" s="1794"/>
      <c r="P31" s="1794"/>
      <c r="Q31" s="1794"/>
      <c r="R31" s="1794"/>
      <c r="S31" s="1794"/>
      <c r="T31" s="1794"/>
      <c r="U31" s="1794"/>
      <c r="V31" s="1795"/>
    </row>
    <row r="32" spans="1:22" ht="15" customHeight="1">
      <c r="A32" s="2017" t="s">
        <v>493</v>
      </c>
      <c r="B32" s="2008"/>
      <c r="C32" s="2008"/>
      <c r="D32" s="2008"/>
      <c r="E32" s="2008"/>
      <c r="F32" s="2008"/>
      <c r="G32" s="2016" t="s">
        <v>494</v>
      </c>
      <c r="H32" s="2016"/>
      <c r="I32" s="2016"/>
      <c r="J32" s="2016"/>
      <c r="K32" s="2016"/>
      <c r="L32" s="2016"/>
      <c r="M32" s="2016"/>
      <c r="N32" s="2016"/>
      <c r="O32" s="2016"/>
      <c r="P32" s="2016"/>
      <c r="Q32" s="2016"/>
      <c r="R32" s="200" t="s">
        <v>495</v>
      </c>
      <c r="S32" s="200"/>
      <c r="T32" s="200"/>
      <c r="U32" s="200"/>
      <c r="V32" s="201"/>
    </row>
    <row r="33" spans="1:22" ht="15" customHeight="1">
      <c r="A33" s="1827" t="s">
        <v>491</v>
      </c>
      <c r="B33" s="1828"/>
      <c r="C33" s="1828"/>
      <c r="D33" s="1828"/>
      <c r="E33" s="1828"/>
      <c r="F33" s="1828"/>
      <c r="G33" s="1828"/>
      <c r="H33" s="1828"/>
      <c r="I33" s="1828"/>
      <c r="J33" s="1828"/>
      <c r="K33" s="1828"/>
      <c r="L33" s="1828"/>
      <c r="M33" s="1828"/>
      <c r="N33" s="1828"/>
      <c r="O33" s="1828"/>
      <c r="P33" s="1828"/>
      <c r="Q33" s="1828"/>
      <c r="R33" s="1828"/>
      <c r="S33" s="1828"/>
      <c r="T33" s="1828"/>
      <c r="U33" s="1828"/>
      <c r="V33" s="1829"/>
    </row>
    <row r="34" spans="1:22" ht="15" customHeight="1">
      <c r="A34" s="1827"/>
      <c r="B34" s="1828"/>
      <c r="C34" s="1828"/>
      <c r="D34" s="1828"/>
      <c r="E34" s="1828"/>
      <c r="F34" s="1828"/>
      <c r="G34" s="1828"/>
      <c r="H34" s="1828"/>
      <c r="I34" s="1828"/>
      <c r="J34" s="1828"/>
      <c r="K34" s="1828"/>
      <c r="L34" s="1828"/>
      <c r="M34" s="1828"/>
      <c r="N34" s="1828"/>
      <c r="O34" s="1828"/>
      <c r="P34" s="1828"/>
      <c r="Q34" s="1828"/>
      <c r="R34" s="1828"/>
      <c r="S34" s="1828"/>
      <c r="T34" s="1828"/>
      <c r="U34" s="1828"/>
      <c r="V34" s="1829"/>
    </row>
    <row r="35" spans="1:22" ht="15" customHeight="1">
      <c r="A35" s="1821"/>
      <c r="B35" s="1822"/>
      <c r="C35" s="1822"/>
      <c r="D35" s="1822"/>
      <c r="E35" s="1822"/>
      <c r="F35" s="1822"/>
      <c r="G35" s="1822"/>
      <c r="H35" s="1822"/>
      <c r="I35" s="1822"/>
      <c r="J35" s="1822"/>
      <c r="K35" s="1822"/>
      <c r="L35" s="1822"/>
      <c r="M35" s="1822"/>
      <c r="N35" s="1822"/>
      <c r="O35" s="1822"/>
      <c r="P35" s="1822"/>
      <c r="Q35" s="1822"/>
      <c r="R35" s="1822"/>
      <c r="S35" s="1822"/>
      <c r="T35" s="1822"/>
      <c r="U35" s="1822"/>
      <c r="V35" s="1823"/>
    </row>
    <row r="36" spans="1:22" ht="15" customHeight="1">
      <c r="A36" s="1830" t="s">
        <v>454</v>
      </c>
      <c r="B36" s="1831"/>
      <c r="C36" s="1831"/>
      <c r="D36" s="1831"/>
      <c r="E36" s="1817"/>
      <c r="F36" s="1856">
        <f>IF(AB6=4," ",[0]!件名)</f>
        <v>0</v>
      </c>
      <c r="G36" s="1856"/>
      <c r="H36" s="1856"/>
      <c r="I36" s="1856"/>
      <c r="J36" s="1856"/>
      <c r="K36" s="1856"/>
      <c r="L36" s="1856"/>
      <c r="M36" s="1856"/>
      <c r="N36" s="1856"/>
      <c r="O36" s="1856"/>
      <c r="P36" s="1856"/>
      <c r="Q36" s="1856"/>
      <c r="R36" s="1856"/>
      <c r="S36" s="1856"/>
      <c r="T36" s="1856"/>
      <c r="U36" s="1856"/>
      <c r="V36" s="1857"/>
    </row>
    <row r="37" spans="1:22" ht="15" customHeight="1">
      <c r="A37" s="1830"/>
      <c r="B37" s="1831"/>
      <c r="C37" s="1831"/>
      <c r="D37" s="1831"/>
      <c r="E37" s="1818"/>
      <c r="F37" s="1858"/>
      <c r="G37" s="1858"/>
      <c r="H37" s="1858"/>
      <c r="I37" s="1858"/>
      <c r="J37" s="1858"/>
      <c r="K37" s="1858"/>
      <c r="L37" s="1858"/>
      <c r="M37" s="1858"/>
      <c r="N37" s="1858"/>
      <c r="O37" s="1858"/>
      <c r="P37" s="1858"/>
      <c r="Q37" s="1858"/>
      <c r="R37" s="1858"/>
      <c r="S37" s="1858"/>
      <c r="T37" s="1858"/>
      <c r="U37" s="1858"/>
      <c r="V37" s="1859"/>
    </row>
    <row r="38" spans="1:22" ht="15" customHeight="1">
      <c r="A38" s="1830"/>
      <c r="B38" s="1831"/>
      <c r="C38" s="1831"/>
      <c r="D38" s="1831"/>
      <c r="E38" s="1818"/>
      <c r="F38" s="1858"/>
      <c r="G38" s="1858"/>
      <c r="H38" s="1858"/>
      <c r="I38" s="1858"/>
      <c r="J38" s="1858"/>
      <c r="K38" s="1858"/>
      <c r="L38" s="1858"/>
      <c r="M38" s="1858"/>
      <c r="N38" s="1858"/>
      <c r="O38" s="1858"/>
      <c r="P38" s="1858"/>
      <c r="Q38" s="1858"/>
      <c r="R38" s="1858"/>
      <c r="S38" s="1858"/>
      <c r="T38" s="1858"/>
      <c r="U38" s="1858"/>
      <c r="V38" s="1859"/>
    </row>
    <row r="39" spans="1:22" ht="15" customHeight="1">
      <c r="A39" s="1830"/>
      <c r="B39" s="1831"/>
      <c r="C39" s="1831"/>
      <c r="D39" s="1831"/>
      <c r="E39" s="1819"/>
      <c r="F39" s="1860"/>
      <c r="G39" s="1860"/>
      <c r="H39" s="1860"/>
      <c r="I39" s="1860"/>
      <c r="J39" s="1860"/>
      <c r="K39" s="1860"/>
      <c r="L39" s="1860"/>
      <c r="M39" s="1860"/>
      <c r="N39" s="1860"/>
      <c r="O39" s="1860"/>
      <c r="P39" s="1860"/>
      <c r="Q39" s="1860"/>
      <c r="R39" s="1860"/>
      <c r="S39" s="1860"/>
      <c r="T39" s="1860"/>
      <c r="U39" s="1860"/>
      <c r="V39" s="1861"/>
    </row>
    <row r="40" spans="1:22" ht="15" customHeight="1">
      <c r="A40" s="1832" t="s">
        <v>199</v>
      </c>
      <c r="B40" s="1833"/>
      <c r="C40" s="1833"/>
      <c r="D40" s="1833"/>
      <c r="E40" s="1817"/>
      <c r="F40" s="1856">
        <f>IF(AB6=4," ",[0]!履行場所)</f>
        <v>0</v>
      </c>
      <c r="G40" s="1856"/>
      <c r="H40" s="1856"/>
      <c r="I40" s="1856"/>
      <c r="J40" s="1856"/>
      <c r="K40" s="1856"/>
      <c r="L40" s="1856"/>
      <c r="M40" s="1856"/>
      <c r="N40" s="1856"/>
      <c r="O40" s="1856"/>
      <c r="P40" s="1856"/>
      <c r="Q40" s="1856"/>
      <c r="R40" s="1856"/>
      <c r="S40" s="1856"/>
      <c r="T40" s="1856"/>
      <c r="U40" s="1856"/>
      <c r="V40" s="1857"/>
    </row>
    <row r="41" spans="1:22" ht="15" customHeight="1">
      <c r="A41" s="1832"/>
      <c r="B41" s="1833"/>
      <c r="C41" s="1833"/>
      <c r="D41" s="1833"/>
      <c r="E41" s="1818"/>
      <c r="F41" s="1858"/>
      <c r="G41" s="1858"/>
      <c r="H41" s="1858"/>
      <c r="I41" s="1858"/>
      <c r="J41" s="1858"/>
      <c r="K41" s="1858"/>
      <c r="L41" s="1858"/>
      <c r="M41" s="1858"/>
      <c r="N41" s="1858"/>
      <c r="O41" s="1858"/>
      <c r="P41" s="1858"/>
      <c r="Q41" s="1858"/>
      <c r="R41" s="1858"/>
      <c r="S41" s="1858"/>
      <c r="T41" s="1858"/>
      <c r="U41" s="1858"/>
      <c r="V41" s="1859"/>
    </row>
    <row r="42" spans="1:22" ht="15" customHeight="1">
      <c r="A42" s="1832"/>
      <c r="B42" s="1833"/>
      <c r="C42" s="1833"/>
      <c r="D42" s="1833"/>
      <c r="E42" s="1818"/>
      <c r="F42" s="1858"/>
      <c r="G42" s="1858"/>
      <c r="H42" s="1858"/>
      <c r="I42" s="1858"/>
      <c r="J42" s="1858"/>
      <c r="K42" s="1858"/>
      <c r="L42" s="1858"/>
      <c r="M42" s="1858"/>
      <c r="N42" s="1858"/>
      <c r="O42" s="1858"/>
      <c r="P42" s="1858"/>
      <c r="Q42" s="1858"/>
      <c r="R42" s="1858"/>
      <c r="S42" s="1858"/>
      <c r="T42" s="1858"/>
      <c r="U42" s="1858"/>
      <c r="V42" s="1859"/>
    </row>
    <row r="43" spans="1:22" ht="15" customHeight="1">
      <c r="A43" s="1832"/>
      <c r="B43" s="1833"/>
      <c r="C43" s="1833"/>
      <c r="D43" s="1833"/>
      <c r="E43" s="1819"/>
      <c r="F43" s="1860"/>
      <c r="G43" s="1860"/>
      <c r="H43" s="1860"/>
      <c r="I43" s="1860"/>
      <c r="J43" s="1860"/>
      <c r="K43" s="1860"/>
      <c r="L43" s="1860"/>
      <c r="M43" s="1860"/>
      <c r="N43" s="1860"/>
      <c r="O43" s="1860"/>
      <c r="P43" s="1860"/>
      <c r="Q43" s="1860"/>
      <c r="R43" s="1860"/>
      <c r="S43" s="1860"/>
      <c r="T43" s="1860"/>
      <c r="U43" s="1860"/>
      <c r="V43" s="1861"/>
    </row>
    <row r="44" spans="1:22" ht="20.25" customHeight="1">
      <c r="A44" s="1832" t="s">
        <v>200</v>
      </c>
      <c r="B44" s="1833"/>
      <c r="C44" s="1833"/>
      <c r="D44" s="1833"/>
      <c r="E44" s="1851"/>
      <c r="F44" s="1862">
        <f>IF(AB6=4," ",IF(記入用紙!C15="",[0]!当初契約金額,記入用紙!C15))</f>
        <v>0</v>
      </c>
      <c r="G44" s="1862"/>
      <c r="H44" s="1862"/>
      <c r="I44" s="1862"/>
      <c r="J44" s="1862"/>
      <c r="K44" s="1854"/>
      <c r="L44" s="1833" t="s">
        <v>201</v>
      </c>
      <c r="M44" s="1833"/>
      <c r="N44" s="1833"/>
      <c r="O44" s="1833"/>
      <c r="P44" s="1817" t="s">
        <v>11</v>
      </c>
      <c r="Q44" s="2012">
        <f>IF(AB6=4," ",[0]!契約番号)</f>
        <v>0</v>
      </c>
      <c r="R44" s="2012"/>
      <c r="S44" s="2012"/>
      <c r="T44" s="2012"/>
      <c r="U44" s="2012"/>
      <c r="V44" s="1865" t="s">
        <v>12</v>
      </c>
    </row>
    <row r="45" spans="1:22" ht="15" customHeight="1">
      <c r="A45" s="1832"/>
      <c r="B45" s="1833"/>
      <c r="C45" s="1833"/>
      <c r="D45" s="1833"/>
      <c r="E45" s="1852"/>
      <c r="F45" s="1863"/>
      <c r="G45" s="1863"/>
      <c r="H45" s="1863"/>
      <c r="I45" s="1863"/>
      <c r="J45" s="1863"/>
      <c r="K45" s="1846"/>
      <c r="L45" s="1833"/>
      <c r="M45" s="1833"/>
      <c r="N45" s="1833"/>
      <c r="O45" s="1833"/>
      <c r="P45" s="1818"/>
      <c r="Q45" s="2005"/>
      <c r="R45" s="2005"/>
      <c r="S45" s="2005"/>
      <c r="T45" s="2005"/>
      <c r="U45" s="2005"/>
      <c r="V45" s="1866"/>
    </row>
    <row r="46" spans="1:22" ht="15" customHeight="1">
      <c r="A46" s="1832"/>
      <c r="B46" s="1833"/>
      <c r="C46" s="1833"/>
      <c r="D46" s="1833"/>
      <c r="E46" s="1852"/>
      <c r="F46" s="1863"/>
      <c r="G46" s="1863"/>
      <c r="H46" s="1863"/>
      <c r="I46" s="1863"/>
      <c r="J46" s="1863"/>
      <c r="K46" s="1846"/>
      <c r="L46" s="1833"/>
      <c r="M46" s="1833"/>
      <c r="N46" s="1833"/>
      <c r="O46" s="1833"/>
      <c r="P46" s="1818"/>
      <c r="Q46" s="2005"/>
      <c r="R46" s="2005"/>
      <c r="S46" s="2005"/>
      <c r="T46" s="2005"/>
      <c r="U46" s="2005"/>
      <c r="V46" s="1866"/>
    </row>
    <row r="47" spans="1:22" ht="15" customHeight="1">
      <c r="A47" s="1832"/>
      <c r="B47" s="1833"/>
      <c r="C47" s="1833"/>
      <c r="D47" s="1833"/>
      <c r="E47" s="1853"/>
      <c r="F47" s="1864"/>
      <c r="G47" s="1864"/>
      <c r="H47" s="1864"/>
      <c r="I47" s="1864"/>
      <c r="J47" s="1864"/>
      <c r="K47" s="1855"/>
      <c r="L47" s="1833"/>
      <c r="M47" s="1833"/>
      <c r="N47" s="1833"/>
      <c r="O47" s="1833"/>
      <c r="P47" s="1819"/>
      <c r="Q47" s="2013"/>
      <c r="R47" s="2013"/>
      <c r="S47" s="2013"/>
      <c r="T47" s="2013"/>
      <c r="U47" s="2013"/>
      <c r="V47" s="1867"/>
    </row>
    <row r="48" spans="1:22" ht="15" customHeight="1">
      <c r="A48" s="1832" t="s">
        <v>464</v>
      </c>
      <c r="B48" s="1833"/>
      <c r="C48" s="1833"/>
      <c r="D48" s="1833"/>
      <c r="E48" s="1848">
        <f>IF(A2=4," ",[0]!着手年)</f>
        <v>0</v>
      </c>
      <c r="F48" s="1842"/>
      <c r="G48" s="1836" t="s">
        <v>19</v>
      </c>
      <c r="H48" s="1842">
        <f>IF(A2=4," ",[0]!着手月)</f>
        <v>0</v>
      </c>
      <c r="I48" s="1836" t="s">
        <v>203</v>
      </c>
      <c r="J48" s="1842">
        <f>IF(A2=4," ",[0]!着手日)</f>
        <v>0</v>
      </c>
      <c r="K48" s="1845" t="s">
        <v>21</v>
      </c>
      <c r="L48" s="1833" t="s">
        <v>456</v>
      </c>
      <c r="M48" s="1833"/>
      <c r="N48" s="1833"/>
      <c r="O48" s="1833"/>
      <c r="P48" s="1848">
        <f>IF(AB6=4," ",IF(記入用紙!C12="",記入用紙!C11,記入用紙!C12))</f>
        <v>0</v>
      </c>
      <c r="Q48" s="1842"/>
      <c r="R48" s="1836" t="s">
        <v>19</v>
      </c>
      <c r="S48" s="1842">
        <f>IF(AB6=4," ",IF(記入用紙!E12="",記入用紙!E11,記入用紙!E12))</f>
        <v>0</v>
      </c>
      <c r="T48" s="1836" t="s">
        <v>203</v>
      </c>
      <c r="U48" s="1842">
        <f>IF(AB6=4," ",IF(記入用紙!G12="",記入用紙!G11,記入用紙!G12))</f>
        <v>0</v>
      </c>
      <c r="V48" s="1839" t="s">
        <v>21</v>
      </c>
    </row>
    <row r="49" spans="1:22" ht="15" customHeight="1">
      <c r="A49" s="1832"/>
      <c r="B49" s="1833"/>
      <c r="C49" s="1833"/>
      <c r="D49" s="1833"/>
      <c r="E49" s="1849"/>
      <c r="F49" s="1843"/>
      <c r="G49" s="1837"/>
      <c r="H49" s="1843"/>
      <c r="I49" s="1837"/>
      <c r="J49" s="1843"/>
      <c r="K49" s="1846"/>
      <c r="L49" s="1833"/>
      <c r="M49" s="1833"/>
      <c r="N49" s="1833"/>
      <c r="O49" s="1833"/>
      <c r="P49" s="1849"/>
      <c r="Q49" s="1843"/>
      <c r="R49" s="1837"/>
      <c r="S49" s="1843"/>
      <c r="T49" s="1837"/>
      <c r="U49" s="1843"/>
      <c r="V49" s="1840"/>
    </row>
    <row r="50" spans="1:22" ht="15" customHeight="1">
      <c r="A50" s="1832"/>
      <c r="B50" s="1833"/>
      <c r="C50" s="1833"/>
      <c r="D50" s="1833"/>
      <c r="E50" s="1849"/>
      <c r="F50" s="1843"/>
      <c r="G50" s="1837"/>
      <c r="H50" s="1843"/>
      <c r="I50" s="1837"/>
      <c r="J50" s="1843"/>
      <c r="K50" s="1846"/>
      <c r="L50" s="1833"/>
      <c r="M50" s="1833"/>
      <c r="N50" s="1833"/>
      <c r="O50" s="1833"/>
      <c r="P50" s="1849"/>
      <c r="Q50" s="1843"/>
      <c r="R50" s="1837"/>
      <c r="S50" s="1843"/>
      <c r="T50" s="1837"/>
      <c r="U50" s="1843"/>
      <c r="V50" s="1840"/>
    </row>
    <row r="51" spans="1:22" ht="15" customHeight="1" thickBot="1">
      <c r="A51" s="1834"/>
      <c r="B51" s="1835"/>
      <c r="C51" s="1835"/>
      <c r="D51" s="1835"/>
      <c r="E51" s="1850"/>
      <c r="F51" s="1844"/>
      <c r="G51" s="1838"/>
      <c r="H51" s="1844"/>
      <c r="I51" s="1838"/>
      <c r="J51" s="1844"/>
      <c r="K51" s="1847"/>
      <c r="L51" s="1835"/>
      <c r="M51" s="1835"/>
      <c r="N51" s="1835"/>
      <c r="O51" s="1835"/>
      <c r="P51" s="1850"/>
      <c r="Q51" s="1844"/>
      <c r="R51" s="1838"/>
      <c r="S51" s="1844"/>
      <c r="T51" s="1838"/>
      <c r="U51" s="1844"/>
      <c r="V51" s="1841"/>
    </row>
    <row r="53" spans="1:22" ht="15" customHeight="1">
      <c r="A53" s="18"/>
    </row>
    <row r="97" ht="48.75" customHeight="1"/>
  </sheetData>
  <mergeCells count="69">
    <mergeCell ref="D1:V1"/>
    <mergeCell ref="B14:J14"/>
    <mergeCell ref="K14:V14"/>
    <mergeCell ref="A7:V9"/>
    <mergeCell ref="E5:Q6"/>
    <mergeCell ref="A2:V4"/>
    <mergeCell ref="A12:V12"/>
    <mergeCell ref="R5:V6"/>
    <mergeCell ref="W5:X6"/>
    <mergeCell ref="M22:V22"/>
    <mergeCell ref="A10:N10"/>
    <mergeCell ref="O10:P10"/>
    <mergeCell ref="X7:AA7"/>
    <mergeCell ref="A13:V13"/>
    <mergeCell ref="Y9:Z9"/>
    <mergeCell ref="H22:L22"/>
    <mergeCell ref="A5:D6"/>
    <mergeCell ref="M27:U27"/>
    <mergeCell ref="K23:L23"/>
    <mergeCell ref="A15:V21"/>
    <mergeCell ref="A22:G27"/>
    <mergeCell ref="A11:V11"/>
    <mergeCell ref="H23:J23"/>
    <mergeCell ref="M26:T26"/>
    <mergeCell ref="M24:V24"/>
    <mergeCell ref="M23:V23"/>
    <mergeCell ref="H27:L27"/>
    <mergeCell ref="M25:T25"/>
    <mergeCell ref="V25:V27"/>
    <mergeCell ref="H24:J25"/>
    <mergeCell ref="K26:L26"/>
    <mergeCell ref="H26:J26"/>
    <mergeCell ref="G32:Q32"/>
    <mergeCell ref="U48:U51"/>
    <mergeCell ref="K44:K47"/>
    <mergeCell ref="A28:V28"/>
    <mergeCell ref="A33:V33"/>
    <mergeCell ref="F36:V39"/>
    <mergeCell ref="A34:V34"/>
    <mergeCell ref="A29:V29"/>
    <mergeCell ref="A32:F32"/>
    <mergeCell ref="F40:V43"/>
    <mergeCell ref="A36:D39"/>
    <mergeCell ref="A40:D43"/>
    <mergeCell ref="A31:V31"/>
    <mergeCell ref="A35:V35"/>
    <mergeCell ref="A48:D51"/>
    <mergeCell ref="G48:G51"/>
    <mergeCell ref="K48:K51"/>
    <mergeCell ref="F44:J47"/>
    <mergeCell ref="H48:H51"/>
    <mergeCell ref="J48:J51"/>
    <mergeCell ref="P44:P47"/>
    <mergeCell ref="A30:V30"/>
    <mergeCell ref="A44:D47"/>
    <mergeCell ref="L44:O47"/>
    <mergeCell ref="V44:V47"/>
    <mergeCell ref="I48:I51"/>
    <mergeCell ref="P48:Q51"/>
    <mergeCell ref="E48:F51"/>
    <mergeCell ref="E44:E47"/>
    <mergeCell ref="R48:R51"/>
    <mergeCell ref="S48:S51"/>
    <mergeCell ref="L48:O51"/>
    <mergeCell ref="Q44:U47"/>
    <mergeCell ref="T48:T51"/>
    <mergeCell ref="V48:V51"/>
    <mergeCell ref="E36:E39"/>
    <mergeCell ref="E40:E43"/>
  </mergeCells>
  <phoneticPr fontId="3"/>
  <hyperlinks>
    <hyperlink ref="X7:AA7" location="'提出書類一覧（工事）'!A1" display="一覧に戻る" xr:uid="{00000000-0004-0000-0E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B1:N47"/>
  <sheetViews>
    <sheetView view="pageBreakPreview" zoomScaleNormal="100" zoomScaleSheetLayoutView="100" workbookViewId="0">
      <selection activeCell="I6" sqref="I6:N7"/>
    </sheetView>
  </sheetViews>
  <sheetFormatPr defaultColWidth="9" defaultRowHeight="13.5"/>
  <cols>
    <col min="1" max="1" width="1.625" customWidth="1"/>
    <col min="2" max="2" width="27.625" style="387" customWidth="1"/>
    <col min="3" max="3" width="8.25" customWidth="1"/>
    <col min="4" max="4" width="5.25" customWidth="1"/>
    <col min="5" max="5" width="6.625" customWidth="1"/>
    <col min="6" max="6" width="4.875" customWidth="1"/>
    <col min="7" max="7" width="6.625" customWidth="1"/>
    <col min="8" max="8" width="3.375" customWidth="1"/>
    <col min="15" max="17" width="9" customWidth="1"/>
  </cols>
  <sheetData>
    <row r="1" spans="2:14" ht="25.5" customHeight="1">
      <c r="B1" s="386" t="s">
        <v>8</v>
      </c>
    </row>
    <row r="2" spans="2:14" ht="14.25" thickBot="1"/>
    <row r="3" spans="2:14" ht="14.25">
      <c r="B3" s="388" t="s">
        <v>9</v>
      </c>
      <c r="C3" s="1118"/>
      <c r="D3" s="1119"/>
      <c r="E3" s="1119"/>
      <c r="F3" s="1119"/>
      <c r="G3" s="1119"/>
      <c r="H3" s="1120"/>
    </row>
    <row r="4" spans="2:14" ht="14.25">
      <c r="B4" s="389" t="s">
        <v>10</v>
      </c>
      <c r="C4" s="390" t="s">
        <v>11</v>
      </c>
      <c r="D4" s="1099"/>
      <c r="E4" s="1099"/>
      <c r="F4" s="1099"/>
      <c r="G4" s="1099"/>
      <c r="H4" s="391" t="s">
        <v>12</v>
      </c>
    </row>
    <row r="5" spans="2:14" ht="14.25">
      <c r="B5" s="392" t="s">
        <v>13</v>
      </c>
      <c r="C5" s="1098"/>
      <c r="D5" s="1099"/>
      <c r="E5" s="1099"/>
      <c r="F5" s="1099"/>
      <c r="G5" s="1099"/>
      <c r="H5" s="1100"/>
    </row>
    <row r="6" spans="2:14" ht="14.25">
      <c r="B6" s="389" t="s">
        <v>14</v>
      </c>
      <c r="C6" s="1098"/>
      <c r="D6" s="1099"/>
      <c r="E6" s="1099"/>
      <c r="F6" s="1099"/>
      <c r="G6" s="1099"/>
      <c r="H6" s="1100"/>
      <c r="I6" s="1094" t="s">
        <v>15</v>
      </c>
      <c r="J6" s="1094"/>
      <c r="K6" s="1094"/>
      <c r="L6" s="1094"/>
      <c r="M6" s="1094"/>
      <c r="N6" s="1094"/>
    </row>
    <row r="7" spans="2:14" ht="14.25">
      <c r="B7" s="392" t="s">
        <v>16</v>
      </c>
      <c r="C7" s="1098"/>
      <c r="D7" s="1099"/>
      <c r="E7" s="1099"/>
      <c r="F7" s="1099"/>
      <c r="G7" s="1099"/>
      <c r="H7" s="1100"/>
      <c r="I7" s="1094"/>
      <c r="J7" s="1094"/>
      <c r="K7" s="1094"/>
      <c r="L7" s="1094"/>
      <c r="M7" s="1094"/>
      <c r="N7" s="1094"/>
    </row>
    <row r="8" spans="2:14" ht="14.25">
      <c r="B8" s="389" t="s">
        <v>17</v>
      </c>
      <c r="C8" s="1098"/>
      <c r="D8" s="1099"/>
      <c r="E8" s="1099"/>
      <c r="F8" s="1099"/>
      <c r="G8" s="1099"/>
      <c r="H8" s="1100"/>
    </row>
    <row r="9" spans="2:14" ht="14.25">
      <c r="B9" s="389" t="s">
        <v>18</v>
      </c>
      <c r="C9" s="180"/>
      <c r="D9" s="393" t="s">
        <v>19</v>
      </c>
      <c r="E9" s="181"/>
      <c r="F9" s="393" t="s">
        <v>20</v>
      </c>
      <c r="G9" s="181"/>
      <c r="H9" s="394" t="s">
        <v>21</v>
      </c>
      <c r="I9" s="619" t="s">
        <v>22</v>
      </c>
    </row>
    <row r="10" spans="2:14" ht="14.25">
      <c r="B10" s="389" t="s">
        <v>23</v>
      </c>
      <c r="C10" s="180"/>
      <c r="D10" s="393" t="s">
        <v>19</v>
      </c>
      <c r="E10" s="181"/>
      <c r="F10" s="393" t="s">
        <v>20</v>
      </c>
      <c r="G10" s="181"/>
      <c r="H10" s="394" t="s">
        <v>21</v>
      </c>
      <c r="I10" t="s">
        <v>24</v>
      </c>
    </row>
    <row r="11" spans="2:14" ht="14.25">
      <c r="B11" s="389" t="s">
        <v>25</v>
      </c>
      <c r="C11" s="180"/>
      <c r="D11" s="393" t="s">
        <v>19</v>
      </c>
      <c r="E11" s="181"/>
      <c r="F11" s="393" t="s">
        <v>20</v>
      </c>
      <c r="G11" s="181"/>
      <c r="H11" s="394" t="s">
        <v>21</v>
      </c>
    </row>
    <row r="12" spans="2:14" ht="14.25">
      <c r="B12" s="395" t="s">
        <v>26</v>
      </c>
      <c r="C12" s="896"/>
      <c r="D12" s="724" t="s">
        <v>19</v>
      </c>
      <c r="E12" s="725"/>
      <c r="F12" s="724" t="s">
        <v>20</v>
      </c>
      <c r="G12" s="725"/>
      <c r="H12" s="916" t="s">
        <v>21</v>
      </c>
    </row>
    <row r="13" spans="2:14" ht="14.25">
      <c r="B13" s="389" t="s">
        <v>27</v>
      </c>
      <c r="C13" s="1101"/>
      <c r="D13" s="1102"/>
      <c r="E13" s="1102"/>
      <c r="F13" s="1102"/>
      <c r="G13" s="1102"/>
      <c r="H13" s="1103"/>
      <c r="I13" t="s">
        <v>28</v>
      </c>
    </row>
    <row r="14" spans="2:14" ht="14.25">
      <c r="B14" s="389" t="s">
        <v>29</v>
      </c>
      <c r="C14" s="1104"/>
      <c r="D14" s="1105"/>
      <c r="E14" s="1105"/>
      <c r="F14" s="1105"/>
      <c r="G14" s="1105"/>
      <c r="H14" s="1106"/>
      <c r="I14" t="s">
        <v>30</v>
      </c>
    </row>
    <row r="15" spans="2:14" ht="14.25">
      <c r="B15" s="392" t="s">
        <v>31</v>
      </c>
      <c r="C15" s="1107"/>
      <c r="D15" s="1108"/>
      <c r="E15" s="1108"/>
      <c r="F15" s="1108"/>
      <c r="G15" s="1108"/>
      <c r="H15" s="1109"/>
      <c r="I15" t="s">
        <v>32</v>
      </c>
    </row>
    <row r="16" spans="2:14" ht="14.25">
      <c r="B16" s="389" t="s">
        <v>33</v>
      </c>
      <c r="C16" s="1110"/>
      <c r="D16" s="1111"/>
      <c r="E16" s="1111"/>
      <c r="F16" s="1111"/>
      <c r="G16" s="1111"/>
      <c r="H16" s="1112"/>
      <c r="I16" t="s">
        <v>34</v>
      </c>
    </row>
    <row r="17" spans="2:13" ht="15" thickBot="1">
      <c r="B17" s="396" t="s">
        <v>35</v>
      </c>
      <c r="C17" s="1095"/>
      <c r="D17" s="1096"/>
      <c r="E17" s="1096"/>
      <c r="F17" s="1096"/>
      <c r="G17" s="1096"/>
      <c r="H17" s="1097"/>
      <c r="I17" t="s">
        <v>36</v>
      </c>
    </row>
    <row r="18" spans="2:13" ht="14.25" thickBot="1">
      <c r="B18" s="477"/>
      <c r="C18" s="477"/>
      <c r="D18" s="477"/>
      <c r="E18" s="477"/>
      <c r="F18" s="477"/>
      <c r="G18" s="477"/>
      <c r="H18" s="477"/>
    </row>
    <row r="19" spans="2:13" ht="14.25">
      <c r="B19" s="388" t="s">
        <v>37</v>
      </c>
      <c r="C19" s="203">
        <v>1</v>
      </c>
      <c r="D19" s="698"/>
      <c r="E19" s="477"/>
      <c r="F19" s="477"/>
      <c r="G19" s="477"/>
      <c r="H19" s="477"/>
    </row>
    <row r="20" spans="2:13" ht="14.25">
      <c r="B20" s="389" t="s">
        <v>38</v>
      </c>
      <c r="C20" s="204"/>
      <c r="D20" s="699"/>
      <c r="E20" s="398" t="s">
        <v>39</v>
      </c>
      <c r="F20" s="397"/>
      <c r="G20" s="397"/>
      <c r="H20" s="397"/>
      <c r="I20" s="9"/>
    </row>
    <row r="21" spans="2:13" ht="15" thickBot="1">
      <c r="B21" s="399" t="s">
        <v>40</v>
      </c>
      <c r="C21" s="205"/>
      <c r="D21" s="698"/>
      <c r="E21" s="477"/>
      <c r="F21" s="477"/>
      <c r="G21" s="726"/>
      <c r="H21" s="477"/>
    </row>
    <row r="22" spans="2:13" ht="14.25" thickBot="1">
      <c r="B22" s="477"/>
      <c r="C22" s="477"/>
      <c r="D22" s="477"/>
      <c r="E22" s="477"/>
      <c r="F22" s="477"/>
      <c r="G22" s="477"/>
      <c r="H22" s="477"/>
    </row>
    <row r="23" spans="2:13" ht="14.25">
      <c r="B23" s="400" t="s">
        <v>41</v>
      </c>
      <c r="C23" s="1115"/>
      <c r="D23" s="1116"/>
      <c r="E23" s="1116"/>
      <c r="F23" s="1117"/>
      <c r="G23" s="1113" t="s">
        <v>42</v>
      </c>
      <c r="H23" s="1114"/>
      <c r="I23" s="1114"/>
      <c r="J23" s="1115"/>
      <c r="K23" s="1116"/>
      <c r="L23" s="1116"/>
      <c r="M23" s="1117"/>
    </row>
    <row r="24" spans="2:13" ht="14.25">
      <c r="B24" s="401" t="s">
        <v>43</v>
      </c>
      <c r="C24" s="1080"/>
      <c r="D24" s="1081"/>
      <c r="E24" s="1081"/>
      <c r="F24" s="1082"/>
      <c r="G24" s="1084"/>
      <c r="H24" s="1084"/>
      <c r="I24" s="1084"/>
      <c r="J24" s="1080"/>
      <c r="K24" s="1081"/>
      <c r="L24" s="1081"/>
      <c r="M24" s="1082"/>
    </row>
    <row r="25" spans="2:13" ht="14.25">
      <c r="B25" s="402" t="s">
        <v>44</v>
      </c>
      <c r="C25" s="1085"/>
      <c r="D25" s="1086"/>
      <c r="E25" s="1086"/>
      <c r="F25" s="1087"/>
      <c r="G25" s="1083" t="s">
        <v>45</v>
      </c>
      <c r="H25" s="1084"/>
      <c r="I25" s="1084"/>
      <c r="J25" s="1085"/>
      <c r="K25" s="1086"/>
      <c r="L25" s="1086"/>
      <c r="M25" s="1087"/>
    </row>
    <row r="26" spans="2:13" ht="14.25">
      <c r="B26" s="401" t="s">
        <v>46</v>
      </c>
      <c r="C26" s="1080"/>
      <c r="D26" s="1081"/>
      <c r="E26" s="1081"/>
      <c r="F26" s="1082"/>
      <c r="G26" s="1084"/>
      <c r="H26" s="1084"/>
      <c r="I26" s="1084"/>
      <c r="J26" s="1080"/>
      <c r="K26" s="1081"/>
      <c r="L26" s="1081"/>
      <c r="M26" s="1082"/>
    </row>
    <row r="27" spans="2:13" ht="14.25">
      <c r="B27" s="402" t="s">
        <v>47</v>
      </c>
      <c r="C27" s="1085"/>
      <c r="D27" s="1086"/>
      <c r="E27" s="1086"/>
      <c r="F27" s="1087"/>
      <c r="G27" s="1083" t="s">
        <v>48</v>
      </c>
      <c r="H27" s="1084"/>
      <c r="I27" s="1084"/>
      <c r="J27" s="1085"/>
      <c r="K27" s="1086"/>
      <c r="L27" s="1086"/>
      <c r="M27" s="1087"/>
    </row>
    <row r="28" spans="2:13" ht="14.25">
      <c r="B28" s="404" t="s">
        <v>49</v>
      </c>
      <c r="C28" s="1088"/>
      <c r="D28" s="1089"/>
      <c r="E28" s="1089"/>
      <c r="F28" s="1090"/>
      <c r="G28" s="1084"/>
      <c r="H28" s="1084"/>
      <c r="I28" s="1084"/>
      <c r="J28" s="1088"/>
      <c r="K28" s="1089"/>
      <c r="L28" s="1089"/>
      <c r="M28" s="1090"/>
    </row>
    <row r="29" spans="2:13" ht="14.25">
      <c r="B29" s="582" t="s">
        <v>50</v>
      </c>
      <c r="C29" s="1091"/>
      <c r="D29" s="1092"/>
      <c r="E29" s="1092"/>
      <c r="F29" s="1093"/>
      <c r="G29" s="1084"/>
      <c r="H29" s="1084"/>
      <c r="I29" s="1084"/>
      <c r="J29" s="1091"/>
      <c r="K29" s="1092"/>
      <c r="L29" s="1092"/>
      <c r="M29" s="1093"/>
    </row>
    <row r="30" spans="2:13" ht="14.25">
      <c r="B30" s="403" t="s">
        <v>51</v>
      </c>
      <c r="C30" s="1125"/>
      <c r="D30" s="1126"/>
      <c r="E30" s="1126"/>
      <c r="F30" s="1127"/>
      <c r="G30" s="1128" t="s">
        <v>52</v>
      </c>
      <c r="H30" s="1129"/>
      <c r="I30" s="1129"/>
      <c r="J30" s="1125"/>
      <c r="K30" s="1126"/>
      <c r="L30" s="1126"/>
      <c r="M30" s="1127"/>
    </row>
    <row r="31" spans="2:13" ht="14.25">
      <c r="B31" s="404" t="s">
        <v>53</v>
      </c>
      <c r="C31" s="1088"/>
      <c r="D31" s="1089"/>
      <c r="E31" s="1089"/>
      <c r="F31" s="1090"/>
      <c r="G31" s="1084"/>
      <c r="H31" s="1084"/>
      <c r="I31" s="1084"/>
      <c r="J31" s="1088"/>
      <c r="K31" s="1089"/>
      <c r="L31" s="1089"/>
      <c r="M31" s="1090"/>
    </row>
    <row r="32" spans="2:13" ht="14.25">
      <c r="B32" s="583" t="s">
        <v>54</v>
      </c>
      <c r="C32" s="1131"/>
      <c r="D32" s="1132"/>
      <c r="E32" s="1132"/>
      <c r="F32" s="1133"/>
      <c r="G32" s="1130"/>
      <c r="H32" s="1130"/>
      <c r="I32" s="1130"/>
      <c r="J32" s="1131"/>
      <c r="K32" s="1132"/>
      <c r="L32" s="1132"/>
      <c r="M32" s="1133"/>
    </row>
    <row r="33" spans="2:13" ht="14.25">
      <c r="B33" s="402" t="s">
        <v>55</v>
      </c>
      <c r="C33" s="1085"/>
      <c r="D33" s="1086"/>
      <c r="E33" s="1086"/>
      <c r="F33" s="1087"/>
      <c r="G33" s="1083" t="s">
        <v>56</v>
      </c>
      <c r="H33" s="1084"/>
      <c r="I33" s="1084"/>
      <c r="J33" s="1085"/>
      <c r="K33" s="1086"/>
      <c r="L33" s="1086"/>
      <c r="M33" s="1087"/>
    </row>
    <row r="34" spans="2:13" ht="14.25">
      <c r="B34" s="401" t="s">
        <v>57</v>
      </c>
      <c r="C34" s="1080"/>
      <c r="D34" s="1081"/>
      <c r="E34" s="1081"/>
      <c r="F34" s="1082"/>
      <c r="G34" s="1084"/>
      <c r="H34" s="1084"/>
      <c r="I34" s="1084"/>
      <c r="J34" s="1080"/>
      <c r="K34" s="1081"/>
      <c r="L34" s="1081"/>
      <c r="M34" s="1082"/>
    </row>
    <row r="35" spans="2:13" ht="14.25">
      <c r="B35" s="402" t="s">
        <v>58</v>
      </c>
      <c r="C35" s="1085"/>
      <c r="D35" s="1086"/>
      <c r="E35" s="1086"/>
      <c r="F35" s="1087"/>
      <c r="G35" s="1083" t="s">
        <v>59</v>
      </c>
      <c r="H35" s="1084"/>
      <c r="I35" s="1084"/>
      <c r="J35" s="1085"/>
      <c r="K35" s="1086"/>
      <c r="L35" s="1086"/>
      <c r="M35" s="1087"/>
    </row>
    <row r="36" spans="2:13" ht="15" thickBot="1">
      <c r="B36" s="584" t="s">
        <v>60</v>
      </c>
      <c r="C36" s="1122"/>
      <c r="D36" s="1123"/>
      <c r="E36" s="1123"/>
      <c r="F36" s="1124"/>
      <c r="G36" s="1121"/>
      <c r="H36" s="1121"/>
      <c r="I36" s="1121"/>
      <c r="J36" s="1122"/>
      <c r="K36" s="1123"/>
      <c r="L36" s="1123"/>
      <c r="M36" s="1124"/>
    </row>
    <row r="37" spans="2:13">
      <c r="B37" s="405"/>
      <c r="C37" s="405"/>
      <c r="D37" s="405"/>
      <c r="E37" s="405"/>
      <c r="F37" s="405"/>
      <c r="G37" s="405"/>
      <c r="H37" s="405"/>
    </row>
    <row r="42" spans="2:13" hidden="1"/>
    <row r="43" spans="2:13" hidden="1"/>
    <row r="44" spans="2:13" hidden="1">
      <c r="B44" s="387" t="s">
        <v>61</v>
      </c>
    </row>
    <row r="45" spans="2:13" hidden="1">
      <c r="B45" s="387" t="s">
        <v>62</v>
      </c>
      <c r="C45" t="s">
        <v>63</v>
      </c>
    </row>
    <row r="46" spans="2:13" hidden="1"/>
    <row r="47" spans="2:13" hidden="1"/>
  </sheetData>
  <mergeCells count="46">
    <mergeCell ref="C30:F30"/>
    <mergeCell ref="G30:I32"/>
    <mergeCell ref="J30:M30"/>
    <mergeCell ref="C31:F31"/>
    <mergeCell ref="J31:M31"/>
    <mergeCell ref="C32:F32"/>
    <mergeCell ref="J32:M32"/>
    <mergeCell ref="C35:F35"/>
    <mergeCell ref="G35:I36"/>
    <mergeCell ref="J35:M35"/>
    <mergeCell ref="C36:F36"/>
    <mergeCell ref="J36:M36"/>
    <mergeCell ref="C33:F33"/>
    <mergeCell ref="G33:I34"/>
    <mergeCell ref="J33:M33"/>
    <mergeCell ref="C34:F34"/>
    <mergeCell ref="J34:M34"/>
    <mergeCell ref="C3:H3"/>
    <mergeCell ref="C5:H5"/>
    <mergeCell ref="C6:H6"/>
    <mergeCell ref="C27:F27"/>
    <mergeCell ref="C23:F23"/>
    <mergeCell ref="C26:F26"/>
    <mergeCell ref="D4:G4"/>
    <mergeCell ref="C7:H7"/>
    <mergeCell ref="I6:N7"/>
    <mergeCell ref="C29:F29"/>
    <mergeCell ref="C17:H17"/>
    <mergeCell ref="C28:F28"/>
    <mergeCell ref="C8:H8"/>
    <mergeCell ref="C13:H13"/>
    <mergeCell ref="C24:F24"/>
    <mergeCell ref="C25:F25"/>
    <mergeCell ref="C14:H14"/>
    <mergeCell ref="C15:H15"/>
    <mergeCell ref="C16:H16"/>
    <mergeCell ref="G23:I24"/>
    <mergeCell ref="J23:M23"/>
    <mergeCell ref="J24:M24"/>
    <mergeCell ref="G25:I26"/>
    <mergeCell ref="J25:M25"/>
    <mergeCell ref="J26:M26"/>
    <mergeCell ref="G27:I29"/>
    <mergeCell ref="J27:M27"/>
    <mergeCell ref="J28:M28"/>
    <mergeCell ref="J29:M29"/>
  </mergeCells>
  <phoneticPr fontId="3" type="Hiragana"/>
  <dataValidations count="7">
    <dataValidation imeMode="halfAlpha" allowBlank="1" showInputMessage="1" showErrorMessage="1" sqref="D4:G4 C15:C17 D17:H17" xr:uid="{00000000-0002-0000-0100-000000000000}"/>
    <dataValidation type="list" imeMode="halfAlpha" allowBlank="1" showInputMessage="1" showErrorMessage="1" sqref="E9:E12" xr:uid="{00000000-0002-0000-0100-000001000000}">
      <formula1>"1,2,3,4,5,6,7,8,9,10,11,12"</formula1>
    </dataValidation>
    <dataValidation type="list" imeMode="halfAlpha" allowBlank="1" showInputMessage="1" showErrorMessage="1" sqref="G9:G12" xr:uid="{00000000-0002-0000-0100-000002000000}">
      <formula1>"1,2,3,4,5,6,7,8,9,10,11,12,13,14,15,16,17,18,19,20,21,22,23,24,25,26,27,28,29,30,31"</formula1>
    </dataValidation>
    <dataValidation imeMode="hiragana" allowBlank="1" showInputMessage="1" showErrorMessage="1" sqref="C8:H8 C3:H3 C13:H13 C5:H6 C28:F28 C26:F26 C24:F24 J28:M28 J26:M26 J24:M24 C36:F36 C34:F34 J36:M36 J34:M34 C31:F31 J31:M31" xr:uid="{00000000-0002-0000-0100-000003000000}"/>
    <dataValidation type="list" imeMode="halfAlpha" allowBlank="1" showInputMessage="1" showErrorMessage="1" sqref="C9:C12" xr:uid="{00000000-0002-0000-0100-000004000000}">
      <formula1>"2021,2022,2023,2024,2025,2026,2027,2028,2029,2030,2031,2032,2033,2034,2035,2036,2037,2038,2039,2040"</formula1>
    </dataValidation>
    <dataValidation type="list" imeMode="hiragana" allowBlank="1" showInputMessage="1" showErrorMessage="1" sqref="C7:H7" xr:uid="{00000000-0002-0000-0100-000005000000}">
      <formula1>"代表取締役,取締役,代表取締役　社長"</formula1>
    </dataValidation>
    <dataValidation type="custom" imeMode="hiragana" allowBlank="1" showInputMessage="1" showErrorMessage="1" errorTitle="ひらがなのみ" error="ひらがなのみを入力してください。" sqref="C27:F27 J25:M25 J23:M23 J27:M27 C25:F25 C23:F23 C35:F35 J33:M33 J35:M35 C33:F33 C30:F30 J30:M30" xr:uid="{00000000-0002-0000-0100-000006000000}">
      <formula1>AND(C23=PHONETIC(C23),LEN(C23)*2=LENB(C23))</formula1>
    </dataValidation>
  </dataValidations>
  <pageMargins left="0.74803149606299213" right="0.74803149606299213" top="0.98425196850393704" bottom="0.98425196850393704" header="0.51181102362204722" footer="0.51181102362204722"/>
  <pageSetup paperSize="9" scale="9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635" r:id="rId4" name="工事ボタン">
              <controlPr locked="0" defaultSize="0" autoFill="0" autoLine="0" autoPict="0">
                <anchor moveWithCells="1">
                  <from>
                    <xdr:col>2</xdr:col>
                    <xdr:colOff>200025</xdr:colOff>
                    <xdr:row>18</xdr:row>
                    <xdr:rowOff>0</xdr:rowOff>
                  </from>
                  <to>
                    <xdr:col>3</xdr:col>
                    <xdr:colOff>0</xdr:colOff>
                    <xdr:row>19</xdr:row>
                    <xdr:rowOff>0</xdr:rowOff>
                  </to>
                </anchor>
              </controlPr>
            </control>
          </mc:Choice>
        </mc:AlternateContent>
        <mc:AlternateContent xmlns:mc="http://schemas.openxmlformats.org/markup-compatibility/2006">
          <mc:Choice Requires="x14">
            <control shapeId="192636" r:id="rId5" name="修繕ボタン">
              <controlPr locked="0" defaultSize="0" autoFill="0" autoLine="0" autoPict="0">
                <anchor moveWithCells="1">
                  <from>
                    <xdr:col>2</xdr:col>
                    <xdr:colOff>200025</xdr:colOff>
                    <xdr:row>19</xdr:row>
                    <xdr:rowOff>0</xdr:rowOff>
                  </from>
                  <to>
                    <xdr:col>3</xdr:col>
                    <xdr:colOff>0</xdr:colOff>
                    <xdr:row>20</xdr:row>
                    <xdr:rowOff>0</xdr:rowOff>
                  </to>
                </anchor>
              </controlPr>
            </control>
          </mc:Choice>
        </mc:AlternateContent>
        <mc:AlternateContent xmlns:mc="http://schemas.openxmlformats.org/markup-compatibility/2006">
          <mc:Choice Requires="x14">
            <control shapeId="192637" r:id="rId6" name="業務委託ボタン">
              <controlPr locked="0" defaultSize="0" autoFill="0" autoLine="0" autoPict="0">
                <anchor moveWithCells="1">
                  <from>
                    <xdr:col>2</xdr:col>
                    <xdr:colOff>200025</xdr:colOff>
                    <xdr:row>20</xdr:row>
                    <xdr:rowOff>0</xdr:rowOff>
                  </from>
                  <to>
                    <xdr:col>3</xdr:col>
                    <xdr:colOff>0</xdr:colOff>
                    <xdr:row>21</xdr:row>
                    <xdr:rowOff>0</xdr:rowOff>
                  </to>
                </anchor>
              </controlPr>
            </control>
          </mc:Choice>
        </mc:AlternateContent>
        <mc:AlternateContent xmlns:mc="http://schemas.openxmlformats.org/markup-compatibility/2006">
          <mc:Choice Requires="x14">
            <control shapeId="193131" r:id="rId7" name="Option Button 1643">
              <controlPr locked="0" defaultSize="0" autoFill="0" autoLine="0" autoPict="0">
                <anchor moveWithCells="1">
                  <from>
                    <xdr:col>1</xdr:col>
                    <xdr:colOff>0</xdr:colOff>
                    <xdr:row>46</xdr:row>
                    <xdr:rowOff>38100</xdr:rowOff>
                  </from>
                  <to>
                    <xdr:col>1</xdr:col>
                    <xdr:colOff>923925</xdr:colOff>
                    <xdr:row>48</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1"/>
  <dimension ref="A1:AO98"/>
  <sheetViews>
    <sheetView showZeros="0" view="pageBreakPreview" zoomScaleNormal="100" zoomScaleSheetLayoutView="100" workbookViewId="0">
      <selection activeCell="AX31" sqref="AX31"/>
    </sheetView>
  </sheetViews>
  <sheetFormatPr defaultColWidth="9" defaultRowHeight="14.25"/>
  <cols>
    <col min="1" max="1" width="1.625" style="412" customWidth="1"/>
    <col min="2" max="65" width="2.625" style="412" customWidth="1"/>
    <col min="66" max="16384" width="9" style="412"/>
  </cols>
  <sheetData>
    <row r="1" spans="1:41" ht="45" customHeight="1">
      <c r="A1" s="411">
        <f>記入用紙!$C$19</f>
        <v>1</v>
      </c>
      <c r="B1" s="2021" t="s">
        <v>496</v>
      </c>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row>
    <row r="2" spans="1:41" ht="9.9499999999999993" customHeight="1">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row>
    <row r="3" spans="1:41" ht="19.5" customHeight="1">
      <c r="B3" s="413"/>
      <c r="C3" s="413"/>
      <c r="D3" s="762" t="s">
        <v>497</v>
      </c>
      <c r="E3" s="763"/>
      <c r="F3" s="763"/>
      <c r="G3" s="763"/>
      <c r="H3" s="763"/>
      <c r="I3" s="2018">
        <f>着手届!I15</f>
        <v>0</v>
      </c>
      <c r="J3" s="2018"/>
      <c r="K3" s="2018"/>
      <c r="L3" s="2018"/>
      <c r="M3" s="2018"/>
      <c r="N3" s="2018"/>
      <c r="O3" s="2018"/>
      <c r="P3" s="2018"/>
      <c r="Q3" s="2018"/>
      <c r="R3" s="2018"/>
      <c r="S3" s="2018"/>
      <c r="T3" s="2018"/>
      <c r="U3" s="2018"/>
      <c r="V3" s="2018"/>
      <c r="W3" s="2018"/>
      <c r="X3" s="2018"/>
      <c r="Y3" s="2018"/>
      <c r="Z3" s="2018"/>
      <c r="AA3" s="2018"/>
      <c r="AB3" s="2018"/>
      <c r="AC3" s="2018"/>
      <c r="AD3" s="2018"/>
      <c r="AE3" s="2018"/>
      <c r="AF3" s="2018"/>
      <c r="AG3" s="2018"/>
      <c r="AH3" s="413"/>
    </row>
    <row r="4" spans="1:41" ht="9.9499999999999993" customHeight="1">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row>
    <row r="5" spans="1:41" ht="19.5" customHeight="1">
      <c r="B5" s="413"/>
      <c r="C5" s="413"/>
      <c r="D5" s="413"/>
      <c r="E5" s="413"/>
      <c r="F5" s="413"/>
      <c r="G5" s="413"/>
      <c r="H5" s="413"/>
      <c r="I5" s="413"/>
      <c r="J5" s="413"/>
      <c r="K5" s="413"/>
      <c r="L5" s="413"/>
      <c r="M5" s="413"/>
      <c r="N5" s="413"/>
      <c r="O5" s="413"/>
      <c r="P5" s="413"/>
      <c r="Q5" s="413"/>
      <c r="R5" s="413"/>
      <c r="S5" s="762" t="s">
        <v>498</v>
      </c>
      <c r="T5" s="763"/>
      <c r="U5" s="763"/>
      <c r="V5" s="2025">
        <f>IF(A1=4," ",記入用紙!C24)</f>
        <v>0</v>
      </c>
      <c r="W5" s="2025"/>
      <c r="X5" s="2025"/>
      <c r="Y5" s="2025"/>
      <c r="Z5" s="2025"/>
      <c r="AA5" s="2025"/>
      <c r="AB5" s="2025"/>
      <c r="AC5" s="2025"/>
      <c r="AD5" s="2025"/>
      <c r="AE5" s="2026"/>
      <c r="AF5" s="2026"/>
      <c r="AG5" s="2026"/>
      <c r="AH5" s="763"/>
      <c r="AJ5" s="996" t="s">
        <v>1</v>
      </c>
      <c r="AK5" s="996"/>
      <c r="AL5" s="996"/>
      <c r="AM5" s="996"/>
    </row>
    <row r="6" spans="1:41" ht="9.9499999999999993" customHeight="1" thickBot="1">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row>
    <row r="7" spans="1:41" ht="21.95" customHeight="1">
      <c r="B7" s="278"/>
      <c r="C7" s="279"/>
      <c r="D7" s="280"/>
      <c r="E7" s="281"/>
      <c r="F7" s="2019"/>
      <c r="G7" s="2019"/>
      <c r="H7" s="2019"/>
      <c r="I7" s="2019"/>
      <c r="J7" s="281" t="s">
        <v>19</v>
      </c>
      <c r="K7" s="2020"/>
      <c r="L7" s="2020"/>
      <c r="M7" s="281" t="s">
        <v>203</v>
      </c>
      <c r="N7" s="2020"/>
      <c r="O7" s="2020"/>
      <c r="P7" s="280" t="s">
        <v>21</v>
      </c>
      <c r="Q7" s="282"/>
      <c r="R7" s="283"/>
      <c r="S7" s="281"/>
      <c r="T7" s="2027" t="s">
        <v>499</v>
      </c>
      <c r="U7" s="2027"/>
      <c r="V7" s="2027"/>
      <c r="W7" s="280" t="s">
        <v>500</v>
      </c>
      <c r="X7" s="284"/>
      <c r="Y7" s="285"/>
      <c r="Z7" s="281"/>
      <c r="AA7" s="280" t="s">
        <v>501</v>
      </c>
      <c r="AB7" s="280"/>
      <c r="AC7" s="286"/>
      <c r="AD7" s="2022"/>
      <c r="AE7" s="2022"/>
      <c r="AF7" s="2022"/>
      <c r="AG7" s="2022"/>
      <c r="AH7" s="414"/>
      <c r="AJ7" s="1522"/>
      <c r="AK7" s="1522"/>
      <c r="AL7" s="1522"/>
      <c r="AM7" s="1522"/>
      <c r="AN7" s="1522"/>
      <c r="AO7" s="1522"/>
    </row>
    <row r="8" spans="1:41" ht="18.95" customHeight="1">
      <c r="B8" s="287"/>
      <c r="C8" s="2023"/>
      <c r="D8" s="2023"/>
      <c r="E8" s="2023"/>
      <c r="F8" s="2023"/>
      <c r="G8" s="2023"/>
      <c r="H8" s="2023"/>
      <c r="I8" s="2023"/>
      <c r="J8" s="2023"/>
      <c r="K8" s="2023"/>
      <c r="L8" s="2023"/>
      <c r="M8" s="2023"/>
      <c r="N8" s="2023"/>
      <c r="O8" s="2023"/>
      <c r="P8" s="2023"/>
      <c r="Q8" s="2023"/>
      <c r="R8" s="2023"/>
      <c r="S8" s="2023"/>
      <c r="T8" s="2023"/>
      <c r="U8" s="2023"/>
      <c r="V8" s="2023"/>
      <c r="W8" s="2023"/>
      <c r="X8" s="2023"/>
      <c r="Y8" s="2023"/>
      <c r="Z8" s="2023"/>
      <c r="AA8" s="2023"/>
      <c r="AB8" s="2023"/>
      <c r="AC8" s="2023"/>
      <c r="AD8" s="2023"/>
      <c r="AE8" s="2023"/>
      <c r="AF8" s="2023"/>
      <c r="AG8" s="2023"/>
      <c r="AH8" s="415"/>
    </row>
    <row r="9" spans="1:41" ht="18.95" customHeight="1">
      <c r="B9" s="287"/>
      <c r="C9" s="2024"/>
      <c r="D9" s="2024"/>
      <c r="E9" s="2024"/>
      <c r="F9" s="2024"/>
      <c r="G9" s="2024"/>
      <c r="H9" s="2024"/>
      <c r="I9" s="2024"/>
      <c r="J9" s="2024"/>
      <c r="K9" s="2024"/>
      <c r="L9" s="2024"/>
      <c r="M9" s="2024"/>
      <c r="N9" s="2024"/>
      <c r="O9" s="2024"/>
      <c r="P9" s="2024"/>
      <c r="Q9" s="2024"/>
      <c r="R9" s="2024"/>
      <c r="S9" s="2024"/>
      <c r="T9" s="2024"/>
      <c r="U9" s="2024"/>
      <c r="V9" s="2024"/>
      <c r="W9" s="2024"/>
      <c r="X9" s="2024"/>
      <c r="Y9" s="2024"/>
      <c r="Z9" s="2024"/>
      <c r="AA9" s="2024"/>
      <c r="AB9" s="2024"/>
      <c r="AC9" s="2024"/>
      <c r="AD9" s="2024"/>
      <c r="AE9" s="2024"/>
      <c r="AF9" s="2024"/>
      <c r="AG9" s="2024"/>
      <c r="AH9" s="415"/>
    </row>
    <row r="10" spans="1:41" ht="18.95" customHeight="1">
      <c r="B10" s="287"/>
      <c r="C10" s="2024"/>
      <c r="D10" s="2024"/>
      <c r="E10" s="2024"/>
      <c r="F10" s="2024"/>
      <c r="G10" s="2024"/>
      <c r="H10" s="2024"/>
      <c r="I10" s="2024"/>
      <c r="J10" s="2024"/>
      <c r="K10" s="2024"/>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415"/>
    </row>
    <row r="11" spans="1:41" ht="18.95" customHeight="1" thickBot="1">
      <c r="B11" s="287"/>
      <c r="C11" s="2024"/>
      <c r="D11" s="2024"/>
      <c r="E11" s="2024"/>
      <c r="F11" s="2024"/>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415"/>
    </row>
    <row r="12" spans="1:41" ht="21.95" customHeight="1">
      <c r="B12" s="278"/>
      <c r="C12" s="279"/>
      <c r="D12" s="280"/>
      <c r="E12" s="281"/>
      <c r="F12" s="2019"/>
      <c r="G12" s="2019"/>
      <c r="H12" s="2019"/>
      <c r="I12" s="2019"/>
      <c r="J12" s="281" t="s">
        <v>19</v>
      </c>
      <c r="K12" s="2020"/>
      <c r="L12" s="2020"/>
      <c r="M12" s="281" t="s">
        <v>203</v>
      </c>
      <c r="N12" s="2020"/>
      <c r="O12" s="2020"/>
      <c r="P12" s="280" t="s">
        <v>21</v>
      </c>
      <c r="Q12" s="282"/>
      <c r="R12" s="283"/>
      <c r="S12" s="281"/>
      <c r="T12" s="2027" t="s">
        <v>502</v>
      </c>
      <c r="U12" s="2027"/>
      <c r="V12" s="2027"/>
      <c r="W12" s="280" t="s">
        <v>500</v>
      </c>
      <c r="X12" s="284"/>
      <c r="Y12" s="285"/>
      <c r="Z12" s="281"/>
      <c r="AA12" s="280" t="s">
        <v>501</v>
      </c>
      <c r="AB12" s="280"/>
      <c r="AC12" s="286"/>
      <c r="AD12" s="2022"/>
      <c r="AE12" s="2022"/>
      <c r="AF12" s="2022"/>
      <c r="AG12" s="2022"/>
      <c r="AH12" s="414"/>
    </row>
    <row r="13" spans="1:41" ht="18.95" customHeight="1">
      <c r="B13" s="287"/>
      <c r="C13" s="2023"/>
      <c r="D13" s="2023"/>
      <c r="E13" s="2023"/>
      <c r="F13" s="2023"/>
      <c r="G13" s="2023"/>
      <c r="H13" s="2023"/>
      <c r="I13" s="2023"/>
      <c r="J13" s="2023"/>
      <c r="K13" s="2023"/>
      <c r="L13" s="2023"/>
      <c r="M13" s="2023"/>
      <c r="N13" s="2023"/>
      <c r="O13" s="2023"/>
      <c r="P13" s="2023"/>
      <c r="Q13" s="2023"/>
      <c r="R13" s="2023"/>
      <c r="S13" s="2023"/>
      <c r="T13" s="2023"/>
      <c r="U13" s="2023"/>
      <c r="V13" s="2023"/>
      <c r="W13" s="2023"/>
      <c r="X13" s="2023"/>
      <c r="Y13" s="2023"/>
      <c r="Z13" s="2023"/>
      <c r="AA13" s="2023"/>
      <c r="AB13" s="2023"/>
      <c r="AC13" s="2023"/>
      <c r="AD13" s="2023"/>
      <c r="AE13" s="2023"/>
      <c r="AF13" s="2023"/>
      <c r="AG13" s="2023"/>
      <c r="AH13" s="415"/>
    </row>
    <row r="14" spans="1:41" ht="18.95" customHeight="1">
      <c r="B14" s="287"/>
      <c r="C14" s="2024"/>
      <c r="D14" s="2024"/>
      <c r="E14" s="2024"/>
      <c r="F14" s="2024"/>
      <c r="G14" s="2024"/>
      <c r="H14" s="2024"/>
      <c r="I14" s="2024"/>
      <c r="J14" s="2024"/>
      <c r="K14" s="2024"/>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c r="AH14" s="415"/>
    </row>
    <row r="15" spans="1:41" ht="18.95" customHeight="1">
      <c r="B15" s="287"/>
      <c r="C15" s="2024"/>
      <c r="D15" s="2024"/>
      <c r="E15" s="2024"/>
      <c r="F15" s="2024"/>
      <c r="G15" s="2024"/>
      <c r="H15" s="2024"/>
      <c r="I15" s="2024"/>
      <c r="J15" s="2024"/>
      <c r="K15" s="2024"/>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c r="AH15" s="415"/>
    </row>
    <row r="16" spans="1:41" ht="18.95" customHeight="1" thickBot="1">
      <c r="B16" s="287"/>
      <c r="C16" s="2024"/>
      <c r="D16" s="2024"/>
      <c r="E16" s="2024"/>
      <c r="F16" s="2024"/>
      <c r="G16" s="2024"/>
      <c r="H16" s="2024"/>
      <c r="I16" s="2024"/>
      <c r="J16" s="2024"/>
      <c r="K16" s="2024"/>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c r="AH16" s="415"/>
    </row>
    <row r="17" spans="2:34" ht="21.95" customHeight="1">
      <c r="B17" s="278"/>
      <c r="C17" s="279"/>
      <c r="D17" s="280"/>
      <c r="E17" s="281"/>
      <c r="F17" s="2019"/>
      <c r="G17" s="2019"/>
      <c r="H17" s="2019"/>
      <c r="I17" s="2019"/>
      <c r="J17" s="281" t="s">
        <v>19</v>
      </c>
      <c r="K17" s="2020"/>
      <c r="L17" s="2020"/>
      <c r="M17" s="281" t="s">
        <v>203</v>
      </c>
      <c r="N17" s="2020"/>
      <c r="O17" s="2020"/>
      <c r="P17" s="280" t="s">
        <v>21</v>
      </c>
      <c r="Q17" s="282"/>
      <c r="R17" s="283"/>
      <c r="S17" s="281"/>
      <c r="T17" s="2027" t="s">
        <v>503</v>
      </c>
      <c r="U17" s="2027"/>
      <c r="V17" s="2027"/>
      <c r="W17" s="280" t="s">
        <v>500</v>
      </c>
      <c r="X17" s="284"/>
      <c r="Y17" s="285"/>
      <c r="Z17" s="281"/>
      <c r="AA17" s="280" t="s">
        <v>501</v>
      </c>
      <c r="AB17" s="280"/>
      <c r="AC17" s="286"/>
      <c r="AD17" s="2022"/>
      <c r="AE17" s="2022"/>
      <c r="AF17" s="2022"/>
      <c r="AG17" s="2022"/>
      <c r="AH17" s="414"/>
    </row>
    <row r="18" spans="2:34" ht="18.95" customHeight="1">
      <c r="B18" s="287"/>
      <c r="C18" s="2023"/>
      <c r="D18" s="2023"/>
      <c r="E18" s="2023"/>
      <c r="F18" s="2023"/>
      <c r="G18" s="2023"/>
      <c r="H18" s="2023"/>
      <c r="I18" s="2023"/>
      <c r="J18" s="2023"/>
      <c r="K18" s="2023"/>
      <c r="L18" s="2023"/>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415"/>
    </row>
    <row r="19" spans="2:34" ht="18.95" customHeight="1">
      <c r="B19" s="287"/>
      <c r="C19" s="2024"/>
      <c r="D19" s="2024"/>
      <c r="E19" s="2024"/>
      <c r="F19" s="2024"/>
      <c r="G19" s="2024"/>
      <c r="H19" s="2024"/>
      <c r="I19" s="2024"/>
      <c r="J19" s="2024"/>
      <c r="K19" s="2024"/>
      <c r="L19" s="2024"/>
      <c r="M19" s="2024"/>
      <c r="N19" s="2024"/>
      <c r="O19" s="2024"/>
      <c r="P19" s="2024"/>
      <c r="Q19" s="2024"/>
      <c r="R19" s="2024"/>
      <c r="S19" s="2024"/>
      <c r="T19" s="2024"/>
      <c r="U19" s="2024"/>
      <c r="V19" s="2024"/>
      <c r="W19" s="2024"/>
      <c r="X19" s="2024"/>
      <c r="Y19" s="2024"/>
      <c r="Z19" s="2024"/>
      <c r="AA19" s="2024"/>
      <c r="AB19" s="2024"/>
      <c r="AC19" s="2024"/>
      <c r="AD19" s="2024"/>
      <c r="AE19" s="2024"/>
      <c r="AF19" s="2024"/>
      <c r="AG19" s="2024"/>
      <c r="AH19" s="415"/>
    </row>
    <row r="20" spans="2:34" ht="18.95" customHeight="1">
      <c r="B20" s="287"/>
      <c r="C20" s="2024"/>
      <c r="D20" s="2024"/>
      <c r="E20" s="2024"/>
      <c r="F20" s="2024"/>
      <c r="G20" s="2024"/>
      <c r="H20" s="2024"/>
      <c r="I20" s="2024"/>
      <c r="J20" s="2024"/>
      <c r="K20" s="2024"/>
      <c r="L20" s="2024"/>
      <c r="M20" s="2024"/>
      <c r="N20" s="2024"/>
      <c r="O20" s="2024"/>
      <c r="P20" s="2024"/>
      <c r="Q20" s="2024"/>
      <c r="R20" s="2024"/>
      <c r="S20" s="2024"/>
      <c r="T20" s="2024"/>
      <c r="U20" s="2024"/>
      <c r="V20" s="2024"/>
      <c r="W20" s="2024"/>
      <c r="X20" s="2024"/>
      <c r="Y20" s="2024"/>
      <c r="Z20" s="2024"/>
      <c r="AA20" s="2024"/>
      <c r="AB20" s="2024"/>
      <c r="AC20" s="2024"/>
      <c r="AD20" s="2024"/>
      <c r="AE20" s="2024"/>
      <c r="AF20" s="2024"/>
      <c r="AG20" s="2024"/>
      <c r="AH20" s="415"/>
    </row>
    <row r="21" spans="2:34" ht="18.95" customHeight="1" thickBot="1">
      <c r="B21" s="287"/>
      <c r="C21" s="2024"/>
      <c r="D21" s="2024"/>
      <c r="E21" s="2024"/>
      <c r="F21" s="2024"/>
      <c r="G21" s="2024"/>
      <c r="H21" s="2024"/>
      <c r="I21" s="2024"/>
      <c r="J21" s="2024"/>
      <c r="K21" s="2024"/>
      <c r="L21" s="2024"/>
      <c r="M21" s="2024"/>
      <c r="N21" s="2024"/>
      <c r="O21" s="2024"/>
      <c r="P21" s="2024"/>
      <c r="Q21" s="2024"/>
      <c r="R21" s="2024"/>
      <c r="S21" s="2024"/>
      <c r="T21" s="2024"/>
      <c r="U21" s="2024"/>
      <c r="V21" s="2024"/>
      <c r="W21" s="2024"/>
      <c r="X21" s="2024"/>
      <c r="Y21" s="2024"/>
      <c r="Z21" s="2024"/>
      <c r="AA21" s="2024"/>
      <c r="AB21" s="2024"/>
      <c r="AC21" s="2024"/>
      <c r="AD21" s="2024"/>
      <c r="AE21" s="2024"/>
      <c r="AF21" s="2024"/>
      <c r="AG21" s="2024"/>
      <c r="AH21" s="415"/>
    </row>
    <row r="22" spans="2:34" ht="18" customHeight="1">
      <c r="B22" s="278"/>
      <c r="C22" s="279"/>
      <c r="D22" s="280"/>
      <c r="E22" s="281"/>
      <c r="F22" s="2019"/>
      <c r="G22" s="2019"/>
      <c r="H22" s="2019"/>
      <c r="I22" s="2019"/>
      <c r="J22" s="281" t="s">
        <v>19</v>
      </c>
      <c r="K22" s="2020"/>
      <c r="L22" s="2020"/>
      <c r="M22" s="281" t="s">
        <v>203</v>
      </c>
      <c r="N22" s="2020"/>
      <c r="O22" s="2020"/>
      <c r="P22" s="280" t="s">
        <v>21</v>
      </c>
      <c r="Q22" s="282"/>
      <c r="R22" s="283"/>
      <c r="S22" s="281"/>
      <c r="T22" s="2027" t="s">
        <v>504</v>
      </c>
      <c r="U22" s="2027"/>
      <c r="V22" s="2027"/>
      <c r="W22" s="280" t="s">
        <v>500</v>
      </c>
      <c r="X22" s="284"/>
      <c r="Y22" s="285"/>
      <c r="Z22" s="281"/>
      <c r="AA22" s="280" t="s">
        <v>501</v>
      </c>
      <c r="AB22" s="280"/>
      <c r="AC22" s="286"/>
      <c r="AD22" s="2022"/>
      <c r="AE22" s="2022"/>
      <c r="AF22" s="2022"/>
      <c r="AG22" s="2022"/>
      <c r="AH22" s="414"/>
    </row>
    <row r="23" spans="2:34" ht="18.95" customHeight="1">
      <c r="B23" s="287"/>
      <c r="C23" s="2023"/>
      <c r="D23" s="2023"/>
      <c r="E23" s="2023"/>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c r="AE23" s="2023"/>
      <c r="AF23" s="2023"/>
      <c r="AG23" s="2023"/>
      <c r="AH23" s="415"/>
    </row>
    <row r="24" spans="2:34" ht="18.95" customHeight="1">
      <c r="B24" s="287"/>
      <c r="C24" s="2024"/>
      <c r="D24" s="2024"/>
      <c r="E24" s="2024"/>
      <c r="F24" s="2024"/>
      <c r="G24" s="2024"/>
      <c r="H24" s="2024"/>
      <c r="I24" s="2024"/>
      <c r="J24" s="2024"/>
      <c r="K24" s="2024"/>
      <c r="L24" s="2024"/>
      <c r="M24" s="2024"/>
      <c r="N24" s="2024"/>
      <c r="O24" s="2024"/>
      <c r="P24" s="2024"/>
      <c r="Q24" s="2024"/>
      <c r="R24" s="2024"/>
      <c r="S24" s="2024"/>
      <c r="T24" s="2024"/>
      <c r="U24" s="2024"/>
      <c r="V24" s="2024"/>
      <c r="W24" s="2024"/>
      <c r="X24" s="2024"/>
      <c r="Y24" s="2024"/>
      <c r="Z24" s="2024"/>
      <c r="AA24" s="2024"/>
      <c r="AB24" s="2024"/>
      <c r="AC24" s="2024"/>
      <c r="AD24" s="2024"/>
      <c r="AE24" s="2024"/>
      <c r="AF24" s="2024"/>
      <c r="AG24" s="2024"/>
      <c r="AH24" s="415"/>
    </row>
    <row r="25" spans="2:34" ht="18.95" customHeight="1">
      <c r="B25" s="287"/>
      <c r="C25" s="2024"/>
      <c r="D25" s="2024"/>
      <c r="E25" s="2024"/>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415"/>
    </row>
    <row r="26" spans="2:34" ht="18.95" customHeight="1" thickBot="1">
      <c r="B26" s="287"/>
      <c r="C26" s="2024"/>
      <c r="D26" s="2024"/>
      <c r="E26" s="2024"/>
      <c r="F26" s="2024"/>
      <c r="G26" s="2024"/>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415"/>
    </row>
    <row r="27" spans="2:34" ht="21.95" customHeight="1">
      <c r="B27" s="278"/>
      <c r="C27" s="279"/>
      <c r="D27" s="280"/>
      <c r="E27" s="281"/>
      <c r="F27" s="2019"/>
      <c r="G27" s="2019"/>
      <c r="H27" s="2019"/>
      <c r="I27" s="2019"/>
      <c r="J27" s="281" t="s">
        <v>19</v>
      </c>
      <c r="K27" s="2020"/>
      <c r="L27" s="2020"/>
      <c r="M27" s="281" t="s">
        <v>203</v>
      </c>
      <c r="N27" s="2020"/>
      <c r="O27" s="2020"/>
      <c r="P27" s="280" t="s">
        <v>21</v>
      </c>
      <c r="Q27" s="282"/>
      <c r="R27" s="283"/>
      <c r="S27" s="281"/>
      <c r="T27" s="2027" t="s">
        <v>505</v>
      </c>
      <c r="U27" s="2027"/>
      <c r="V27" s="2027"/>
      <c r="W27" s="280" t="s">
        <v>500</v>
      </c>
      <c r="X27" s="284"/>
      <c r="Y27" s="285"/>
      <c r="Z27" s="281"/>
      <c r="AA27" s="280" t="s">
        <v>501</v>
      </c>
      <c r="AB27" s="280"/>
      <c r="AC27" s="286"/>
      <c r="AD27" s="2022"/>
      <c r="AE27" s="2022"/>
      <c r="AF27" s="2022"/>
      <c r="AG27" s="2022"/>
      <c r="AH27" s="414"/>
    </row>
    <row r="28" spans="2:34" ht="18.95" customHeight="1">
      <c r="B28" s="287"/>
      <c r="C28" s="2023"/>
      <c r="D28" s="2023"/>
      <c r="E28" s="2023"/>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415"/>
    </row>
    <row r="29" spans="2:34" ht="18.95" customHeight="1">
      <c r="B29" s="287"/>
      <c r="C29" s="2024"/>
      <c r="D29" s="2024"/>
      <c r="E29" s="2024"/>
      <c r="F29" s="2024"/>
      <c r="G29" s="2024"/>
      <c r="H29" s="2024"/>
      <c r="I29" s="2024"/>
      <c r="J29" s="2024"/>
      <c r="K29" s="2024"/>
      <c r="L29" s="2024"/>
      <c r="M29" s="2024"/>
      <c r="N29" s="2024"/>
      <c r="O29" s="2024"/>
      <c r="P29" s="2024"/>
      <c r="Q29" s="2024"/>
      <c r="R29" s="2024"/>
      <c r="S29" s="2024"/>
      <c r="T29" s="2024"/>
      <c r="U29" s="2024"/>
      <c r="V29" s="2024"/>
      <c r="W29" s="2024"/>
      <c r="X29" s="2024"/>
      <c r="Y29" s="2024"/>
      <c r="Z29" s="2024"/>
      <c r="AA29" s="2024"/>
      <c r="AB29" s="2024"/>
      <c r="AC29" s="2024"/>
      <c r="AD29" s="2024"/>
      <c r="AE29" s="2024"/>
      <c r="AF29" s="2024"/>
      <c r="AG29" s="2024"/>
      <c r="AH29" s="415"/>
    </row>
    <row r="30" spans="2:34" ht="18.95" customHeight="1">
      <c r="B30" s="287"/>
      <c r="C30" s="2024"/>
      <c r="D30" s="2024"/>
      <c r="E30" s="2024"/>
      <c r="F30" s="2024"/>
      <c r="G30" s="2024"/>
      <c r="H30" s="2024"/>
      <c r="I30" s="2024"/>
      <c r="J30" s="2024"/>
      <c r="K30" s="2024"/>
      <c r="L30" s="2024"/>
      <c r="M30" s="2024"/>
      <c r="N30" s="2024"/>
      <c r="O30" s="2024"/>
      <c r="P30" s="2024"/>
      <c r="Q30" s="2024"/>
      <c r="R30" s="2024"/>
      <c r="S30" s="2024"/>
      <c r="T30" s="2024"/>
      <c r="U30" s="2024"/>
      <c r="V30" s="2024"/>
      <c r="W30" s="2024"/>
      <c r="X30" s="2024"/>
      <c r="Y30" s="2024"/>
      <c r="Z30" s="2024"/>
      <c r="AA30" s="2024"/>
      <c r="AB30" s="2024"/>
      <c r="AC30" s="2024"/>
      <c r="AD30" s="2024"/>
      <c r="AE30" s="2024"/>
      <c r="AF30" s="2024"/>
      <c r="AG30" s="2024"/>
      <c r="AH30" s="415"/>
    </row>
    <row r="31" spans="2:34" ht="18.95" customHeight="1" thickBot="1">
      <c r="B31" s="287"/>
      <c r="C31" s="2024"/>
      <c r="D31" s="2024"/>
      <c r="E31" s="2024"/>
      <c r="F31" s="2024"/>
      <c r="G31" s="2024"/>
      <c r="H31" s="2024"/>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415"/>
    </row>
    <row r="32" spans="2:34" ht="21.95" customHeight="1">
      <c r="B32" s="278"/>
      <c r="C32" s="279"/>
      <c r="D32" s="280"/>
      <c r="E32" s="281"/>
      <c r="F32" s="2019"/>
      <c r="G32" s="2019"/>
      <c r="H32" s="2019"/>
      <c r="I32" s="2019"/>
      <c r="J32" s="281" t="s">
        <v>19</v>
      </c>
      <c r="K32" s="2020"/>
      <c r="L32" s="2020"/>
      <c r="M32" s="281" t="s">
        <v>203</v>
      </c>
      <c r="N32" s="2020"/>
      <c r="O32" s="2020"/>
      <c r="P32" s="280" t="s">
        <v>21</v>
      </c>
      <c r="Q32" s="282"/>
      <c r="R32" s="283"/>
      <c r="S32" s="281"/>
      <c r="T32" s="2027" t="s">
        <v>506</v>
      </c>
      <c r="U32" s="2027"/>
      <c r="V32" s="2027"/>
      <c r="W32" s="280" t="s">
        <v>500</v>
      </c>
      <c r="X32" s="284"/>
      <c r="Y32" s="285"/>
      <c r="Z32" s="281"/>
      <c r="AA32" s="280" t="s">
        <v>501</v>
      </c>
      <c r="AB32" s="280"/>
      <c r="AC32" s="286"/>
      <c r="AD32" s="2022"/>
      <c r="AE32" s="2022"/>
      <c r="AF32" s="2022"/>
      <c r="AG32" s="2022"/>
      <c r="AH32" s="414"/>
    </row>
    <row r="33" spans="2:34" ht="18.95" customHeight="1">
      <c r="B33" s="287"/>
      <c r="C33" s="2023"/>
      <c r="D33" s="2023"/>
      <c r="E33" s="2023"/>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415"/>
    </row>
    <row r="34" spans="2:34" ht="18.95" customHeight="1">
      <c r="B34" s="287"/>
      <c r="C34" s="2024"/>
      <c r="D34" s="2024"/>
      <c r="E34" s="2024"/>
      <c r="F34" s="2024"/>
      <c r="G34" s="2024"/>
      <c r="H34" s="2024"/>
      <c r="I34" s="2024"/>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415"/>
    </row>
    <row r="35" spans="2:34" ht="18.95" customHeight="1">
      <c r="B35" s="287"/>
      <c r="C35" s="2024"/>
      <c r="D35" s="2024"/>
      <c r="E35" s="2024"/>
      <c r="F35" s="2024"/>
      <c r="G35" s="2024"/>
      <c r="H35" s="2024"/>
      <c r="I35" s="2024"/>
      <c r="J35" s="2024"/>
      <c r="K35" s="2024"/>
      <c r="L35" s="2024"/>
      <c r="M35" s="2024"/>
      <c r="N35" s="2024"/>
      <c r="O35" s="2024"/>
      <c r="P35" s="2024"/>
      <c r="Q35" s="2024"/>
      <c r="R35" s="2024"/>
      <c r="S35" s="2024"/>
      <c r="T35" s="2024"/>
      <c r="U35" s="2024"/>
      <c r="V35" s="2024"/>
      <c r="W35" s="2024"/>
      <c r="X35" s="2024"/>
      <c r="Y35" s="2024"/>
      <c r="Z35" s="2024"/>
      <c r="AA35" s="2024"/>
      <c r="AB35" s="2024"/>
      <c r="AC35" s="2024"/>
      <c r="AD35" s="2024"/>
      <c r="AE35" s="2024"/>
      <c r="AF35" s="2024"/>
      <c r="AG35" s="2024"/>
      <c r="AH35" s="415"/>
    </row>
    <row r="36" spans="2:34" ht="18.95" customHeight="1" thickBot="1">
      <c r="B36" s="287"/>
      <c r="C36" s="2024"/>
      <c r="D36" s="2024"/>
      <c r="E36" s="2024"/>
      <c r="F36" s="2024"/>
      <c r="G36" s="2024"/>
      <c r="H36" s="2024"/>
      <c r="I36" s="2024"/>
      <c r="J36" s="2024"/>
      <c r="K36" s="2024"/>
      <c r="L36" s="2024"/>
      <c r="M36" s="2024"/>
      <c r="N36" s="2024"/>
      <c r="O36" s="2024"/>
      <c r="P36" s="2024"/>
      <c r="Q36" s="2024"/>
      <c r="R36" s="2024"/>
      <c r="S36" s="2024"/>
      <c r="T36" s="2024"/>
      <c r="U36" s="2024"/>
      <c r="V36" s="2024"/>
      <c r="W36" s="2024"/>
      <c r="X36" s="2024"/>
      <c r="Y36" s="2024"/>
      <c r="Z36" s="2024"/>
      <c r="AA36" s="2024"/>
      <c r="AB36" s="2024"/>
      <c r="AC36" s="2024"/>
      <c r="AD36" s="2024"/>
      <c r="AE36" s="2024"/>
      <c r="AF36" s="2024"/>
      <c r="AG36" s="2024"/>
      <c r="AH36" s="415"/>
    </row>
    <row r="37" spans="2:34" ht="18.95" customHeight="1">
      <c r="B37" s="278"/>
      <c r="C37" s="279"/>
      <c r="D37" s="280"/>
      <c r="E37" s="281"/>
      <c r="F37" s="2019"/>
      <c r="G37" s="2019"/>
      <c r="H37" s="2019"/>
      <c r="I37" s="2019"/>
      <c r="J37" s="281" t="s">
        <v>19</v>
      </c>
      <c r="K37" s="2020"/>
      <c r="L37" s="2020"/>
      <c r="M37" s="281" t="s">
        <v>203</v>
      </c>
      <c r="N37" s="2020"/>
      <c r="O37" s="2020"/>
      <c r="P37" s="280" t="s">
        <v>21</v>
      </c>
      <c r="Q37" s="282"/>
      <c r="R37" s="283"/>
      <c r="S37" s="281"/>
      <c r="T37" s="2027" t="s">
        <v>204</v>
      </c>
      <c r="U37" s="2027"/>
      <c r="V37" s="2027"/>
      <c r="W37" s="280" t="s">
        <v>500</v>
      </c>
      <c r="X37" s="284"/>
      <c r="Y37" s="285"/>
      <c r="Z37" s="281"/>
      <c r="AA37" s="280" t="s">
        <v>501</v>
      </c>
      <c r="AB37" s="280"/>
      <c r="AC37" s="286"/>
      <c r="AD37" s="2022"/>
      <c r="AE37" s="2022"/>
      <c r="AF37" s="2022"/>
      <c r="AG37" s="2022"/>
      <c r="AH37" s="414"/>
    </row>
    <row r="38" spans="2:34" ht="18.95" customHeight="1">
      <c r="B38" s="287"/>
      <c r="C38" s="2023"/>
      <c r="D38" s="2023"/>
      <c r="E38" s="2023"/>
      <c r="F38" s="2023"/>
      <c r="G38" s="2023"/>
      <c r="H38" s="2023"/>
      <c r="I38" s="2023"/>
      <c r="J38" s="2023"/>
      <c r="K38" s="2023"/>
      <c r="L38" s="2023"/>
      <c r="M38" s="2023"/>
      <c r="N38" s="2023"/>
      <c r="O38" s="2023"/>
      <c r="P38" s="2023"/>
      <c r="Q38" s="2023"/>
      <c r="R38" s="2023"/>
      <c r="S38" s="2023"/>
      <c r="T38" s="2023"/>
      <c r="U38" s="2023"/>
      <c r="V38" s="2023"/>
      <c r="W38" s="2023"/>
      <c r="X38" s="2023"/>
      <c r="Y38" s="2023"/>
      <c r="Z38" s="2023"/>
      <c r="AA38" s="2023"/>
      <c r="AB38" s="2023"/>
      <c r="AC38" s="2023"/>
      <c r="AD38" s="2023"/>
      <c r="AE38" s="2023"/>
      <c r="AF38" s="2023"/>
      <c r="AG38" s="2023"/>
      <c r="AH38" s="415"/>
    </row>
    <row r="39" spans="2:34" ht="18.95" customHeight="1">
      <c r="B39" s="287"/>
      <c r="C39" s="2024"/>
      <c r="D39" s="2024"/>
      <c r="E39" s="2024"/>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B39" s="2024"/>
      <c r="AC39" s="2024"/>
      <c r="AD39" s="2024"/>
      <c r="AE39" s="2024"/>
      <c r="AF39" s="2024"/>
      <c r="AG39" s="2024"/>
      <c r="AH39" s="415"/>
    </row>
    <row r="40" spans="2:34" ht="18.95" customHeight="1">
      <c r="B40" s="287"/>
      <c r="C40" s="2024"/>
      <c r="D40" s="2024"/>
      <c r="E40" s="2024"/>
      <c r="F40" s="2024"/>
      <c r="G40" s="2024"/>
      <c r="H40" s="2024"/>
      <c r="I40" s="2024"/>
      <c r="J40" s="2024"/>
      <c r="K40" s="2024"/>
      <c r="L40" s="2024"/>
      <c r="M40" s="2024"/>
      <c r="N40" s="2024"/>
      <c r="O40" s="2024"/>
      <c r="P40" s="2024"/>
      <c r="Q40" s="2024"/>
      <c r="R40" s="2024"/>
      <c r="S40" s="2024"/>
      <c r="T40" s="2024"/>
      <c r="U40" s="2024"/>
      <c r="V40" s="2024"/>
      <c r="W40" s="2024"/>
      <c r="X40" s="2024"/>
      <c r="Y40" s="2024"/>
      <c r="Z40" s="2024"/>
      <c r="AA40" s="2024"/>
      <c r="AB40" s="2024"/>
      <c r="AC40" s="2024"/>
      <c r="AD40" s="2024"/>
      <c r="AE40" s="2024"/>
      <c r="AF40" s="2024"/>
      <c r="AG40" s="2024"/>
      <c r="AH40" s="415"/>
    </row>
    <row r="41" spans="2:34" s="417" customFormat="1" ht="18.95" customHeight="1" thickBot="1">
      <c r="B41" s="416"/>
      <c r="C41" s="2028"/>
      <c r="D41" s="2028"/>
      <c r="E41" s="2028"/>
      <c r="F41" s="2028"/>
      <c r="G41" s="2028"/>
      <c r="H41" s="2028"/>
      <c r="I41" s="2028"/>
      <c r="J41" s="2028"/>
      <c r="K41" s="2028"/>
      <c r="L41" s="2028"/>
      <c r="M41" s="2028"/>
      <c r="N41" s="2028"/>
      <c r="O41" s="2028"/>
      <c r="P41" s="2028"/>
      <c r="Q41" s="2028"/>
      <c r="R41" s="2028"/>
      <c r="S41" s="2028"/>
      <c r="T41" s="2028"/>
      <c r="U41" s="2028"/>
      <c r="V41" s="2028"/>
      <c r="W41" s="2028"/>
      <c r="X41" s="2028"/>
      <c r="Y41" s="2028"/>
      <c r="Z41" s="2028"/>
      <c r="AA41" s="2028"/>
      <c r="AB41" s="2028"/>
      <c r="AC41" s="2028"/>
      <c r="AD41" s="2028"/>
      <c r="AE41" s="2028"/>
      <c r="AF41" s="2028"/>
      <c r="AG41" s="2028"/>
      <c r="AH41" s="415"/>
    </row>
    <row r="42" spans="2:34" ht="21" customHeight="1">
      <c r="B42" s="418"/>
      <c r="C42" s="419" t="s">
        <v>507</v>
      </c>
      <c r="D42" s="420"/>
      <c r="E42" s="421"/>
      <c r="F42" s="421"/>
      <c r="G42" s="421"/>
      <c r="H42" s="418"/>
      <c r="I42" s="421"/>
      <c r="J42" s="421"/>
      <c r="K42" s="418"/>
      <c r="L42" s="421"/>
      <c r="M42" s="421"/>
      <c r="N42" s="418"/>
      <c r="O42" s="420"/>
      <c r="P42" s="420"/>
      <c r="Q42" s="421"/>
      <c r="R42" s="421"/>
      <c r="T42" s="413"/>
      <c r="U42" s="413"/>
      <c r="V42" s="422"/>
      <c r="W42" s="423"/>
      <c r="X42" s="424"/>
      <c r="Y42" s="424"/>
      <c r="Z42" s="421"/>
      <c r="AA42" s="421"/>
      <c r="AB42" s="419"/>
      <c r="AC42" s="425"/>
      <c r="AD42" s="425"/>
      <c r="AE42" s="419"/>
      <c r="AF42" s="419"/>
      <c r="AG42" s="419"/>
      <c r="AH42" s="426"/>
    </row>
    <row r="43" spans="2:34" ht="21" customHeight="1">
      <c r="B43" s="418"/>
      <c r="C43" s="418"/>
      <c r="D43" s="418"/>
      <c r="E43" s="418"/>
      <c r="F43" s="418"/>
      <c r="G43" s="418"/>
      <c r="H43" s="418"/>
      <c r="I43" s="427"/>
      <c r="J43" s="425"/>
      <c r="K43" s="418"/>
      <c r="L43" s="418"/>
      <c r="M43" s="418"/>
      <c r="N43" s="418"/>
      <c r="O43" s="418"/>
      <c r="P43" s="418"/>
      <c r="Q43" s="428"/>
      <c r="R43" s="428"/>
      <c r="S43" s="428"/>
      <c r="T43" s="428"/>
      <c r="U43" s="418"/>
      <c r="V43" s="418"/>
      <c r="W43" s="418"/>
      <c r="X43" s="425"/>
      <c r="Y43" s="425"/>
      <c r="Z43" s="425"/>
      <c r="AA43" s="425"/>
      <c r="AB43" s="425"/>
      <c r="AC43" s="425"/>
      <c r="AD43" s="425"/>
      <c r="AE43" s="425"/>
      <c r="AF43" s="425"/>
      <c r="AG43" s="425"/>
      <c r="AH43" s="425"/>
    </row>
    <row r="44" spans="2:34" ht="21" customHeight="1">
      <c r="B44" s="418"/>
      <c r="C44" s="418"/>
      <c r="D44" s="418"/>
      <c r="E44" s="418"/>
      <c r="F44" s="418"/>
      <c r="G44" s="418"/>
      <c r="H44" s="418"/>
      <c r="I44" s="418"/>
      <c r="J44" s="425"/>
      <c r="K44" s="418"/>
      <c r="L44" s="418"/>
      <c r="M44" s="418"/>
      <c r="N44" s="418"/>
      <c r="O44" s="418"/>
      <c r="P44" s="418"/>
      <c r="Q44" s="418"/>
      <c r="R44" s="418"/>
      <c r="S44" s="418"/>
      <c r="T44" s="418"/>
      <c r="U44" s="418"/>
      <c r="V44" s="418"/>
      <c r="W44" s="418"/>
      <c r="X44" s="425"/>
      <c r="Y44" s="425"/>
      <c r="Z44" s="425"/>
      <c r="AA44" s="425"/>
      <c r="AB44" s="425"/>
      <c r="AC44" s="425"/>
      <c r="AD44" s="425"/>
      <c r="AE44" s="425"/>
      <c r="AF44" s="425"/>
      <c r="AG44" s="425"/>
      <c r="AH44" s="425"/>
    </row>
    <row r="45" spans="2:34" ht="20.25" customHeight="1">
      <c r="B45" s="418"/>
      <c r="C45" s="418"/>
      <c r="D45" s="418"/>
      <c r="E45" s="418"/>
      <c r="F45" s="418"/>
      <c r="G45" s="418"/>
      <c r="H45" s="418"/>
      <c r="I45" s="418"/>
      <c r="J45" s="425"/>
      <c r="K45" s="418"/>
      <c r="L45" s="418"/>
      <c r="M45" s="418"/>
      <c r="N45" s="418"/>
      <c r="O45" s="418"/>
      <c r="P45" s="418"/>
      <c r="Q45" s="418"/>
      <c r="R45" s="418"/>
      <c r="S45" s="418"/>
      <c r="T45" s="418"/>
      <c r="U45" s="418"/>
      <c r="V45" s="418"/>
      <c r="W45" s="418"/>
      <c r="X45" s="425"/>
      <c r="Y45" s="425"/>
      <c r="Z45" s="425"/>
      <c r="AA45" s="425"/>
      <c r="AB45" s="425"/>
      <c r="AC45" s="425"/>
      <c r="AD45" s="425"/>
      <c r="AE45" s="425"/>
      <c r="AF45" s="425"/>
      <c r="AG45" s="425"/>
      <c r="AH45" s="425"/>
    </row>
    <row r="46" spans="2:34" ht="21" customHeight="1">
      <c r="B46" s="418"/>
      <c r="C46" s="418"/>
      <c r="D46" s="418"/>
      <c r="E46" s="418"/>
      <c r="F46" s="418"/>
      <c r="G46" s="418"/>
      <c r="H46" s="418"/>
      <c r="I46" s="418"/>
      <c r="J46" s="425"/>
      <c r="K46" s="418"/>
      <c r="L46" s="418"/>
      <c r="M46" s="418"/>
      <c r="N46" s="418"/>
      <c r="O46" s="418"/>
      <c r="P46" s="418"/>
      <c r="Q46" s="418"/>
      <c r="R46" s="418"/>
      <c r="S46" s="418"/>
      <c r="T46" s="418"/>
      <c r="U46" s="418"/>
      <c r="V46" s="418"/>
      <c r="W46" s="418"/>
      <c r="X46" s="425"/>
      <c r="Y46" s="425"/>
      <c r="Z46" s="425"/>
      <c r="AA46" s="425"/>
      <c r="AB46" s="425"/>
      <c r="AC46" s="425"/>
      <c r="AD46" s="425"/>
      <c r="AE46" s="425"/>
      <c r="AF46" s="425"/>
      <c r="AG46" s="425"/>
      <c r="AH46" s="425"/>
    </row>
    <row r="47" spans="2:34" ht="21" customHeight="1"/>
    <row r="48" spans="2:34" ht="21" customHeight="1"/>
    <row r="49" ht="21" customHeight="1"/>
    <row r="50" ht="21" customHeight="1"/>
    <row r="51" ht="21" customHeight="1"/>
    <row r="52" ht="21" customHeight="1"/>
    <row r="53" ht="21" customHeight="1"/>
    <row r="54" ht="21" customHeight="1"/>
    <row r="55" ht="21" customHeight="1"/>
    <row r="56" ht="21" customHeight="1"/>
    <row r="57" ht="21" customHeight="1"/>
    <row r="98" ht="48.75" customHeight="1"/>
  </sheetData>
  <mergeCells count="69">
    <mergeCell ref="C28:AG28"/>
    <mergeCell ref="C29:AG29"/>
    <mergeCell ref="C30:AG30"/>
    <mergeCell ref="C31:AG31"/>
    <mergeCell ref="N32:O32"/>
    <mergeCell ref="C41:AG41"/>
    <mergeCell ref="F37:I37"/>
    <mergeCell ref="K37:L37"/>
    <mergeCell ref="N37:O37"/>
    <mergeCell ref="T37:V37"/>
    <mergeCell ref="AD37:AG37"/>
    <mergeCell ref="C38:AG38"/>
    <mergeCell ref="C39:AG39"/>
    <mergeCell ref="C40:AG40"/>
    <mergeCell ref="C33:AG33"/>
    <mergeCell ref="C36:AG36"/>
    <mergeCell ref="C34:AG34"/>
    <mergeCell ref="C35:AG35"/>
    <mergeCell ref="F22:I22"/>
    <mergeCell ref="K22:L22"/>
    <mergeCell ref="T22:V22"/>
    <mergeCell ref="AD22:AG22"/>
    <mergeCell ref="T27:V27"/>
    <mergeCell ref="F27:I27"/>
    <mergeCell ref="AD27:AG27"/>
    <mergeCell ref="K27:L27"/>
    <mergeCell ref="T32:V32"/>
    <mergeCell ref="AD32:AG32"/>
    <mergeCell ref="F32:I32"/>
    <mergeCell ref="K32:L32"/>
    <mergeCell ref="C18:AG18"/>
    <mergeCell ref="C19:AG19"/>
    <mergeCell ref="C26:AG26"/>
    <mergeCell ref="N27:O27"/>
    <mergeCell ref="AJ5:AM5"/>
    <mergeCell ref="C20:AG20"/>
    <mergeCell ref="C21:AG21"/>
    <mergeCell ref="N22:O22"/>
    <mergeCell ref="C23:AG23"/>
    <mergeCell ref="C24:AG24"/>
    <mergeCell ref="C25:AG25"/>
    <mergeCell ref="AJ7:AO7"/>
    <mergeCell ref="AD17:AG17"/>
    <mergeCell ref="C13:AG13"/>
    <mergeCell ref="C14:AG14"/>
    <mergeCell ref="C15:AG15"/>
    <mergeCell ref="N7:O7"/>
    <mergeCell ref="C16:AG16"/>
    <mergeCell ref="F17:I17"/>
    <mergeCell ref="K17:L17"/>
    <mergeCell ref="N17:O17"/>
    <mergeCell ref="T17:V17"/>
    <mergeCell ref="T7:V7"/>
    <mergeCell ref="I3:AG3"/>
    <mergeCell ref="F12:I12"/>
    <mergeCell ref="K12:L12"/>
    <mergeCell ref="B1:AH1"/>
    <mergeCell ref="AD12:AG12"/>
    <mergeCell ref="C8:AG8"/>
    <mergeCell ref="C9:AG9"/>
    <mergeCell ref="C11:AG11"/>
    <mergeCell ref="N12:O12"/>
    <mergeCell ref="V5:AD5"/>
    <mergeCell ref="AE5:AG5"/>
    <mergeCell ref="T12:V12"/>
    <mergeCell ref="C10:AG10"/>
    <mergeCell ref="AD7:AG7"/>
    <mergeCell ref="F7:I7"/>
    <mergeCell ref="K7:L7"/>
  </mergeCells>
  <phoneticPr fontId="3"/>
  <dataValidations count="1">
    <dataValidation type="list" errorStyle="warning" allowBlank="1" showInputMessage="1" showErrorMessage="1" sqref="AD7:AG7 AD12:AG12 AD17:AG17 AD22:AG22 AD27:AG27 AD32:AG32 AD37:AG37" xr:uid="{00000000-0002-0000-0F00-000000000000}">
      <formula1>"晴,曇,雨,雪"</formula1>
    </dataValidation>
  </dataValidations>
  <hyperlinks>
    <hyperlink ref="AJ5:AM5" location="'提出書類一覧（工事）'!A1" display="一覧に戻る" xr:uid="{00000000-0004-0000-0F00-000000000000}"/>
  </hyperlinks>
  <pageMargins left="0.78740157480314965" right="0.78740157480314965" top="0.43307086614173229" bottom="0.43307086614173229" header="0.51181102362204722" footer="0.31496062992125984"/>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Z97"/>
  <sheetViews>
    <sheetView showZeros="0" view="pageBreakPreview" topLeftCell="A9"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6" s="33" customFormat="1" ht="15" customHeight="1" thickBot="1">
      <c r="D1" s="1796"/>
      <c r="E1" s="1796"/>
      <c r="F1" s="1796"/>
      <c r="G1" s="1796"/>
      <c r="H1" s="1796"/>
      <c r="I1" s="1796"/>
      <c r="J1" s="1796"/>
      <c r="K1" s="1796"/>
      <c r="L1" s="1796"/>
      <c r="M1" s="1796"/>
      <c r="N1" s="1796"/>
      <c r="O1" s="1796"/>
      <c r="P1" s="1796"/>
      <c r="Q1" s="1796"/>
      <c r="R1" s="1796"/>
      <c r="S1" s="1796"/>
      <c r="T1" s="1796"/>
      <c r="U1" s="1796"/>
      <c r="V1" s="1796"/>
      <c r="W1" s="580">
        <f>記入用紙!$C$19</f>
        <v>1</v>
      </c>
    </row>
    <row r="2" spans="1:26" s="33" customFormat="1" ht="15" customHeight="1">
      <c r="A2" s="1806"/>
      <c r="B2" s="1807"/>
      <c r="C2" s="1807"/>
      <c r="D2" s="1807"/>
      <c r="E2" s="1807"/>
      <c r="F2" s="1807"/>
      <c r="G2" s="1807"/>
      <c r="H2" s="1807"/>
      <c r="I2" s="1807"/>
      <c r="J2" s="1807"/>
      <c r="K2" s="1807"/>
      <c r="L2" s="1807"/>
      <c r="M2" s="1807"/>
      <c r="N2" s="1807"/>
      <c r="O2" s="1807"/>
      <c r="P2" s="1807"/>
      <c r="Q2" s="1807"/>
      <c r="R2" s="1807"/>
      <c r="S2" s="1807"/>
      <c r="T2" s="1807"/>
      <c r="U2" s="1807"/>
      <c r="V2" s="2007"/>
    </row>
    <row r="3" spans="1:26" s="33" customFormat="1" ht="15" customHeight="1">
      <c r="A3" s="1793"/>
      <c r="B3" s="1794"/>
      <c r="C3" s="1794"/>
      <c r="D3" s="1794"/>
      <c r="E3" s="1794"/>
      <c r="F3" s="1794"/>
      <c r="G3" s="1794"/>
      <c r="H3" s="1794"/>
      <c r="I3" s="1794"/>
      <c r="J3" s="1794"/>
      <c r="K3" s="1794"/>
      <c r="L3" s="1794"/>
      <c r="M3" s="1794"/>
      <c r="N3" s="1794"/>
      <c r="O3" s="1794"/>
      <c r="P3" s="1794"/>
      <c r="Q3" s="1794"/>
      <c r="R3" s="1794"/>
      <c r="S3" s="1794"/>
      <c r="T3" s="1794"/>
      <c r="U3" s="1794"/>
      <c r="V3" s="1795"/>
    </row>
    <row r="4" spans="1:26" s="33" customFormat="1" ht="15" customHeight="1">
      <c r="A4" s="1793"/>
      <c r="B4" s="1794"/>
      <c r="C4" s="1794"/>
      <c r="D4" s="1794"/>
      <c r="E4" s="1794"/>
      <c r="F4" s="1794"/>
      <c r="G4" s="1794"/>
      <c r="H4" s="1794"/>
      <c r="I4" s="1794"/>
      <c r="J4" s="1794"/>
      <c r="K4" s="1794"/>
      <c r="L4" s="1794"/>
      <c r="M4" s="1794"/>
      <c r="N4" s="1794"/>
      <c r="O4" s="1794"/>
      <c r="P4" s="1794"/>
      <c r="Q4" s="1794"/>
      <c r="R4" s="1794"/>
      <c r="S4" s="1794"/>
      <c r="T4" s="1794"/>
      <c r="U4" s="1794"/>
      <c r="V4" s="1795"/>
      <c r="W4" s="996" t="s">
        <v>1</v>
      </c>
      <c r="X4" s="996"/>
      <c r="Y4" s="996"/>
      <c r="Z4" s="996"/>
    </row>
    <row r="5" spans="1:26" s="33" customFormat="1" ht="15" customHeight="1">
      <c r="A5" s="1793"/>
      <c r="B5" s="1794"/>
      <c r="C5" s="1794"/>
      <c r="D5" s="1794"/>
      <c r="E5" s="2006" t="s">
        <v>508</v>
      </c>
      <c r="F5" s="2006"/>
      <c r="G5" s="2006"/>
      <c r="H5" s="2006"/>
      <c r="I5" s="2006"/>
      <c r="J5" s="2006"/>
      <c r="K5" s="2006"/>
      <c r="L5" s="2006"/>
      <c r="M5" s="2006"/>
      <c r="N5" s="2006"/>
      <c r="O5" s="2006"/>
      <c r="P5" s="2006"/>
      <c r="Q5" s="2006"/>
      <c r="R5" s="1803"/>
      <c r="S5" s="1803"/>
      <c r="T5" s="1803"/>
      <c r="U5" s="1803"/>
      <c r="V5" s="1809"/>
      <c r="W5" s="1797"/>
      <c r="X5" s="1798"/>
    </row>
    <row r="6" spans="1:26" s="33" customFormat="1" ht="15" customHeight="1">
      <c r="A6" s="1793"/>
      <c r="B6" s="1794"/>
      <c r="C6" s="1794"/>
      <c r="D6" s="1794"/>
      <c r="E6" s="2006"/>
      <c r="F6" s="2006"/>
      <c r="G6" s="2006"/>
      <c r="H6" s="2006"/>
      <c r="I6" s="2006"/>
      <c r="J6" s="2006"/>
      <c r="K6" s="2006"/>
      <c r="L6" s="2006"/>
      <c r="M6" s="2006"/>
      <c r="N6" s="2006"/>
      <c r="O6" s="2006"/>
      <c r="P6" s="2006"/>
      <c r="Q6" s="2006"/>
      <c r="R6" s="1803"/>
      <c r="S6" s="1803"/>
      <c r="T6" s="1803"/>
      <c r="U6" s="1803"/>
      <c r="V6" s="1809"/>
      <c r="W6" s="1797"/>
      <c r="X6" s="1798"/>
      <c r="Y6" s="1522"/>
      <c r="Z6" s="1522"/>
    </row>
    <row r="7" spans="1:26" s="33" customFormat="1" ht="15" customHeight="1">
      <c r="A7" s="1793"/>
      <c r="B7" s="1794"/>
      <c r="C7" s="1794"/>
      <c r="D7" s="1794"/>
      <c r="E7" s="1794"/>
      <c r="F7" s="1794"/>
      <c r="G7" s="1794"/>
      <c r="H7" s="1794"/>
      <c r="I7" s="1794"/>
      <c r="J7" s="1794"/>
      <c r="K7" s="1794"/>
      <c r="L7" s="1794"/>
      <c r="M7" s="1794"/>
      <c r="N7" s="1794"/>
      <c r="O7" s="1794"/>
      <c r="P7" s="1794"/>
      <c r="Q7" s="1794"/>
      <c r="R7" s="1794"/>
      <c r="S7" s="1794"/>
      <c r="T7" s="1794"/>
      <c r="U7" s="1794"/>
      <c r="V7" s="1795"/>
    </row>
    <row r="8" spans="1:26" s="33" customFormat="1" ht="15" customHeight="1">
      <c r="A8" s="1793"/>
      <c r="B8" s="1794"/>
      <c r="C8" s="1794"/>
      <c r="D8" s="1794"/>
      <c r="E8" s="1794"/>
      <c r="F8" s="1794"/>
      <c r="G8" s="1794"/>
      <c r="H8" s="1794"/>
      <c r="I8" s="1794"/>
      <c r="J8" s="1794"/>
      <c r="K8" s="1794"/>
      <c r="L8" s="1794"/>
      <c r="M8" s="1794"/>
      <c r="N8" s="1794"/>
      <c r="O8" s="1794"/>
      <c r="P8" s="1794"/>
      <c r="Q8" s="1794"/>
      <c r="R8" s="1794"/>
      <c r="S8" s="1794"/>
      <c r="T8" s="1794"/>
      <c r="U8" s="1794"/>
      <c r="V8" s="1795"/>
    </row>
    <row r="9" spans="1:26" s="33" customFormat="1" ht="15" customHeight="1">
      <c r="A9" s="1793"/>
      <c r="B9" s="1794"/>
      <c r="C9" s="1794"/>
      <c r="D9" s="1794"/>
      <c r="E9" s="1794"/>
      <c r="F9" s="1794"/>
      <c r="G9" s="1794"/>
      <c r="H9" s="1794"/>
      <c r="I9" s="1794"/>
      <c r="J9" s="1794"/>
      <c r="K9" s="1794"/>
      <c r="L9" s="1794"/>
      <c r="M9" s="1794"/>
      <c r="N9" s="1794"/>
      <c r="O9" s="1794"/>
      <c r="P9" s="1794"/>
      <c r="Q9" s="1794"/>
      <c r="R9" s="1794"/>
      <c r="S9" s="1794"/>
      <c r="T9" s="1794"/>
      <c r="U9" s="1794"/>
      <c r="V9" s="1795"/>
    </row>
    <row r="10" spans="1:26" s="33" customFormat="1" ht="15" customHeight="1">
      <c r="A10" s="1793"/>
      <c r="B10" s="1794"/>
      <c r="C10" s="1794"/>
      <c r="D10" s="1794"/>
      <c r="E10" s="1794"/>
      <c r="F10" s="1794"/>
      <c r="G10" s="1794"/>
      <c r="H10" s="1794"/>
      <c r="I10" s="1794"/>
      <c r="J10" s="1794"/>
      <c r="K10" s="1794"/>
      <c r="L10" s="1794"/>
      <c r="M10" s="1794"/>
      <c r="N10" s="1794"/>
      <c r="O10" s="1812"/>
      <c r="P10" s="1812"/>
      <c r="Q10" s="32" t="s">
        <v>19</v>
      </c>
      <c r="R10" s="12"/>
      <c r="S10" s="32" t="s">
        <v>203</v>
      </c>
      <c r="T10" s="12"/>
      <c r="U10" s="32" t="s">
        <v>21</v>
      </c>
      <c r="V10" s="39"/>
    </row>
    <row r="11" spans="1:26" s="33" customFormat="1" ht="15" customHeight="1">
      <c r="A11" s="1793"/>
      <c r="B11" s="1794"/>
      <c r="C11" s="1794"/>
      <c r="D11" s="1794"/>
      <c r="E11" s="1794"/>
      <c r="F11" s="1794"/>
      <c r="G11" s="1794"/>
      <c r="H11" s="1794"/>
      <c r="I11" s="1794"/>
      <c r="J11" s="1794"/>
      <c r="K11" s="1794"/>
      <c r="L11" s="1794"/>
      <c r="M11" s="1794"/>
      <c r="N11" s="1794"/>
      <c r="O11" s="1794"/>
      <c r="P11" s="1794"/>
      <c r="Q11" s="1794"/>
      <c r="R11" s="1794"/>
      <c r="S11" s="1794"/>
      <c r="T11" s="1794"/>
      <c r="U11" s="1794"/>
      <c r="V11" s="1795"/>
    </row>
    <row r="12" spans="1:26" s="33" customFormat="1" ht="15" customHeight="1">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5"/>
    </row>
    <row r="13" spans="1:26" s="33" customFormat="1"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6" s="33" customFormat="1" ht="15" customHeight="1">
      <c r="A14" s="37"/>
      <c r="B14" s="1794" t="str">
        <f>"町田市長　　"&amp;市長名&amp;"　様"</f>
        <v>町田市長　　稲垣　康治　様</v>
      </c>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6" ht="15" customHeight="1">
      <c r="A15" s="1827"/>
      <c r="B15" s="1828"/>
      <c r="C15" s="1828"/>
      <c r="D15" s="1828"/>
      <c r="E15" s="1828"/>
      <c r="F15" s="1828"/>
      <c r="G15" s="1828"/>
      <c r="H15" s="1828"/>
      <c r="I15" s="1828"/>
      <c r="J15" s="1828"/>
      <c r="K15" s="1828"/>
      <c r="L15" s="1828"/>
      <c r="M15" s="1828"/>
      <c r="N15" s="1828"/>
      <c r="O15" s="1828"/>
      <c r="P15" s="1828"/>
      <c r="Q15" s="1828"/>
      <c r="R15" s="1828"/>
      <c r="S15" s="1828"/>
      <c r="T15" s="1828"/>
      <c r="U15" s="1828"/>
      <c r="V15" s="1829"/>
    </row>
    <row r="16" spans="1:26" s="33" customFormat="1" ht="15" customHeight="1">
      <c r="A16" s="1827"/>
      <c r="B16" s="1828"/>
      <c r="C16" s="1828"/>
      <c r="D16" s="1828"/>
      <c r="E16" s="1828"/>
      <c r="F16" s="1828"/>
      <c r="G16" s="1828"/>
      <c r="H16" s="1828"/>
      <c r="I16" s="1828"/>
      <c r="J16" s="1828"/>
      <c r="K16" s="1828"/>
      <c r="L16" s="1828"/>
      <c r="M16" s="1828"/>
      <c r="N16" s="1828"/>
      <c r="O16" s="1828"/>
      <c r="P16" s="1828"/>
      <c r="Q16" s="1828"/>
      <c r="R16" s="1828"/>
      <c r="S16" s="1828"/>
      <c r="T16" s="1828"/>
      <c r="U16" s="1828"/>
      <c r="V16" s="1829"/>
    </row>
    <row r="17" spans="1:22" s="33" customFormat="1" ht="15" customHeight="1">
      <c r="A17" s="1827"/>
      <c r="B17" s="1828"/>
      <c r="C17" s="1828"/>
      <c r="D17" s="1828"/>
      <c r="E17" s="1828"/>
      <c r="F17" s="1828"/>
      <c r="G17" s="1828"/>
      <c r="H17" s="1828"/>
      <c r="I17" s="1828"/>
      <c r="J17" s="1828"/>
      <c r="K17" s="1828"/>
      <c r="L17" s="1828"/>
      <c r="M17" s="1828"/>
      <c r="N17" s="1828"/>
      <c r="O17" s="1828"/>
      <c r="P17" s="1828"/>
      <c r="Q17" s="1828"/>
      <c r="R17" s="1828"/>
      <c r="S17" s="1828"/>
      <c r="T17" s="1828"/>
      <c r="U17" s="1828"/>
      <c r="V17" s="1829"/>
    </row>
    <row r="18" spans="1:22" s="33" customFormat="1" ht="15" customHeight="1">
      <c r="A18" s="1827"/>
      <c r="B18" s="1828"/>
      <c r="C18" s="1828"/>
      <c r="D18" s="1828"/>
      <c r="E18" s="1828"/>
      <c r="F18" s="1828"/>
      <c r="G18" s="1828"/>
      <c r="H18" s="1828"/>
      <c r="I18" s="1828"/>
      <c r="J18" s="1828"/>
      <c r="K18" s="1828"/>
      <c r="L18" s="1828"/>
      <c r="M18" s="1828"/>
      <c r="N18" s="1828"/>
      <c r="O18" s="1828"/>
      <c r="P18" s="1828"/>
      <c r="Q18" s="1828"/>
      <c r="R18" s="1828"/>
      <c r="S18" s="1828"/>
      <c r="T18" s="1828"/>
      <c r="U18" s="1828"/>
      <c r="V18" s="1829"/>
    </row>
    <row r="19" spans="1:22" s="33" customFormat="1" ht="15" customHeight="1">
      <c r="A19" s="1827"/>
      <c r="B19" s="1828"/>
      <c r="C19" s="1828"/>
      <c r="D19" s="1828"/>
      <c r="E19" s="1828"/>
      <c r="F19" s="1828"/>
      <c r="G19" s="1828"/>
      <c r="H19" s="1828"/>
      <c r="I19" s="1828"/>
      <c r="J19" s="1828"/>
      <c r="K19" s="1828"/>
      <c r="L19" s="1828"/>
      <c r="M19" s="1828"/>
      <c r="N19" s="1828"/>
      <c r="O19" s="1828"/>
      <c r="P19" s="1828"/>
      <c r="Q19" s="1828"/>
      <c r="R19" s="1828"/>
      <c r="S19" s="1828"/>
      <c r="T19" s="1828"/>
      <c r="U19" s="1828"/>
      <c r="V19" s="1829"/>
    </row>
    <row r="20" spans="1:22" s="33" customFormat="1" ht="15" customHeight="1">
      <c r="A20" s="1827"/>
      <c r="B20" s="1828"/>
      <c r="C20" s="1828"/>
      <c r="D20" s="1828"/>
      <c r="E20" s="1828"/>
      <c r="F20" s="1828"/>
      <c r="G20" s="1828"/>
      <c r="H20" s="1828"/>
      <c r="I20" s="1828"/>
      <c r="J20" s="1828"/>
      <c r="K20" s="1828"/>
      <c r="L20" s="1828"/>
      <c r="M20" s="1828"/>
      <c r="N20" s="1828"/>
      <c r="O20" s="1828"/>
      <c r="P20" s="1828"/>
      <c r="Q20" s="1828"/>
      <c r="R20" s="1828"/>
      <c r="S20" s="1828"/>
      <c r="T20" s="1828"/>
      <c r="U20" s="1828"/>
      <c r="V20" s="1829"/>
    </row>
    <row r="21" spans="1:22" s="33" customFormat="1" ht="14.25" customHeight="1">
      <c r="A21" s="1827"/>
      <c r="B21" s="1828"/>
      <c r="C21" s="1828"/>
      <c r="D21" s="1828"/>
      <c r="E21" s="1828"/>
      <c r="F21" s="1828"/>
      <c r="G21" s="1828"/>
      <c r="H21" s="1828"/>
      <c r="I21" s="1828"/>
      <c r="J21" s="1828"/>
      <c r="K21" s="1828"/>
      <c r="L21" s="1828"/>
      <c r="M21" s="1828"/>
      <c r="N21" s="1828"/>
      <c r="O21" s="1828"/>
      <c r="P21" s="1828"/>
      <c r="Q21" s="1828"/>
      <c r="R21" s="1828"/>
      <c r="S21" s="1828"/>
      <c r="T21" s="1828"/>
      <c r="U21" s="1828"/>
      <c r="V21" s="1829"/>
    </row>
    <row r="22" spans="1:22" s="33" customFormat="1" ht="15" customHeight="1">
      <c r="A22" s="1793"/>
      <c r="B22" s="1794"/>
      <c r="C22" s="1794"/>
      <c r="D22" s="1794"/>
      <c r="E22" s="1794"/>
      <c r="F22" s="1794"/>
      <c r="G22" s="1794"/>
      <c r="H22" s="1794"/>
      <c r="I22" s="1794"/>
      <c r="J22" s="1794"/>
      <c r="K22" s="1794"/>
      <c r="L22" s="1794"/>
      <c r="M22" s="1815"/>
      <c r="N22" s="1815"/>
      <c r="O22" s="1815"/>
      <c r="P22" s="1815"/>
      <c r="Q22" s="1815"/>
      <c r="R22" s="1815"/>
      <c r="S22" s="1815"/>
      <c r="T22" s="1815"/>
      <c r="U22" s="1815"/>
      <c r="V22" s="1816"/>
    </row>
    <row r="23" spans="1:22" s="33" customFormat="1" ht="15" customHeight="1">
      <c r="A23" s="1793"/>
      <c r="B23" s="1794"/>
      <c r="C23" s="1794"/>
      <c r="D23" s="1794"/>
      <c r="E23" s="1794"/>
      <c r="F23" s="1794"/>
      <c r="G23" s="1794"/>
      <c r="H23" s="1794"/>
      <c r="I23" s="1794"/>
      <c r="J23" s="1794"/>
      <c r="K23" s="1803" t="s">
        <v>192</v>
      </c>
      <c r="L23" s="1803"/>
      <c r="M23" s="1813">
        <f>IF(W1=4," ",[0]!請負人住所)</f>
        <v>0</v>
      </c>
      <c r="N23" s="1813"/>
      <c r="O23" s="1813"/>
      <c r="P23" s="1813"/>
      <c r="Q23" s="1813"/>
      <c r="R23" s="1813"/>
      <c r="S23" s="1813"/>
      <c r="T23" s="1813"/>
      <c r="U23" s="1813"/>
      <c r="V23" s="1814"/>
    </row>
    <row r="24" spans="1:22" s="33" customFormat="1" ht="15" customHeight="1">
      <c r="A24" s="1793"/>
      <c r="B24" s="1794"/>
      <c r="C24" s="1794"/>
      <c r="D24" s="1794"/>
      <c r="E24" s="1794"/>
      <c r="F24" s="1794"/>
      <c r="G24" s="1794"/>
      <c r="H24" s="2005" t="s">
        <v>193</v>
      </c>
      <c r="I24" s="2005"/>
      <c r="J24" s="2005"/>
      <c r="M24" s="1815"/>
      <c r="N24" s="1815"/>
      <c r="O24" s="1815"/>
      <c r="P24" s="1815"/>
      <c r="Q24" s="1815"/>
      <c r="R24" s="1815"/>
      <c r="S24" s="1815"/>
      <c r="T24" s="1815"/>
      <c r="U24" s="1815"/>
      <c r="V24" s="1816"/>
    </row>
    <row r="25" spans="1:22" s="33" customFormat="1" ht="15" customHeight="1">
      <c r="A25" s="1793"/>
      <c r="B25" s="1794"/>
      <c r="C25" s="1794"/>
      <c r="D25" s="1794"/>
      <c r="E25" s="1794"/>
      <c r="F25" s="1794"/>
      <c r="G25" s="1794"/>
      <c r="H25" s="2005"/>
      <c r="I25" s="2005"/>
      <c r="J25" s="2005"/>
      <c r="M25" s="1815"/>
      <c r="N25" s="1815"/>
      <c r="O25" s="1815"/>
      <c r="P25" s="1815"/>
      <c r="Q25" s="1815"/>
      <c r="R25" s="1815"/>
      <c r="S25" s="1815"/>
      <c r="T25" s="1815"/>
      <c r="U25" s="123"/>
      <c r="V25" s="1816"/>
    </row>
    <row r="26" spans="1:22" s="33" customFormat="1" ht="15" customHeight="1">
      <c r="A26" s="1793"/>
      <c r="B26" s="1794"/>
      <c r="C26" s="1794"/>
      <c r="D26" s="1794"/>
      <c r="E26" s="1794"/>
      <c r="F26" s="1794"/>
      <c r="G26" s="1794"/>
      <c r="H26" s="1794"/>
      <c r="I26" s="1794"/>
      <c r="J26" s="1794"/>
      <c r="K26" s="1803" t="s">
        <v>194</v>
      </c>
      <c r="L26" s="1803"/>
      <c r="M26" s="1813">
        <f>IF(W1=4," ",[0]!請負人社名)</f>
        <v>0</v>
      </c>
      <c r="N26" s="1813"/>
      <c r="O26" s="1813"/>
      <c r="P26" s="1813"/>
      <c r="Q26" s="1813"/>
      <c r="R26" s="1813"/>
      <c r="S26" s="1813"/>
      <c r="T26" s="1813"/>
      <c r="U26" s="123"/>
      <c r="V26" s="1816"/>
    </row>
    <row r="27" spans="1:22" s="33" customFormat="1" ht="15" customHeight="1">
      <c r="A27" s="1793"/>
      <c r="B27" s="1794"/>
      <c r="C27" s="1794"/>
      <c r="D27" s="1794"/>
      <c r="E27" s="1794"/>
      <c r="F27" s="1794"/>
      <c r="G27" s="1794"/>
      <c r="H27" s="1794"/>
      <c r="I27" s="1794"/>
      <c r="J27" s="1794"/>
      <c r="K27" s="1794"/>
      <c r="L27" s="1794"/>
      <c r="M27" s="1820" t="str">
        <f>IF(W1=4," ",CONCATENATE(D車使用集計表!請負人役職,"　",D車使用集計表!請負人氏名))</f>
        <v>　</v>
      </c>
      <c r="N27" s="1820"/>
      <c r="O27" s="1820"/>
      <c r="P27" s="1820"/>
      <c r="Q27" s="1820"/>
      <c r="R27" s="1820"/>
      <c r="S27" s="1820"/>
      <c r="T27" s="1820"/>
      <c r="U27" s="1820"/>
      <c r="V27" s="1816"/>
    </row>
    <row r="28" spans="1:22" s="33" customFormat="1" ht="15" customHeight="1">
      <c r="A28" s="1793"/>
      <c r="B28" s="1794"/>
      <c r="C28" s="1794"/>
      <c r="D28" s="1794"/>
      <c r="E28" s="1794"/>
      <c r="F28" s="1794"/>
      <c r="G28" s="1794"/>
      <c r="H28" s="1794"/>
      <c r="I28" s="1794"/>
      <c r="J28" s="1794"/>
      <c r="K28" s="1794"/>
      <c r="L28" s="1794"/>
      <c r="M28" s="1794"/>
      <c r="N28" s="1794"/>
      <c r="O28" s="1794"/>
      <c r="P28" s="1794"/>
      <c r="Q28" s="1794"/>
      <c r="R28" s="1794"/>
      <c r="S28" s="1794"/>
      <c r="T28" s="1794"/>
      <c r="U28" s="1794"/>
      <c r="V28" s="1795"/>
    </row>
    <row r="29" spans="1:22" s="33" customFormat="1" ht="15" customHeight="1">
      <c r="A29" s="1793"/>
      <c r="B29" s="1794"/>
      <c r="C29" s="1794"/>
      <c r="D29" s="1794"/>
      <c r="E29" s="1794"/>
      <c r="F29" s="1794"/>
      <c r="G29" s="1794"/>
      <c r="H29" s="1794"/>
      <c r="I29" s="1794"/>
      <c r="J29" s="1794"/>
      <c r="K29" s="1794"/>
      <c r="L29" s="1794"/>
      <c r="M29" s="1794"/>
      <c r="N29" s="1794"/>
      <c r="O29" s="1794"/>
      <c r="P29" s="1794"/>
      <c r="Q29" s="1794"/>
      <c r="R29" s="1794"/>
      <c r="S29" s="1794"/>
      <c r="T29" s="1794"/>
      <c r="U29" s="1794"/>
      <c r="V29" s="1795"/>
    </row>
    <row r="30" spans="1:22" s="33" customFormat="1"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2" s="33" customFormat="1" ht="15" customHeight="1">
      <c r="A31" s="1793"/>
      <c r="B31" s="1794"/>
      <c r="C31" s="1794"/>
      <c r="D31" s="1794"/>
      <c r="E31" s="1794"/>
      <c r="F31" s="1794"/>
      <c r="G31" s="1794"/>
      <c r="H31" s="1794"/>
      <c r="I31" s="1794"/>
      <c r="J31" s="1794"/>
      <c r="K31" s="1794"/>
      <c r="L31" s="1794"/>
      <c r="M31" s="1794"/>
      <c r="N31" s="1794"/>
      <c r="O31" s="1794"/>
      <c r="P31" s="1794"/>
      <c r="Q31" s="1794"/>
      <c r="R31" s="1794"/>
      <c r="S31" s="1794"/>
      <c r="T31" s="1794"/>
      <c r="U31" s="1794"/>
      <c r="V31" s="1795"/>
    </row>
    <row r="32" spans="1:22" ht="15" customHeight="1">
      <c r="A32" s="2029"/>
      <c r="B32" s="2030"/>
      <c r="C32" s="2030"/>
      <c r="D32" s="2030"/>
      <c r="E32" s="2030"/>
      <c r="F32" s="2030"/>
      <c r="G32" s="2030"/>
      <c r="H32" s="2030"/>
      <c r="I32" s="2030"/>
      <c r="J32" s="2030"/>
      <c r="K32" s="2030"/>
      <c r="L32" s="2030"/>
      <c r="M32" s="2030"/>
      <c r="N32" s="2030"/>
      <c r="O32" s="2030"/>
      <c r="P32" s="2030"/>
      <c r="Q32" s="2030"/>
      <c r="R32" s="2030"/>
      <c r="S32" s="2030"/>
      <c r="T32" s="2030"/>
      <c r="U32" s="2030"/>
      <c r="V32" s="2031"/>
    </row>
    <row r="33" spans="1:22" ht="15" customHeight="1">
      <c r="A33" s="2029" t="s">
        <v>509</v>
      </c>
      <c r="B33" s="2030"/>
      <c r="C33" s="2030"/>
      <c r="D33" s="2030"/>
      <c r="E33" s="2030"/>
      <c r="F33" s="2030"/>
      <c r="G33" s="2030"/>
      <c r="H33" s="2030"/>
      <c r="I33" s="2030"/>
      <c r="J33" s="2030"/>
      <c r="K33" s="2030"/>
      <c r="L33" s="2030"/>
      <c r="M33" s="2030"/>
      <c r="N33" s="2030"/>
      <c r="O33" s="2030"/>
      <c r="P33" s="2030"/>
      <c r="Q33" s="2030"/>
      <c r="R33" s="2030"/>
      <c r="S33" s="2030"/>
      <c r="T33" s="2030"/>
      <c r="U33" s="2030"/>
      <c r="V33" s="2031"/>
    </row>
    <row r="34" spans="1:22" ht="15" customHeight="1">
      <c r="A34" s="1827"/>
      <c r="B34" s="1828"/>
      <c r="C34" s="1828"/>
      <c r="D34" s="1828"/>
      <c r="E34" s="1828"/>
      <c r="F34" s="1828"/>
      <c r="G34" s="1828"/>
      <c r="H34" s="1828"/>
      <c r="I34" s="1828"/>
      <c r="J34" s="1828"/>
      <c r="K34" s="1828"/>
      <c r="L34" s="1828"/>
      <c r="M34" s="1828"/>
      <c r="N34" s="1828"/>
      <c r="O34" s="1828"/>
      <c r="P34" s="1828"/>
      <c r="Q34" s="1828"/>
      <c r="R34" s="1828"/>
      <c r="S34" s="1828"/>
      <c r="T34" s="1828"/>
      <c r="U34" s="1828"/>
      <c r="V34" s="1829"/>
    </row>
    <row r="35" spans="1:22" ht="15" customHeight="1">
      <c r="A35" s="1821"/>
      <c r="B35" s="1822"/>
      <c r="C35" s="1822"/>
      <c r="D35" s="1822"/>
      <c r="E35" s="1822"/>
      <c r="F35" s="1822"/>
      <c r="G35" s="1822"/>
      <c r="H35" s="1822"/>
      <c r="I35" s="1822"/>
      <c r="J35" s="1822"/>
      <c r="K35" s="1822"/>
      <c r="L35" s="1822"/>
      <c r="M35" s="1822"/>
      <c r="N35" s="1822"/>
      <c r="O35" s="1822"/>
      <c r="P35" s="1822"/>
      <c r="Q35" s="1822"/>
      <c r="R35" s="1822"/>
      <c r="S35" s="1822"/>
      <c r="T35" s="1822"/>
      <c r="U35" s="1822"/>
      <c r="V35" s="1823"/>
    </row>
    <row r="36" spans="1:22" ht="15" customHeight="1">
      <c r="A36" s="1830" t="s">
        <v>454</v>
      </c>
      <c r="B36" s="1831"/>
      <c r="C36" s="1831"/>
      <c r="D36" s="1831"/>
      <c r="E36" s="1817"/>
      <c r="F36" s="1856">
        <f>IF(W1=4," ",[0]!件名)</f>
        <v>0</v>
      </c>
      <c r="G36" s="1856"/>
      <c r="H36" s="1856"/>
      <c r="I36" s="1856"/>
      <c r="J36" s="1856"/>
      <c r="K36" s="1856"/>
      <c r="L36" s="1856"/>
      <c r="M36" s="1856"/>
      <c r="N36" s="1856"/>
      <c r="O36" s="1856"/>
      <c r="P36" s="1856"/>
      <c r="Q36" s="1856"/>
      <c r="R36" s="1856"/>
      <c r="S36" s="1856"/>
      <c r="T36" s="1856"/>
      <c r="U36" s="1856"/>
      <c r="V36" s="1857"/>
    </row>
    <row r="37" spans="1:22" ht="15" customHeight="1">
      <c r="A37" s="1830"/>
      <c r="B37" s="1831"/>
      <c r="C37" s="1831"/>
      <c r="D37" s="1831"/>
      <c r="E37" s="1818"/>
      <c r="F37" s="1858"/>
      <c r="G37" s="1858"/>
      <c r="H37" s="1858"/>
      <c r="I37" s="1858"/>
      <c r="J37" s="1858"/>
      <c r="K37" s="1858"/>
      <c r="L37" s="1858"/>
      <c r="M37" s="1858"/>
      <c r="N37" s="1858"/>
      <c r="O37" s="1858"/>
      <c r="P37" s="1858"/>
      <c r="Q37" s="1858"/>
      <c r="R37" s="1858"/>
      <c r="S37" s="1858"/>
      <c r="T37" s="1858"/>
      <c r="U37" s="1858"/>
      <c r="V37" s="1859"/>
    </row>
    <row r="38" spans="1:22" ht="15" customHeight="1">
      <c r="A38" s="1830"/>
      <c r="B38" s="1831"/>
      <c r="C38" s="1831"/>
      <c r="D38" s="1831"/>
      <c r="E38" s="1818"/>
      <c r="F38" s="1858"/>
      <c r="G38" s="1858"/>
      <c r="H38" s="1858"/>
      <c r="I38" s="1858"/>
      <c r="J38" s="1858"/>
      <c r="K38" s="1858"/>
      <c r="L38" s="1858"/>
      <c r="M38" s="1858"/>
      <c r="N38" s="1858"/>
      <c r="O38" s="1858"/>
      <c r="P38" s="1858"/>
      <c r="Q38" s="1858"/>
      <c r="R38" s="1858"/>
      <c r="S38" s="1858"/>
      <c r="T38" s="1858"/>
      <c r="U38" s="1858"/>
      <c r="V38" s="1859"/>
    </row>
    <row r="39" spans="1:22" ht="15" customHeight="1">
      <c r="A39" s="1830"/>
      <c r="B39" s="1831"/>
      <c r="C39" s="1831"/>
      <c r="D39" s="1831"/>
      <c r="E39" s="1819"/>
      <c r="F39" s="1860"/>
      <c r="G39" s="1860"/>
      <c r="H39" s="1860"/>
      <c r="I39" s="1860"/>
      <c r="J39" s="1860"/>
      <c r="K39" s="1860"/>
      <c r="L39" s="1860"/>
      <c r="M39" s="1860"/>
      <c r="N39" s="1860"/>
      <c r="O39" s="1860"/>
      <c r="P39" s="1860"/>
      <c r="Q39" s="1860"/>
      <c r="R39" s="1860"/>
      <c r="S39" s="1860"/>
      <c r="T39" s="1860"/>
      <c r="U39" s="1860"/>
      <c r="V39" s="1861"/>
    </row>
    <row r="40" spans="1:22" ht="15" customHeight="1">
      <c r="A40" s="1832" t="s">
        <v>199</v>
      </c>
      <c r="B40" s="1833"/>
      <c r="C40" s="1833"/>
      <c r="D40" s="1833"/>
      <c r="E40" s="1817"/>
      <c r="F40" s="1856">
        <f>IF(W1=4," ",[0]!履行場所)</f>
        <v>0</v>
      </c>
      <c r="G40" s="1856"/>
      <c r="H40" s="1856"/>
      <c r="I40" s="1856"/>
      <c r="J40" s="1856"/>
      <c r="K40" s="1856"/>
      <c r="L40" s="1856"/>
      <c r="M40" s="1856"/>
      <c r="N40" s="1856"/>
      <c r="O40" s="1856"/>
      <c r="P40" s="1856"/>
      <c r="Q40" s="1856"/>
      <c r="R40" s="1856"/>
      <c r="S40" s="1856"/>
      <c r="T40" s="1856"/>
      <c r="U40" s="1856"/>
      <c r="V40" s="1857"/>
    </row>
    <row r="41" spans="1:22" ht="15" customHeight="1">
      <c r="A41" s="1832"/>
      <c r="B41" s="1833"/>
      <c r="C41" s="1833"/>
      <c r="D41" s="1833"/>
      <c r="E41" s="1818"/>
      <c r="F41" s="1858"/>
      <c r="G41" s="1858"/>
      <c r="H41" s="1858"/>
      <c r="I41" s="1858"/>
      <c r="J41" s="1858"/>
      <c r="K41" s="1858"/>
      <c r="L41" s="1858"/>
      <c r="M41" s="1858"/>
      <c r="N41" s="1858"/>
      <c r="O41" s="1858"/>
      <c r="P41" s="1858"/>
      <c r="Q41" s="1858"/>
      <c r="R41" s="1858"/>
      <c r="S41" s="1858"/>
      <c r="T41" s="1858"/>
      <c r="U41" s="1858"/>
      <c r="V41" s="1859"/>
    </row>
    <row r="42" spans="1:22" ht="15" customHeight="1">
      <c r="A42" s="1832"/>
      <c r="B42" s="1833"/>
      <c r="C42" s="1833"/>
      <c r="D42" s="1833"/>
      <c r="E42" s="1818"/>
      <c r="F42" s="1858"/>
      <c r="G42" s="1858"/>
      <c r="H42" s="1858"/>
      <c r="I42" s="1858"/>
      <c r="J42" s="1858"/>
      <c r="K42" s="1858"/>
      <c r="L42" s="1858"/>
      <c r="M42" s="1858"/>
      <c r="N42" s="1858"/>
      <c r="O42" s="1858"/>
      <c r="P42" s="1858"/>
      <c r="Q42" s="1858"/>
      <c r="R42" s="1858"/>
      <c r="S42" s="1858"/>
      <c r="T42" s="1858"/>
      <c r="U42" s="1858"/>
      <c r="V42" s="1859"/>
    </row>
    <row r="43" spans="1:22" ht="15" customHeight="1">
      <c r="A43" s="1832"/>
      <c r="B43" s="1833"/>
      <c r="C43" s="1833"/>
      <c r="D43" s="1833"/>
      <c r="E43" s="1819"/>
      <c r="F43" s="1860"/>
      <c r="G43" s="1860"/>
      <c r="H43" s="1860"/>
      <c r="I43" s="1860"/>
      <c r="J43" s="1860"/>
      <c r="K43" s="1860"/>
      <c r="L43" s="1860"/>
      <c r="M43" s="1860"/>
      <c r="N43" s="1860"/>
      <c r="O43" s="1860"/>
      <c r="P43" s="1860"/>
      <c r="Q43" s="1860"/>
      <c r="R43" s="1860"/>
      <c r="S43" s="1860"/>
      <c r="T43" s="1860"/>
      <c r="U43" s="1860"/>
      <c r="V43" s="1861"/>
    </row>
    <row r="44" spans="1:22" ht="20.25" customHeight="1">
      <c r="A44" s="1832" t="s">
        <v>200</v>
      </c>
      <c r="B44" s="1833"/>
      <c r="C44" s="1833"/>
      <c r="D44" s="1833"/>
      <c r="E44" s="1851"/>
      <c r="F44" s="1862">
        <f>IF(W1=4," ",IF(記入用紙!C15="",[0]!当初契約金額,記入用紙!C15))</f>
        <v>0</v>
      </c>
      <c r="G44" s="1862"/>
      <c r="H44" s="1862"/>
      <c r="I44" s="1862"/>
      <c r="J44" s="1862"/>
      <c r="K44" s="1854"/>
      <c r="L44" s="1833" t="s">
        <v>201</v>
      </c>
      <c r="M44" s="1833"/>
      <c r="N44" s="1833"/>
      <c r="O44" s="1833"/>
      <c r="P44" s="1817" t="s">
        <v>11</v>
      </c>
      <c r="Q44" s="2012">
        <f>IF(W1=4," ",[0]!契約番号)</f>
        <v>0</v>
      </c>
      <c r="R44" s="2012"/>
      <c r="S44" s="2012"/>
      <c r="T44" s="2012"/>
      <c r="U44" s="2012"/>
      <c r="V44" s="1865" t="s">
        <v>12</v>
      </c>
    </row>
    <row r="45" spans="1:22" ht="15" customHeight="1">
      <c r="A45" s="1832"/>
      <c r="B45" s="1833"/>
      <c r="C45" s="1833"/>
      <c r="D45" s="1833"/>
      <c r="E45" s="1852"/>
      <c r="F45" s="1863"/>
      <c r="G45" s="1863"/>
      <c r="H45" s="1863"/>
      <c r="I45" s="1863"/>
      <c r="J45" s="1863"/>
      <c r="K45" s="1846"/>
      <c r="L45" s="1833"/>
      <c r="M45" s="1833"/>
      <c r="N45" s="1833"/>
      <c r="O45" s="1833"/>
      <c r="P45" s="1818"/>
      <c r="Q45" s="2005"/>
      <c r="R45" s="2005"/>
      <c r="S45" s="2005"/>
      <c r="T45" s="2005"/>
      <c r="U45" s="2005"/>
      <c r="V45" s="1866"/>
    </row>
    <row r="46" spans="1:22" ht="15" customHeight="1">
      <c r="A46" s="1832"/>
      <c r="B46" s="1833"/>
      <c r="C46" s="1833"/>
      <c r="D46" s="1833"/>
      <c r="E46" s="1852"/>
      <c r="F46" s="1863"/>
      <c r="G46" s="1863"/>
      <c r="H46" s="1863"/>
      <c r="I46" s="1863"/>
      <c r="J46" s="1863"/>
      <c r="K46" s="1846"/>
      <c r="L46" s="1833"/>
      <c r="M46" s="1833"/>
      <c r="N46" s="1833"/>
      <c r="O46" s="1833"/>
      <c r="P46" s="1818"/>
      <c r="Q46" s="2005"/>
      <c r="R46" s="2005"/>
      <c r="S46" s="2005"/>
      <c r="T46" s="2005"/>
      <c r="U46" s="2005"/>
      <c r="V46" s="1866"/>
    </row>
    <row r="47" spans="1:22" ht="15" customHeight="1">
      <c r="A47" s="1832"/>
      <c r="B47" s="1833"/>
      <c r="C47" s="1833"/>
      <c r="D47" s="1833"/>
      <c r="E47" s="1853"/>
      <c r="F47" s="1864"/>
      <c r="G47" s="1864"/>
      <c r="H47" s="1864"/>
      <c r="I47" s="1864"/>
      <c r="J47" s="1864"/>
      <c r="K47" s="1855"/>
      <c r="L47" s="1833"/>
      <c r="M47" s="1833"/>
      <c r="N47" s="1833"/>
      <c r="O47" s="1833"/>
      <c r="P47" s="1819"/>
      <c r="Q47" s="2013"/>
      <c r="R47" s="2013"/>
      <c r="S47" s="2013"/>
      <c r="T47" s="2013"/>
      <c r="U47" s="2013"/>
      <c r="V47" s="1867"/>
    </row>
    <row r="48" spans="1:22" ht="15" customHeight="1">
      <c r="A48" s="1832" t="s">
        <v>464</v>
      </c>
      <c r="B48" s="1833"/>
      <c r="C48" s="1833"/>
      <c r="D48" s="1833"/>
      <c r="E48" s="1848">
        <f>IF(A2=4," ",[0]!着手年)</f>
        <v>0</v>
      </c>
      <c r="F48" s="1842"/>
      <c r="G48" s="1836" t="s">
        <v>19</v>
      </c>
      <c r="H48" s="1842">
        <f>IF(A2=4," ",[0]!着手月)</f>
        <v>0</v>
      </c>
      <c r="I48" s="1836" t="s">
        <v>203</v>
      </c>
      <c r="J48" s="1842">
        <f>IF(A2=4," ",[0]!着手日)</f>
        <v>0</v>
      </c>
      <c r="K48" s="1845" t="s">
        <v>21</v>
      </c>
      <c r="L48" s="1833" t="s">
        <v>456</v>
      </c>
      <c r="M48" s="1833"/>
      <c r="N48" s="1833"/>
      <c r="O48" s="1833"/>
      <c r="P48" s="1848">
        <f>IF(W1=4," ",IF(記入用紙!C12="",記入用紙!C11,記入用紙!C12))</f>
        <v>0</v>
      </c>
      <c r="Q48" s="1842"/>
      <c r="R48" s="1836" t="s">
        <v>156</v>
      </c>
      <c r="S48" s="1842">
        <f>IF(W1=4," ",IF(記入用紙!E12="",記入用紙!E11,記入用紙!E12))</f>
        <v>0</v>
      </c>
      <c r="T48" s="1836" t="s">
        <v>157</v>
      </c>
      <c r="U48" s="1842">
        <f>IF(W1=4," ",IF(記入用紙!G12="",記入用紙!G11,記入用紙!G12))</f>
        <v>0</v>
      </c>
      <c r="V48" s="1839" t="s">
        <v>21</v>
      </c>
    </row>
    <row r="49" spans="1:22" ht="15" customHeight="1">
      <c r="A49" s="1832"/>
      <c r="B49" s="1833"/>
      <c r="C49" s="1833"/>
      <c r="D49" s="1833"/>
      <c r="E49" s="1849"/>
      <c r="F49" s="1843"/>
      <c r="G49" s="1837"/>
      <c r="H49" s="1843"/>
      <c r="I49" s="1837"/>
      <c r="J49" s="1843"/>
      <c r="K49" s="1846"/>
      <c r="L49" s="1833"/>
      <c r="M49" s="1833"/>
      <c r="N49" s="1833"/>
      <c r="O49" s="1833"/>
      <c r="P49" s="1849"/>
      <c r="Q49" s="1843"/>
      <c r="R49" s="1837"/>
      <c r="S49" s="1843"/>
      <c r="T49" s="1837"/>
      <c r="U49" s="1843"/>
      <c r="V49" s="1840"/>
    </row>
    <row r="50" spans="1:22" ht="15" customHeight="1">
      <c r="A50" s="1832"/>
      <c r="B50" s="1833"/>
      <c r="C50" s="1833"/>
      <c r="D50" s="1833"/>
      <c r="E50" s="1849"/>
      <c r="F50" s="1843"/>
      <c r="G50" s="1837"/>
      <c r="H50" s="1843"/>
      <c r="I50" s="1837"/>
      <c r="J50" s="1843"/>
      <c r="K50" s="1846"/>
      <c r="L50" s="1833"/>
      <c r="M50" s="1833"/>
      <c r="N50" s="1833"/>
      <c r="O50" s="1833"/>
      <c r="P50" s="1849"/>
      <c r="Q50" s="1843"/>
      <c r="R50" s="1837"/>
      <c r="S50" s="1843"/>
      <c r="T50" s="1837"/>
      <c r="U50" s="1843"/>
      <c r="V50" s="1840"/>
    </row>
    <row r="51" spans="1:22" ht="15" customHeight="1" thickBot="1">
      <c r="A51" s="1834"/>
      <c r="B51" s="1835"/>
      <c r="C51" s="1835"/>
      <c r="D51" s="1835"/>
      <c r="E51" s="1850"/>
      <c r="F51" s="1844"/>
      <c r="G51" s="1838"/>
      <c r="H51" s="1844"/>
      <c r="I51" s="1838"/>
      <c r="J51" s="1844"/>
      <c r="K51" s="1847"/>
      <c r="L51" s="1835"/>
      <c r="M51" s="1835"/>
      <c r="N51" s="1835"/>
      <c r="O51" s="1835"/>
      <c r="P51" s="1850"/>
      <c r="Q51" s="1844"/>
      <c r="R51" s="1838"/>
      <c r="S51" s="1844"/>
      <c r="T51" s="1838"/>
      <c r="U51" s="1844"/>
      <c r="V51" s="1841"/>
    </row>
    <row r="53" spans="1:22" ht="15" customHeight="1">
      <c r="A53" s="18"/>
    </row>
    <row r="97" ht="48.75" customHeight="1"/>
  </sheetData>
  <mergeCells count="68">
    <mergeCell ref="A15:V21"/>
    <mergeCell ref="M22:V22"/>
    <mergeCell ref="D1:V1"/>
    <mergeCell ref="B14:J14"/>
    <mergeCell ref="K14:V14"/>
    <mergeCell ref="A7:V9"/>
    <mergeCell ref="A13:V13"/>
    <mergeCell ref="E5:Q6"/>
    <mergeCell ref="A2:V4"/>
    <mergeCell ref="R5:V6"/>
    <mergeCell ref="A5:D6"/>
    <mergeCell ref="A11:V11"/>
    <mergeCell ref="A12:V12"/>
    <mergeCell ref="H22:L22"/>
    <mergeCell ref="A48:D51"/>
    <mergeCell ref="R48:R51"/>
    <mergeCell ref="S48:S51"/>
    <mergeCell ref="L44:O47"/>
    <mergeCell ref="P48:Q51"/>
    <mergeCell ref="K48:K51"/>
    <mergeCell ref="L48:O51"/>
    <mergeCell ref="G48:G51"/>
    <mergeCell ref="E48:F51"/>
    <mergeCell ref="E44:E47"/>
    <mergeCell ref="F44:J47"/>
    <mergeCell ref="K44:K47"/>
    <mergeCell ref="V25:V27"/>
    <mergeCell ref="M27:U27"/>
    <mergeCell ref="K26:L26"/>
    <mergeCell ref="M25:T25"/>
    <mergeCell ref="A36:D39"/>
    <mergeCell ref="A29:V29"/>
    <mergeCell ref="A34:V34"/>
    <mergeCell ref="A30:V30"/>
    <mergeCell ref="A31:V31"/>
    <mergeCell ref="E36:E39"/>
    <mergeCell ref="U48:U51"/>
    <mergeCell ref="F40:V43"/>
    <mergeCell ref="H26:J26"/>
    <mergeCell ref="I48:I51"/>
    <mergeCell ref="J48:J51"/>
    <mergeCell ref="V48:V51"/>
    <mergeCell ref="H48:H51"/>
    <mergeCell ref="F36:V39"/>
    <mergeCell ref="Q44:U47"/>
    <mergeCell ref="T48:T51"/>
    <mergeCell ref="P44:P47"/>
    <mergeCell ref="A32:V32"/>
    <mergeCell ref="A28:V28"/>
    <mergeCell ref="A35:V35"/>
    <mergeCell ref="A22:G27"/>
    <mergeCell ref="K23:L23"/>
    <mergeCell ref="E40:E43"/>
    <mergeCell ref="W4:Z4"/>
    <mergeCell ref="W5:X6"/>
    <mergeCell ref="V44:V47"/>
    <mergeCell ref="Y6:Z6"/>
    <mergeCell ref="A33:V33"/>
    <mergeCell ref="H23:J23"/>
    <mergeCell ref="H24:J25"/>
    <mergeCell ref="M26:T26"/>
    <mergeCell ref="H27:L27"/>
    <mergeCell ref="A10:N10"/>
    <mergeCell ref="O10:P10"/>
    <mergeCell ref="M23:V23"/>
    <mergeCell ref="M24:V24"/>
    <mergeCell ref="A44:D47"/>
    <mergeCell ref="A40:D43"/>
  </mergeCells>
  <phoneticPr fontId="3"/>
  <hyperlinks>
    <hyperlink ref="W4:Z4" location="'提出書類一覧（工事）'!A1" display="一覧に戻る" xr:uid="{00000000-0004-0000-10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A99"/>
  <sheetViews>
    <sheetView showZeros="0" view="pageBreakPreview"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ht="15" customHeight="1">
      <c r="A1" s="2014">
        <f>記入用紙!$C$19</f>
        <v>1</v>
      </c>
      <c r="B1" s="2014"/>
      <c r="C1" s="2014"/>
      <c r="D1" s="2014"/>
      <c r="E1" s="2014"/>
      <c r="F1" s="2014"/>
      <c r="G1" s="2014"/>
      <c r="H1" s="2014"/>
      <c r="I1" s="2014"/>
      <c r="J1" s="2014"/>
      <c r="K1" s="2014"/>
      <c r="L1" s="2014"/>
      <c r="M1" s="2014"/>
      <c r="N1" s="2014"/>
      <c r="O1" s="2014"/>
      <c r="P1" s="2014"/>
      <c r="Q1" s="2014"/>
      <c r="R1" s="2014"/>
      <c r="S1" s="2014"/>
      <c r="T1" s="2014"/>
      <c r="U1" s="2014"/>
      <c r="V1" s="2014"/>
    </row>
    <row r="2" spans="1:27" s="33" customFormat="1" ht="15" customHeight="1">
      <c r="A2" s="1794"/>
      <c r="B2" s="1794"/>
      <c r="C2" s="1794"/>
      <c r="D2" s="1794"/>
      <c r="E2" s="1794"/>
      <c r="F2" s="1794"/>
      <c r="G2" s="1794"/>
      <c r="H2" s="1794"/>
      <c r="I2" s="1794"/>
      <c r="J2" s="1794"/>
      <c r="L2" s="34"/>
      <c r="M2" s="34"/>
      <c r="N2" s="34"/>
      <c r="O2" s="1869"/>
      <c r="P2" s="2081"/>
      <c r="Q2" s="2081"/>
      <c r="R2" s="2081"/>
      <c r="S2" s="2081"/>
      <c r="T2" s="2081"/>
      <c r="U2" s="2081"/>
      <c r="V2" s="2081"/>
    </row>
    <row r="3" spans="1:27" s="33" customFormat="1" ht="15" customHeight="1">
      <c r="A3" s="1794"/>
      <c r="B3" s="1794"/>
      <c r="C3" s="1794"/>
      <c r="D3" s="1794"/>
      <c r="E3" s="1794"/>
      <c r="F3" s="1794"/>
      <c r="G3" s="1794"/>
      <c r="H3" s="1794"/>
      <c r="I3" s="1794"/>
      <c r="J3" s="1794"/>
      <c r="L3" s="34"/>
      <c r="N3" s="34"/>
      <c r="O3" s="1869"/>
      <c r="P3" s="2083"/>
      <c r="Q3" s="1869"/>
      <c r="R3" s="2082"/>
      <c r="S3" s="1869"/>
      <c r="T3" s="2076"/>
      <c r="U3" s="2076"/>
      <c r="V3" s="2076"/>
    </row>
    <row r="4" spans="1:27" s="33" customFormat="1" ht="15" customHeight="1">
      <c r="A4" s="1794"/>
      <c r="B4" s="1794"/>
      <c r="C4" s="1794"/>
      <c r="D4" s="1794"/>
      <c r="E4" s="1794"/>
      <c r="F4" s="1794"/>
      <c r="G4" s="1794"/>
      <c r="H4" s="1794"/>
      <c r="I4" s="1794"/>
      <c r="J4" s="1794"/>
      <c r="K4" s="34"/>
      <c r="L4" s="34"/>
      <c r="M4" s="34"/>
      <c r="N4" s="34"/>
      <c r="O4" s="34"/>
      <c r="P4" s="34"/>
      <c r="Q4" s="34"/>
      <c r="R4" s="34"/>
      <c r="S4" s="34"/>
      <c r="T4" s="34"/>
      <c r="U4" s="34"/>
      <c r="V4" s="34"/>
    </row>
    <row r="5" spans="1:27" s="33" customFormat="1" ht="15" customHeight="1">
      <c r="A5" s="1794"/>
      <c r="B5" s="1794"/>
      <c r="C5" s="1794"/>
      <c r="D5" s="1794"/>
      <c r="E5" s="1794"/>
      <c r="F5" s="1794"/>
      <c r="G5" s="1794"/>
      <c r="H5" s="1794"/>
      <c r="I5" s="1794"/>
      <c r="J5" s="1794"/>
      <c r="K5" s="34"/>
      <c r="L5" s="34"/>
      <c r="M5" s="34"/>
      <c r="N5" s="34"/>
      <c r="O5" s="34"/>
      <c r="P5" s="34"/>
      <c r="Q5" s="34"/>
      <c r="R5" s="34"/>
      <c r="S5" s="34"/>
      <c r="T5" s="34"/>
      <c r="U5" s="34"/>
      <c r="V5" s="34"/>
    </row>
    <row r="6" spans="1:27" s="33" customFormat="1" ht="15" customHeight="1">
      <c r="A6" s="1794"/>
      <c r="B6" s="1794"/>
      <c r="C6" s="1794"/>
      <c r="D6" s="1794"/>
      <c r="E6" s="1794"/>
      <c r="F6" s="1794"/>
      <c r="G6" s="1794"/>
      <c r="H6" s="1794"/>
      <c r="I6" s="1794"/>
      <c r="J6" s="1794"/>
      <c r="K6" s="34"/>
      <c r="L6" s="34"/>
      <c r="M6" s="34"/>
      <c r="N6" s="34"/>
      <c r="O6" s="34"/>
      <c r="P6" s="34"/>
      <c r="Q6" s="34"/>
      <c r="R6" s="34"/>
      <c r="S6" s="34"/>
      <c r="T6" s="34"/>
      <c r="U6" s="34"/>
      <c r="V6" s="34"/>
    </row>
    <row r="7" spans="1:27" s="33" customFormat="1" ht="15" customHeight="1">
      <c r="A7" s="1794"/>
      <c r="B7" s="1794"/>
      <c r="C7" s="1794"/>
      <c r="D7" s="1794"/>
      <c r="E7" s="1794"/>
      <c r="F7" s="1794"/>
      <c r="G7" s="1794"/>
      <c r="H7" s="1794"/>
      <c r="I7" s="1794"/>
      <c r="J7" s="1794"/>
      <c r="K7" s="1794"/>
      <c r="L7" s="1794"/>
      <c r="M7" s="1794"/>
      <c r="N7" s="1794"/>
      <c r="O7" s="1794"/>
      <c r="P7" s="1794"/>
      <c r="Q7" s="1794"/>
      <c r="R7" s="1794"/>
      <c r="S7" s="1794"/>
      <c r="T7" s="1794"/>
      <c r="U7" s="1794"/>
      <c r="V7" s="1794"/>
      <c r="W7" s="1797"/>
      <c r="X7" s="1798"/>
    </row>
    <row r="8" spans="1:27" s="33" customFormat="1" ht="15" customHeight="1">
      <c r="A8" s="1794"/>
      <c r="B8" s="1794"/>
      <c r="C8" s="1794"/>
      <c r="D8" s="1794"/>
      <c r="E8" s="1794"/>
      <c r="F8" s="1794"/>
      <c r="G8" s="1794"/>
      <c r="H8" s="1794"/>
      <c r="I8" s="1794"/>
      <c r="J8" s="1794"/>
      <c r="K8" s="1794"/>
      <c r="L8" s="1794"/>
      <c r="M8" s="1794"/>
      <c r="N8" s="1794"/>
      <c r="O8" s="1794"/>
      <c r="P8" s="1794"/>
      <c r="Q8" s="1794"/>
      <c r="R8" s="1794"/>
      <c r="S8" s="1794"/>
      <c r="T8" s="1794"/>
      <c r="U8" s="1794"/>
      <c r="V8" s="1794"/>
      <c r="W8" s="1797"/>
      <c r="X8" s="1798"/>
    </row>
    <row r="9" spans="1:27" s="33" customFormat="1" ht="15" customHeight="1">
      <c r="A9" s="1794"/>
      <c r="B9" s="1794"/>
      <c r="C9" s="1794"/>
      <c r="D9" s="1794"/>
      <c r="E9" s="2015" t="s">
        <v>510</v>
      </c>
      <c r="F9" s="2015"/>
      <c r="G9" s="2015"/>
      <c r="H9" s="2015"/>
      <c r="I9" s="2015"/>
      <c r="J9" s="2015"/>
      <c r="K9" s="2015"/>
      <c r="L9" s="2015"/>
      <c r="M9" s="2015"/>
      <c r="N9" s="2015"/>
      <c r="O9" s="2015"/>
      <c r="P9" s="2015"/>
      <c r="Q9" s="2015"/>
      <c r="R9" s="2015"/>
      <c r="S9" s="1794"/>
      <c r="T9" s="1794"/>
      <c r="U9" s="1794"/>
      <c r="V9" s="1794"/>
    </row>
    <row r="10" spans="1:27" s="33" customFormat="1" ht="15" customHeight="1">
      <c r="A10" s="1794"/>
      <c r="B10" s="1794"/>
      <c r="C10" s="1794"/>
      <c r="D10" s="1794"/>
      <c r="E10" s="2015"/>
      <c r="F10" s="2015"/>
      <c r="G10" s="2015"/>
      <c r="H10" s="2015"/>
      <c r="I10" s="2015"/>
      <c r="J10" s="2015"/>
      <c r="K10" s="2015"/>
      <c r="L10" s="2015"/>
      <c r="M10" s="2015"/>
      <c r="N10" s="2015"/>
      <c r="O10" s="2015"/>
      <c r="P10" s="2015"/>
      <c r="Q10" s="2015"/>
      <c r="R10" s="2015"/>
      <c r="S10" s="1794"/>
      <c r="T10" s="1794"/>
      <c r="U10" s="1794"/>
      <c r="V10" s="1794"/>
      <c r="X10" s="996" t="s">
        <v>1</v>
      </c>
      <c r="Y10" s="996"/>
      <c r="Z10" s="996"/>
      <c r="AA10" s="996"/>
    </row>
    <row r="11" spans="1:27" s="33" customFormat="1" ht="15" customHeight="1" thickBot="1">
      <c r="A11" s="1796"/>
      <c r="B11" s="1796"/>
      <c r="C11" s="1796"/>
      <c r="D11" s="1796"/>
      <c r="E11" s="1796"/>
      <c r="F11" s="1796"/>
      <c r="G11" s="1796"/>
      <c r="H11" s="1796"/>
      <c r="I11" s="1796"/>
      <c r="J11" s="1796"/>
      <c r="K11" s="1796"/>
      <c r="L11" s="1796"/>
      <c r="M11" s="1796"/>
      <c r="N11" s="1796"/>
      <c r="O11" s="1796"/>
      <c r="P11" s="1796"/>
      <c r="Q11" s="1796"/>
      <c r="R11" s="1796"/>
      <c r="S11" s="1796"/>
      <c r="T11" s="1796"/>
      <c r="U11" s="1796"/>
      <c r="V11" s="1796"/>
    </row>
    <row r="12" spans="1:27" s="33" customFormat="1" ht="15" customHeight="1">
      <c r="A12" s="1806"/>
      <c r="B12" s="1807"/>
      <c r="C12" s="1807"/>
      <c r="D12" s="1807"/>
      <c r="E12" s="1807"/>
      <c r="F12" s="1807"/>
      <c r="G12" s="1807"/>
      <c r="H12" s="1807"/>
      <c r="I12" s="1807"/>
      <c r="J12" s="1807"/>
      <c r="K12" s="1807"/>
      <c r="L12" s="1807"/>
      <c r="M12" s="1807"/>
      <c r="N12" s="1807"/>
      <c r="O12" s="1807"/>
      <c r="P12" s="1807"/>
      <c r="Q12" s="1807"/>
      <c r="R12" s="1807"/>
      <c r="S12" s="1807"/>
      <c r="T12" s="1807"/>
      <c r="U12" s="1807"/>
      <c r="V12" s="2007"/>
    </row>
    <row r="13" spans="1:27" s="33" customFormat="1" ht="15" customHeight="1">
      <c r="A13" s="1793"/>
      <c r="B13" s="1794"/>
      <c r="C13" s="1794"/>
      <c r="D13" s="1794"/>
      <c r="E13" s="1794"/>
      <c r="F13" s="1794"/>
      <c r="G13" s="1794"/>
      <c r="H13" s="1794"/>
      <c r="I13" s="1794"/>
      <c r="J13" s="1794"/>
      <c r="K13" s="1794"/>
      <c r="L13" s="1794"/>
      <c r="M13" s="1794"/>
      <c r="N13" s="1794"/>
      <c r="O13" s="1812"/>
      <c r="P13" s="1812"/>
      <c r="Q13" s="32" t="s">
        <v>19</v>
      </c>
      <c r="R13" s="12"/>
      <c r="S13" s="32" t="s">
        <v>203</v>
      </c>
      <c r="T13" s="12"/>
      <c r="U13" s="32" t="s">
        <v>21</v>
      </c>
      <c r="V13" s="39"/>
      <c r="Y13" s="1522"/>
      <c r="Z13" s="1522"/>
    </row>
    <row r="14" spans="1:27" s="33" customFormat="1" ht="15" customHeight="1">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7" s="33" customFormat="1" ht="15" customHeight="1">
      <c r="A15" s="1793"/>
      <c r="B15" s="1794"/>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7" s="33" customFormat="1" ht="15" customHeight="1">
      <c r="A16" s="1793"/>
      <c r="B16" s="1794"/>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s="33" customFormat="1" ht="15" customHeight="1">
      <c r="A17" s="37"/>
      <c r="B17" s="1794" t="str">
        <f>"町田市長　　"&amp;市長名&amp;"　様"</f>
        <v>町田市長　　稲垣　康治　様</v>
      </c>
      <c r="C17" s="1794"/>
      <c r="D17" s="1794"/>
      <c r="E17" s="1794"/>
      <c r="F17" s="1794"/>
      <c r="G17" s="1794"/>
      <c r="H17" s="1794"/>
      <c r="I17" s="1794"/>
      <c r="J17" s="1794"/>
      <c r="K17" s="1794"/>
      <c r="L17" s="1794"/>
      <c r="M17" s="1794"/>
      <c r="N17" s="1794"/>
      <c r="O17" s="1794"/>
      <c r="P17" s="1794"/>
      <c r="Q17" s="1794"/>
      <c r="R17" s="1794"/>
      <c r="S17" s="1794"/>
      <c r="T17" s="1794"/>
      <c r="U17" s="1794"/>
      <c r="V17" s="1795"/>
    </row>
    <row r="18" spans="1:22" s="33" customFormat="1" ht="15" customHeight="1">
      <c r="A18" s="1793"/>
      <c r="B18" s="1794"/>
      <c r="C18" s="1794"/>
      <c r="D18" s="1794"/>
      <c r="E18" s="1794"/>
      <c r="F18" s="1794"/>
      <c r="G18" s="1794"/>
      <c r="H18" s="1794"/>
      <c r="I18" s="1794"/>
      <c r="J18" s="1794"/>
      <c r="K18" s="1794"/>
      <c r="L18" s="1794"/>
      <c r="M18" s="1794"/>
      <c r="N18" s="1794"/>
      <c r="O18" s="1794"/>
      <c r="P18" s="1794"/>
      <c r="Q18" s="1794"/>
      <c r="R18" s="1794"/>
      <c r="S18" s="1794"/>
      <c r="T18" s="1794"/>
      <c r="U18" s="1794"/>
      <c r="V18" s="1795"/>
    </row>
    <row r="19" spans="1:22" s="33" customFormat="1" ht="15" customHeight="1">
      <c r="A19" s="1793"/>
      <c r="B19" s="1794"/>
      <c r="C19" s="1794"/>
      <c r="D19" s="1794"/>
      <c r="E19" s="1794"/>
      <c r="F19" s="1794"/>
      <c r="G19" s="1794"/>
      <c r="H19" s="1794"/>
      <c r="I19" s="1794"/>
      <c r="J19" s="1794"/>
      <c r="K19" s="1794"/>
      <c r="L19" s="1794"/>
      <c r="M19" s="1794"/>
      <c r="N19" s="1794"/>
      <c r="O19" s="1794"/>
      <c r="P19" s="1794"/>
      <c r="Q19" s="1794"/>
      <c r="R19" s="1794"/>
      <c r="S19" s="1794"/>
      <c r="T19" s="1794"/>
      <c r="U19" s="1794"/>
      <c r="V19" s="1795"/>
    </row>
    <row r="20" spans="1:22" s="33" customFormat="1" ht="15" customHeight="1">
      <c r="A20" s="1793"/>
      <c r="B20" s="1794"/>
      <c r="C20" s="1794"/>
      <c r="D20" s="1794"/>
      <c r="E20" s="1794"/>
      <c r="F20" s="1794"/>
      <c r="G20" s="1794"/>
      <c r="H20" s="1794"/>
      <c r="I20" s="1794"/>
      <c r="J20" s="1794"/>
      <c r="K20" s="1794"/>
      <c r="L20" s="1794"/>
      <c r="M20" s="1794"/>
      <c r="N20" s="1794"/>
      <c r="O20" s="1794"/>
      <c r="P20" s="1794"/>
      <c r="Q20" s="1794"/>
      <c r="R20" s="1794"/>
      <c r="S20" s="1794"/>
      <c r="T20" s="1794"/>
      <c r="U20" s="1794"/>
      <c r="V20" s="1795"/>
    </row>
    <row r="21" spans="1:22" ht="15" customHeight="1">
      <c r="A21" s="1793"/>
      <c r="B21" s="1794"/>
      <c r="C21" s="1794"/>
      <c r="D21" s="1794"/>
      <c r="E21" s="1794"/>
      <c r="F21" s="1794"/>
      <c r="G21" s="1794"/>
      <c r="H21" s="1794"/>
      <c r="I21" s="1794"/>
      <c r="J21" s="1794"/>
      <c r="K21" s="1794"/>
      <c r="L21" s="1794"/>
      <c r="M21" s="1815"/>
      <c r="N21" s="1815"/>
      <c r="O21" s="1815"/>
      <c r="P21" s="1815"/>
      <c r="Q21" s="1815"/>
      <c r="R21" s="1815"/>
      <c r="S21" s="1815"/>
      <c r="T21" s="1815"/>
      <c r="U21" s="1815"/>
      <c r="V21" s="1816"/>
    </row>
    <row r="22" spans="1:22" ht="15" customHeight="1">
      <c r="A22" s="1793"/>
      <c r="B22" s="1794"/>
      <c r="C22" s="1794"/>
      <c r="D22" s="1794"/>
      <c r="E22" s="1794"/>
      <c r="F22" s="1794"/>
      <c r="G22" s="1794"/>
      <c r="H22" s="1794"/>
      <c r="I22" s="1794"/>
      <c r="J22" s="1794"/>
      <c r="K22" s="1803" t="s">
        <v>192</v>
      </c>
      <c r="L22" s="1803"/>
      <c r="M22" s="1813">
        <f>IF(A1=4," ",[0]!請負人住所)</f>
        <v>0</v>
      </c>
      <c r="N22" s="1813"/>
      <c r="O22" s="1813"/>
      <c r="P22" s="1813"/>
      <c r="Q22" s="1813"/>
      <c r="R22" s="1813"/>
      <c r="S22" s="1813"/>
      <c r="T22" s="1813"/>
      <c r="U22" s="1813"/>
      <c r="V22" s="1814"/>
    </row>
    <row r="23" spans="1:22" ht="15" customHeight="1">
      <c r="A23" s="1793"/>
      <c r="B23" s="1794"/>
      <c r="C23" s="1794"/>
      <c r="D23" s="1794"/>
      <c r="E23" s="1794"/>
      <c r="F23" s="1794"/>
      <c r="G23" s="1794"/>
      <c r="H23" s="1803" t="s">
        <v>193</v>
      </c>
      <c r="I23" s="1803"/>
      <c r="J23" s="34"/>
      <c r="K23" s="1794"/>
      <c r="L23" s="1794"/>
      <c r="M23" s="1815"/>
      <c r="N23" s="1815"/>
      <c r="O23" s="1815"/>
      <c r="P23" s="1815"/>
      <c r="Q23" s="1815"/>
      <c r="R23" s="1815"/>
      <c r="S23" s="1815"/>
      <c r="T23" s="1815"/>
      <c r="U23" s="1815"/>
      <c r="V23" s="1816"/>
    </row>
    <row r="24" spans="1:22" ht="15" customHeight="1">
      <c r="A24" s="1793"/>
      <c r="B24" s="1794"/>
      <c r="C24" s="1794"/>
      <c r="D24" s="1794"/>
      <c r="E24" s="1794"/>
      <c r="F24" s="1794"/>
      <c r="G24" s="1794"/>
      <c r="H24" s="1794"/>
      <c r="I24" s="1794"/>
      <c r="J24" s="1794"/>
      <c r="K24" s="1794"/>
      <c r="L24" s="1794"/>
      <c r="M24" s="1815"/>
      <c r="N24" s="1815"/>
      <c r="O24" s="1815"/>
      <c r="P24" s="1815"/>
      <c r="Q24" s="1815"/>
      <c r="R24" s="1815"/>
      <c r="S24" s="1815"/>
      <c r="T24" s="1815"/>
      <c r="U24" s="123"/>
      <c r="V24" s="1816"/>
    </row>
    <row r="25" spans="1:22" ht="15" customHeight="1">
      <c r="A25" s="1793"/>
      <c r="B25" s="1794"/>
      <c r="C25" s="1794"/>
      <c r="D25" s="1794"/>
      <c r="E25" s="1794"/>
      <c r="F25" s="1794"/>
      <c r="G25" s="1794"/>
      <c r="H25" s="1794"/>
      <c r="I25" s="1794"/>
      <c r="J25" s="1794"/>
      <c r="K25" s="1803" t="s">
        <v>194</v>
      </c>
      <c r="L25" s="1803"/>
      <c r="M25" s="1813">
        <f>IF(A1=4," ",[0]!請負人社名)</f>
        <v>0</v>
      </c>
      <c r="N25" s="1813"/>
      <c r="O25" s="1813"/>
      <c r="P25" s="1813"/>
      <c r="Q25" s="1813"/>
      <c r="R25" s="1813"/>
      <c r="S25" s="1813"/>
      <c r="T25" s="1813"/>
      <c r="U25" s="123"/>
      <c r="V25" s="1816"/>
    </row>
    <row r="26" spans="1:22" ht="15" customHeight="1">
      <c r="A26" s="1793"/>
      <c r="B26" s="1794"/>
      <c r="C26" s="1794"/>
      <c r="D26" s="1794"/>
      <c r="E26" s="1794"/>
      <c r="F26" s="1794"/>
      <c r="G26" s="1794"/>
      <c r="H26" s="1794"/>
      <c r="I26" s="1794"/>
      <c r="J26" s="1794"/>
      <c r="K26" s="1794"/>
      <c r="L26" s="1794"/>
      <c r="M26" s="1820" t="str">
        <f>IF(A1=4," ",CONCATENATE(D車使用集計表!請負人役職,"　",D車使用集計表!請負人氏名))</f>
        <v>　</v>
      </c>
      <c r="N26" s="1820"/>
      <c r="O26" s="1820"/>
      <c r="P26" s="1820"/>
      <c r="Q26" s="1820"/>
      <c r="R26" s="1820"/>
      <c r="S26" s="1820"/>
      <c r="T26" s="1820"/>
      <c r="U26" s="1820"/>
      <c r="V26" s="1816"/>
    </row>
    <row r="27" spans="1:22" ht="15" customHeight="1">
      <c r="A27" s="37"/>
      <c r="B27" s="33"/>
      <c r="C27" s="33"/>
      <c r="D27" s="33"/>
      <c r="E27" s="33"/>
      <c r="F27" s="33"/>
      <c r="G27" s="33"/>
      <c r="H27" s="33"/>
      <c r="I27" s="33"/>
      <c r="J27" s="33"/>
      <c r="K27" s="33"/>
      <c r="L27" s="33"/>
      <c r="M27" s="1820"/>
      <c r="N27" s="1820"/>
      <c r="O27" s="1820"/>
      <c r="P27" s="1820"/>
      <c r="Q27" s="1820"/>
      <c r="R27" s="1820"/>
      <c r="S27" s="1820"/>
      <c r="T27" s="1820"/>
      <c r="U27" s="1820"/>
      <c r="V27" s="39"/>
    </row>
    <row r="28" spans="1:22" ht="15" customHeight="1">
      <c r="A28" s="40"/>
      <c r="D28" s="33"/>
      <c r="M28" s="1820"/>
      <c r="N28" s="1820"/>
      <c r="O28" s="1820"/>
      <c r="P28" s="1820"/>
      <c r="Q28" s="1820"/>
      <c r="R28" s="1820"/>
      <c r="S28" s="1820"/>
      <c r="T28" s="1820"/>
      <c r="U28" s="1820"/>
      <c r="V28" s="41"/>
    </row>
    <row r="29" spans="1:22" ht="15" customHeight="1">
      <c r="A29" s="40"/>
      <c r="C29" s="19" t="s">
        <v>511</v>
      </c>
      <c r="D29" s="33"/>
      <c r="V29" s="41"/>
    </row>
    <row r="30" spans="1:22" ht="15" customHeight="1">
      <c r="A30" s="2052"/>
      <c r="B30" s="2053"/>
      <c r="C30" s="2053"/>
      <c r="D30" s="2053"/>
      <c r="E30" s="2053"/>
      <c r="F30" s="2053"/>
      <c r="G30" s="2053"/>
      <c r="H30" s="2053"/>
      <c r="I30" s="2053"/>
      <c r="J30" s="2053"/>
      <c r="K30" s="2053"/>
      <c r="L30" s="2053"/>
      <c r="M30" s="2053"/>
      <c r="N30" s="2053"/>
      <c r="O30" s="2053"/>
      <c r="P30" s="2053"/>
      <c r="Q30" s="2053"/>
      <c r="R30" s="2053"/>
      <c r="S30" s="2053"/>
      <c r="T30" s="2053"/>
      <c r="U30" s="2053"/>
      <c r="V30" s="2054"/>
    </row>
    <row r="31" spans="1:22" ht="15" customHeight="1">
      <c r="A31" s="2055" t="s">
        <v>454</v>
      </c>
      <c r="B31" s="2056"/>
      <c r="C31" s="2056"/>
      <c r="D31" s="2057"/>
      <c r="E31" s="2064">
        <f>IF(A1=4," ",[0]!件名)</f>
        <v>0</v>
      </c>
      <c r="F31" s="2065"/>
      <c r="G31" s="2065"/>
      <c r="H31" s="2065"/>
      <c r="I31" s="2065"/>
      <c r="J31" s="2065"/>
      <c r="K31" s="2065"/>
      <c r="L31" s="2065"/>
      <c r="M31" s="2065"/>
      <c r="N31" s="2065"/>
      <c r="O31" s="2065"/>
      <c r="P31" s="2065"/>
      <c r="Q31" s="2065"/>
      <c r="R31" s="2065"/>
      <c r="S31" s="2065"/>
      <c r="T31" s="2065"/>
      <c r="U31" s="2065"/>
      <c r="V31" s="2066"/>
    </row>
    <row r="32" spans="1:22" ht="15" customHeight="1">
      <c r="A32" s="2058"/>
      <c r="B32" s="2059"/>
      <c r="C32" s="2059"/>
      <c r="D32" s="2060"/>
      <c r="E32" s="2067"/>
      <c r="F32" s="2068"/>
      <c r="G32" s="2068"/>
      <c r="H32" s="2068"/>
      <c r="I32" s="2068"/>
      <c r="J32" s="2068"/>
      <c r="K32" s="2068"/>
      <c r="L32" s="2068"/>
      <c r="M32" s="2068"/>
      <c r="N32" s="2068"/>
      <c r="O32" s="2068"/>
      <c r="P32" s="2068"/>
      <c r="Q32" s="2068"/>
      <c r="R32" s="2068"/>
      <c r="S32" s="2068"/>
      <c r="T32" s="2068"/>
      <c r="U32" s="2068"/>
      <c r="V32" s="2069"/>
    </row>
    <row r="33" spans="1:22" ht="15" customHeight="1">
      <c r="A33" s="2061"/>
      <c r="B33" s="2062"/>
      <c r="C33" s="2062"/>
      <c r="D33" s="2063"/>
      <c r="E33" s="2070"/>
      <c r="F33" s="2071"/>
      <c r="G33" s="2071"/>
      <c r="H33" s="2071"/>
      <c r="I33" s="2071"/>
      <c r="J33" s="2071"/>
      <c r="K33" s="2071"/>
      <c r="L33" s="2071"/>
      <c r="M33" s="2071"/>
      <c r="N33" s="2071"/>
      <c r="O33" s="2071"/>
      <c r="P33" s="2071"/>
      <c r="Q33" s="2071"/>
      <c r="R33" s="2071"/>
      <c r="S33" s="2071"/>
      <c r="T33" s="2071"/>
      <c r="U33" s="2071"/>
      <c r="V33" s="2072"/>
    </row>
    <row r="34" spans="1:22" s="33" customFormat="1" ht="15" customHeight="1">
      <c r="A34" s="2077" t="s">
        <v>199</v>
      </c>
      <c r="B34" s="1868"/>
      <c r="C34" s="1868"/>
      <c r="D34" s="2041"/>
      <c r="E34" s="2064">
        <f>IF(A1=4," ",[0]!履行場所)</f>
        <v>0</v>
      </c>
      <c r="F34" s="2065"/>
      <c r="G34" s="2065"/>
      <c r="H34" s="2065"/>
      <c r="I34" s="2065"/>
      <c r="J34" s="2065"/>
      <c r="K34" s="2065"/>
      <c r="L34" s="2065"/>
      <c r="M34" s="2065"/>
      <c r="N34" s="2065"/>
      <c r="O34" s="2065"/>
      <c r="P34" s="2065"/>
      <c r="Q34" s="2065"/>
      <c r="R34" s="2065"/>
      <c r="S34" s="2065"/>
      <c r="T34" s="2065"/>
      <c r="U34" s="2065"/>
      <c r="V34" s="2066"/>
    </row>
    <row r="35" spans="1:22" s="33" customFormat="1" ht="15" customHeight="1">
      <c r="A35" s="2078"/>
      <c r="B35" s="1869"/>
      <c r="C35" s="1869"/>
      <c r="D35" s="2042"/>
      <c r="E35" s="2067"/>
      <c r="F35" s="2068"/>
      <c r="G35" s="2068"/>
      <c r="H35" s="2068"/>
      <c r="I35" s="2068"/>
      <c r="J35" s="2068"/>
      <c r="K35" s="2068"/>
      <c r="L35" s="2068"/>
      <c r="M35" s="2068"/>
      <c r="N35" s="2068"/>
      <c r="O35" s="2068"/>
      <c r="P35" s="2068"/>
      <c r="Q35" s="2068"/>
      <c r="R35" s="2068"/>
      <c r="S35" s="2068"/>
      <c r="T35" s="2068"/>
      <c r="U35" s="2068"/>
      <c r="V35" s="2069"/>
    </row>
    <row r="36" spans="1:22" s="33" customFormat="1" ht="15" customHeight="1">
      <c r="A36" s="2079"/>
      <c r="B36" s="1870"/>
      <c r="C36" s="1870"/>
      <c r="D36" s="2051"/>
      <c r="E36" s="2070"/>
      <c r="F36" s="2071"/>
      <c r="G36" s="2071"/>
      <c r="H36" s="2071"/>
      <c r="I36" s="2071"/>
      <c r="J36" s="2071"/>
      <c r="K36" s="2071"/>
      <c r="L36" s="2071"/>
      <c r="M36" s="2071"/>
      <c r="N36" s="2071"/>
      <c r="O36" s="2071"/>
      <c r="P36" s="2071"/>
      <c r="Q36" s="2071"/>
      <c r="R36" s="2071"/>
      <c r="S36" s="2071"/>
      <c r="T36" s="2071"/>
      <c r="U36" s="2071"/>
      <c r="V36" s="2072"/>
    </row>
    <row r="37" spans="1:22" s="33" customFormat="1" ht="15" customHeight="1">
      <c r="A37" s="2077" t="s">
        <v>200</v>
      </c>
      <c r="B37" s="1868"/>
      <c r="C37" s="1868"/>
      <c r="D37" s="2041"/>
      <c r="E37" s="2084">
        <f>IF(A1=4," ",IF(記入用紙!C15="",[0]!当初契約金額,記入用紙!C15))</f>
        <v>0</v>
      </c>
      <c r="F37" s="1862"/>
      <c r="G37" s="1862"/>
      <c r="H37" s="1862"/>
      <c r="I37" s="1862"/>
      <c r="J37" s="1862"/>
      <c r="K37" s="2085"/>
      <c r="L37" s="1817" t="s">
        <v>201</v>
      </c>
      <c r="M37" s="1868"/>
      <c r="N37" s="1868"/>
      <c r="O37" s="2041"/>
      <c r="P37" s="1817" t="s">
        <v>11</v>
      </c>
      <c r="Q37" s="2090">
        <f>IF(A1=4," ",[0]!契約番号)</f>
        <v>0</v>
      </c>
      <c r="R37" s="2090"/>
      <c r="S37" s="2090"/>
      <c r="T37" s="2090"/>
      <c r="U37" s="2090"/>
      <c r="V37" s="2093" t="s">
        <v>12</v>
      </c>
    </row>
    <row r="38" spans="1:22" s="33" customFormat="1" ht="15" customHeight="1">
      <c r="A38" s="2078"/>
      <c r="B38" s="1869"/>
      <c r="C38" s="1869"/>
      <c r="D38" s="2042"/>
      <c r="E38" s="2086"/>
      <c r="F38" s="1863"/>
      <c r="G38" s="1863"/>
      <c r="H38" s="1863"/>
      <c r="I38" s="1863"/>
      <c r="J38" s="1863"/>
      <c r="K38" s="2087"/>
      <c r="L38" s="1818"/>
      <c r="M38" s="1869"/>
      <c r="N38" s="1869"/>
      <c r="O38" s="2042"/>
      <c r="P38" s="1818"/>
      <c r="Q38" s="2091"/>
      <c r="R38" s="2091"/>
      <c r="S38" s="2091"/>
      <c r="T38" s="2091"/>
      <c r="U38" s="2091"/>
      <c r="V38" s="2094"/>
    </row>
    <row r="39" spans="1:22" s="33" customFormat="1" ht="15" customHeight="1">
      <c r="A39" s="2079"/>
      <c r="B39" s="1870"/>
      <c r="C39" s="1870"/>
      <c r="D39" s="2051"/>
      <c r="E39" s="2088"/>
      <c r="F39" s="1864"/>
      <c r="G39" s="1864"/>
      <c r="H39" s="1864"/>
      <c r="I39" s="1864"/>
      <c r="J39" s="1864"/>
      <c r="K39" s="2089"/>
      <c r="L39" s="1819"/>
      <c r="M39" s="1870"/>
      <c r="N39" s="1870"/>
      <c r="O39" s="2051"/>
      <c r="P39" s="1819"/>
      <c r="Q39" s="2092"/>
      <c r="R39" s="2092"/>
      <c r="S39" s="2092"/>
      <c r="T39" s="2092"/>
      <c r="U39" s="2092"/>
      <c r="V39" s="2095"/>
    </row>
    <row r="40" spans="1:22" s="33" customFormat="1" ht="15" customHeight="1">
      <c r="A40" s="2077" t="s">
        <v>464</v>
      </c>
      <c r="B40" s="1868"/>
      <c r="C40" s="1868"/>
      <c r="D40" s="2041"/>
      <c r="E40" s="747"/>
      <c r="F40" s="52"/>
      <c r="G40" s="1836" t="s">
        <v>19</v>
      </c>
      <c r="H40" s="614"/>
      <c r="I40" s="1836" t="s">
        <v>203</v>
      </c>
      <c r="J40" s="614"/>
      <c r="K40" s="1845" t="s">
        <v>21</v>
      </c>
      <c r="L40" s="1817" t="s">
        <v>456</v>
      </c>
      <c r="M40" s="1868"/>
      <c r="N40" s="1868"/>
      <c r="O40" s="2041"/>
      <c r="P40" s="746"/>
      <c r="Q40" s="44"/>
      <c r="R40" s="1836" t="s">
        <v>19</v>
      </c>
      <c r="S40" s="614"/>
      <c r="T40" s="1836" t="s">
        <v>203</v>
      </c>
      <c r="U40" s="614"/>
      <c r="V40" s="1839" t="s">
        <v>21</v>
      </c>
    </row>
    <row r="41" spans="1:22" s="33" customFormat="1" ht="15" customHeight="1">
      <c r="A41" s="2078"/>
      <c r="B41" s="1869"/>
      <c r="C41" s="1869"/>
      <c r="D41" s="2042"/>
      <c r="E41" s="1818">
        <f>IF(A2=4," ",[0]!着手年)</f>
        <v>0</v>
      </c>
      <c r="F41" s="1869"/>
      <c r="G41" s="1837"/>
      <c r="H41" s="43">
        <f>IF(A2=4," ",[0]!着手月)</f>
        <v>0</v>
      </c>
      <c r="I41" s="1837"/>
      <c r="J41" s="43">
        <f>IF(A2=4," ",[0]!着手日)</f>
        <v>0</v>
      </c>
      <c r="K41" s="1846"/>
      <c r="L41" s="1818"/>
      <c r="M41" s="1869"/>
      <c r="N41" s="1869"/>
      <c r="O41" s="2042"/>
      <c r="P41" s="1818">
        <f>IF(A1=4," ",IF(記入用紙!C12="",記入用紙!C11,記入用紙!C12))</f>
        <v>0</v>
      </c>
      <c r="Q41" s="1869"/>
      <c r="R41" s="1837"/>
      <c r="S41" s="44">
        <f>IF(A1=4," ",IF(記入用紙!E12="",記入用紙!E11,記入用紙!E12))</f>
        <v>0</v>
      </c>
      <c r="T41" s="1837"/>
      <c r="U41" s="46">
        <f>IF(A1=4," ",IF(記入用紙!G12="",記入用紙!G11,記入用紙!G12))</f>
        <v>0</v>
      </c>
      <c r="V41" s="1840"/>
    </row>
    <row r="42" spans="1:22" s="33" customFormat="1" ht="15" customHeight="1">
      <c r="A42" s="2079"/>
      <c r="B42" s="1870"/>
      <c r="C42" s="1870"/>
      <c r="D42" s="2051"/>
      <c r="E42" s="906"/>
      <c r="F42" s="615"/>
      <c r="G42" s="2050"/>
      <c r="H42" s="615"/>
      <c r="I42" s="2050"/>
      <c r="J42" s="615"/>
      <c r="K42" s="1855"/>
      <c r="L42" s="1819"/>
      <c r="M42" s="1870"/>
      <c r="N42" s="1870"/>
      <c r="O42" s="2051"/>
      <c r="P42" s="905"/>
      <c r="Q42" s="616"/>
      <c r="R42" s="2050"/>
      <c r="S42" s="617"/>
      <c r="T42" s="2050"/>
      <c r="U42" s="613"/>
      <c r="V42" s="2080"/>
    </row>
    <row r="43" spans="1:22" ht="15" customHeight="1">
      <c r="A43" s="2073" t="s">
        <v>512</v>
      </c>
      <c r="B43" s="1868" t="s">
        <v>513</v>
      </c>
      <c r="C43" s="1868"/>
      <c r="D43" s="2041"/>
      <c r="E43" s="2032"/>
      <c r="F43" s="2033"/>
      <c r="G43" s="2033"/>
      <c r="H43" s="2033"/>
      <c r="I43" s="2033"/>
      <c r="J43" s="2033"/>
      <c r="K43" s="2033"/>
      <c r="L43" s="2033"/>
      <c r="M43" s="2033"/>
      <c r="N43" s="2033"/>
      <c r="O43" s="2033"/>
      <c r="P43" s="2033"/>
      <c r="Q43" s="2033"/>
      <c r="R43" s="2033"/>
      <c r="S43" s="2033"/>
      <c r="T43" s="2033"/>
      <c r="U43" s="2033"/>
      <c r="V43" s="2034"/>
    </row>
    <row r="44" spans="1:22" ht="15" customHeight="1">
      <c r="A44" s="2074"/>
      <c r="B44" s="1869"/>
      <c r="C44" s="1869"/>
      <c r="D44" s="2042"/>
      <c r="E44" s="2035"/>
      <c r="F44" s="2036"/>
      <c r="G44" s="2036"/>
      <c r="H44" s="2036"/>
      <c r="I44" s="2036"/>
      <c r="J44" s="2036"/>
      <c r="K44" s="2036"/>
      <c r="L44" s="2036"/>
      <c r="M44" s="2036"/>
      <c r="N44" s="2036"/>
      <c r="O44" s="2036"/>
      <c r="P44" s="2036"/>
      <c r="Q44" s="2036"/>
      <c r="R44" s="2036"/>
      <c r="S44" s="2036"/>
      <c r="T44" s="2036"/>
      <c r="U44" s="2036"/>
      <c r="V44" s="2037"/>
    </row>
    <row r="45" spans="1:22" ht="20.25" customHeight="1">
      <c r="A45" s="2074"/>
      <c r="B45" s="2043"/>
      <c r="C45" s="2043"/>
      <c r="D45" s="2044"/>
      <c r="E45" s="2047"/>
      <c r="F45" s="2048"/>
      <c r="G45" s="2048"/>
      <c r="H45" s="2048"/>
      <c r="I45" s="2048"/>
      <c r="J45" s="2048"/>
      <c r="K45" s="2048"/>
      <c r="L45" s="2048"/>
      <c r="M45" s="2048"/>
      <c r="N45" s="2048"/>
      <c r="O45" s="2048"/>
      <c r="P45" s="2048"/>
      <c r="Q45" s="2048"/>
      <c r="R45" s="2048"/>
      <c r="S45" s="2048"/>
      <c r="T45" s="2048"/>
      <c r="U45" s="2048"/>
      <c r="V45" s="2049"/>
    </row>
    <row r="46" spans="1:22" ht="15" customHeight="1">
      <c r="A46" s="2074"/>
      <c r="B46" s="1868" t="s">
        <v>514</v>
      </c>
      <c r="C46" s="1868"/>
      <c r="D46" s="2041"/>
      <c r="E46" s="2032"/>
      <c r="F46" s="2033"/>
      <c r="G46" s="2033"/>
      <c r="H46" s="2033"/>
      <c r="I46" s="2033"/>
      <c r="J46" s="2033"/>
      <c r="K46" s="2033"/>
      <c r="L46" s="2033"/>
      <c r="M46" s="2033"/>
      <c r="N46" s="2033"/>
      <c r="O46" s="2033"/>
      <c r="P46" s="2033"/>
      <c r="Q46" s="2033"/>
      <c r="R46" s="2033"/>
      <c r="S46" s="2033"/>
      <c r="T46" s="2033"/>
      <c r="U46" s="2033"/>
      <c r="V46" s="2034"/>
    </row>
    <row r="47" spans="1:22" ht="15" customHeight="1">
      <c r="A47" s="2074"/>
      <c r="B47" s="1869"/>
      <c r="C47" s="1869"/>
      <c r="D47" s="2042"/>
      <c r="E47" s="2035"/>
      <c r="F47" s="2036"/>
      <c r="G47" s="2036"/>
      <c r="H47" s="2036"/>
      <c r="I47" s="2036"/>
      <c r="J47" s="2036"/>
      <c r="K47" s="2036"/>
      <c r="L47" s="2036"/>
      <c r="M47" s="2036"/>
      <c r="N47" s="2036"/>
      <c r="O47" s="2036"/>
      <c r="P47" s="2036"/>
      <c r="Q47" s="2036"/>
      <c r="R47" s="2036"/>
      <c r="S47" s="2036"/>
      <c r="T47" s="2036"/>
      <c r="U47" s="2036"/>
      <c r="V47" s="2037"/>
    </row>
    <row r="48" spans="1:22" ht="15" customHeight="1">
      <c r="A48" s="2074"/>
      <c r="B48" s="2043"/>
      <c r="C48" s="2043"/>
      <c r="D48" s="2044"/>
      <c r="E48" s="2035"/>
      <c r="F48" s="2036"/>
      <c r="G48" s="2036"/>
      <c r="H48" s="2036"/>
      <c r="I48" s="2036"/>
      <c r="J48" s="2036"/>
      <c r="K48" s="2036"/>
      <c r="L48" s="2036"/>
      <c r="M48" s="2036"/>
      <c r="N48" s="2036"/>
      <c r="O48" s="2036"/>
      <c r="P48" s="2036"/>
      <c r="Q48" s="2036"/>
      <c r="R48" s="2036"/>
      <c r="S48" s="2036"/>
      <c r="T48" s="2036"/>
      <c r="U48" s="2036"/>
      <c r="V48" s="2037"/>
    </row>
    <row r="49" spans="1:22" ht="15" customHeight="1">
      <c r="A49" s="2074"/>
      <c r="B49" s="1868" t="s">
        <v>515</v>
      </c>
      <c r="C49" s="1868"/>
      <c r="D49" s="2041"/>
      <c r="E49" s="2032"/>
      <c r="F49" s="2033"/>
      <c r="G49" s="2033"/>
      <c r="H49" s="2033"/>
      <c r="I49" s="2033"/>
      <c r="J49" s="2033"/>
      <c r="K49" s="2033"/>
      <c r="L49" s="2033"/>
      <c r="M49" s="2033"/>
      <c r="N49" s="2033"/>
      <c r="O49" s="2033"/>
      <c r="P49" s="2033"/>
      <c r="Q49" s="2033"/>
      <c r="R49" s="2033"/>
      <c r="S49" s="2033"/>
      <c r="T49" s="2033"/>
      <c r="U49" s="2033"/>
      <c r="V49" s="2034"/>
    </row>
    <row r="50" spans="1:22" ht="15" customHeight="1">
      <c r="A50" s="2074"/>
      <c r="B50" s="1869"/>
      <c r="C50" s="1869"/>
      <c r="D50" s="2042"/>
      <c r="E50" s="2035"/>
      <c r="F50" s="2036"/>
      <c r="G50" s="2036"/>
      <c r="H50" s="2036"/>
      <c r="I50" s="2036"/>
      <c r="J50" s="2036"/>
      <c r="K50" s="2036"/>
      <c r="L50" s="2036"/>
      <c r="M50" s="2036"/>
      <c r="N50" s="2036"/>
      <c r="O50" s="2036"/>
      <c r="P50" s="2036"/>
      <c r="Q50" s="2036"/>
      <c r="R50" s="2036"/>
      <c r="S50" s="2036"/>
      <c r="T50" s="2036"/>
      <c r="U50" s="2036"/>
      <c r="V50" s="2037"/>
    </row>
    <row r="51" spans="1:22" ht="15" customHeight="1">
      <c r="A51" s="2074"/>
      <c r="B51" s="2043"/>
      <c r="C51" s="2043"/>
      <c r="D51" s="2044"/>
      <c r="E51" s="2035"/>
      <c r="F51" s="2036"/>
      <c r="G51" s="2036"/>
      <c r="H51" s="2036"/>
      <c r="I51" s="2036"/>
      <c r="J51" s="2036"/>
      <c r="K51" s="2036"/>
      <c r="L51" s="2036"/>
      <c r="M51" s="2036"/>
      <c r="N51" s="2036"/>
      <c r="O51" s="2036"/>
      <c r="P51" s="2036"/>
      <c r="Q51" s="2036"/>
      <c r="R51" s="2036"/>
      <c r="S51" s="2036"/>
      <c r="T51" s="2036"/>
      <c r="U51" s="2036"/>
      <c r="V51" s="2037"/>
    </row>
    <row r="52" spans="1:22" ht="15" customHeight="1">
      <c r="A52" s="2074"/>
      <c r="B52" s="1868" t="s">
        <v>516</v>
      </c>
      <c r="C52" s="1868"/>
      <c r="D52" s="2041"/>
      <c r="E52" s="2032"/>
      <c r="F52" s="2033"/>
      <c r="G52" s="2033"/>
      <c r="H52" s="2033"/>
      <c r="I52" s="2033"/>
      <c r="J52" s="2033"/>
      <c r="K52" s="2033"/>
      <c r="L52" s="2033"/>
      <c r="M52" s="2033"/>
      <c r="N52" s="2033"/>
      <c r="O52" s="2033"/>
      <c r="P52" s="2033"/>
      <c r="Q52" s="2033"/>
      <c r="R52" s="2033"/>
      <c r="S52" s="2033"/>
      <c r="T52" s="2033"/>
      <c r="U52" s="2033"/>
      <c r="V52" s="2034"/>
    </row>
    <row r="53" spans="1:22" ht="15" customHeight="1">
      <c r="A53" s="2074"/>
      <c r="B53" s="1869"/>
      <c r="C53" s="1869"/>
      <c r="D53" s="2042"/>
      <c r="E53" s="2035"/>
      <c r="F53" s="2036"/>
      <c r="G53" s="2036"/>
      <c r="H53" s="2036"/>
      <c r="I53" s="2036"/>
      <c r="J53" s="2036"/>
      <c r="K53" s="2036"/>
      <c r="L53" s="2036"/>
      <c r="M53" s="2036"/>
      <c r="N53" s="2036"/>
      <c r="O53" s="2036"/>
      <c r="P53" s="2036"/>
      <c r="Q53" s="2036"/>
      <c r="R53" s="2036"/>
      <c r="S53" s="2036"/>
      <c r="T53" s="2036"/>
      <c r="U53" s="2036"/>
      <c r="V53" s="2037"/>
    </row>
    <row r="54" spans="1:22" ht="15" customHeight="1" thickBot="1">
      <c r="A54" s="2075"/>
      <c r="B54" s="2045"/>
      <c r="C54" s="2045"/>
      <c r="D54" s="2046"/>
      <c r="E54" s="2038"/>
      <c r="F54" s="2039"/>
      <c r="G54" s="2039"/>
      <c r="H54" s="2039"/>
      <c r="I54" s="2039"/>
      <c r="J54" s="2039"/>
      <c r="K54" s="2039"/>
      <c r="L54" s="2039"/>
      <c r="M54" s="2039"/>
      <c r="N54" s="2039"/>
      <c r="O54" s="2039"/>
      <c r="P54" s="2039"/>
      <c r="Q54" s="2039"/>
      <c r="R54" s="2039"/>
      <c r="S54" s="2039"/>
      <c r="T54" s="2039"/>
      <c r="U54" s="2039"/>
      <c r="V54" s="2040"/>
    </row>
    <row r="99" ht="48.75" customHeight="1"/>
  </sheetData>
  <mergeCells count="70">
    <mergeCell ref="P37:P39"/>
    <mergeCell ref="Q37:U39"/>
    <mergeCell ref="V37:V39"/>
    <mergeCell ref="R40:R42"/>
    <mergeCell ref="E41:F41"/>
    <mergeCell ref="A14:V16"/>
    <mergeCell ref="K17:V17"/>
    <mergeCell ref="M23:V23"/>
    <mergeCell ref="M22:V22"/>
    <mergeCell ref="M24:T24"/>
    <mergeCell ref="H23:I23"/>
    <mergeCell ref="H21:L21"/>
    <mergeCell ref="H24:L24"/>
    <mergeCell ref="A37:D39"/>
    <mergeCell ref="K40:K42"/>
    <mergeCell ref="I40:I42"/>
    <mergeCell ref="L40:O42"/>
    <mergeCell ref="E37:K39"/>
    <mergeCell ref="A1:V1"/>
    <mergeCell ref="A7:V8"/>
    <mergeCell ref="A9:D10"/>
    <mergeCell ref="S9:V10"/>
    <mergeCell ref="A2:J6"/>
    <mergeCell ref="O2:V2"/>
    <mergeCell ref="E9:R10"/>
    <mergeCell ref="Q3:R3"/>
    <mergeCell ref="O3:P3"/>
    <mergeCell ref="A43:A54"/>
    <mergeCell ref="S3:V3"/>
    <mergeCell ref="A12:N13"/>
    <mergeCell ref="M21:V21"/>
    <mergeCell ref="O13:P13"/>
    <mergeCell ref="A18:V20"/>
    <mergeCell ref="B17:J17"/>
    <mergeCell ref="A21:G26"/>
    <mergeCell ref="K23:L23"/>
    <mergeCell ref="A40:D42"/>
    <mergeCell ref="B43:D45"/>
    <mergeCell ref="V40:V42"/>
    <mergeCell ref="H22:J22"/>
    <mergeCell ref="K22:L22"/>
    <mergeCell ref="A34:D36"/>
    <mergeCell ref="E31:V33"/>
    <mergeCell ref="W7:X8"/>
    <mergeCell ref="X10:AA10"/>
    <mergeCell ref="Y13:Z13"/>
    <mergeCell ref="A11:V11"/>
    <mergeCell ref="O12:V12"/>
    <mergeCell ref="M25:T25"/>
    <mergeCell ref="V24:V26"/>
    <mergeCell ref="M26:U26"/>
    <mergeCell ref="H25:J25"/>
    <mergeCell ref="K25:L25"/>
    <mergeCell ref="H26:L26"/>
    <mergeCell ref="E52:V54"/>
    <mergeCell ref="M27:U27"/>
    <mergeCell ref="M28:U28"/>
    <mergeCell ref="B46:D48"/>
    <mergeCell ref="B49:D51"/>
    <mergeCell ref="B52:D54"/>
    <mergeCell ref="E43:V45"/>
    <mergeCell ref="E46:V48"/>
    <mergeCell ref="E49:V51"/>
    <mergeCell ref="G40:G42"/>
    <mergeCell ref="P41:Q41"/>
    <mergeCell ref="L37:O39"/>
    <mergeCell ref="T40:T42"/>
    <mergeCell ref="A30:V30"/>
    <mergeCell ref="A31:D33"/>
    <mergeCell ref="E34:V36"/>
  </mergeCells>
  <phoneticPr fontId="3"/>
  <dataValidations count="2">
    <dataValidation imeMode="on" allowBlank="1" showInputMessage="1" showErrorMessage="1" sqref="E31:V36 E43:V54" xr:uid="{00000000-0002-0000-1100-000000000000}"/>
    <dataValidation imeMode="off" allowBlank="1" showInputMessage="1" showErrorMessage="1" sqref="E37:K39 E41:F41 H41 J41 P41:Q41 S41 U41 T13 R13 O13:P13 Q37" xr:uid="{00000000-0002-0000-1100-000001000000}"/>
  </dataValidations>
  <hyperlinks>
    <hyperlink ref="X10:AA10" location="'提出書類一覧（工事）'!A1" display="一覧に戻る" xr:uid="{00000000-0004-0000-1100-000000000000}"/>
  </hyperlinks>
  <pageMargins left="0.98425196850393704" right="0.47244094488188981" top="0.78740157480314965" bottom="0.55118110236220474" header="0.31496062992125984" footer="0.19685039370078741"/>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Z98"/>
  <sheetViews>
    <sheetView showZeros="0" view="pageBreakPreview" zoomScaleNormal="100" zoomScaleSheetLayoutView="100" workbookViewId="0">
      <selection activeCell="AX31" sqref="AX31"/>
    </sheetView>
  </sheetViews>
  <sheetFormatPr defaultColWidth="9" defaultRowHeight="13.5"/>
  <cols>
    <col min="1" max="22" width="4.125" style="19" customWidth="1"/>
    <col min="23" max="16384" width="9" style="19"/>
  </cols>
  <sheetData>
    <row r="1" spans="1:26">
      <c r="A1" s="2014">
        <f>記入用紙!$C$19</f>
        <v>1</v>
      </c>
      <c r="B1" s="2014"/>
      <c r="C1" s="2014"/>
      <c r="D1" s="2014"/>
      <c r="E1" s="2014"/>
      <c r="F1" s="2014"/>
      <c r="G1" s="2014"/>
      <c r="H1" s="2014"/>
      <c r="I1" s="2014"/>
      <c r="J1" s="2014"/>
      <c r="K1" s="2014"/>
      <c r="L1" s="2014"/>
      <c r="M1" s="2014"/>
      <c r="N1" s="2014"/>
      <c r="O1" s="2014"/>
      <c r="P1" s="2014"/>
      <c r="Q1" s="2014"/>
      <c r="R1" s="2014"/>
      <c r="S1" s="2014"/>
      <c r="T1" s="2014"/>
      <c r="U1" s="2014"/>
      <c r="V1" s="2014"/>
    </row>
    <row r="2" spans="1:26" ht="14.25">
      <c r="A2" s="1794"/>
      <c r="B2" s="1794"/>
      <c r="C2" s="1794"/>
      <c r="D2" s="1794"/>
      <c r="E2" s="1794"/>
      <c r="F2" s="1794"/>
      <c r="G2" s="1794"/>
      <c r="H2" s="1794"/>
      <c r="I2" s="1794"/>
      <c r="J2" s="1794"/>
      <c r="L2" s="34"/>
      <c r="M2" s="34"/>
      <c r="N2" s="34"/>
      <c r="O2" s="1803"/>
      <c r="P2" s="2081"/>
      <c r="Q2" s="2081"/>
      <c r="R2" s="2081"/>
      <c r="S2" s="2081"/>
      <c r="T2" s="2081"/>
      <c r="U2" s="2081"/>
      <c r="V2" s="2081"/>
    </row>
    <row r="3" spans="1:26" ht="14.25">
      <c r="A3" s="1794"/>
      <c r="B3" s="1794"/>
      <c r="C3" s="1794"/>
      <c r="D3" s="1794"/>
      <c r="E3" s="1794"/>
      <c r="F3" s="1794"/>
      <c r="G3" s="1794"/>
      <c r="H3" s="1794"/>
      <c r="I3" s="1794"/>
      <c r="J3" s="1794"/>
      <c r="O3" s="1803"/>
      <c r="P3" s="1803"/>
      <c r="Q3" s="1803"/>
      <c r="R3" s="1803"/>
      <c r="S3" s="1803"/>
      <c r="T3" s="1803"/>
      <c r="U3" s="1803"/>
      <c r="V3" s="1803"/>
    </row>
    <row r="4" spans="1:26">
      <c r="A4" s="1794"/>
      <c r="B4" s="1794"/>
      <c r="C4" s="1794"/>
      <c r="D4" s="1794"/>
      <c r="E4" s="1794"/>
      <c r="F4" s="1794"/>
      <c r="G4" s="1794"/>
      <c r="H4" s="1794"/>
      <c r="I4" s="1794"/>
      <c r="J4" s="1794"/>
      <c r="K4" s="1803"/>
      <c r="L4" s="1803"/>
      <c r="M4" s="1803"/>
      <c r="N4" s="1803"/>
      <c r="O4" s="1803"/>
      <c r="P4" s="1803"/>
      <c r="Q4" s="1803"/>
      <c r="R4" s="1803"/>
      <c r="S4" s="1803"/>
      <c r="T4" s="1803"/>
      <c r="U4" s="1803"/>
      <c r="V4" s="1803"/>
    </row>
    <row r="5" spans="1:26">
      <c r="A5" s="1794"/>
      <c r="B5" s="1794"/>
      <c r="C5" s="1794"/>
      <c r="D5" s="1794"/>
      <c r="E5" s="1794"/>
      <c r="F5" s="1794"/>
      <c r="G5" s="1794"/>
      <c r="H5" s="1794"/>
      <c r="I5" s="1794"/>
      <c r="J5" s="1794"/>
      <c r="K5" s="1803"/>
      <c r="L5" s="1803"/>
      <c r="M5" s="1803"/>
      <c r="N5" s="1803"/>
      <c r="O5" s="1803"/>
      <c r="P5" s="1803"/>
      <c r="Q5" s="1803"/>
      <c r="R5" s="1803"/>
      <c r="S5" s="1803"/>
      <c r="T5" s="1803"/>
      <c r="U5" s="1803"/>
      <c r="V5" s="1803"/>
    </row>
    <row r="6" spans="1:26">
      <c r="A6" s="1794"/>
      <c r="B6" s="1794"/>
      <c r="C6" s="1794"/>
      <c r="D6" s="1794"/>
      <c r="E6" s="1794"/>
      <c r="F6" s="1794"/>
      <c r="G6" s="1794"/>
      <c r="H6" s="1794"/>
      <c r="I6" s="1794"/>
      <c r="J6" s="1794"/>
      <c r="K6" s="1803"/>
      <c r="L6" s="1803"/>
      <c r="M6" s="1803"/>
      <c r="N6" s="1803"/>
      <c r="O6" s="1803"/>
      <c r="P6" s="1803"/>
      <c r="Q6" s="1803"/>
      <c r="R6" s="1803"/>
      <c r="S6" s="1803"/>
      <c r="T6" s="1803"/>
      <c r="U6" s="1803"/>
      <c r="V6" s="1803"/>
    </row>
    <row r="7" spans="1:26">
      <c r="A7" s="1794"/>
      <c r="B7" s="1794"/>
      <c r="C7" s="1794"/>
      <c r="D7" s="1794"/>
      <c r="E7" s="1794"/>
      <c r="F7" s="1794"/>
      <c r="G7" s="1794"/>
      <c r="H7" s="1794"/>
      <c r="I7" s="1794"/>
      <c r="J7" s="1794"/>
      <c r="K7" s="1794"/>
      <c r="L7" s="1794"/>
      <c r="M7" s="1794"/>
      <c r="N7" s="1794"/>
      <c r="O7" s="1794"/>
      <c r="P7" s="1794"/>
      <c r="Q7" s="1794"/>
      <c r="R7" s="1794"/>
      <c r="S7" s="1794"/>
      <c r="T7" s="1794"/>
      <c r="U7" s="1794"/>
      <c r="V7" s="1794"/>
      <c r="W7" s="996" t="s">
        <v>1</v>
      </c>
      <c r="X7" s="996"/>
      <c r="Y7" s="996"/>
      <c r="Z7" s="996"/>
    </row>
    <row r="8" spans="1:26">
      <c r="A8" s="1794"/>
      <c r="B8" s="1794"/>
      <c r="C8" s="1794"/>
      <c r="D8" s="1794"/>
      <c r="E8" s="1794"/>
      <c r="F8" s="1794"/>
      <c r="G8" s="1794"/>
      <c r="H8" s="1794"/>
      <c r="I8" s="1794"/>
      <c r="J8" s="1794"/>
      <c r="K8" s="1794"/>
      <c r="L8" s="1794"/>
      <c r="M8" s="1794"/>
      <c r="N8" s="1794"/>
      <c r="O8" s="1794"/>
      <c r="P8" s="1794"/>
      <c r="Q8" s="1794"/>
      <c r="R8" s="1794"/>
      <c r="S8" s="1794"/>
      <c r="T8" s="1794"/>
      <c r="U8" s="1794"/>
      <c r="V8" s="1794"/>
      <c r="W8" s="1797"/>
      <c r="X8" s="1798"/>
    </row>
    <row r="9" spans="1:26">
      <c r="A9" s="1794"/>
      <c r="B9" s="1794"/>
      <c r="C9" s="1794"/>
      <c r="D9" s="1794"/>
      <c r="E9" s="2015" t="s">
        <v>517</v>
      </c>
      <c r="F9" s="2015"/>
      <c r="G9" s="2015"/>
      <c r="H9" s="2015"/>
      <c r="I9" s="2015"/>
      <c r="J9" s="2015"/>
      <c r="K9" s="2015"/>
      <c r="L9" s="2015"/>
      <c r="M9" s="2015"/>
      <c r="N9" s="2015"/>
      <c r="O9" s="2015"/>
      <c r="P9" s="2015"/>
      <c r="Q9" s="2015"/>
      <c r="R9" s="2015"/>
      <c r="S9" s="1794"/>
      <c r="T9" s="1794"/>
      <c r="U9" s="1794"/>
      <c r="V9" s="1794"/>
      <c r="W9" s="1797"/>
      <c r="X9" s="1798"/>
    </row>
    <row r="10" spans="1:26">
      <c r="A10" s="1794"/>
      <c r="B10" s="1794"/>
      <c r="C10" s="1794"/>
      <c r="D10" s="1794"/>
      <c r="E10" s="2015"/>
      <c r="F10" s="2015"/>
      <c r="G10" s="2015"/>
      <c r="H10" s="2015"/>
      <c r="I10" s="2015"/>
      <c r="J10" s="2015"/>
      <c r="K10" s="2015"/>
      <c r="L10" s="2015"/>
      <c r="M10" s="2015"/>
      <c r="N10" s="2015"/>
      <c r="O10" s="2015"/>
      <c r="P10" s="2015"/>
      <c r="Q10" s="2015"/>
      <c r="R10" s="2015"/>
      <c r="S10" s="1794"/>
      <c r="T10" s="1794"/>
      <c r="U10" s="1794"/>
      <c r="V10" s="1794"/>
      <c r="X10" s="1522"/>
      <c r="Y10" s="1522"/>
    </row>
    <row r="11" spans="1:26" ht="15" thickBot="1">
      <c r="A11" s="1796"/>
      <c r="B11" s="1796"/>
      <c r="C11" s="1796"/>
      <c r="D11" s="1796"/>
      <c r="E11" s="1796"/>
      <c r="F11" s="1796"/>
      <c r="G11" s="1796"/>
      <c r="H11" s="1796"/>
      <c r="I11" s="1796"/>
      <c r="J11" s="1796"/>
      <c r="K11" s="1796"/>
      <c r="L11" s="1796"/>
      <c r="M11" s="1796"/>
      <c r="N11" s="1796"/>
      <c r="O11" s="1796"/>
      <c r="P11" s="1796"/>
      <c r="Q11" s="1796"/>
      <c r="R11" s="1796"/>
      <c r="S11" s="1796"/>
      <c r="T11" s="1796"/>
      <c r="U11" s="1796"/>
      <c r="V11" s="1796"/>
    </row>
    <row r="12" spans="1:26" ht="14.25">
      <c r="A12" s="1806"/>
      <c r="B12" s="1807"/>
      <c r="C12" s="1807"/>
      <c r="D12" s="1807"/>
      <c r="E12" s="1807"/>
      <c r="F12" s="1807"/>
      <c r="G12" s="1807"/>
      <c r="H12" s="1807"/>
      <c r="I12" s="1807"/>
      <c r="J12" s="1807"/>
      <c r="K12" s="1807"/>
      <c r="L12" s="1807"/>
      <c r="M12" s="1807"/>
      <c r="N12" s="1807"/>
      <c r="O12" s="1807"/>
      <c r="P12" s="1807"/>
      <c r="Q12" s="1807"/>
      <c r="R12" s="1807"/>
      <c r="S12" s="1807"/>
      <c r="T12" s="1807"/>
      <c r="U12" s="1807"/>
      <c r="V12" s="2007"/>
    </row>
    <row r="13" spans="1:26" ht="14.25">
      <c r="A13" s="1793"/>
      <c r="B13" s="1794"/>
      <c r="C13" s="1794"/>
      <c r="D13" s="1794"/>
      <c r="E13" s="1794"/>
      <c r="F13" s="1794"/>
      <c r="G13" s="1794"/>
      <c r="H13" s="1794"/>
      <c r="I13" s="1794"/>
      <c r="J13" s="1794"/>
      <c r="K13" s="1794"/>
      <c r="L13" s="1794"/>
      <c r="M13" s="1794"/>
      <c r="N13" s="1794"/>
      <c r="O13" s="1812"/>
      <c r="P13" s="1812"/>
      <c r="Q13" s="32" t="s">
        <v>19</v>
      </c>
      <c r="R13" s="12"/>
      <c r="S13" s="32" t="s">
        <v>203</v>
      </c>
      <c r="T13" s="12"/>
      <c r="U13" s="32" t="s">
        <v>21</v>
      </c>
      <c r="V13" s="39"/>
    </row>
    <row r="14" spans="1:26">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6">
      <c r="A15" s="1793"/>
      <c r="B15" s="1794"/>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6">
      <c r="A16" s="1793"/>
      <c r="B16" s="1794"/>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ht="14.25">
      <c r="A17" s="37"/>
      <c r="B17" s="1794" t="str">
        <f>"町田市長　　"&amp;市長名&amp;"　様"</f>
        <v>町田市長　　稲垣　康治　様</v>
      </c>
      <c r="C17" s="1794"/>
      <c r="D17" s="1794"/>
      <c r="E17" s="1794"/>
      <c r="F17" s="1794"/>
      <c r="G17" s="1794"/>
      <c r="H17" s="1794"/>
      <c r="I17" s="1794"/>
      <c r="J17" s="1794"/>
      <c r="K17" s="1794"/>
      <c r="L17" s="1794"/>
      <c r="M17" s="1794"/>
      <c r="N17" s="1794"/>
      <c r="O17" s="1794"/>
      <c r="P17" s="1794"/>
      <c r="Q17" s="1794"/>
      <c r="R17" s="1794"/>
      <c r="S17" s="1794"/>
      <c r="T17" s="1794"/>
      <c r="U17" s="1794"/>
      <c r="V17" s="1795"/>
    </row>
    <row r="18" spans="1:22">
      <c r="A18" s="1793"/>
      <c r="B18" s="1794"/>
      <c r="C18" s="1794"/>
      <c r="D18" s="1794"/>
      <c r="E18" s="1794"/>
      <c r="F18" s="1794"/>
      <c r="G18" s="1794"/>
      <c r="H18" s="1794"/>
      <c r="I18" s="1794"/>
      <c r="J18" s="1794"/>
      <c r="K18" s="1794"/>
      <c r="L18" s="1794"/>
      <c r="M18" s="1794"/>
      <c r="N18" s="1794"/>
      <c r="O18" s="1794"/>
      <c r="P18" s="1794"/>
      <c r="Q18" s="1794"/>
      <c r="R18" s="1794"/>
      <c r="S18" s="1794"/>
      <c r="T18" s="1794"/>
      <c r="U18" s="1794"/>
      <c r="V18" s="1795"/>
    </row>
    <row r="19" spans="1:22">
      <c r="A19" s="1793"/>
      <c r="B19" s="1794"/>
      <c r="C19" s="1794"/>
      <c r="D19" s="1794"/>
      <c r="E19" s="1794"/>
      <c r="F19" s="1794"/>
      <c r="G19" s="1794"/>
      <c r="H19" s="1794"/>
      <c r="I19" s="1794"/>
      <c r="J19" s="1794"/>
      <c r="K19" s="1794"/>
      <c r="L19" s="1794"/>
      <c r="M19" s="1794"/>
      <c r="N19" s="1794"/>
      <c r="O19" s="1794"/>
      <c r="P19" s="1794"/>
      <c r="Q19" s="1794"/>
      <c r="R19" s="1794"/>
      <c r="S19" s="1794"/>
      <c r="T19" s="1794"/>
      <c r="U19" s="1794"/>
      <c r="V19" s="1795"/>
    </row>
    <row r="20" spans="1:22">
      <c r="A20" s="1793"/>
      <c r="B20" s="1794"/>
      <c r="C20" s="1794"/>
      <c r="D20" s="1794"/>
      <c r="E20" s="1794"/>
      <c r="F20" s="1794"/>
      <c r="G20" s="1794"/>
      <c r="H20" s="1794"/>
      <c r="I20" s="1794"/>
      <c r="J20" s="1794"/>
      <c r="K20" s="1794"/>
      <c r="L20" s="1794"/>
      <c r="M20" s="1794"/>
      <c r="N20" s="1794"/>
      <c r="O20" s="1794"/>
      <c r="P20" s="1794"/>
      <c r="Q20" s="1794"/>
      <c r="R20" s="1794"/>
      <c r="S20" s="1794"/>
      <c r="T20" s="1794"/>
      <c r="U20" s="1794"/>
      <c r="V20" s="1795"/>
    </row>
    <row r="21" spans="1:22">
      <c r="A21" s="1793"/>
      <c r="B21" s="1794"/>
      <c r="C21" s="1794"/>
      <c r="D21" s="1794"/>
      <c r="E21" s="1794"/>
      <c r="F21" s="1794"/>
      <c r="G21" s="1794"/>
      <c r="H21" s="1794"/>
      <c r="I21" s="1794"/>
      <c r="J21" s="1794"/>
      <c r="K21" s="1794"/>
      <c r="L21" s="1794"/>
      <c r="M21" s="1794"/>
      <c r="N21" s="1794"/>
      <c r="O21" s="1794"/>
      <c r="P21" s="1794"/>
      <c r="Q21" s="1794"/>
      <c r="R21" s="1794"/>
      <c r="S21" s="1794"/>
      <c r="T21" s="1794"/>
      <c r="U21" s="1794"/>
      <c r="V21" s="1795"/>
    </row>
    <row r="22" spans="1:22" ht="13.5" customHeight="1">
      <c r="A22" s="1793"/>
      <c r="B22" s="1794"/>
      <c r="C22" s="1794"/>
      <c r="D22" s="1794"/>
      <c r="E22" s="1794"/>
      <c r="F22" s="1794"/>
      <c r="G22" s="1794"/>
      <c r="H22" s="1794"/>
      <c r="I22" s="1794"/>
      <c r="J22" s="1794"/>
      <c r="K22" s="1794"/>
      <c r="L22" s="1794"/>
      <c r="M22" s="1815"/>
      <c r="N22" s="1815"/>
      <c r="O22" s="1815"/>
      <c r="P22" s="1815"/>
      <c r="Q22" s="1815"/>
      <c r="R22" s="1815"/>
      <c r="S22" s="1815"/>
      <c r="T22" s="1815"/>
      <c r="U22" s="1815"/>
      <c r="V22" s="1816"/>
    </row>
    <row r="23" spans="1:22" ht="14.25">
      <c r="A23" s="1793"/>
      <c r="B23" s="1794"/>
      <c r="C23" s="1794"/>
      <c r="D23" s="1794"/>
      <c r="E23" s="1794"/>
      <c r="F23" s="1794"/>
      <c r="G23" s="1794"/>
      <c r="H23" s="1794"/>
      <c r="I23" s="1794"/>
      <c r="J23" s="1794"/>
      <c r="K23" s="1803" t="s">
        <v>192</v>
      </c>
      <c r="L23" s="1803"/>
      <c r="M23" s="1813">
        <f>IF(A1=4," ",[0]!請負人住所)</f>
        <v>0</v>
      </c>
      <c r="N23" s="1813"/>
      <c r="O23" s="1813"/>
      <c r="P23" s="1813"/>
      <c r="Q23" s="1813"/>
      <c r="R23" s="1813"/>
      <c r="S23" s="1813"/>
      <c r="T23" s="1813"/>
      <c r="U23" s="1813"/>
      <c r="V23" s="1814"/>
    </row>
    <row r="24" spans="1:22" ht="14.25">
      <c r="A24" s="1793"/>
      <c r="B24" s="1794"/>
      <c r="C24" s="1794"/>
      <c r="D24" s="1794"/>
      <c r="E24" s="1794"/>
      <c r="F24" s="1794"/>
      <c r="G24" s="1794"/>
      <c r="H24" s="1803" t="s">
        <v>193</v>
      </c>
      <c r="I24" s="1803"/>
      <c r="J24" s="34"/>
      <c r="K24" s="1794"/>
      <c r="L24" s="1794"/>
      <c r="M24" s="1815"/>
      <c r="N24" s="1815"/>
      <c r="O24" s="1815"/>
      <c r="P24" s="1815"/>
      <c r="Q24" s="1815"/>
      <c r="R24" s="1815"/>
      <c r="S24" s="1815"/>
      <c r="T24" s="1815"/>
      <c r="U24" s="1815"/>
      <c r="V24" s="1816"/>
    </row>
    <row r="25" spans="1:22" ht="14.25">
      <c r="A25" s="1793"/>
      <c r="B25" s="1794"/>
      <c r="C25" s="1794"/>
      <c r="D25" s="1794"/>
      <c r="E25" s="1794"/>
      <c r="F25" s="1794"/>
      <c r="G25" s="1794"/>
      <c r="H25" s="1794"/>
      <c r="I25" s="1794"/>
      <c r="J25" s="1794"/>
      <c r="K25" s="1794"/>
      <c r="L25" s="1794"/>
      <c r="M25" s="1815"/>
      <c r="N25" s="1815"/>
      <c r="O25" s="1815"/>
      <c r="P25" s="1815"/>
      <c r="Q25" s="1815"/>
      <c r="R25" s="1815"/>
      <c r="S25" s="1815"/>
      <c r="T25" s="1815"/>
      <c r="U25" s="123"/>
      <c r="V25" s="1816"/>
    </row>
    <row r="26" spans="1:22" ht="14.25">
      <c r="A26" s="1793"/>
      <c r="B26" s="1794"/>
      <c r="C26" s="1794"/>
      <c r="D26" s="1794"/>
      <c r="E26" s="1794"/>
      <c r="F26" s="1794"/>
      <c r="G26" s="1794"/>
      <c r="H26" s="1794"/>
      <c r="I26" s="1794"/>
      <c r="J26" s="1794"/>
      <c r="K26" s="1803" t="s">
        <v>194</v>
      </c>
      <c r="L26" s="1803"/>
      <c r="M26" s="1813">
        <f>IF(A1=4," ",[0]!請負人社名)</f>
        <v>0</v>
      </c>
      <c r="N26" s="1813"/>
      <c r="O26" s="1813"/>
      <c r="P26" s="1813"/>
      <c r="Q26" s="1813"/>
      <c r="R26" s="1813"/>
      <c r="S26" s="1813"/>
      <c r="T26" s="1813"/>
      <c r="U26" s="123"/>
      <c r="V26" s="1816"/>
    </row>
    <row r="27" spans="1:22" ht="14.25">
      <c r="A27" s="1793"/>
      <c r="B27" s="1794"/>
      <c r="C27" s="1794"/>
      <c r="D27" s="1794"/>
      <c r="E27" s="1794"/>
      <c r="F27" s="1794"/>
      <c r="G27" s="1794"/>
      <c r="H27" s="1794"/>
      <c r="I27" s="1794"/>
      <c r="J27" s="1794"/>
      <c r="K27" s="1794"/>
      <c r="L27" s="1794"/>
      <c r="M27" s="1820" t="str">
        <f>IF(A1=4," ",CONCATENATE(D車使用集計表!請負人役職,"　",D車使用集計表!請負人氏名))</f>
        <v>　</v>
      </c>
      <c r="N27" s="1820"/>
      <c r="O27" s="1820"/>
      <c r="P27" s="1820"/>
      <c r="Q27" s="1820"/>
      <c r="R27" s="1820"/>
      <c r="S27" s="1820"/>
      <c r="T27" s="1820"/>
      <c r="U27" s="1820"/>
      <c r="V27" s="1816"/>
    </row>
    <row r="28" spans="1:22" ht="14.25">
      <c r="A28" s="1793"/>
      <c r="B28" s="1794"/>
      <c r="C28" s="1794"/>
      <c r="D28" s="1794"/>
      <c r="E28" s="1794"/>
      <c r="F28" s="1794"/>
      <c r="G28" s="1794"/>
      <c r="H28" s="1794"/>
      <c r="I28" s="1794"/>
      <c r="J28" s="1794"/>
      <c r="K28" s="1794"/>
      <c r="L28" s="1794"/>
      <c r="M28" s="1794"/>
      <c r="N28" s="1794"/>
      <c r="O28" s="1794"/>
      <c r="P28" s="1794"/>
      <c r="Q28" s="1794"/>
      <c r="R28" s="1794"/>
      <c r="S28" s="1794"/>
      <c r="T28" s="1794"/>
      <c r="U28" s="1794"/>
      <c r="V28" s="1795"/>
    </row>
    <row r="29" spans="1:22" ht="14.25">
      <c r="A29" s="40"/>
      <c r="D29" s="33"/>
      <c r="V29" s="41"/>
    </row>
    <row r="30" spans="1:22" ht="14.25">
      <c r="A30" s="40"/>
      <c r="B30" s="19" t="s">
        <v>518</v>
      </c>
      <c r="D30" s="33"/>
      <c r="V30" s="41"/>
    </row>
    <row r="31" spans="1:22" ht="14.25">
      <c r="A31" s="2052"/>
      <c r="B31" s="2053"/>
      <c r="C31" s="2053"/>
      <c r="D31" s="2053"/>
      <c r="E31" s="2053"/>
      <c r="F31" s="2053"/>
      <c r="G31" s="2053"/>
      <c r="H31" s="2053"/>
      <c r="I31" s="2053"/>
      <c r="J31" s="2053"/>
      <c r="K31" s="2053"/>
      <c r="L31" s="2053"/>
      <c r="M31" s="2053"/>
      <c r="N31" s="2053"/>
      <c r="O31" s="2053"/>
      <c r="P31" s="2053"/>
      <c r="Q31" s="2053"/>
      <c r="R31" s="2053"/>
      <c r="S31" s="2053"/>
      <c r="T31" s="2053"/>
      <c r="U31" s="2053"/>
      <c r="V31" s="2054"/>
    </row>
    <row r="32" spans="1:22" ht="14.25" customHeight="1">
      <c r="A32" s="2055" t="s">
        <v>454</v>
      </c>
      <c r="B32" s="2056"/>
      <c r="C32" s="2056"/>
      <c r="D32" s="2057"/>
      <c r="E32" s="1817"/>
      <c r="F32" s="2099">
        <f>IF(A1=4," ",[0]!件名)</f>
        <v>0</v>
      </c>
      <c r="G32" s="2099"/>
      <c r="H32" s="2099"/>
      <c r="I32" s="2099"/>
      <c r="J32" s="2099"/>
      <c r="K32" s="2099"/>
      <c r="L32" s="2099"/>
      <c r="M32" s="2099"/>
      <c r="N32" s="2099"/>
      <c r="O32" s="2099"/>
      <c r="P32" s="2099"/>
      <c r="Q32" s="2099"/>
      <c r="R32" s="2099"/>
      <c r="S32" s="2099"/>
      <c r="T32" s="2099"/>
      <c r="U32" s="2099"/>
      <c r="V32" s="2100"/>
    </row>
    <row r="33" spans="1:22" ht="14.25" customHeight="1">
      <c r="A33" s="2058"/>
      <c r="B33" s="2059"/>
      <c r="C33" s="2059"/>
      <c r="D33" s="2060"/>
      <c r="E33" s="1818"/>
      <c r="F33" s="2101"/>
      <c r="G33" s="2101"/>
      <c r="H33" s="2101"/>
      <c r="I33" s="2101"/>
      <c r="J33" s="2101"/>
      <c r="K33" s="2101"/>
      <c r="L33" s="2101"/>
      <c r="M33" s="2101"/>
      <c r="N33" s="2101"/>
      <c r="O33" s="2101"/>
      <c r="P33" s="2101"/>
      <c r="Q33" s="2101"/>
      <c r="R33" s="2101"/>
      <c r="S33" s="2101"/>
      <c r="T33" s="2101"/>
      <c r="U33" s="2101"/>
      <c r="V33" s="2102"/>
    </row>
    <row r="34" spans="1:22" ht="14.25" customHeight="1">
      <c r="A34" s="2061"/>
      <c r="B34" s="2062"/>
      <c r="C34" s="2062"/>
      <c r="D34" s="2063"/>
      <c r="E34" s="1819"/>
      <c r="F34" s="2103"/>
      <c r="G34" s="2103"/>
      <c r="H34" s="2103"/>
      <c r="I34" s="2103"/>
      <c r="J34" s="2103"/>
      <c r="K34" s="2103"/>
      <c r="L34" s="2103"/>
      <c r="M34" s="2103"/>
      <c r="N34" s="2103"/>
      <c r="O34" s="2103"/>
      <c r="P34" s="2103"/>
      <c r="Q34" s="2103"/>
      <c r="R34" s="2103"/>
      <c r="S34" s="2103"/>
      <c r="T34" s="2103"/>
      <c r="U34" s="2103"/>
      <c r="V34" s="2104"/>
    </row>
    <row r="35" spans="1:22" ht="14.25" customHeight="1">
      <c r="A35" s="2077" t="s">
        <v>199</v>
      </c>
      <c r="B35" s="1868"/>
      <c r="C35" s="1868"/>
      <c r="D35" s="2041"/>
      <c r="E35" s="1817"/>
      <c r="F35" s="2099">
        <f>IF(A1=4," ",[0]!履行場所)</f>
        <v>0</v>
      </c>
      <c r="G35" s="2099"/>
      <c r="H35" s="2099"/>
      <c r="I35" s="2099"/>
      <c r="J35" s="2099"/>
      <c r="K35" s="2099"/>
      <c r="L35" s="2099"/>
      <c r="M35" s="2099"/>
      <c r="N35" s="2099"/>
      <c r="O35" s="2099"/>
      <c r="P35" s="2099"/>
      <c r="Q35" s="2099"/>
      <c r="R35" s="2099"/>
      <c r="S35" s="2099"/>
      <c r="T35" s="2099"/>
      <c r="U35" s="2099"/>
      <c r="V35" s="2100"/>
    </row>
    <row r="36" spans="1:22" ht="14.25" customHeight="1">
      <c r="A36" s="2078"/>
      <c r="B36" s="1869"/>
      <c r="C36" s="1869"/>
      <c r="D36" s="2042"/>
      <c r="E36" s="1818"/>
      <c r="F36" s="2101"/>
      <c r="G36" s="2101"/>
      <c r="H36" s="2101"/>
      <c r="I36" s="2101"/>
      <c r="J36" s="2101"/>
      <c r="K36" s="2101"/>
      <c r="L36" s="2101"/>
      <c r="M36" s="2101"/>
      <c r="N36" s="2101"/>
      <c r="O36" s="2101"/>
      <c r="P36" s="2101"/>
      <c r="Q36" s="2101"/>
      <c r="R36" s="2101"/>
      <c r="S36" s="2101"/>
      <c r="T36" s="2101"/>
      <c r="U36" s="2101"/>
      <c r="V36" s="2102"/>
    </row>
    <row r="37" spans="1:22" ht="14.25" customHeight="1">
      <c r="A37" s="2079"/>
      <c r="B37" s="1870"/>
      <c r="C37" s="1870"/>
      <c r="D37" s="2051"/>
      <c r="E37" s="1819"/>
      <c r="F37" s="2103"/>
      <c r="G37" s="2103"/>
      <c r="H37" s="2103"/>
      <c r="I37" s="2103"/>
      <c r="J37" s="2103"/>
      <c r="K37" s="2103"/>
      <c r="L37" s="2103"/>
      <c r="M37" s="2103"/>
      <c r="N37" s="2103"/>
      <c r="O37" s="2103"/>
      <c r="P37" s="2103"/>
      <c r="Q37" s="2103"/>
      <c r="R37" s="2103"/>
      <c r="S37" s="2103"/>
      <c r="T37" s="2103"/>
      <c r="U37" s="2103"/>
      <c r="V37" s="2104"/>
    </row>
    <row r="38" spans="1:22">
      <c r="A38" s="2077" t="s">
        <v>200</v>
      </c>
      <c r="B38" s="1868"/>
      <c r="C38" s="1868"/>
      <c r="D38" s="2041"/>
      <c r="E38" s="2084">
        <f>IF(A1=4," ",IF(記入用紙!C15="",[0]!当初契約金額,記入用紙!C15))</f>
        <v>0</v>
      </c>
      <c r="F38" s="1862"/>
      <c r="G38" s="1862"/>
      <c r="H38" s="1862"/>
      <c r="I38" s="1862"/>
      <c r="J38" s="1862"/>
      <c r="K38" s="2085"/>
      <c r="L38" s="1817" t="s">
        <v>201</v>
      </c>
      <c r="M38" s="1868"/>
      <c r="N38" s="1868"/>
      <c r="O38" s="2041"/>
      <c r="P38" s="1817" t="s">
        <v>11</v>
      </c>
      <c r="Q38" s="2090">
        <f>IF(A2=4," ",[0]!契約番号)</f>
        <v>0</v>
      </c>
      <c r="R38" s="2090"/>
      <c r="S38" s="2090"/>
      <c r="T38" s="2090"/>
      <c r="U38" s="2090"/>
      <c r="V38" s="2093" t="s">
        <v>12</v>
      </c>
    </row>
    <row r="39" spans="1:22">
      <c r="A39" s="2078"/>
      <c r="B39" s="1869"/>
      <c r="C39" s="1869"/>
      <c r="D39" s="2042"/>
      <c r="E39" s="2086"/>
      <c r="F39" s="1863"/>
      <c r="G39" s="1863"/>
      <c r="H39" s="1863"/>
      <c r="I39" s="1863"/>
      <c r="J39" s="1863"/>
      <c r="K39" s="2087"/>
      <c r="L39" s="1818"/>
      <c r="M39" s="1869"/>
      <c r="N39" s="1869"/>
      <c r="O39" s="2042"/>
      <c r="P39" s="1818"/>
      <c r="Q39" s="2091"/>
      <c r="R39" s="2091"/>
      <c r="S39" s="2091"/>
      <c r="T39" s="2091"/>
      <c r="U39" s="2091"/>
      <c r="V39" s="2094"/>
    </row>
    <row r="40" spans="1:22" ht="14.25" customHeight="1">
      <c r="A40" s="2079"/>
      <c r="B40" s="1870"/>
      <c r="C40" s="1870"/>
      <c r="D40" s="2051"/>
      <c r="E40" s="2088"/>
      <c r="F40" s="1864"/>
      <c r="G40" s="1864"/>
      <c r="H40" s="1864"/>
      <c r="I40" s="1864"/>
      <c r="J40" s="1864"/>
      <c r="K40" s="2089"/>
      <c r="L40" s="1819"/>
      <c r="M40" s="1870"/>
      <c r="N40" s="1870"/>
      <c r="O40" s="2051"/>
      <c r="P40" s="1819"/>
      <c r="Q40" s="2092"/>
      <c r="R40" s="2092"/>
      <c r="S40" s="2092"/>
      <c r="T40" s="2092"/>
      <c r="U40" s="2092"/>
      <c r="V40" s="2095"/>
    </row>
    <row r="41" spans="1:22" ht="14.25">
      <c r="A41" s="2077" t="s">
        <v>464</v>
      </c>
      <c r="B41" s="1868"/>
      <c r="C41" s="1868"/>
      <c r="D41" s="2041"/>
      <c r="E41" s="747"/>
      <c r="F41" s="52"/>
      <c r="G41" s="1836" t="s">
        <v>19</v>
      </c>
      <c r="H41" s="614"/>
      <c r="I41" s="1836" t="s">
        <v>203</v>
      </c>
      <c r="J41" s="614"/>
      <c r="K41" s="1845" t="s">
        <v>21</v>
      </c>
      <c r="L41" s="1817" t="s">
        <v>456</v>
      </c>
      <c r="M41" s="1868"/>
      <c r="N41" s="1868"/>
      <c r="O41" s="2041"/>
      <c r="P41" s="746"/>
      <c r="Q41" s="44"/>
      <c r="R41" s="1836" t="s">
        <v>19</v>
      </c>
      <c r="S41" s="614"/>
      <c r="T41" s="1836" t="s">
        <v>203</v>
      </c>
      <c r="U41" s="614"/>
      <c r="V41" s="1839" t="s">
        <v>21</v>
      </c>
    </row>
    <row r="42" spans="1:22" ht="14.25">
      <c r="A42" s="2078"/>
      <c r="B42" s="1869"/>
      <c r="C42" s="1869"/>
      <c r="D42" s="2042"/>
      <c r="E42" s="1818">
        <f>IF(A1=4," ",[0]!着手年)</f>
        <v>0</v>
      </c>
      <c r="F42" s="1869"/>
      <c r="G42" s="1837"/>
      <c r="H42" s="43">
        <f>IF(A1=4," ",[0]!着手月)</f>
        <v>0</v>
      </c>
      <c r="I42" s="1837"/>
      <c r="J42" s="43">
        <f>IF(A1=4," ",[0]!着手日)</f>
        <v>0</v>
      </c>
      <c r="K42" s="1846"/>
      <c r="L42" s="1818"/>
      <c r="M42" s="1869"/>
      <c r="N42" s="1869"/>
      <c r="O42" s="2042"/>
      <c r="P42" s="1818">
        <f>IF(A1=4," ",IF(記入用紙!C12="",記入用紙!C11,記入用紙!C12))</f>
        <v>0</v>
      </c>
      <c r="Q42" s="1869"/>
      <c r="R42" s="1837"/>
      <c r="S42" s="44">
        <f>IF(A1=4," ",IF(記入用紙!E12="",記入用紙!E11,記入用紙!E12))</f>
        <v>0</v>
      </c>
      <c r="T42" s="1837"/>
      <c r="U42" s="46">
        <f>IF(A1=4," ",IF(記入用紙!G12="",記入用紙!G11,記入用紙!G12))</f>
        <v>0</v>
      </c>
      <c r="V42" s="1840"/>
    </row>
    <row r="43" spans="1:22" ht="14.25">
      <c r="A43" s="2079"/>
      <c r="B43" s="1870"/>
      <c r="C43" s="1870"/>
      <c r="D43" s="2051"/>
      <c r="E43" s="906"/>
      <c r="F43" s="615"/>
      <c r="G43" s="2050"/>
      <c r="H43" s="615"/>
      <c r="I43" s="2050"/>
      <c r="J43" s="615"/>
      <c r="K43" s="1855"/>
      <c r="L43" s="1819"/>
      <c r="M43" s="1870"/>
      <c r="N43" s="1870"/>
      <c r="O43" s="2051"/>
      <c r="P43" s="905"/>
      <c r="Q43" s="616"/>
      <c r="R43" s="2050"/>
      <c r="S43" s="617"/>
      <c r="T43" s="2050"/>
      <c r="U43" s="613"/>
      <c r="V43" s="2080"/>
    </row>
    <row r="44" spans="1:22" ht="14.25">
      <c r="A44" s="2077" t="s">
        <v>519</v>
      </c>
      <c r="B44" s="1868"/>
      <c r="C44" s="1868"/>
      <c r="D44" s="2041"/>
      <c r="E44" s="55"/>
      <c r="F44" s="52"/>
      <c r="G44" s="46"/>
      <c r="H44" s="52"/>
      <c r="I44" s="46"/>
      <c r="J44" s="52"/>
      <c r="K44" s="46"/>
      <c r="L44" s="46"/>
      <c r="M44" s="46"/>
      <c r="N44" s="46"/>
      <c r="O44" s="46"/>
      <c r="P44" s="46"/>
      <c r="Q44" s="46"/>
      <c r="R44" s="58"/>
      <c r="S44" s="58"/>
      <c r="T44" s="58"/>
      <c r="U44" s="46"/>
      <c r="V44" s="47"/>
    </row>
    <row r="45" spans="1:22" ht="20.25" customHeight="1">
      <c r="A45" s="2078"/>
      <c r="B45" s="1869"/>
      <c r="C45" s="1869"/>
      <c r="D45" s="2042"/>
      <c r="E45" s="2117"/>
      <c r="F45" s="2118"/>
      <c r="G45" s="2118"/>
      <c r="H45" s="52" t="s">
        <v>19</v>
      </c>
      <c r="I45" s="56"/>
      <c r="J45" s="52" t="s">
        <v>20</v>
      </c>
      <c r="K45" s="56"/>
      <c r="L45" s="46" t="s">
        <v>204</v>
      </c>
      <c r="M45" s="1869" t="s">
        <v>520</v>
      </c>
      <c r="N45" s="1869"/>
      <c r="O45" s="2119"/>
      <c r="P45" s="2119"/>
      <c r="Q45" s="2119"/>
      <c r="R45" s="58" t="s">
        <v>19</v>
      </c>
      <c r="S45" s="62"/>
      <c r="T45" s="58" t="s">
        <v>20</v>
      </c>
      <c r="U45" s="56"/>
      <c r="V45" s="47" t="s">
        <v>204</v>
      </c>
    </row>
    <row r="46" spans="1:22" ht="14.25">
      <c r="A46" s="2079"/>
      <c r="B46" s="1870"/>
      <c r="C46" s="1870"/>
      <c r="D46" s="2051"/>
      <c r="E46" s="55"/>
      <c r="F46" s="52"/>
      <c r="G46" s="46"/>
      <c r="H46" s="52"/>
      <c r="I46" s="46"/>
      <c r="J46" s="52"/>
      <c r="K46" s="46"/>
      <c r="L46" s="46"/>
      <c r="M46" s="46"/>
      <c r="N46" s="46"/>
      <c r="O46" s="46"/>
      <c r="P46" s="46"/>
      <c r="Q46" s="46"/>
      <c r="R46" s="58"/>
      <c r="S46" s="58"/>
      <c r="T46" s="58"/>
      <c r="U46" s="46"/>
      <c r="V46" s="47"/>
    </row>
    <row r="47" spans="1:22">
      <c r="A47" s="1832" t="s">
        <v>521</v>
      </c>
      <c r="B47" s="2105"/>
      <c r="C47" s="2105"/>
      <c r="D47" s="2106"/>
      <c r="E47" s="2111"/>
      <c r="F47" s="2112"/>
      <c r="G47" s="2112"/>
      <c r="H47" s="2112"/>
      <c r="I47" s="2112"/>
      <c r="J47" s="2112"/>
      <c r="K47" s="2112"/>
      <c r="L47" s="2112"/>
      <c r="M47" s="2112"/>
      <c r="N47" s="2112"/>
      <c r="O47" s="2112"/>
      <c r="P47" s="2112"/>
      <c r="Q47" s="2112"/>
      <c r="R47" s="2112"/>
      <c r="S47" s="2112"/>
      <c r="T47" s="2112"/>
      <c r="U47" s="2112"/>
      <c r="V47" s="2113"/>
    </row>
    <row r="48" spans="1:22">
      <c r="A48" s="1827"/>
      <c r="B48" s="1828"/>
      <c r="C48" s="1828"/>
      <c r="D48" s="2107"/>
      <c r="E48" s="2114"/>
      <c r="F48" s="2115"/>
      <c r="G48" s="2115"/>
      <c r="H48" s="2115"/>
      <c r="I48" s="2115"/>
      <c r="J48" s="2115"/>
      <c r="K48" s="2115"/>
      <c r="L48" s="2115"/>
      <c r="M48" s="2115"/>
      <c r="N48" s="2115"/>
      <c r="O48" s="2115"/>
      <c r="P48" s="2115"/>
      <c r="Q48" s="2115"/>
      <c r="R48" s="2115"/>
      <c r="S48" s="2115"/>
      <c r="T48" s="2115"/>
      <c r="U48" s="2115"/>
      <c r="V48" s="2116"/>
    </row>
    <row r="49" spans="1:22" ht="14.25" customHeight="1">
      <c r="A49" s="2108"/>
      <c r="B49" s="2109"/>
      <c r="C49" s="2109"/>
      <c r="D49" s="2110"/>
      <c r="E49" s="2120"/>
      <c r="F49" s="2121"/>
      <c r="G49" s="2121"/>
      <c r="H49" s="2121"/>
      <c r="I49" s="2121"/>
      <c r="J49" s="2121"/>
      <c r="K49" s="2121"/>
      <c r="L49" s="2121"/>
      <c r="M49" s="2121"/>
      <c r="N49" s="2121"/>
      <c r="O49" s="2121"/>
      <c r="P49" s="2121"/>
      <c r="Q49" s="2121"/>
      <c r="R49" s="2121"/>
      <c r="S49" s="2121"/>
      <c r="T49" s="2121"/>
      <c r="U49" s="2121"/>
      <c r="V49" s="2122"/>
    </row>
    <row r="50" spans="1:22" ht="14.25" customHeight="1">
      <c r="A50" s="1832" t="s">
        <v>522</v>
      </c>
      <c r="B50" s="1833"/>
      <c r="C50" s="1833"/>
      <c r="D50" s="1833"/>
      <c r="E50" s="2123"/>
      <c r="F50" s="2124"/>
      <c r="G50" s="2124"/>
      <c r="H50" s="2124"/>
      <c r="I50" s="2124"/>
      <c r="J50" s="2124"/>
      <c r="K50" s="2124"/>
      <c r="L50" s="2124"/>
      <c r="M50" s="2124"/>
      <c r="N50" s="2124"/>
      <c r="O50" s="2124"/>
      <c r="P50" s="2124"/>
      <c r="Q50" s="2124"/>
      <c r="R50" s="2124"/>
      <c r="S50" s="2124"/>
      <c r="T50" s="2124"/>
      <c r="U50" s="2124"/>
      <c r="V50" s="2125"/>
    </row>
    <row r="51" spans="1:22" ht="14.25" customHeight="1">
      <c r="A51" s="1832"/>
      <c r="B51" s="1833"/>
      <c r="C51" s="1833"/>
      <c r="D51" s="1833"/>
      <c r="E51" s="2114"/>
      <c r="F51" s="2115"/>
      <c r="G51" s="2115"/>
      <c r="H51" s="2115"/>
      <c r="I51" s="2115"/>
      <c r="J51" s="2115"/>
      <c r="K51" s="2115"/>
      <c r="L51" s="2115"/>
      <c r="M51" s="2115"/>
      <c r="N51" s="2115"/>
      <c r="O51" s="2115"/>
      <c r="P51" s="2115"/>
      <c r="Q51" s="2115"/>
      <c r="R51" s="2115"/>
      <c r="S51" s="2115"/>
      <c r="T51" s="2115"/>
      <c r="U51" s="2115"/>
      <c r="V51" s="2116"/>
    </row>
    <row r="52" spans="1:22" ht="14.25" thickBot="1">
      <c r="A52" s="1834"/>
      <c r="B52" s="1835"/>
      <c r="C52" s="1835"/>
      <c r="D52" s="1835"/>
      <c r="E52" s="2096"/>
      <c r="F52" s="2097"/>
      <c r="G52" s="2097"/>
      <c r="H52" s="2097"/>
      <c r="I52" s="2097"/>
      <c r="J52" s="2097"/>
      <c r="K52" s="2097"/>
      <c r="L52" s="2097"/>
      <c r="M52" s="2097"/>
      <c r="N52" s="2097"/>
      <c r="O52" s="2097"/>
      <c r="P52" s="2097"/>
      <c r="Q52" s="2097"/>
      <c r="R52" s="2097"/>
      <c r="S52" s="2097"/>
      <c r="T52" s="2097"/>
      <c r="U52" s="2097"/>
      <c r="V52" s="2098"/>
    </row>
    <row r="53" spans="1:22" ht="14.25">
      <c r="A53" s="59"/>
      <c r="B53" s="59"/>
      <c r="C53" s="59"/>
      <c r="D53" s="59"/>
      <c r="E53" s="60"/>
      <c r="F53" s="61"/>
      <c r="G53" s="61"/>
      <c r="H53" s="61"/>
      <c r="I53" s="61"/>
      <c r="J53" s="61"/>
      <c r="K53" s="61"/>
      <c r="L53" s="59"/>
      <c r="M53" s="59"/>
      <c r="N53" s="59"/>
      <c r="O53" s="59"/>
      <c r="P53" s="59"/>
      <c r="Q53" s="59"/>
      <c r="R53" s="59"/>
      <c r="S53" s="59"/>
      <c r="T53" s="59"/>
      <c r="U53" s="59"/>
      <c r="V53" s="59"/>
    </row>
    <row r="54" spans="1:22" ht="14.25">
      <c r="A54" s="46" t="s">
        <v>523</v>
      </c>
      <c r="B54" s="44"/>
      <c r="C54" s="44"/>
      <c r="D54" s="44"/>
      <c r="E54" s="55"/>
      <c r="F54" s="52"/>
      <c r="G54" s="52"/>
      <c r="H54" s="52"/>
      <c r="I54" s="52"/>
      <c r="J54" s="52"/>
      <c r="K54" s="52"/>
      <c r="L54" s="44"/>
      <c r="M54" s="44"/>
      <c r="N54" s="44"/>
      <c r="O54" s="44"/>
      <c r="P54" s="44"/>
      <c r="Q54" s="44"/>
      <c r="R54" s="44"/>
      <c r="S54" s="44"/>
      <c r="T54" s="44"/>
      <c r="U54" s="44"/>
      <c r="V54" s="44"/>
    </row>
    <row r="55" spans="1:22">
      <c r="A55" s="46" t="s">
        <v>524</v>
      </c>
      <c r="B55" s="44"/>
      <c r="C55" s="44"/>
      <c r="D55" s="44"/>
    </row>
    <row r="57" spans="1:22">
      <c r="A57" s="46"/>
    </row>
    <row r="98" ht="48.75" customHeight="1"/>
  </sheetData>
  <mergeCells count="80">
    <mergeCell ref="A47:D49"/>
    <mergeCell ref="A50:D52"/>
    <mergeCell ref="E47:V47"/>
    <mergeCell ref="E48:V48"/>
    <mergeCell ref="L38:O40"/>
    <mergeCell ref="E45:G45"/>
    <mergeCell ref="O45:Q45"/>
    <mergeCell ref="M45:N45"/>
    <mergeCell ref="E38:K40"/>
    <mergeCell ref="A44:D46"/>
    <mergeCell ref="A41:D43"/>
    <mergeCell ref="P42:Q42"/>
    <mergeCell ref="E42:F42"/>
    <mergeCell ref="E49:V49"/>
    <mergeCell ref="E50:V50"/>
    <mergeCell ref="E51:V51"/>
    <mergeCell ref="A1:V1"/>
    <mergeCell ref="A2:J6"/>
    <mergeCell ref="O3:P3"/>
    <mergeCell ref="Q3:R3"/>
    <mergeCell ref="S3:V3"/>
    <mergeCell ref="M4:N6"/>
    <mergeCell ref="O4:P6"/>
    <mergeCell ref="O2:V2"/>
    <mergeCell ref="U4:V6"/>
    <mergeCell ref="Q4:R6"/>
    <mergeCell ref="S4:T6"/>
    <mergeCell ref="K4:L6"/>
    <mergeCell ref="A18:V21"/>
    <mergeCell ref="K26:L26"/>
    <mergeCell ref="M26:T26"/>
    <mergeCell ref="H24:I24"/>
    <mergeCell ref="H22:L22"/>
    <mergeCell ref="M25:T25"/>
    <mergeCell ref="H26:J26"/>
    <mergeCell ref="K24:L24"/>
    <mergeCell ref="M23:V23"/>
    <mergeCell ref="H25:L25"/>
    <mergeCell ref="M22:V22"/>
    <mergeCell ref="W8:X9"/>
    <mergeCell ref="O12:V12"/>
    <mergeCell ref="O13:P13"/>
    <mergeCell ref="A14:V16"/>
    <mergeCell ref="A7:V8"/>
    <mergeCell ref="X10:Y10"/>
    <mergeCell ref="W7:Z7"/>
    <mergeCell ref="A12:N13"/>
    <mergeCell ref="K17:V17"/>
    <mergeCell ref="E9:R10"/>
    <mergeCell ref="S9:V10"/>
    <mergeCell ref="A11:V11"/>
    <mergeCell ref="A9:D10"/>
    <mergeCell ref="B17:J17"/>
    <mergeCell ref="E52:V52"/>
    <mergeCell ref="V25:V27"/>
    <mergeCell ref="A31:V31"/>
    <mergeCell ref="A28:V28"/>
    <mergeCell ref="A32:D34"/>
    <mergeCell ref="A35:D37"/>
    <mergeCell ref="M27:U27"/>
    <mergeCell ref="F32:V34"/>
    <mergeCell ref="E35:E37"/>
    <mergeCell ref="F35:V37"/>
    <mergeCell ref="T41:T43"/>
    <mergeCell ref="H27:L27"/>
    <mergeCell ref="P38:P40"/>
    <mergeCell ref="A22:G27"/>
    <mergeCell ref="G41:G43"/>
    <mergeCell ref="I41:I43"/>
    <mergeCell ref="E32:E34"/>
    <mergeCell ref="A38:D40"/>
    <mergeCell ref="H23:J23"/>
    <mergeCell ref="M24:V24"/>
    <mergeCell ref="K41:K43"/>
    <mergeCell ref="L41:O43"/>
    <mergeCell ref="V41:V43"/>
    <mergeCell ref="R41:R43"/>
    <mergeCell ref="K23:L23"/>
    <mergeCell ref="Q38:U40"/>
    <mergeCell ref="V38:V40"/>
  </mergeCells>
  <phoneticPr fontId="3"/>
  <dataValidations count="1">
    <dataValidation imeMode="off" allowBlank="1" showInputMessage="1" showErrorMessage="1" sqref="Q38" xr:uid="{00000000-0002-0000-1200-000000000000}"/>
  </dataValidations>
  <hyperlinks>
    <hyperlink ref="W7:Z7" location="'提出書類一覧（工事）'!A1" display="一覧に戻る" xr:uid="{00000000-0004-0000-1200-000000000000}"/>
  </hyperlinks>
  <pageMargins left="0.78740157480314965" right="0.31496062992125984" top="0.98425196850393704" bottom="0.55118110236220474" header="0.47244094488188981" footer="0.19685039370078741"/>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1:T98"/>
  <sheetViews>
    <sheetView showGridLines="0" showZeros="0" tabSelected="1" view="pageBreakPreview" topLeftCell="A35" zoomScaleNormal="100" zoomScaleSheetLayoutView="100" workbookViewId="0">
      <selection activeCell="H58" sqref="H58:H60"/>
    </sheetView>
  </sheetViews>
  <sheetFormatPr defaultColWidth="9" defaultRowHeight="14.1" customHeight="1"/>
  <cols>
    <col min="1" max="1" width="6" style="139" customWidth="1"/>
    <col min="2" max="2" width="5.375" style="139" customWidth="1"/>
    <col min="3" max="3" width="4.375" style="139" customWidth="1"/>
    <col min="4" max="4" width="10.75" style="139" customWidth="1"/>
    <col min="5" max="7" width="3.125" style="139" customWidth="1"/>
    <col min="8" max="8" width="5.375" style="139" customWidth="1"/>
    <col min="9" max="9" width="4.375" style="139" customWidth="1"/>
    <col min="10" max="10" width="10.75" style="139" customWidth="1"/>
    <col min="11" max="13" width="3.375" style="139" customWidth="1"/>
    <col min="14" max="14" width="5.375" style="139" customWidth="1"/>
    <col min="15" max="15" width="4.375" style="139" customWidth="1"/>
    <col min="16" max="16" width="10.75" style="139" customWidth="1"/>
    <col min="17" max="16384" width="9" style="139"/>
  </cols>
  <sheetData>
    <row r="1" spans="1:20" ht="14.1" customHeight="1">
      <c r="A1" s="376">
        <f>記入用紙!$C$19</f>
        <v>1</v>
      </c>
      <c r="Q1" s="996" t="s">
        <v>1</v>
      </c>
      <c r="R1" s="996"/>
      <c r="S1" s="996"/>
      <c r="T1" s="996"/>
    </row>
    <row r="2" spans="1:20" ht="14.1" customHeight="1">
      <c r="A2" s="150"/>
    </row>
    <row r="5" spans="1:20" ht="14.1" customHeight="1">
      <c r="K5" s="1052" t="s">
        <v>525</v>
      </c>
      <c r="L5" s="1052"/>
      <c r="M5" s="1052"/>
      <c r="N5" s="1052"/>
      <c r="O5" s="1052"/>
      <c r="P5" s="1052"/>
    </row>
    <row r="8" spans="1:20" ht="14.1" customHeight="1">
      <c r="A8" s="1053"/>
      <c r="B8" s="1054"/>
      <c r="C8" s="1054"/>
      <c r="D8" s="148"/>
      <c r="E8" s="148"/>
      <c r="S8" s="995"/>
      <c r="T8" s="995"/>
    </row>
    <row r="10" spans="1:20" ht="14.1" customHeight="1">
      <c r="J10" s="149"/>
      <c r="K10" s="1055"/>
      <c r="L10" s="1055"/>
      <c r="M10" s="1055"/>
      <c r="N10" s="1055"/>
      <c r="O10" s="1055"/>
      <c r="P10" s="1055"/>
    </row>
    <row r="12" spans="1:20" ht="14.1" customHeight="1">
      <c r="K12" s="1055"/>
      <c r="L12" s="1055"/>
      <c r="M12" s="1055"/>
      <c r="N12" s="1055"/>
      <c r="O12" s="1055"/>
      <c r="P12" s="148"/>
    </row>
    <row r="13" spans="1:20" ht="14.1" customHeight="1">
      <c r="A13" s="1059"/>
      <c r="B13" s="1060"/>
      <c r="C13" s="1060"/>
      <c r="D13" s="1060"/>
      <c r="E13" s="1060"/>
      <c r="F13" s="1060"/>
      <c r="G13" s="1060"/>
      <c r="H13" s="1060"/>
      <c r="I13" s="1060"/>
      <c r="J13" s="1060"/>
      <c r="K13" s="1060"/>
      <c r="L13" s="1060"/>
      <c r="M13" s="1060"/>
      <c r="N13" s="1060"/>
      <c r="O13" s="1060"/>
      <c r="P13" s="1060"/>
    </row>
    <row r="15" spans="1:20" ht="20.25" customHeight="1">
      <c r="A15" s="1056" t="s">
        <v>526</v>
      </c>
      <c r="B15" s="1056"/>
      <c r="C15" s="1056"/>
      <c r="D15" s="1056"/>
      <c r="E15" s="1056"/>
      <c r="F15" s="1056"/>
      <c r="G15" s="1056"/>
      <c r="H15" s="1056"/>
      <c r="I15" s="1056"/>
      <c r="J15" s="1056"/>
      <c r="K15" s="1056"/>
      <c r="L15" s="1056"/>
      <c r="M15" s="1056"/>
      <c r="N15" s="1056"/>
      <c r="O15" s="1056"/>
      <c r="P15" s="1056"/>
    </row>
    <row r="18" spans="1:16" ht="14.1" customHeight="1">
      <c r="A18" s="147" t="s">
        <v>527</v>
      </c>
      <c r="B18" s="1057">
        <f>IF(A1=4," ",記入用紙!C3)</f>
        <v>0</v>
      </c>
      <c r="C18" s="1058"/>
      <c r="D18" s="1058"/>
      <c r="E18" s="1058"/>
      <c r="F18" s="1058"/>
      <c r="G18" s="1058"/>
      <c r="H18" s="1058"/>
      <c r="I18" s="1058"/>
      <c r="J18" s="1058"/>
      <c r="K18" s="1058"/>
      <c r="L18" s="1058"/>
      <c r="M18" s="1058"/>
      <c r="N18" s="1058"/>
      <c r="O18" s="1058"/>
      <c r="P18" s="1058"/>
    </row>
    <row r="19" spans="1:16" ht="14.1" customHeight="1">
      <c r="A19" s="147"/>
      <c r="B19" s="141"/>
      <c r="C19" s="141"/>
      <c r="D19" s="141"/>
      <c r="E19" s="141"/>
      <c r="F19" s="141"/>
      <c r="G19" s="141"/>
      <c r="H19" s="141"/>
      <c r="I19" s="141"/>
    </row>
    <row r="21" spans="1:16" ht="14.1" customHeight="1">
      <c r="A21" s="1051" t="s">
        <v>528</v>
      </c>
      <c r="B21" s="1006"/>
      <c r="C21" s="1006"/>
      <c r="D21" s="1007"/>
      <c r="E21" s="910"/>
      <c r="F21" s="764"/>
      <c r="H21" s="1061" t="s">
        <v>529</v>
      </c>
      <c r="I21" s="1062"/>
      <c r="J21" s="1063"/>
      <c r="L21" s="764"/>
      <c r="M21" s="765"/>
      <c r="N21" s="1064"/>
      <c r="O21" s="1065"/>
      <c r="P21" s="1066"/>
    </row>
    <row r="22" spans="1:16" ht="12.75" customHeight="1">
      <c r="A22" s="1069" t="s">
        <v>530</v>
      </c>
      <c r="B22" s="1070"/>
      <c r="C22" s="1071" t="s">
        <v>531</v>
      </c>
      <c r="D22" s="1072"/>
      <c r="E22" s="766"/>
      <c r="F22" s="791"/>
      <c r="H22" s="172" t="s">
        <v>324</v>
      </c>
      <c r="I22" s="1001">
        <f>IF(A1=4," ",IF(ISTEXT(記入用紙!C28),記入用紙!C28,記入用紙!C26))</f>
        <v>0</v>
      </c>
      <c r="J22" s="1002"/>
      <c r="K22" s="791"/>
      <c r="L22" s="938"/>
      <c r="M22" s="791"/>
      <c r="N22" s="195" t="s">
        <v>324</v>
      </c>
      <c r="O22" s="1073"/>
      <c r="P22" s="1074"/>
    </row>
    <row r="23" spans="1:16" ht="14.1" customHeight="1">
      <c r="A23" s="1037" t="s">
        <v>532</v>
      </c>
      <c r="B23" s="1038"/>
      <c r="C23" s="1039" t="s">
        <v>533</v>
      </c>
      <c r="D23" s="1040"/>
      <c r="E23" s="766"/>
      <c r="F23" s="791"/>
      <c r="H23" s="170" t="s">
        <v>534</v>
      </c>
      <c r="I23" s="993"/>
      <c r="J23" s="994"/>
      <c r="K23" s="791"/>
      <c r="L23" s="146"/>
      <c r="N23" s="196" t="s">
        <v>534</v>
      </c>
      <c r="O23" s="993"/>
      <c r="P23" s="994"/>
    </row>
    <row r="24" spans="1:16" ht="14.1" customHeight="1">
      <c r="A24" s="1037" t="s">
        <v>535</v>
      </c>
      <c r="B24" s="1038"/>
      <c r="C24" s="1039" t="s">
        <v>536</v>
      </c>
      <c r="D24" s="1040"/>
      <c r="E24" s="766"/>
      <c r="F24" s="791"/>
      <c r="G24" s="791"/>
      <c r="H24" s="170" t="s">
        <v>537</v>
      </c>
      <c r="I24" s="993"/>
      <c r="J24" s="994"/>
      <c r="K24" s="791"/>
      <c r="L24" s="146"/>
      <c r="N24" s="767" t="s">
        <v>538</v>
      </c>
      <c r="O24" s="1017"/>
      <c r="P24" s="998"/>
    </row>
    <row r="25" spans="1:16" ht="14.1" customHeight="1">
      <c r="A25" s="1037" t="s">
        <v>539</v>
      </c>
      <c r="B25" s="1038"/>
      <c r="C25" s="1039" t="s">
        <v>540</v>
      </c>
      <c r="D25" s="1040"/>
      <c r="E25" s="766"/>
      <c r="F25" s="791"/>
      <c r="H25" s="768" t="s">
        <v>538</v>
      </c>
      <c r="I25" s="997"/>
      <c r="J25" s="998"/>
      <c r="K25" s="791"/>
      <c r="L25" s="146"/>
      <c r="O25" s="171"/>
    </row>
    <row r="26" spans="1:16" ht="14.1" customHeight="1" thickBot="1">
      <c r="A26" s="1037" t="s">
        <v>541</v>
      </c>
      <c r="B26" s="1038"/>
      <c r="C26" s="1039" t="s">
        <v>542</v>
      </c>
      <c r="D26" s="1040"/>
      <c r="E26" s="766"/>
      <c r="F26" s="791"/>
      <c r="H26" s="173"/>
      <c r="I26" s="800"/>
      <c r="J26" s="173"/>
      <c r="K26" s="791"/>
      <c r="L26" s="146"/>
      <c r="M26" s="765"/>
      <c r="N26" s="1011"/>
      <c r="O26" s="1012"/>
      <c r="P26" s="1013"/>
    </row>
    <row r="27" spans="1:16" ht="14.1" customHeight="1">
      <c r="A27" s="1037"/>
      <c r="B27" s="1038"/>
      <c r="C27" s="1039" t="s">
        <v>543</v>
      </c>
      <c r="D27" s="1040"/>
      <c r="E27" s="766"/>
      <c r="F27" s="791"/>
      <c r="G27" s="764"/>
      <c r="H27" s="1075" t="s">
        <v>245</v>
      </c>
      <c r="I27" s="1076"/>
      <c r="J27" s="1077"/>
      <c r="K27" s="765"/>
      <c r="L27" s="146"/>
      <c r="N27" s="197" t="s">
        <v>324</v>
      </c>
      <c r="O27" s="1001"/>
      <c r="P27" s="1002"/>
    </row>
    <row r="28" spans="1:16" ht="14.1" customHeight="1">
      <c r="A28" s="1037" t="s">
        <v>544</v>
      </c>
      <c r="B28" s="1038"/>
      <c r="C28" s="1039" t="s">
        <v>545</v>
      </c>
      <c r="D28" s="1040"/>
      <c r="E28" s="141"/>
      <c r="F28" s="791"/>
      <c r="H28" s="174" t="s">
        <v>324</v>
      </c>
      <c r="I28" s="1001">
        <f>IF(A1=4," ",記入用紙!C24)</f>
        <v>0</v>
      </c>
      <c r="J28" s="1050"/>
      <c r="L28" s="791"/>
      <c r="N28" s="196" t="s">
        <v>534</v>
      </c>
      <c r="O28" s="993"/>
      <c r="P28" s="994"/>
    </row>
    <row r="29" spans="1:16" ht="14.1" customHeight="1">
      <c r="A29" s="1037"/>
      <c r="B29" s="1038"/>
      <c r="C29" s="1039" t="s">
        <v>546</v>
      </c>
      <c r="D29" s="1040"/>
      <c r="E29" s="141"/>
      <c r="F29" s="791"/>
      <c r="H29" s="175" t="s">
        <v>534</v>
      </c>
      <c r="I29" s="993"/>
      <c r="J29" s="1041"/>
      <c r="K29" s="152"/>
      <c r="L29" s="791"/>
      <c r="N29" s="767" t="s">
        <v>538</v>
      </c>
      <c r="O29" s="1017"/>
      <c r="P29" s="998"/>
    </row>
    <row r="30" spans="1:16" ht="14.1" customHeight="1">
      <c r="A30" s="1037" t="s">
        <v>547</v>
      </c>
      <c r="B30" s="1038"/>
      <c r="C30" s="1039" t="s">
        <v>548</v>
      </c>
      <c r="D30" s="1040"/>
      <c r="E30" s="141"/>
      <c r="F30" s="791"/>
      <c r="H30" s="175" t="s">
        <v>537</v>
      </c>
      <c r="I30" s="993"/>
      <c r="J30" s="1041"/>
      <c r="K30" s="152"/>
      <c r="L30" s="791"/>
      <c r="O30" s="171"/>
    </row>
    <row r="31" spans="1:16" ht="14.1" customHeight="1" thickBot="1">
      <c r="A31" s="1042" t="s">
        <v>549</v>
      </c>
      <c r="B31" s="1043"/>
      <c r="C31" s="1044" t="s">
        <v>550</v>
      </c>
      <c r="D31" s="1045"/>
      <c r="E31" s="141"/>
      <c r="F31" s="791"/>
      <c r="H31" s="176" t="s">
        <v>538</v>
      </c>
      <c r="I31" s="1046"/>
      <c r="J31" s="1047"/>
      <c r="L31" s="791"/>
      <c r="M31" s="765"/>
      <c r="N31" s="1011"/>
      <c r="O31" s="1012"/>
      <c r="P31" s="1013"/>
    </row>
    <row r="32" spans="1:16" ht="14.1" customHeight="1">
      <c r="E32" s="141"/>
      <c r="F32" s="791"/>
      <c r="I32" s="791"/>
      <c r="L32" s="791"/>
      <c r="M32" s="791"/>
      <c r="N32" s="197" t="s">
        <v>324</v>
      </c>
      <c r="O32" s="1001"/>
      <c r="P32" s="1002"/>
    </row>
    <row r="33" spans="1:16" ht="14.1" customHeight="1">
      <c r="A33" s="1051" t="s">
        <v>551</v>
      </c>
      <c r="B33" s="1006"/>
      <c r="C33" s="1006"/>
      <c r="D33" s="1007"/>
      <c r="E33" s="141"/>
      <c r="F33" s="791"/>
      <c r="G33" s="791"/>
      <c r="H33" s="1027" t="s">
        <v>552</v>
      </c>
      <c r="I33" s="1028"/>
      <c r="J33" s="1029"/>
      <c r="L33" s="791"/>
      <c r="N33" s="196" t="s">
        <v>534</v>
      </c>
      <c r="O33" s="993"/>
      <c r="P33" s="994"/>
    </row>
    <row r="34" spans="1:16" ht="14.1" customHeight="1">
      <c r="A34" s="1035" t="s">
        <v>553</v>
      </c>
      <c r="B34" s="1036"/>
      <c r="C34" s="1001"/>
      <c r="D34" s="1002"/>
      <c r="F34" s="791"/>
      <c r="H34" s="1030" t="s">
        <v>554</v>
      </c>
      <c r="I34" s="1031"/>
      <c r="J34" s="1032"/>
      <c r="K34" s="769"/>
      <c r="L34" s="791"/>
      <c r="N34" s="767" t="s">
        <v>538</v>
      </c>
      <c r="O34" s="1017"/>
      <c r="P34" s="998"/>
    </row>
    <row r="35" spans="1:16" ht="14.1" customHeight="1">
      <c r="A35" s="1037" t="s">
        <v>555</v>
      </c>
      <c r="B35" s="1038"/>
      <c r="C35" s="993"/>
      <c r="D35" s="994"/>
      <c r="F35" s="791"/>
      <c r="H35" s="177" t="s">
        <v>534</v>
      </c>
      <c r="I35" s="1048" t="s">
        <v>556</v>
      </c>
      <c r="J35" s="1049"/>
      <c r="L35" s="791"/>
      <c r="O35" s="171"/>
    </row>
    <row r="36" spans="1:16" ht="14.1" customHeight="1">
      <c r="A36" s="1042" t="s">
        <v>557</v>
      </c>
      <c r="B36" s="1043"/>
      <c r="C36" s="997"/>
      <c r="D36" s="998"/>
      <c r="E36" s="145"/>
      <c r="F36" s="791"/>
      <c r="H36" s="1005" t="s">
        <v>558</v>
      </c>
      <c r="I36" s="1006"/>
      <c r="J36" s="1007"/>
      <c r="L36" s="791"/>
      <c r="M36" s="765"/>
      <c r="N36" s="1011"/>
      <c r="O36" s="1012"/>
      <c r="P36" s="1013"/>
    </row>
    <row r="37" spans="1:16" ht="14.1" customHeight="1">
      <c r="E37" s="144"/>
      <c r="F37" s="791"/>
      <c r="H37" s="178" t="s">
        <v>559</v>
      </c>
      <c r="I37" s="1001"/>
      <c r="J37" s="1002"/>
      <c r="L37" s="791"/>
      <c r="N37" s="197" t="s">
        <v>324</v>
      </c>
      <c r="O37" s="1001"/>
      <c r="P37" s="1002"/>
    </row>
    <row r="38" spans="1:16" ht="14.1" customHeight="1">
      <c r="E38" s="141"/>
      <c r="F38" s="791"/>
      <c r="H38" s="768" t="s">
        <v>534</v>
      </c>
      <c r="I38" s="997"/>
      <c r="J38" s="998"/>
      <c r="L38" s="791"/>
      <c r="N38" s="196" t="s">
        <v>534</v>
      </c>
      <c r="O38" s="993"/>
      <c r="P38" s="994"/>
    </row>
    <row r="39" spans="1:16" ht="14.1" customHeight="1">
      <c r="B39" s="1005" t="s">
        <v>560</v>
      </c>
      <c r="C39" s="1006"/>
      <c r="D39" s="1007"/>
      <c r="E39" s="911"/>
      <c r="F39" s="765"/>
      <c r="H39" s="1014" t="s">
        <v>561</v>
      </c>
      <c r="I39" s="1015"/>
      <c r="J39" s="1016"/>
      <c r="L39" s="791"/>
      <c r="N39" s="198" t="s">
        <v>538</v>
      </c>
      <c r="O39" s="1017"/>
      <c r="P39" s="998"/>
    </row>
    <row r="40" spans="1:16" ht="14.1" customHeight="1">
      <c r="B40" s="172" t="s">
        <v>324</v>
      </c>
      <c r="C40" s="1001"/>
      <c r="D40" s="1002"/>
      <c r="H40" s="151" t="s">
        <v>534</v>
      </c>
      <c r="I40" s="1033" t="s">
        <v>562</v>
      </c>
      <c r="J40" s="1034"/>
      <c r="L40" s="791"/>
      <c r="N40" s="171"/>
      <c r="O40" s="171"/>
    </row>
    <row r="41" spans="1:16" ht="14.1" customHeight="1">
      <c r="B41" s="170" t="s">
        <v>534</v>
      </c>
      <c r="C41" s="993"/>
      <c r="D41" s="994"/>
      <c r="E41" s="145"/>
      <c r="H41" s="768" t="s">
        <v>537</v>
      </c>
      <c r="I41" s="1003" t="s">
        <v>563</v>
      </c>
      <c r="J41" s="1004"/>
      <c r="L41" s="791"/>
      <c r="M41" s="765"/>
      <c r="N41" s="1011"/>
      <c r="O41" s="1012"/>
      <c r="P41" s="1013"/>
    </row>
    <row r="42" spans="1:16" ht="14.1" customHeight="1">
      <c r="B42" s="768" t="s">
        <v>538</v>
      </c>
      <c r="C42" s="997"/>
      <c r="D42" s="998"/>
      <c r="E42" s="144"/>
      <c r="H42" s="1008" t="s">
        <v>564</v>
      </c>
      <c r="I42" s="1009"/>
      <c r="J42" s="1010"/>
      <c r="L42" s="791"/>
      <c r="M42" s="791"/>
      <c r="N42" s="195" t="s">
        <v>324</v>
      </c>
      <c r="O42" s="1001"/>
      <c r="P42" s="1002"/>
    </row>
    <row r="43" spans="1:16" ht="14.1" customHeight="1">
      <c r="D43" s="179"/>
      <c r="E43" s="141"/>
      <c r="H43" s="151" t="s">
        <v>534</v>
      </c>
      <c r="I43" s="999" t="s">
        <v>565</v>
      </c>
      <c r="J43" s="1000"/>
      <c r="L43" s="791"/>
      <c r="N43" s="196" t="s">
        <v>534</v>
      </c>
      <c r="O43" s="993"/>
      <c r="P43" s="994"/>
    </row>
    <row r="44" spans="1:16" ht="14.1" customHeight="1">
      <c r="B44" s="1005" t="s">
        <v>566</v>
      </c>
      <c r="C44" s="1006"/>
      <c r="D44" s="1007"/>
      <c r="E44" s="141"/>
      <c r="G44" s="791"/>
      <c r="H44" s="768" t="s">
        <v>537</v>
      </c>
      <c r="I44" s="1003" t="s">
        <v>563</v>
      </c>
      <c r="J44" s="1004"/>
      <c r="L44" s="791"/>
      <c r="N44" s="767" t="s">
        <v>538</v>
      </c>
      <c r="O44" s="997"/>
      <c r="P44" s="998"/>
    </row>
    <row r="45" spans="1:16" ht="20.25" customHeight="1">
      <c r="B45" s="172" t="s">
        <v>324</v>
      </c>
      <c r="C45" s="1001"/>
      <c r="D45" s="1002"/>
      <c r="G45" s="791"/>
      <c r="H45" s="1008" t="s">
        <v>567</v>
      </c>
      <c r="I45" s="1009"/>
      <c r="J45" s="1010"/>
      <c r="L45" s="791"/>
      <c r="O45" s="764"/>
    </row>
    <row r="46" spans="1:16" ht="14.1" customHeight="1">
      <c r="B46" s="170" t="s">
        <v>534</v>
      </c>
      <c r="C46" s="993"/>
      <c r="D46" s="994"/>
      <c r="E46" s="145"/>
      <c r="H46" s="151" t="s">
        <v>534</v>
      </c>
      <c r="I46" s="999" t="s">
        <v>568</v>
      </c>
      <c r="J46" s="1000"/>
      <c r="L46" s="791"/>
      <c r="M46" s="765"/>
      <c r="N46" s="1011"/>
      <c r="O46" s="1012"/>
      <c r="P46" s="1013"/>
    </row>
    <row r="47" spans="1:16" ht="14.1" customHeight="1">
      <c r="B47" s="768" t="s">
        <v>538</v>
      </c>
      <c r="C47" s="997"/>
      <c r="D47" s="998"/>
      <c r="E47" s="144"/>
      <c r="H47" s="768" t="s">
        <v>537</v>
      </c>
      <c r="I47" s="1003" t="s">
        <v>563</v>
      </c>
      <c r="J47" s="1004"/>
      <c r="K47" s="143"/>
      <c r="L47" s="792"/>
      <c r="M47" s="143"/>
      <c r="N47" s="197" t="s">
        <v>324</v>
      </c>
      <c r="O47" s="1001"/>
      <c r="P47" s="1002"/>
    </row>
    <row r="48" spans="1:16" ht="14.1" customHeight="1">
      <c r="E48" s="141"/>
      <c r="H48" s="1008" t="s">
        <v>569</v>
      </c>
      <c r="I48" s="1009"/>
      <c r="J48" s="1010"/>
      <c r="L48" s="791"/>
      <c r="N48" s="196" t="s">
        <v>534</v>
      </c>
      <c r="O48" s="993"/>
      <c r="P48" s="994"/>
    </row>
    <row r="49" spans="5:16" ht="14.1" customHeight="1">
      <c r="E49" s="141"/>
      <c r="H49" s="151" t="s">
        <v>534</v>
      </c>
      <c r="I49" s="999" t="s">
        <v>570</v>
      </c>
      <c r="J49" s="1000"/>
      <c r="L49" s="791"/>
      <c r="N49" s="767" t="s">
        <v>538</v>
      </c>
      <c r="O49" s="997"/>
      <c r="P49" s="998"/>
    </row>
    <row r="50" spans="5:16" ht="14.1" customHeight="1">
      <c r="H50" s="768" t="s">
        <v>537</v>
      </c>
      <c r="I50" s="1003" t="s">
        <v>563</v>
      </c>
      <c r="J50" s="1004"/>
      <c r="L50" s="791"/>
      <c r="O50" s="770"/>
    </row>
    <row r="51" spans="5:16" ht="14.1" customHeight="1">
      <c r="H51" s="1008" t="s">
        <v>571</v>
      </c>
      <c r="I51" s="1009"/>
      <c r="J51" s="1010"/>
      <c r="L51" s="791"/>
      <c r="M51" s="764"/>
      <c r="N51" s="1011"/>
      <c r="O51" s="1020"/>
      <c r="P51" s="1013"/>
    </row>
    <row r="52" spans="5:16" ht="14.1" customHeight="1">
      <c r="H52" s="151" t="s">
        <v>534</v>
      </c>
      <c r="I52" s="999" t="s">
        <v>572</v>
      </c>
      <c r="J52" s="1000"/>
      <c r="N52" s="197" t="s">
        <v>324</v>
      </c>
      <c r="O52" s="1001"/>
      <c r="P52" s="1002"/>
    </row>
    <row r="53" spans="5:16" ht="14.1" customHeight="1" thickBot="1">
      <c r="H53" s="768" t="s">
        <v>537</v>
      </c>
      <c r="I53" s="1003" t="s">
        <v>563</v>
      </c>
      <c r="J53" s="1004"/>
      <c r="K53" s="142"/>
      <c r="L53" s="142"/>
      <c r="N53" s="196" t="s">
        <v>534</v>
      </c>
      <c r="O53" s="993"/>
      <c r="P53" s="994"/>
    </row>
    <row r="54" spans="5:16" ht="14.1" customHeight="1">
      <c r="H54" s="1021" t="s">
        <v>1129</v>
      </c>
      <c r="I54" s="1022"/>
      <c r="J54" s="1023"/>
      <c r="N54" s="767" t="s">
        <v>538</v>
      </c>
      <c r="O54" s="997"/>
      <c r="P54" s="998"/>
    </row>
    <row r="55" spans="5:16" ht="14.1" customHeight="1">
      <c r="H55" s="1024"/>
      <c r="I55" s="1025"/>
      <c r="J55" s="1026"/>
    </row>
    <row r="56" spans="5:16" ht="14.1" customHeight="1">
      <c r="H56" s="824" t="s">
        <v>534</v>
      </c>
      <c r="I56" s="1018" t="s">
        <v>1130</v>
      </c>
      <c r="J56" s="1019"/>
    </row>
    <row r="57" spans="5:16" ht="14.1" customHeight="1">
      <c r="H57" s="825" t="s">
        <v>537</v>
      </c>
      <c r="I57" s="1067" t="s">
        <v>573</v>
      </c>
      <c r="J57" s="1068"/>
      <c r="N57" s="140"/>
      <c r="O57" s="140"/>
      <c r="P57" s="140"/>
    </row>
    <row r="58" spans="5:16" ht="14.1" customHeight="1">
      <c r="H58" s="826" t="s">
        <v>1131</v>
      </c>
      <c r="I58" s="827"/>
      <c r="J58" s="827"/>
      <c r="M58" s="140"/>
      <c r="N58" s="140"/>
      <c r="O58" s="140"/>
      <c r="P58" s="140"/>
    </row>
    <row r="59" spans="5:16" ht="14.1" customHeight="1">
      <c r="H59" s="826" t="s">
        <v>1132</v>
      </c>
      <c r="I59" s="827"/>
      <c r="J59" s="827"/>
      <c r="M59" s="140"/>
    </row>
    <row r="60" spans="5:16" ht="14.1" customHeight="1">
      <c r="H60" s="826" t="s">
        <v>1133</v>
      </c>
      <c r="I60" s="827"/>
      <c r="J60" s="827"/>
    </row>
    <row r="98" ht="48.75" customHeight="1"/>
  </sheetData>
  <mergeCells count="107">
    <mergeCell ref="I57:J57"/>
    <mergeCell ref="A22:B22"/>
    <mergeCell ref="C22:D22"/>
    <mergeCell ref="I22:J22"/>
    <mergeCell ref="O22:P22"/>
    <mergeCell ref="A23:B23"/>
    <mergeCell ref="C23:D23"/>
    <mergeCell ref="I23:J23"/>
    <mergeCell ref="O23:P23"/>
    <mergeCell ref="A27:B27"/>
    <mergeCell ref="C27:D27"/>
    <mergeCell ref="H27:J27"/>
    <mergeCell ref="O27:P27"/>
    <mergeCell ref="A24:B24"/>
    <mergeCell ref="C24:D24"/>
    <mergeCell ref="A25:B25"/>
    <mergeCell ref="C25:D25"/>
    <mergeCell ref="I25:J25"/>
    <mergeCell ref="A26:B26"/>
    <mergeCell ref="C26:D26"/>
    <mergeCell ref="N26:P26"/>
    <mergeCell ref="I24:J24"/>
    <mergeCell ref="O24:P24"/>
    <mergeCell ref="A29:B29"/>
    <mergeCell ref="K5:P5"/>
    <mergeCell ref="A8:C8"/>
    <mergeCell ref="K10:P10"/>
    <mergeCell ref="K12:O12"/>
    <mergeCell ref="A15:P15"/>
    <mergeCell ref="B18:P18"/>
    <mergeCell ref="A13:P13"/>
    <mergeCell ref="A21:D21"/>
    <mergeCell ref="H21:J21"/>
    <mergeCell ref="N21:P21"/>
    <mergeCell ref="C29:D29"/>
    <mergeCell ref="I29:J29"/>
    <mergeCell ref="O29:P29"/>
    <mergeCell ref="A28:B28"/>
    <mergeCell ref="C28:D28"/>
    <mergeCell ref="I28:J28"/>
    <mergeCell ref="O28:P28"/>
    <mergeCell ref="A33:D33"/>
    <mergeCell ref="N31:P31"/>
    <mergeCell ref="O32:P32"/>
    <mergeCell ref="A34:B34"/>
    <mergeCell ref="A30:B30"/>
    <mergeCell ref="C30:D30"/>
    <mergeCell ref="C34:D34"/>
    <mergeCell ref="I30:J30"/>
    <mergeCell ref="A31:B31"/>
    <mergeCell ref="C31:D31"/>
    <mergeCell ref="I31:J31"/>
    <mergeCell ref="B39:D39"/>
    <mergeCell ref="A35:B35"/>
    <mergeCell ref="C35:D35"/>
    <mergeCell ref="I35:J35"/>
    <mergeCell ref="A36:B36"/>
    <mergeCell ref="C36:D36"/>
    <mergeCell ref="I37:J37"/>
    <mergeCell ref="H42:J42"/>
    <mergeCell ref="H36:J36"/>
    <mergeCell ref="H33:J33"/>
    <mergeCell ref="I47:J47"/>
    <mergeCell ref="O44:P44"/>
    <mergeCell ref="H34:J34"/>
    <mergeCell ref="O34:P34"/>
    <mergeCell ref="N36:P36"/>
    <mergeCell ref="O42:P42"/>
    <mergeCell ref="I40:J40"/>
    <mergeCell ref="I46:J46"/>
    <mergeCell ref="I56:J56"/>
    <mergeCell ref="O54:P54"/>
    <mergeCell ref="O48:P48"/>
    <mergeCell ref="N46:P46"/>
    <mergeCell ref="O47:P47"/>
    <mergeCell ref="O52:P52"/>
    <mergeCell ref="I50:J50"/>
    <mergeCell ref="N51:P51"/>
    <mergeCell ref="H48:J48"/>
    <mergeCell ref="H51:J51"/>
    <mergeCell ref="I52:J52"/>
    <mergeCell ref="I53:J53"/>
    <mergeCell ref="H54:J55"/>
    <mergeCell ref="C46:D46"/>
    <mergeCell ref="S8:T8"/>
    <mergeCell ref="Q1:T1"/>
    <mergeCell ref="C47:D47"/>
    <mergeCell ref="O53:P53"/>
    <mergeCell ref="O49:P49"/>
    <mergeCell ref="I49:J49"/>
    <mergeCell ref="C40:D40"/>
    <mergeCell ref="C45:D45"/>
    <mergeCell ref="C41:D41"/>
    <mergeCell ref="C42:D42"/>
    <mergeCell ref="I41:J41"/>
    <mergeCell ref="I43:J43"/>
    <mergeCell ref="B44:D44"/>
    <mergeCell ref="H45:J45"/>
    <mergeCell ref="I44:J44"/>
    <mergeCell ref="O43:P43"/>
    <mergeCell ref="N41:P41"/>
    <mergeCell ref="H39:J39"/>
    <mergeCell ref="O39:P39"/>
    <mergeCell ref="O33:P33"/>
    <mergeCell ref="O37:P37"/>
    <mergeCell ref="I38:J38"/>
    <mergeCell ref="O38:P38"/>
  </mergeCells>
  <phoneticPr fontId="3"/>
  <hyperlinks>
    <hyperlink ref="Q1:T1" location="'提出書類一覧（工事）'!A1" display="一覧に戻る" xr:uid="{00000000-0004-0000-1300-000000000000}"/>
  </hyperlinks>
  <printOptions horizontalCentered="1"/>
  <pageMargins left="0.6692913385826772" right="0.55118110236220474" top="0.59055118110236227" bottom="0.15748031496062992" header="0.27559055118110237" footer="0.1574803149606299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N86"/>
  <sheetViews>
    <sheetView showZeros="0" view="pageBreakPreview" zoomScaleNormal="100" zoomScaleSheetLayoutView="100" workbookViewId="0">
      <selection activeCell="G4" sqref="G4:J6"/>
    </sheetView>
  </sheetViews>
  <sheetFormatPr defaultColWidth="9" defaultRowHeight="13.5"/>
  <cols>
    <col min="1" max="16384" width="9" style="22"/>
  </cols>
  <sheetData>
    <row r="1" spans="1:14" ht="28.5">
      <c r="A1" s="2152" t="s">
        <v>574</v>
      </c>
      <c r="B1" s="2152"/>
      <c r="C1" s="2152"/>
      <c r="D1" s="2152"/>
      <c r="E1" s="2152"/>
      <c r="F1" s="2152"/>
      <c r="G1" s="2152"/>
      <c r="H1" s="2152"/>
      <c r="I1" s="2152"/>
      <c r="J1" s="2152"/>
      <c r="K1" s="377">
        <f>記入用紙!$C$19</f>
        <v>1</v>
      </c>
    </row>
    <row r="2" spans="1:14" ht="11.25" customHeight="1">
      <c r="A2" s="21"/>
      <c r="B2" s="21"/>
      <c r="C2" s="21"/>
      <c r="D2" s="21"/>
      <c r="E2" s="21"/>
      <c r="F2" s="21"/>
      <c r="G2" s="21"/>
      <c r="H2" s="21"/>
      <c r="I2" s="21"/>
      <c r="J2" s="21"/>
    </row>
    <row r="3" spans="1:14" ht="18.75">
      <c r="A3" s="2153" t="s">
        <v>575</v>
      </c>
      <c r="B3" s="2153"/>
      <c r="C3" s="2153"/>
      <c r="D3" s="2153"/>
      <c r="E3" s="2153"/>
      <c r="F3" s="2153"/>
      <c r="G3" s="2153"/>
      <c r="H3" s="2153"/>
      <c r="I3" s="2153"/>
      <c r="J3" s="2153"/>
      <c r="K3" s="996" t="s">
        <v>1</v>
      </c>
      <c r="L3" s="996"/>
      <c r="M3" s="996"/>
      <c r="N3" s="996"/>
    </row>
    <row r="4" spans="1:14" ht="14.25" customHeight="1">
      <c r="A4" s="23"/>
      <c r="B4" s="23"/>
      <c r="C4" s="23"/>
      <c r="D4" s="23"/>
      <c r="E4" s="23"/>
      <c r="F4" s="23"/>
      <c r="G4" s="2145" t="s">
        <v>576</v>
      </c>
      <c r="H4" s="2145"/>
      <c r="I4" s="2145"/>
      <c r="J4" s="2145"/>
    </row>
    <row r="5" spans="1:14" ht="14.25">
      <c r="A5" s="24"/>
      <c r="B5" s="24"/>
      <c r="C5" s="24"/>
      <c r="D5" s="24"/>
      <c r="E5" s="24"/>
      <c r="F5" s="24"/>
      <c r="G5" s="2145"/>
      <c r="H5" s="2145"/>
      <c r="I5" s="2145"/>
      <c r="J5" s="2145"/>
    </row>
    <row r="6" spans="1:14" ht="14.25" customHeight="1">
      <c r="G6" s="2145"/>
      <c r="H6" s="2145"/>
      <c r="I6" s="2145"/>
      <c r="J6" s="2145"/>
    </row>
    <row r="7" spans="1:14" ht="17.100000000000001" customHeight="1">
      <c r="A7" s="2138" t="s">
        <v>577</v>
      </c>
      <c r="B7" s="2138"/>
      <c r="C7" s="2154">
        <f>IF(K1=4," ",記入用紙!C3)</f>
        <v>0</v>
      </c>
      <c r="D7" s="2154"/>
      <c r="E7" s="2154"/>
      <c r="F7" s="2154"/>
      <c r="G7" s="2154"/>
      <c r="H7" s="2154"/>
      <c r="I7" s="2154"/>
      <c r="J7" s="2154"/>
    </row>
    <row r="8" spans="1:14" ht="17.100000000000001" customHeight="1">
      <c r="A8" s="2138"/>
      <c r="B8" s="2138"/>
      <c r="C8" s="2154"/>
      <c r="D8" s="2154"/>
      <c r="E8" s="2154"/>
      <c r="F8" s="2154"/>
      <c r="G8" s="2154"/>
      <c r="H8" s="2154"/>
      <c r="I8" s="2154"/>
      <c r="J8" s="2154"/>
    </row>
    <row r="9" spans="1:14" ht="23.1" customHeight="1">
      <c r="A9" s="2138" t="s">
        <v>161</v>
      </c>
      <c r="B9" s="2138"/>
      <c r="C9" s="28" t="s">
        <v>578</v>
      </c>
      <c r="D9" s="2154">
        <f>IF(K1=4," ",記入用紙!C6)</f>
        <v>0</v>
      </c>
      <c r="E9" s="2154"/>
      <c r="F9" s="2154"/>
      <c r="G9" s="2154"/>
      <c r="H9" s="2154"/>
      <c r="I9" s="2154"/>
      <c r="J9" s="2154"/>
      <c r="M9" s="995"/>
      <c r="N9" s="995"/>
    </row>
    <row r="10" spans="1:14" ht="21" customHeight="1">
      <c r="A10" s="2138"/>
      <c r="B10" s="2138"/>
      <c r="C10" s="28" t="s">
        <v>348</v>
      </c>
      <c r="D10" s="2158" t="s">
        <v>579</v>
      </c>
      <c r="E10" s="2158"/>
      <c r="F10" s="2158"/>
      <c r="G10" s="2158"/>
      <c r="H10" s="2158"/>
      <c r="I10" s="2158"/>
      <c r="J10" s="2158"/>
    </row>
    <row r="11" spans="1:14" ht="7.5" customHeight="1">
      <c r="A11" s="2157" t="s">
        <v>580</v>
      </c>
      <c r="B11" s="25"/>
      <c r="C11" s="2158" t="s">
        <v>578</v>
      </c>
      <c r="D11" s="2140"/>
      <c r="E11" s="2140"/>
      <c r="F11" s="2140"/>
      <c r="G11" s="2140"/>
      <c r="H11" s="2140"/>
      <c r="I11" s="2140"/>
      <c r="J11" s="2140"/>
    </row>
    <row r="12" spans="1:14" ht="7.5" customHeight="1">
      <c r="A12" s="2157"/>
      <c r="B12" s="25"/>
      <c r="C12" s="2158"/>
      <c r="D12" s="2140"/>
      <c r="E12" s="2140"/>
      <c r="F12" s="2140"/>
      <c r="G12" s="2140"/>
      <c r="H12" s="2140"/>
      <c r="I12" s="2140"/>
      <c r="J12" s="2140"/>
    </row>
    <row r="13" spans="1:14" ht="7.5" customHeight="1">
      <c r="A13" s="2157"/>
      <c r="B13" s="25"/>
      <c r="C13" s="2158"/>
      <c r="D13" s="2140"/>
      <c r="E13" s="2140"/>
      <c r="F13" s="2140"/>
      <c r="G13" s="2140"/>
      <c r="H13" s="2140"/>
      <c r="I13" s="2140"/>
      <c r="J13" s="2140"/>
    </row>
    <row r="14" spans="1:14" ht="11.1" customHeight="1">
      <c r="A14" s="2155" t="s">
        <v>581</v>
      </c>
      <c r="B14" s="2156"/>
      <c r="C14" s="2158" t="s">
        <v>348</v>
      </c>
      <c r="D14" s="2158" t="s">
        <v>579</v>
      </c>
      <c r="E14" s="2158"/>
      <c r="F14" s="2158"/>
      <c r="G14" s="2158"/>
      <c r="H14" s="2158"/>
      <c r="I14" s="2158"/>
      <c r="J14" s="2158"/>
      <c r="L14" s="22" t="s">
        <v>485</v>
      </c>
    </row>
    <row r="15" spans="1:14" ht="11.1" customHeight="1">
      <c r="A15" s="2155" t="s">
        <v>582</v>
      </c>
      <c r="B15" s="2156"/>
      <c r="C15" s="2159"/>
      <c r="D15" s="2159"/>
      <c r="E15" s="2159"/>
      <c r="F15" s="2159"/>
      <c r="G15" s="2159"/>
      <c r="H15" s="2159"/>
      <c r="I15" s="2159"/>
      <c r="J15" s="2159"/>
    </row>
    <row r="16" spans="1:14" ht="16.5" customHeight="1">
      <c r="A16" s="2138" t="s">
        <v>583</v>
      </c>
      <c r="B16" s="2161"/>
      <c r="C16" s="2164" t="s">
        <v>19</v>
      </c>
      <c r="D16" s="2126" t="s">
        <v>20</v>
      </c>
      <c r="E16" s="2126" t="s">
        <v>204</v>
      </c>
      <c r="F16" s="2160" t="s">
        <v>520</v>
      </c>
      <c r="G16" s="2126" t="s">
        <v>19</v>
      </c>
      <c r="H16" s="2126" t="s">
        <v>20</v>
      </c>
      <c r="I16" s="2126" t="s">
        <v>204</v>
      </c>
      <c r="J16" s="2128"/>
    </row>
    <row r="17" spans="1:10" ht="16.5" customHeight="1">
      <c r="A17" s="2138"/>
      <c r="B17" s="2161"/>
      <c r="C17" s="2165"/>
      <c r="D17" s="2127"/>
      <c r="E17" s="2127"/>
      <c r="F17" s="2132"/>
      <c r="G17" s="2127"/>
      <c r="H17" s="2127"/>
      <c r="I17" s="2127"/>
      <c r="J17" s="2129"/>
    </row>
    <row r="18" spans="1:10" ht="16.5" customHeight="1">
      <c r="A18" s="2138" t="s">
        <v>584</v>
      </c>
      <c r="B18" s="2161"/>
      <c r="C18" s="2162" t="s">
        <v>585</v>
      </c>
      <c r="D18" s="2130" t="s">
        <v>586</v>
      </c>
      <c r="E18" s="2133" t="s">
        <v>587</v>
      </c>
      <c r="F18" s="2130" t="s">
        <v>588</v>
      </c>
      <c r="G18" s="2133" t="s">
        <v>589</v>
      </c>
      <c r="H18" s="2130"/>
      <c r="I18" s="2130"/>
      <c r="J18" s="2131"/>
    </row>
    <row r="19" spans="1:10" ht="16.5" customHeight="1">
      <c r="A19" s="2138"/>
      <c r="B19" s="2161"/>
      <c r="C19" s="2163"/>
      <c r="D19" s="2132"/>
      <c r="E19" s="2134"/>
      <c r="F19" s="2132"/>
      <c r="G19" s="2134"/>
      <c r="H19" s="2132"/>
      <c r="I19" s="2132"/>
      <c r="J19" s="2129"/>
    </row>
    <row r="20" spans="1:10" ht="16.5" customHeight="1">
      <c r="A20" s="2138" t="s">
        <v>590</v>
      </c>
      <c r="B20" s="2138"/>
      <c r="C20" s="2139"/>
      <c r="D20" s="2139"/>
      <c r="E20" s="2139"/>
      <c r="F20" s="2139"/>
      <c r="G20" s="2139"/>
      <c r="H20" s="2139"/>
      <c r="I20" s="2139"/>
      <c r="J20" s="2139"/>
    </row>
    <row r="21" spans="1:10" ht="16.5" customHeight="1">
      <c r="A21" s="2138"/>
      <c r="B21" s="2138"/>
      <c r="C21" s="2140"/>
      <c r="D21" s="2140"/>
      <c r="E21" s="2140"/>
      <c r="F21" s="2140"/>
      <c r="G21" s="2140"/>
      <c r="H21" s="2140"/>
      <c r="I21" s="2140"/>
      <c r="J21" s="2140"/>
    </row>
    <row r="22" spans="1:10" ht="12" customHeight="1">
      <c r="A22" s="2144" t="s">
        <v>591</v>
      </c>
      <c r="B22" s="2145"/>
      <c r="C22" s="939"/>
      <c r="D22" s="25"/>
      <c r="E22" s="25"/>
      <c r="F22" s="25"/>
      <c r="G22" s="25"/>
      <c r="H22" s="25"/>
      <c r="I22" s="25"/>
      <c r="J22" s="793"/>
    </row>
    <row r="23" spans="1:10" ht="11.1" customHeight="1">
      <c r="A23" s="2144"/>
      <c r="B23" s="2145"/>
      <c r="C23" s="771"/>
      <c r="D23" s="25"/>
      <c r="E23" s="25"/>
      <c r="F23" s="25"/>
      <c r="G23" s="25"/>
      <c r="H23" s="25"/>
      <c r="I23" s="25"/>
      <c r="J23" s="793"/>
    </row>
    <row r="24" spans="1:10" ht="15" customHeight="1">
      <c r="A24" s="772" t="s">
        <v>592</v>
      </c>
      <c r="B24" s="25"/>
      <c r="C24" s="773" t="s">
        <v>593</v>
      </c>
      <c r="D24" s="25"/>
      <c r="E24" s="25"/>
      <c r="F24" s="25"/>
      <c r="G24" s="25"/>
      <c r="H24" s="25"/>
      <c r="I24" s="25"/>
      <c r="J24" s="793"/>
    </row>
    <row r="25" spans="1:10" ht="15" customHeight="1">
      <c r="A25" s="774" t="s">
        <v>594</v>
      </c>
      <c r="B25" s="25"/>
      <c r="C25" s="773" t="s">
        <v>595</v>
      </c>
      <c r="D25" s="25"/>
      <c r="E25" s="25"/>
      <c r="F25" s="25"/>
      <c r="G25" s="25"/>
      <c r="H25" s="25"/>
      <c r="I25" s="25"/>
      <c r="J25" s="793"/>
    </row>
    <row r="26" spans="1:10" ht="5.0999999999999996" customHeight="1">
      <c r="A26" s="771"/>
      <c r="B26" s="25"/>
      <c r="C26" s="773"/>
      <c r="D26" s="25"/>
      <c r="E26" s="25"/>
      <c r="F26" s="25"/>
      <c r="G26" s="25"/>
      <c r="H26" s="25"/>
      <c r="I26" s="25"/>
      <c r="J26" s="793"/>
    </row>
    <row r="27" spans="1:10" ht="15" customHeight="1">
      <c r="A27" s="771"/>
      <c r="B27" s="25"/>
      <c r="C27" s="773" t="s">
        <v>596</v>
      </c>
      <c r="D27" s="25"/>
      <c r="E27" s="25"/>
      <c r="F27" s="25"/>
      <c r="G27" s="25"/>
      <c r="H27" s="25"/>
      <c r="I27" s="25"/>
      <c r="J27" s="793"/>
    </row>
    <row r="28" spans="1:10" ht="15" customHeight="1">
      <c r="A28" s="771"/>
      <c r="B28" s="25"/>
      <c r="C28" s="773" t="s">
        <v>597</v>
      </c>
      <c r="D28" s="25"/>
      <c r="E28" s="25"/>
      <c r="F28" s="25"/>
      <c r="G28" s="25"/>
      <c r="H28" s="25"/>
      <c r="I28" s="25"/>
      <c r="J28" s="793"/>
    </row>
    <row r="29" spans="1:10" ht="5.0999999999999996" customHeight="1">
      <c r="A29" s="771"/>
      <c r="B29" s="25"/>
      <c r="C29" s="773"/>
      <c r="D29" s="25"/>
      <c r="E29" s="25"/>
      <c r="F29" s="25"/>
      <c r="G29" s="25"/>
      <c r="H29" s="25"/>
      <c r="I29" s="25"/>
      <c r="J29" s="793"/>
    </row>
    <row r="30" spans="1:10" ht="15" customHeight="1">
      <c r="A30" s="771"/>
      <c r="B30" s="25"/>
      <c r="C30" s="773" t="s">
        <v>598</v>
      </c>
      <c r="D30" s="25"/>
      <c r="E30" s="25"/>
      <c r="F30" s="25"/>
      <c r="G30" s="25"/>
      <c r="H30" s="25"/>
      <c r="I30" s="25"/>
      <c r="J30" s="793"/>
    </row>
    <row r="31" spans="1:10" ht="15" customHeight="1">
      <c r="A31" s="771"/>
      <c r="B31" s="25"/>
      <c r="C31" s="773" t="s">
        <v>599</v>
      </c>
      <c r="D31" s="25"/>
      <c r="E31" s="25"/>
      <c r="F31" s="25"/>
      <c r="G31" s="25"/>
      <c r="H31" s="25"/>
      <c r="I31" s="25"/>
      <c r="J31" s="793"/>
    </row>
    <row r="32" spans="1:10" ht="15" customHeight="1">
      <c r="A32" s="771"/>
      <c r="B32" s="25"/>
      <c r="C32" s="773" t="s">
        <v>600</v>
      </c>
      <c r="D32" s="25"/>
      <c r="E32" s="25"/>
      <c r="F32" s="25"/>
      <c r="G32" s="25"/>
      <c r="H32" s="25"/>
      <c r="I32" s="25"/>
      <c r="J32" s="793"/>
    </row>
    <row r="33" spans="1:10" ht="15" customHeight="1">
      <c r="A33" s="771"/>
      <c r="B33" s="25"/>
      <c r="C33" s="773" t="s">
        <v>601</v>
      </c>
      <c r="D33" s="25"/>
      <c r="E33" s="25"/>
      <c r="F33" s="25"/>
      <c r="G33" s="25"/>
      <c r="H33" s="25"/>
      <c r="I33" s="25"/>
      <c r="J33" s="793"/>
    </row>
    <row r="34" spans="1:10" ht="5.0999999999999996" customHeight="1">
      <c r="A34" s="771"/>
      <c r="B34" s="25"/>
      <c r="C34" s="773"/>
      <c r="D34" s="25"/>
      <c r="E34" s="25"/>
      <c r="F34" s="25"/>
      <c r="G34" s="25"/>
      <c r="H34" s="25"/>
      <c r="I34" s="25"/>
      <c r="J34" s="793"/>
    </row>
    <row r="35" spans="1:10" ht="15" customHeight="1">
      <c r="A35" s="771"/>
      <c r="B35" s="25"/>
      <c r="C35" s="773" t="s">
        <v>602</v>
      </c>
      <c r="D35" s="25"/>
      <c r="E35" s="25"/>
      <c r="F35" s="25"/>
      <c r="G35" s="25"/>
      <c r="H35" s="25"/>
      <c r="I35" s="25"/>
      <c r="J35" s="793"/>
    </row>
    <row r="36" spans="1:10" ht="15" customHeight="1">
      <c r="A36" s="771"/>
      <c r="B36" s="25"/>
      <c r="C36" s="773" t="s">
        <v>599</v>
      </c>
      <c r="D36" s="25"/>
      <c r="E36" s="25"/>
      <c r="F36" s="25"/>
      <c r="G36" s="25"/>
      <c r="H36" s="25"/>
      <c r="I36" s="25"/>
      <c r="J36" s="793"/>
    </row>
    <row r="37" spans="1:10" ht="15" customHeight="1">
      <c r="A37" s="771"/>
      <c r="B37" s="25"/>
      <c r="C37" s="773" t="s">
        <v>603</v>
      </c>
      <c r="D37" s="25"/>
      <c r="E37" s="25"/>
      <c r="F37" s="25"/>
      <c r="G37" s="25"/>
      <c r="H37" s="25"/>
      <c r="I37" s="25"/>
      <c r="J37" s="793"/>
    </row>
    <row r="38" spans="1:10" ht="5.0999999999999996" customHeight="1">
      <c r="A38" s="771"/>
      <c r="B38" s="25"/>
      <c r="C38" s="773"/>
      <c r="D38" s="25"/>
      <c r="E38" s="25"/>
      <c r="F38" s="25"/>
      <c r="G38" s="25"/>
      <c r="H38" s="25"/>
      <c r="I38" s="25"/>
      <c r="J38" s="793"/>
    </row>
    <row r="39" spans="1:10" ht="15" customHeight="1">
      <c r="A39" s="771"/>
      <c r="B39" s="25"/>
      <c r="C39" s="773" t="s">
        <v>604</v>
      </c>
      <c r="D39" s="25"/>
      <c r="E39" s="25"/>
      <c r="F39" s="25"/>
      <c r="G39" s="25"/>
      <c r="H39" s="25"/>
      <c r="I39" s="25"/>
      <c r="J39" s="793"/>
    </row>
    <row r="40" spans="1:10" ht="15" customHeight="1">
      <c r="A40" s="771"/>
      <c r="B40" s="25"/>
      <c r="C40" s="773" t="s">
        <v>605</v>
      </c>
      <c r="D40" s="25"/>
      <c r="E40" s="25"/>
      <c r="F40" s="25"/>
      <c r="G40" s="25"/>
      <c r="H40" s="25"/>
      <c r="I40" s="25"/>
      <c r="J40" s="793"/>
    </row>
    <row r="41" spans="1:10" ht="15" customHeight="1">
      <c r="A41" s="771"/>
      <c r="B41" s="25"/>
      <c r="C41" s="773" t="s">
        <v>606</v>
      </c>
      <c r="D41" s="25"/>
      <c r="E41" s="25"/>
      <c r="F41" s="25"/>
      <c r="G41" s="25"/>
      <c r="H41" s="25"/>
      <c r="I41" s="25"/>
      <c r="J41" s="793"/>
    </row>
    <row r="42" spans="1:10" ht="15" customHeight="1">
      <c r="A42" s="771"/>
      <c r="B42" s="25"/>
      <c r="C42" s="773" t="s">
        <v>607</v>
      </c>
      <c r="D42" s="25"/>
      <c r="E42" s="25"/>
      <c r="F42" s="25"/>
      <c r="G42" s="25"/>
      <c r="H42" s="25"/>
      <c r="I42" s="25"/>
      <c r="J42" s="793"/>
    </row>
    <row r="43" spans="1:10" ht="5.0999999999999996" customHeight="1">
      <c r="A43" s="771"/>
      <c r="B43" s="25"/>
      <c r="C43" s="773"/>
      <c r="D43" s="25"/>
      <c r="E43" s="25"/>
      <c r="F43" s="25"/>
      <c r="G43" s="25"/>
      <c r="H43" s="25"/>
      <c r="I43" s="25"/>
      <c r="J43" s="793"/>
    </row>
    <row r="44" spans="1:10" ht="15" customHeight="1">
      <c r="A44" s="771"/>
      <c r="B44" s="25"/>
      <c r="C44" s="773" t="s">
        <v>608</v>
      </c>
      <c r="D44" s="25"/>
      <c r="E44" s="25"/>
      <c r="F44" s="25"/>
      <c r="G44" s="25"/>
      <c r="H44" s="25"/>
      <c r="I44" s="25"/>
      <c r="J44" s="793"/>
    </row>
    <row r="45" spans="1:10" ht="20.25" customHeight="1">
      <c r="A45" s="771"/>
      <c r="B45" s="25"/>
      <c r="C45" s="773"/>
      <c r="D45" s="25"/>
      <c r="E45" s="25"/>
      <c r="F45" s="25"/>
      <c r="G45" s="25"/>
      <c r="H45" s="25"/>
      <c r="I45" s="25"/>
      <c r="J45" s="793"/>
    </row>
    <row r="46" spans="1:10" ht="15" customHeight="1">
      <c r="A46" s="771"/>
      <c r="B46" s="25"/>
      <c r="C46" s="773" t="s">
        <v>609</v>
      </c>
      <c r="D46" s="25"/>
      <c r="E46" s="25"/>
      <c r="F46" s="25"/>
      <c r="G46" s="25"/>
      <c r="H46" s="25"/>
      <c r="I46" s="25"/>
      <c r="J46" s="793"/>
    </row>
    <row r="47" spans="1:10" ht="5.0999999999999996" customHeight="1">
      <c r="A47" s="912"/>
      <c r="B47" s="775"/>
      <c r="C47" s="913"/>
      <c r="D47" s="775"/>
      <c r="E47" s="775"/>
      <c r="F47" s="775"/>
      <c r="G47" s="775"/>
      <c r="H47" s="775"/>
      <c r="I47" s="775"/>
      <c r="J47" s="776"/>
    </row>
    <row r="48" spans="1:10" ht="9.9499999999999993" customHeight="1">
      <c r="A48" s="26"/>
      <c r="B48" s="26"/>
      <c r="C48" s="25"/>
      <c r="D48" s="25"/>
      <c r="E48" s="25"/>
      <c r="F48" s="25"/>
      <c r="G48" s="25"/>
      <c r="H48" s="25"/>
      <c r="I48" s="25"/>
      <c r="J48" s="25"/>
    </row>
    <row r="49" spans="1:10" ht="15.95" customHeight="1">
      <c r="A49" s="25"/>
      <c r="B49" s="25"/>
      <c r="D49" s="25" t="s">
        <v>610</v>
      </c>
      <c r="E49" s="25"/>
      <c r="F49" s="25"/>
      <c r="G49" s="25"/>
      <c r="H49" s="25"/>
      <c r="I49" s="25"/>
      <c r="J49" s="25"/>
    </row>
    <row r="50" spans="1:10" ht="15.95" customHeight="1">
      <c r="A50" s="25"/>
      <c r="B50" s="25"/>
      <c r="D50" s="27" t="s">
        <v>611</v>
      </c>
      <c r="E50" s="25"/>
      <c r="F50" s="25"/>
      <c r="G50" s="25"/>
      <c r="H50" s="25"/>
      <c r="I50" s="25"/>
      <c r="J50" s="25"/>
    </row>
    <row r="51" spans="1:10" ht="9.9499999999999993" customHeight="1">
      <c r="A51" s="25"/>
      <c r="B51" s="25"/>
      <c r="C51" s="25"/>
      <c r="D51" s="25"/>
      <c r="E51" s="25"/>
      <c r="F51" s="25"/>
      <c r="G51" s="25"/>
      <c r="H51" s="25"/>
      <c r="I51" s="25"/>
      <c r="J51" s="25"/>
    </row>
    <row r="52" spans="1:10" ht="12" customHeight="1">
      <c r="A52" s="2146" t="s">
        <v>612</v>
      </c>
      <c r="B52" s="2147"/>
      <c r="C52" s="2147"/>
      <c r="D52" s="2147"/>
      <c r="E52" s="2147"/>
      <c r="F52" s="2147"/>
      <c r="G52" s="2147"/>
      <c r="H52" s="2147"/>
      <c r="I52" s="2147"/>
      <c r="J52" s="2148"/>
    </row>
    <row r="53" spans="1:10" ht="12.95" customHeight="1">
      <c r="A53" s="2135" t="s">
        <v>613</v>
      </c>
      <c r="B53" s="2136"/>
      <c r="C53" s="2136"/>
      <c r="D53" s="2136"/>
      <c r="E53" s="2136"/>
      <c r="F53" s="2136"/>
      <c r="G53" s="2136"/>
      <c r="H53" s="2136"/>
      <c r="I53" s="2136"/>
      <c r="J53" s="2137"/>
    </row>
    <row r="54" spans="1:10" ht="12.95" customHeight="1">
      <c r="A54" s="2135" t="s">
        <v>614</v>
      </c>
      <c r="B54" s="2136"/>
      <c r="C54" s="2136"/>
      <c r="D54" s="2136"/>
      <c r="E54" s="2136"/>
      <c r="F54" s="2136"/>
      <c r="G54" s="2136"/>
      <c r="H54" s="2136"/>
      <c r="I54" s="2136"/>
      <c r="J54" s="2137"/>
    </row>
    <row r="55" spans="1:10" ht="12.95" customHeight="1">
      <c r="A55" s="2149" t="s">
        <v>615</v>
      </c>
      <c r="B55" s="2150"/>
      <c r="C55" s="2150"/>
      <c r="D55" s="2150"/>
      <c r="E55" s="2150"/>
      <c r="F55" s="2150"/>
      <c r="G55" s="2150"/>
      <c r="H55" s="2150"/>
      <c r="I55" s="2150"/>
      <c r="J55" s="2151"/>
    </row>
    <row r="56" spans="1:10" ht="11.1" customHeight="1">
      <c r="A56" s="2135"/>
      <c r="B56" s="2136"/>
      <c r="C56" s="2136"/>
      <c r="D56" s="2136"/>
      <c r="E56" s="2136"/>
      <c r="F56" s="2136"/>
      <c r="G56" s="2136"/>
      <c r="H56" s="2136"/>
      <c r="I56" s="2136"/>
      <c r="J56" s="2137"/>
    </row>
    <row r="57" spans="1:10" ht="12.95" customHeight="1">
      <c r="A57" s="2135" t="s">
        <v>616</v>
      </c>
      <c r="B57" s="2136"/>
      <c r="C57" s="2136"/>
      <c r="D57" s="2136"/>
      <c r="E57" s="2136"/>
      <c r="F57" s="2136"/>
      <c r="G57" s="2136"/>
      <c r="H57" s="2136"/>
      <c r="I57" s="2136"/>
      <c r="J57" s="2137"/>
    </row>
    <row r="58" spans="1:10" ht="12" customHeight="1">
      <c r="A58" s="2141" t="s">
        <v>617</v>
      </c>
      <c r="B58" s="2142"/>
      <c r="C58" s="2142"/>
      <c r="D58" s="2142"/>
      <c r="E58" s="2142"/>
      <c r="F58" s="2142"/>
      <c r="G58" s="2142"/>
      <c r="H58" s="2142"/>
      <c r="I58" s="2142"/>
      <c r="J58" s="2143"/>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sheetData>
  <mergeCells count="43">
    <mergeCell ref="A16:B17"/>
    <mergeCell ref="D18:D19"/>
    <mergeCell ref="E18:E19"/>
    <mergeCell ref="C16:C17"/>
    <mergeCell ref="D16:D17"/>
    <mergeCell ref="E16:E17"/>
    <mergeCell ref="A15:B15"/>
    <mergeCell ref="A9:B10"/>
    <mergeCell ref="A11:A13"/>
    <mergeCell ref="F18:F19"/>
    <mergeCell ref="K3:N3"/>
    <mergeCell ref="M9:N9"/>
    <mergeCell ref="D9:J9"/>
    <mergeCell ref="C14:C15"/>
    <mergeCell ref="C11:C13"/>
    <mergeCell ref="D11:J13"/>
    <mergeCell ref="D10:J10"/>
    <mergeCell ref="D14:J15"/>
    <mergeCell ref="F16:F17"/>
    <mergeCell ref="A18:B19"/>
    <mergeCell ref="A14:B14"/>
    <mergeCell ref="C18:C19"/>
    <mergeCell ref="A1:J1"/>
    <mergeCell ref="A3:J3"/>
    <mergeCell ref="G4:J6"/>
    <mergeCell ref="A7:B8"/>
    <mergeCell ref="C7:J8"/>
    <mergeCell ref="A57:J57"/>
    <mergeCell ref="A20:B21"/>
    <mergeCell ref="C20:J21"/>
    <mergeCell ref="A58:J58"/>
    <mergeCell ref="A22:B23"/>
    <mergeCell ref="A52:J52"/>
    <mergeCell ref="A53:J53"/>
    <mergeCell ref="A54:J54"/>
    <mergeCell ref="A55:J55"/>
    <mergeCell ref="A56:J56"/>
    <mergeCell ref="G16:G17"/>
    <mergeCell ref="H16:H17"/>
    <mergeCell ref="I16:I17"/>
    <mergeCell ref="J16:J17"/>
    <mergeCell ref="H18:J19"/>
    <mergeCell ref="G18:G19"/>
  </mergeCells>
  <phoneticPr fontId="3"/>
  <hyperlinks>
    <hyperlink ref="K3:N3" location="'提出書類一覧（工事）'!A1" display="一覧に戻る" xr:uid="{00000000-0004-0000-1400-000000000000}"/>
  </hyperlinks>
  <pageMargins left="0.78740157480314965" right="0.39370078740157483" top="0.98425196850393704" bottom="0.98425196850393704" header="0.51181102362204722" footer="0.51181102362204722"/>
  <pageSetup paperSize="9" scale="9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767"/>
  <sheetViews>
    <sheetView showZeros="0" view="pageBreakPreview" zoomScale="70" zoomScaleNormal="100" zoomScaleSheetLayoutView="70" workbookViewId="0">
      <pane ySplit="2" topLeftCell="A3" activePane="bottomLeft" state="frozen"/>
      <selection activeCell="AX31" sqref="AX31"/>
      <selection pane="bottomLeft" activeCell="C3" sqref="C3"/>
    </sheetView>
  </sheetViews>
  <sheetFormatPr defaultRowHeight="13.5"/>
  <cols>
    <col min="1" max="1" width="2.625" style="293" customWidth="1"/>
    <col min="2" max="2" width="5.375" style="293" customWidth="1"/>
    <col min="3" max="3" width="21.75" style="293" customWidth="1"/>
    <col min="4" max="4" width="15.125" style="293" customWidth="1"/>
    <col min="5" max="5" width="12.375" style="293" customWidth="1"/>
    <col min="6" max="6" width="12" style="293" customWidth="1"/>
    <col min="7" max="7" width="9.375" style="306" customWidth="1"/>
    <col min="8" max="8" width="9.25" style="293" customWidth="1"/>
    <col min="9" max="9" width="6.125" customWidth="1"/>
    <col min="10" max="10" width="12.25" style="293" customWidth="1"/>
    <col min="11" max="11" width="2.125" style="293" customWidth="1"/>
  </cols>
  <sheetData>
    <row r="1" spans="1:16" ht="14.25" thickBot="1">
      <c r="A1" s="378">
        <f>記入用紙!$C$19</f>
        <v>1</v>
      </c>
    </row>
    <row r="2" spans="1:16" ht="27.75" thickBot="1">
      <c r="B2" s="311" t="s">
        <v>618</v>
      </c>
      <c r="C2" s="312" t="s">
        <v>619</v>
      </c>
      <c r="D2" s="313" t="s">
        <v>620</v>
      </c>
      <c r="E2" s="313" t="s">
        <v>621</v>
      </c>
      <c r="F2" s="313" t="s">
        <v>622</v>
      </c>
      <c r="G2" s="313" t="s">
        <v>623</v>
      </c>
      <c r="H2" s="313" t="s">
        <v>624</v>
      </c>
      <c r="I2" s="318" t="s">
        <v>625</v>
      </c>
      <c r="J2" s="314" t="s">
        <v>626</v>
      </c>
    </row>
    <row r="3" spans="1:16" s="293" customFormat="1" ht="18.75" customHeight="1">
      <c r="B3" s="288">
        <v>1</v>
      </c>
      <c r="C3" s="384"/>
      <c r="D3" s="315"/>
      <c r="E3" s="290"/>
      <c r="F3" s="290"/>
      <c r="G3" s="291"/>
      <c r="H3" s="291"/>
      <c r="I3" s="319" t="str">
        <f>IF(D3=0,"",IF(G3="○","適",IF(H3="○","適","不適")))</f>
        <v/>
      </c>
      <c r="J3" s="292"/>
    </row>
    <row r="4" spans="1:16" s="293" customFormat="1" ht="18.75" customHeight="1">
      <c r="B4" s="294">
        <v>2</v>
      </c>
      <c r="C4" s="295"/>
      <c r="D4" s="296"/>
      <c r="E4" s="297"/>
      <c r="F4" s="297"/>
      <c r="G4" s="298"/>
      <c r="H4" s="298"/>
      <c r="I4" s="320" t="str">
        <f t="shared" ref="I4:I52" si="0">IF(D4=0,"",IF(G4="○","適",IF(H4="○","適","不適")))</f>
        <v/>
      </c>
      <c r="J4" s="299"/>
      <c r="M4" s="277" t="s">
        <v>1</v>
      </c>
      <c r="N4" s="277"/>
      <c r="O4" s="277"/>
      <c r="P4" s="277"/>
    </row>
    <row r="5" spans="1:16" s="293" customFormat="1" ht="18.75" customHeight="1">
      <c r="B5" s="294">
        <v>3</v>
      </c>
      <c r="C5" s="295"/>
      <c r="D5" s="296"/>
      <c r="E5" s="297"/>
      <c r="F5" s="297"/>
      <c r="G5" s="298"/>
      <c r="H5" s="298"/>
      <c r="I5" s="320" t="str">
        <f t="shared" si="0"/>
        <v/>
      </c>
      <c r="J5" s="299"/>
    </row>
    <row r="6" spans="1:16" s="293" customFormat="1" ht="18.75" customHeight="1">
      <c r="B6" s="294">
        <v>4</v>
      </c>
      <c r="C6" s="295"/>
      <c r="D6" s="296"/>
      <c r="E6" s="297"/>
      <c r="F6" s="297"/>
      <c r="G6" s="298"/>
      <c r="H6" s="298"/>
      <c r="I6" s="320" t="str">
        <f t="shared" si="0"/>
        <v/>
      </c>
      <c r="J6" s="299"/>
    </row>
    <row r="7" spans="1:16" s="293" customFormat="1" ht="18.75" customHeight="1">
      <c r="B7" s="294">
        <v>5</v>
      </c>
      <c r="C7" s="295"/>
      <c r="D7" s="296"/>
      <c r="E7" s="297"/>
      <c r="F7" s="297"/>
      <c r="G7" s="298"/>
      <c r="H7" s="298"/>
      <c r="I7" s="320" t="str">
        <f t="shared" si="0"/>
        <v/>
      </c>
      <c r="J7" s="299"/>
    </row>
    <row r="8" spans="1:16" s="293" customFormat="1" ht="18.75" customHeight="1">
      <c r="B8" s="294">
        <v>6</v>
      </c>
      <c r="C8" s="295"/>
      <c r="D8" s="296"/>
      <c r="E8" s="297"/>
      <c r="F8" s="297"/>
      <c r="G8" s="298"/>
      <c r="H8" s="298"/>
      <c r="I8" s="320" t="str">
        <f t="shared" si="0"/>
        <v/>
      </c>
      <c r="J8" s="299"/>
    </row>
    <row r="9" spans="1:16" s="293" customFormat="1" ht="18.75" customHeight="1">
      <c r="B9" s="294">
        <v>7</v>
      </c>
      <c r="C9" s="295"/>
      <c r="D9" s="296"/>
      <c r="E9" s="297"/>
      <c r="F9" s="297"/>
      <c r="G9" s="298"/>
      <c r="H9" s="298"/>
      <c r="I9" s="320" t="str">
        <f t="shared" si="0"/>
        <v/>
      </c>
      <c r="J9" s="299"/>
    </row>
    <row r="10" spans="1:16" s="293" customFormat="1" ht="18.75" customHeight="1">
      <c r="B10" s="294">
        <v>8</v>
      </c>
      <c r="C10" s="295"/>
      <c r="D10" s="296"/>
      <c r="E10" s="297"/>
      <c r="F10" s="297"/>
      <c r="G10" s="298"/>
      <c r="H10" s="298"/>
      <c r="I10" s="320" t="str">
        <f t="shared" si="0"/>
        <v/>
      </c>
      <c r="J10" s="299"/>
    </row>
    <row r="11" spans="1:16" s="293" customFormat="1" ht="18.75" customHeight="1">
      <c r="B11" s="294">
        <v>9</v>
      </c>
      <c r="C11" s="295"/>
      <c r="D11" s="296"/>
      <c r="E11" s="297"/>
      <c r="F11" s="297"/>
      <c r="G11" s="298"/>
      <c r="H11" s="298"/>
      <c r="I11" s="320" t="str">
        <f t="shared" si="0"/>
        <v/>
      </c>
      <c r="J11" s="299"/>
    </row>
    <row r="12" spans="1:16" s="293" customFormat="1" ht="18.75" customHeight="1">
      <c r="B12" s="294">
        <v>10</v>
      </c>
      <c r="C12" s="295"/>
      <c r="D12" s="296"/>
      <c r="E12" s="297"/>
      <c r="F12" s="297"/>
      <c r="G12" s="298"/>
      <c r="H12" s="298"/>
      <c r="I12" s="320" t="str">
        <f t="shared" si="0"/>
        <v/>
      </c>
      <c r="J12" s="299"/>
    </row>
    <row r="13" spans="1:16" s="293" customFormat="1" ht="18.75" customHeight="1">
      <c r="B13" s="294">
        <v>11</v>
      </c>
      <c r="C13" s="295"/>
      <c r="D13" s="296"/>
      <c r="E13" s="297"/>
      <c r="F13" s="297"/>
      <c r="G13" s="298"/>
      <c r="H13" s="298"/>
      <c r="I13" s="320" t="str">
        <f t="shared" si="0"/>
        <v/>
      </c>
      <c r="J13" s="299"/>
    </row>
    <row r="14" spans="1:16" s="293" customFormat="1" ht="18.75" customHeight="1">
      <c r="B14" s="294">
        <v>12</v>
      </c>
      <c r="C14" s="295"/>
      <c r="D14" s="296"/>
      <c r="E14" s="297"/>
      <c r="F14" s="297"/>
      <c r="G14" s="298"/>
      <c r="H14" s="298"/>
      <c r="I14" s="320" t="str">
        <f t="shared" si="0"/>
        <v/>
      </c>
      <c r="J14" s="299"/>
    </row>
    <row r="15" spans="1:16" s="293" customFormat="1" ht="18.75" customHeight="1">
      <c r="B15" s="294">
        <v>13</v>
      </c>
      <c r="C15" s="295"/>
      <c r="D15" s="296"/>
      <c r="E15" s="297"/>
      <c r="F15" s="297"/>
      <c r="G15" s="298"/>
      <c r="H15" s="298"/>
      <c r="I15" s="320" t="str">
        <f t="shared" si="0"/>
        <v/>
      </c>
      <c r="J15" s="299"/>
    </row>
    <row r="16" spans="1:16" s="293" customFormat="1" ht="18.75" customHeight="1">
      <c r="B16" s="294">
        <v>14</v>
      </c>
      <c r="C16" s="295"/>
      <c r="D16" s="296"/>
      <c r="E16" s="297"/>
      <c r="F16" s="297"/>
      <c r="G16" s="298"/>
      <c r="H16" s="298"/>
      <c r="I16" s="320" t="str">
        <f t="shared" si="0"/>
        <v/>
      </c>
      <c r="J16" s="299"/>
    </row>
    <row r="17" spans="2:10" s="293" customFormat="1" ht="18.75" customHeight="1">
      <c r="B17" s="294">
        <v>15</v>
      </c>
      <c r="C17" s="295"/>
      <c r="D17" s="296"/>
      <c r="E17" s="297"/>
      <c r="F17" s="297"/>
      <c r="G17" s="298"/>
      <c r="H17" s="298"/>
      <c r="I17" s="320" t="str">
        <f t="shared" si="0"/>
        <v/>
      </c>
      <c r="J17" s="299"/>
    </row>
    <row r="18" spans="2:10" s="293" customFormat="1" ht="18.75" customHeight="1">
      <c r="B18" s="294">
        <v>16</v>
      </c>
      <c r="C18" s="295"/>
      <c r="D18" s="296"/>
      <c r="E18" s="297"/>
      <c r="F18" s="297"/>
      <c r="G18" s="298"/>
      <c r="H18" s="298"/>
      <c r="I18" s="320" t="str">
        <f t="shared" si="0"/>
        <v/>
      </c>
      <c r="J18" s="299"/>
    </row>
    <row r="19" spans="2:10" s="293" customFormat="1" ht="18.75" customHeight="1">
      <c r="B19" s="294">
        <v>17</v>
      </c>
      <c r="C19" s="295"/>
      <c r="D19" s="296"/>
      <c r="E19" s="297"/>
      <c r="F19" s="297"/>
      <c r="G19" s="298"/>
      <c r="H19" s="298"/>
      <c r="I19" s="320" t="str">
        <f t="shared" si="0"/>
        <v/>
      </c>
      <c r="J19" s="299"/>
    </row>
    <row r="20" spans="2:10" s="293" customFormat="1" ht="18.75" customHeight="1">
      <c r="B20" s="294">
        <v>18</v>
      </c>
      <c r="C20" s="295"/>
      <c r="D20" s="296"/>
      <c r="E20" s="297"/>
      <c r="F20" s="297"/>
      <c r="G20" s="298"/>
      <c r="H20" s="298"/>
      <c r="I20" s="320" t="str">
        <f t="shared" si="0"/>
        <v/>
      </c>
      <c r="J20" s="299"/>
    </row>
    <row r="21" spans="2:10" s="293" customFormat="1" ht="18.75" customHeight="1">
      <c r="B21" s="294">
        <v>19</v>
      </c>
      <c r="C21" s="295"/>
      <c r="D21" s="296"/>
      <c r="E21" s="297"/>
      <c r="F21" s="297"/>
      <c r="G21" s="298"/>
      <c r="H21" s="298"/>
      <c r="I21" s="320" t="str">
        <f t="shared" si="0"/>
        <v/>
      </c>
      <c r="J21" s="299"/>
    </row>
    <row r="22" spans="2:10" s="293" customFormat="1" ht="18.75" customHeight="1">
      <c r="B22" s="294">
        <v>20</v>
      </c>
      <c r="C22" s="295"/>
      <c r="D22" s="296"/>
      <c r="E22" s="297"/>
      <c r="F22" s="297"/>
      <c r="G22" s="298"/>
      <c r="H22" s="298"/>
      <c r="I22" s="320" t="str">
        <f t="shared" si="0"/>
        <v/>
      </c>
      <c r="J22" s="299"/>
    </row>
    <row r="23" spans="2:10" s="293" customFormat="1" ht="18.75" customHeight="1">
      <c r="B23" s="294">
        <v>21</v>
      </c>
      <c r="C23" s="295"/>
      <c r="D23" s="296"/>
      <c r="E23" s="297"/>
      <c r="F23" s="297"/>
      <c r="G23" s="298"/>
      <c r="H23" s="298"/>
      <c r="I23" s="320" t="str">
        <f t="shared" si="0"/>
        <v/>
      </c>
      <c r="J23" s="299"/>
    </row>
    <row r="24" spans="2:10" s="293" customFormat="1" ht="18.75" customHeight="1">
      <c r="B24" s="294">
        <v>22</v>
      </c>
      <c r="C24" s="295"/>
      <c r="D24" s="296"/>
      <c r="E24" s="297"/>
      <c r="F24" s="297"/>
      <c r="G24" s="298"/>
      <c r="H24" s="298"/>
      <c r="I24" s="320" t="str">
        <f t="shared" si="0"/>
        <v/>
      </c>
      <c r="J24" s="299"/>
    </row>
    <row r="25" spans="2:10" s="293" customFormat="1" ht="18.75" customHeight="1">
      <c r="B25" s="294">
        <v>23</v>
      </c>
      <c r="C25" s="295"/>
      <c r="D25" s="296"/>
      <c r="E25" s="297"/>
      <c r="F25" s="297"/>
      <c r="G25" s="298"/>
      <c r="H25" s="298"/>
      <c r="I25" s="320" t="str">
        <f t="shared" si="0"/>
        <v/>
      </c>
      <c r="J25" s="299"/>
    </row>
    <row r="26" spans="2:10" s="293" customFormat="1" ht="18.75" customHeight="1">
      <c r="B26" s="294">
        <v>24</v>
      </c>
      <c r="C26" s="295"/>
      <c r="D26" s="296"/>
      <c r="E26" s="297"/>
      <c r="F26" s="297"/>
      <c r="G26" s="298"/>
      <c r="H26" s="298"/>
      <c r="I26" s="320" t="str">
        <f t="shared" si="0"/>
        <v/>
      </c>
      <c r="J26" s="299"/>
    </row>
    <row r="27" spans="2:10" s="293" customFormat="1" ht="18.75" customHeight="1">
      <c r="B27" s="294">
        <v>25</v>
      </c>
      <c r="C27" s="295"/>
      <c r="D27" s="296"/>
      <c r="E27" s="297"/>
      <c r="F27" s="297"/>
      <c r="G27" s="298"/>
      <c r="H27" s="298"/>
      <c r="I27" s="320" t="str">
        <f t="shared" si="0"/>
        <v/>
      </c>
      <c r="J27" s="299"/>
    </row>
    <row r="28" spans="2:10" s="293" customFormat="1" ht="18.75" customHeight="1">
      <c r="B28" s="294">
        <v>26</v>
      </c>
      <c r="C28" s="295"/>
      <c r="D28" s="296"/>
      <c r="E28" s="297"/>
      <c r="F28" s="297"/>
      <c r="G28" s="298"/>
      <c r="H28" s="298"/>
      <c r="I28" s="320" t="str">
        <f t="shared" si="0"/>
        <v/>
      </c>
      <c r="J28" s="299"/>
    </row>
    <row r="29" spans="2:10" s="293" customFormat="1" ht="18.75" customHeight="1">
      <c r="B29" s="294">
        <v>27</v>
      </c>
      <c r="C29" s="295"/>
      <c r="D29" s="296"/>
      <c r="E29" s="297"/>
      <c r="F29" s="297"/>
      <c r="G29" s="298"/>
      <c r="H29" s="298"/>
      <c r="I29" s="320" t="str">
        <f t="shared" si="0"/>
        <v/>
      </c>
      <c r="J29" s="299"/>
    </row>
    <row r="30" spans="2:10" s="293" customFormat="1" ht="18.75" customHeight="1">
      <c r="B30" s="294">
        <v>28</v>
      </c>
      <c r="C30" s="295"/>
      <c r="D30" s="296"/>
      <c r="E30" s="297"/>
      <c r="F30" s="297"/>
      <c r="G30" s="298"/>
      <c r="H30" s="298"/>
      <c r="I30" s="320" t="str">
        <f t="shared" si="0"/>
        <v/>
      </c>
      <c r="J30" s="299"/>
    </row>
    <row r="31" spans="2:10" s="293" customFormat="1" ht="18.75" customHeight="1">
      <c r="B31" s="294">
        <v>29</v>
      </c>
      <c r="C31" s="295"/>
      <c r="D31" s="296"/>
      <c r="E31" s="297"/>
      <c r="F31" s="297"/>
      <c r="G31" s="298"/>
      <c r="H31" s="298"/>
      <c r="I31" s="320" t="str">
        <f t="shared" si="0"/>
        <v/>
      </c>
      <c r="J31" s="299"/>
    </row>
    <row r="32" spans="2:10" s="293" customFormat="1" ht="18.75" customHeight="1">
      <c r="B32" s="294">
        <v>30</v>
      </c>
      <c r="C32" s="295"/>
      <c r="D32" s="296"/>
      <c r="E32" s="297"/>
      <c r="F32" s="297"/>
      <c r="G32" s="298"/>
      <c r="H32" s="298"/>
      <c r="I32" s="320" t="str">
        <f t="shared" si="0"/>
        <v/>
      </c>
      <c r="J32" s="299"/>
    </row>
    <row r="33" spans="2:10" s="293" customFormat="1" ht="18.75" customHeight="1">
      <c r="B33" s="294">
        <v>31</v>
      </c>
      <c r="C33" s="295"/>
      <c r="D33" s="296"/>
      <c r="E33" s="297"/>
      <c r="F33" s="297"/>
      <c r="G33" s="298"/>
      <c r="H33" s="298"/>
      <c r="I33" s="320" t="str">
        <f t="shared" si="0"/>
        <v/>
      </c>
      <c r="J33" s="299"/>
    </row>
    <row r="34" spans="2:10" s="293" customFormat="1" ht="18.75" customHeight="1">
      <c r="B34" s="294">
        <v>32</v>
      </c>
      <c r="C34" s="295"/>
      <c r="D34" s="296"/>
      <c r="E34" s="297"/>
      <c r="F34" s="297"/>
      <c r="G34" s="298"/>
      <c r="H34" s="298"/>
      <c r="I34" s="320" t="str">
        <f t="shared" si="0"/>
        <v/>
      </c>
      <c r="J34" s="299"/>
    </row>
    <row r="35" spans="2:10" s="293" customFormat="1" ht="18.75" customHeight="1">
      <c r="B35" s="294">
        <v>33</v>
      </c>
      <c r="C35" s="295"/>
      <c r="D35" s="296"/>
      <c r="E35" s="297"/>
      <c r="F35" s="297"/>
      <c r="G35" s="298"/>
      <c r="H35" s="298"/>
      <c r="I35" s="320" t="str">
        <f t="shared" si="0"/>
        <v/>
      </c>
      <c r="J35" s="299"/>
    </row>
    <row r="36" spans="2:10" s="293" customFormat="1" ht="18.75" customHeight="1">
      <c r="B36" s="294">
        <v>34</v>
      </c>
      <c r="C36" s="295"/>
      <c r="D36" s="296"/>
      <c r="E36" s="297"/>
      <c r="F36" s="297"/>
      <c r="G36" s="298"/>
      <c r="H36" s="298"/>
      <c r="I36" s="320" t="str">
        <f t="shared" si="0"/>
        <v/>
      </c>
      <c r="J36" s="299"/>
    </row>
    <row r="37" spans="2:10" s="293" customFormat="1" ht="18.75" customHeight="1">
      <c r="B37" s="294">
        <v>35</v>
      </c>
      <c r="C37" s="295"/>
      <c r="D37" s="296"/>
      <c r="E37" s="297"/>
      <c r="F37" s="297"/>
      <c r="G37" s="298"/>
      <c r="H37" s="298"/>
      <c r="I37" s="320" t="str">
        <f t="shared" si="0"/>
        <v/>
      </c>
      <c r="J37" s="299"/>
    </row>
    <row r="38" spans="2:10" s="293" customFormat="1" ht="18.75" customHeight="1">
      <c r="B38" s="294">
        <v>36</v>
      </c>
      <c r="C38" s="295"/>
      <c r="D38" s="296"/>
      <c r="E38" s="297"/>
      <c r="F38" s="297"/>
      <c r="G38" s="298"/>
      <c r="H38" s="298"/>
      <c r="I38" s="320" t="str">
        <f t="shared" si="0"/>
        <v/>
      </c>
      <c r="J38" s="299"/>
    </row>
    <row r="39" spans="2:10" s="293" customFormat="1" ht="18.75" customHeight="1">
      <c r="B39" s="294">
        <v>37</v>
      </c>
      <c r="C39" s="295"/>
      <c r="D39" s="296"/>
      <c r="E39" s="297"/>
      <c r="F39" s="297"/>
      <c r="G39" s="298"/>
      <c r="H39" s="298"/>
      <c r="I39" s="320" t="str">
        <f t="shared" si="0"/>
        <v/>
      </c>
      <c r="J39" s="299"/>
    </row>
    <row r="40" spans="2:10" s="293" customFormat="1" ht="18.75" customHeight="1">
      <c r="B40" s="294">
        <v>38</v>
      </c>
      <c r="C40" s="295"/>
      <c r="D40" s="296"/>
      <c r="E40" s="297"/>
      <c r="F40" s="297"/>
      <c r="G40" s="298"/>
      <c r="H40" s="298"/>
      <c r="I40" s="320" t="str">
        <f t="shared" si="0"/>
        <v/>
      </c>
      <c r="J40" s="299"/>
    </row>
    <row r="41" spans="2:10" s="293" customFormat="1" ht="18.75" customHeight="1">
      <c r="B41" s="294">
        <v>39</v>
      </c>
      <c r="C41" s="295"/>
      <c r="D41" s="296"/>
      <c r="E41" s="297"/>
      <c r="F41" s="297"/>
      <c r="G41" s="298"/>
      <c r="H41" s="298"/>
      <c r="I41" s="320" t="str">
        <f t="shared" si="0"/>
        <v/>
      </c>
      <c r="J41" s="299"/>
    </row>
    <row r="42" spans="2:10" s="293" customFormat="1" ht="18.75" customHeight="1">
      <c r="B42" s="294">
        <v>40</v>
      </c>
      <c r="C42" s="295"/>
      <c r="D42" s="296"/>
      <c r="E42" s="297"/>
      <c r="F42" s="297"/>
      <c r="G42" s="298"/>
      <c r="H42" s="298"/>
      <c r="I42" s="320" t="str">
        <f t="shared" si="0"/>
        <v/>
      </c>
      <c r="J42" s="299"/>
    </row>
    <row r="43" spans="2:10" s="293" customFormat="1" ht="18.75" customHeight="1">
      <c r="B43" s="294">
        <v>41</v>
      </c>
      <c r="C43" s="295"/>
      <c r="D43" s="296"/>
      <c r="E43" s="297"/>
      <c r="F43" s="297"/>
      <c r="G43" s="298"/>
      <c r="H43" s="298"/>
      <c r="I43" s="320" t="str">
        <f t="shared" si="0"/>
        <v/>
      </c>
      <c r="J43" s="299"/>
    </row>
    <row r="44" spans="2:10" s="293" customFormat="1" ht="18.75" customHeight="1">
      <c r="B44" s="294">
        <v>42</v>
      </c>
      <c r="C44" s="295"/>
      <c r="D44" s="296"/>
      <c r="E44" s="297"/>
      <c r="F44" s="297"/>
      <c r="G44" s="298"/>
      <c r="H44" s="298"/>
      <c r="I44" s="320" t="str">
        <f t="shared" si="0"/>
        <v/>
      </c>
      <c r="J44" s="299"/>
    </row>
    <row r="45" spans="2:10" s="293" customFormat="1" ht="18.75" customHeight="1">
      <c r="B45" s="294">
        <v>43</v>
      </c>
      <c r="C45" s="295"/>
      <c r="D45" s="296"/>
      <c r="E45" s="297"/>
      <c r="F45" s="297"/>
      <c r="G45" s="298"/>
      <c r="H45" s="298"/>
      <c r="I45" s="320" t="str">
        <f t="shared" si="0"/>
        <v/>
      </c>
      <c r="J45" s="299"/>
    </row>
    <row r="46" spans="2:10" s="293" customFormat="1" ht="18.75" customHeight="1">
      <c r="B46" s="294">
        <v>44</v>
      </c>
      <c r="C46" s="295"/>
      <c r="D46" s="296"/>
      <c r="E46" s="297"/>
      <c r="F46" s="297"/>
      <c r="G46" s="298"/>
      <c r="H46" s="298"/>
      <c r="I46" s="320" t="str">
        <f t="shared" si="0"/>
        <v/>
      </c>
      <c r="J46" s="299"/>
    </row>
    <row r="47" spans="2:10" s="293" customFormat="1" ht="18.75" customHeight="1">
      <c r="B47" s="294">
        <v>45</v>
      </c>
      <c r="C47" s="295"/>
      <c r="D47" s="296"/>
      <c r="E47" s="297"/>
      <c r="F47" s="297"/>
      <c r="G47" s="298"/>
      <c r="H47" s="298"/>
      <c r="I47" s="320" t="str">
        <f t="shared" si="0"/>
        <v/>
      </c>
      <c r="J47" s="299"/>
    </row>
    <row r="48" spans="2:10" s="293" customFormat="1" ht="18.75" customHeight="1">
      <c r="B48" s="294">
        <v>46</v>
      </c>
      <c r="C48" s="295"/>
      <c r="D48" s="296"/>
      <c r="E48" s="297"/>
      <c r="F48" s="297"/>
      <c r="G48" s="298"/>
      <c r="H48" s="298"/>
      <c r="I48" s="320" t="str">
        <f t="shared" si="0"/>
        <v/>
      </c>
      <c r="J48" s="299"/>
    </row>
    <row r="49" spans="2:16" s="293" customFormat="1" ht="18.75" customHeight="1">
      <c r="B49" s="294">
        <v>47</v>
      </c>
      <c r="C49" s="295"/>
      <c r="D49" s="296"/>
      <c r="E49" s="297"/>
      <c r="F49" s="297"/>
      <c r="G49" s="298"/>
      <c r="H49" s="298"/>
      <c r="I49" s="320" t="str">
        <f t="shared" si="0"/>
        <v/>
      </c>
      <c r="J49" s="299"/>
    </row>
    <row r="50" spans="2:16" s="293" customFormat="1" ht="18.75" customHeight="1">
      <c r="B50" s="294">
        <v>48</v>
      </c>
      <c r="C50" s="295"/>
      <c r="D50" s="296"/>
      <c r="E50" s="297"/>
      <c r="F50" s="297"/>
      <c r="G50" s="298"/>
      <c r="H50" s="298"/>
      <c r="I50" s="320" t="str">
        <f t="shared" si="0"/>
        <v/>
      </c>
      <c r="J50" s="299"/>
    </row>
    <row r="51" spans="2:16" s="293" customFormat="1" ht="18.75" customHeight="1">
      <c r="B51" s="294">
        <v>49</v>
      </c>
      <c r="C51" s="295"/>
      <c r="D51" s="296"/>
      <c r="E51" s="297"/>
      <c r="F51" s="297"/>
      <c r="G51" s="298"/>
      <c r="H51" s="298"/>
      <c r="I51" s="320" t="str">
        <f t="shared" si="0"/>
        <v/>
      </c>
      <c r="J51" s="299"/>
    </row>
    <row r="52" spans="2:16" s="293" customFormat="1" ht="18.75" customHeight="1" thickBot="1">
      <c r="B52" s="300">
        <v>50</v>
      </c>
      <c r="C52" s="301"/>
      <c r="D52" s="302"/>
      <c r="E52" s="303"/>
      <c r="F52" s="303"/>
      <c r="G52" s="304"/>
      <c r="H52" s="304"/>
      <c r="I52" s="321" t="str">
        <f t="shared" si="0"/>
        <v/>
      </c>
      <c r="J52" s="305"/>
    </row>
    <row r="53" spans="2:16" s="293" customFormat="1">
      <c r="G53" s="306"/>
      <c r="I53"/>
    </row>
    <row r="54" spans="2:16" ht="14.25" thickBot="1"/>
    <row r="55" spans="2:16" ht="27.75" thickBot="1">
      <c r="B55" s="316" t="s">
        <v>618</v>
      </c>
      <c r="C55" s="317" t="s">
        <v>619</v>
      </c>
      <c r="D55" s="313" t="s">
        <v>620</v>
      </c>
      <c r="E55" s="313" t="s">
        <v>621</v>
      </c>
      <c r="F55" s="313" t="s">
        <v>622</v>
      </c>
      <c r="G55" s="313" t="s">
        <v>623</v>
      </c>
      <c r="H55" s="313" t="s">
        <v>624</v>
      </c>
      <c r="I55" s="318" t="s">
        <v>625</v>
      </c>
      <c r="J55" s="314" t="s">
        <v>626</v>
      </c>
    </row>
    <row r="56" spans="2:16" s="293" customFormat="1" ht="18.75" customHeight="1">
      <c r="B56" s="307">
        <v>51</v>
      </c>
      <c r="C56" s="308"/>
      <c r="D56" s="289"/>
      <c r="E56" s="290"/>
      <c r="F56" s="290"/>
      <c r="G56" s="291"/>
      <c r="H56" s="291"/>
      <c r="I56" s="319" t="str">
        <f>IF(D56=0,"",IF(G56="○","適",IF(H56="○","適","不適")))</f>
        <v/>
      </c>
      <c r="J56" s="292"/>
    </row>
    <row r="57" spans="2:16" s="293" customFormat="1" ht="18.75" customHeight="1">
      <c r="B57" s="294">
        <v>52</v>
      </c>
      <c r="C57" s="309"/>
      <c r="D57" s="296"/>
      <c r="E57" s="297"/>
      <c r="F57" s="297"/>
      <c r="G57" s="298"/>
      <c r="H57" s="298"/>
      <c r="I57" s="320" t="str">
        <f t="shared" ref="I57:I105" si="1">IF(D57=0,"",IF(G57="○","適",IF(H57="○","適","不適")))</f>
        <v/>
      </c>
      <c r="J57" s="299"/>
      <c r="M57" s="277" t="s">
        <v>1</v>
      </c>
      <c r="N57" s="277"/>
      <c r="O57" s="277"/>
      <c r="P57" s="277"/>
    </row>
    <row r="58" spans="2:16" s="293" customFormat="1" ht="18.75" customHeight="1">
      <c r="B58" s="294">
        <v>53</v>
      </c>
      <c r="C58" s="309"/>
      <c r="D58" s="296"/>
      <c r="E58" s="297"/>
      <c r="F58" s="297"/>
      <c r="G58" s="298"/>
      <c r="H58" s="298"/>
      <c r="I58" s="320" t="str">
        <f t="shared" si="1"/>
        <v/>
      </c>
      <c r="J58" s="299"/>
    </row>
    <row r="59" spans="2:16" s="293" customFormat="1" ht="18.75" customHeight="1">
      <c r="B59" s="294">
        <v>54</v>
      </c>
      <c r="C59" s="309"/>
      <c r="D59" s="296"/>
      <c r="E59" s="297"/>
      <c r="F59" s="297"/>
      <c r="G59" s="298"/>
      <c r="H59" s="298"/>
      <c r="I59" s="320" t="str">
        <f t="shared" si="1"/>
        <v/>
      </c>
      <c r="J59" s="299"/>
    </row>
    <row r="60" spans="2:16" s="293" customFormat="1" ht="18.75" customHeight="1">
      <c r="B60" s="294">
        <v>55</v>
      </c>
      <c r="C60" s="309"/>
      <c r="D60" s="296"/>
      <c r="E60" s="297"/>
      <c r="F60" s="297"/>
      <c r="G60" s="298"/>
      <c r="H60" s="298"/>
      <c r="I60" s="320" t="str">
        <f t="shared" si="1"/>
        <v/>
      </c>
      <c r="J60" s="299"/>
    </row>
    <row r="61" spans="2:16" s="293" customFormat="1" ht="18.75" customHeight="1">
      <c r="B61" s="294">
        <v>56</v>
      </c>
      <c r="C61" s="309"/>
      <c r="D61" s="296"/>
      <c r="E61" s="297"/>
      <c r="F61" s="297"/>
      <c r="G61" s="298"/>
      <c r="H61" s="298"/>
      <c r="I61" s="320" t="str">
        <f t="shared" si="1"/>
        <v/>
      </c>
      <c r="J61" s="299"/>
    </row>
    <row r="62" spans="2:16" s="293" customFormat="1" ht="18.75" customHeight="1">
      <c r="B62" s="294">
        <v>57</v>
      </c>
      <c r="C62" s="309"/>
      <c r="D62" s="296"/>
      <c r="E62" s="297"/>
      <c r="F62" s="297"/>
      <c r="G62" s="298"/>
      <c r="H62" s="298"/>
      <c r="I62" s="320" t="str">
        <f t="shared" si="1"/>
        <v/>
      </c>
      <c r="J62" s="299"/>
    </row>
    <row r="63" spans="2:16" s="293" customFormat="1" ht="18.75" customHeight="1">
      <c r="B63" s="294">
        <v>58</v>
      </c>
      <c r="C63" s="309"/>
      <c r="D63" s="296"/>
      <c r="E63" s="297"/>
      <c r="F63" s="297"/>
      <c r="G63" s="298"/>
      <c r="H63" s="298"/>
      <c r="I63" s="320" t="str">
        <f t="shared" si="1"/>
        <v/>
      </c>
      <c r="J63" s="299"/>
    </row>
    <row r="64" spans="2:16" s="293" customFormat="1" ht="18.75" customHeight="1">
      <c r="B64" s="294">
        <v>59</v>
      </c>
      <c r="C64" s="309"/>
      <c r="D64" s="296"/>
      <c r="E64" s="297"/>
      <c r="F64" s="297"/>
      <c r="G64" s="298"/>
      <c r="H64" s="298"/>
      <c r="I64" s="320" t="str">
        <f t="shared" si="1"/>
        <v/>
      </c>
      <c r="J64" s="299"/>
    </row>
    <row r="65" spans="2:10" s="293" customFormat="1" ht="18.75" customHeight="1">
      <c r="B65" s="294">
        <v>60</v>
      </c>
      <c r="C65" s="309"/>
      <c r="D65" s="296"/>
      <c r="E65" s="297"/>
      <c r="F65" s="297"/>
      <c r="G65" s="298"/>
      <c r="H65" s="298"/>
      <c r="I65" s="320" t="str">
        <f t="shared" si="1"/>
        <v/>
      </c>
      <c r="J65" s="299"/>
    </row>
    <row r="66" spans="2:10" s="293" customFormat="1" ht="18.75" customHeight="1">
      <c r="B66" s="294">
        <v>61</v>
      </c>
      <c r="C66" s="309"/>
      <c r="D66" s="296"/>
      <c r="E66" s="297"/>
      <c r="F66" s="297"/>
      <c r="G66" s="298"/>
      <c r="H66" s="298"/>
      <c r="I66" s="320" t="str">
        <f t="shared" si="1"/>
        <v/>
      </c>
      <c r="J66" s="299"/>
    </row>
    <row r="67" spans="2:10" s="293" customFormat="1" ht="18.75" customHeight="1">
      <c r="B67" s="294">
        <v>62</v>
      </c>
      <c r="C67" s="309"/>
      <c r="D67" s="296"/>
      <c r="E67" s="297"/>
      <c r="F67" s="297"/>
      <c r="G67" s="298"/>
      <c r="H67" s="298"/>
      <c r="I67" s="320" t="str">
        <f t="shared" si="1"/>
        <v/>
      </c>
      <c r="J67" s="299"/>
    </row>
    <row r="68" spans="2:10" s="293" customFormat="1" ht="18.75" customHeight="1">
      <c r="B68" s="294">
        <v>63</v>
      </c>
      <c r="C68" s="309"/>
      <c r="D68" s="296"/>
      <c r="E68" s="297"/>
      <c r="F68" s="297"/>
      <c r="G68" s="298"/>
      <c r="H68" s="298"/>
      <c r="I68" s="320" t="str">
        <f t="shared" si="1"/>
        <v/>
      </c>
      <c r="J68" s="299"/>
    </row>
    <row r="69" spans="2:10" s="293" customFormat="1" ht="18.75" customHeight="1">
      <c r="B69" s="294">
        <v>64</v>
      </c>
      <c r="C69" s="309"/>
      <c r="D69" s="296"/>
      <c r="E69" s="297"/>
      <c r="F69" s="297"/>
      <c r="G69" s="298"/>
      <c r="H69" s="298"/>
      <c r="I69" s="320" t="str">
        <f t="shared" si="1"/>
        <v/>
      </c>
      <c r="J69" s="299"/>
    </row>
    <row r="70" spans="2:10" s="293" customFormat="1" ht="18.75" customHeight="1">
      <c r="B70" s="294">
        <v>65</v>
      </c>
      <c r="C70" s="309"/>
      <c r="D70" s="296"/>
      <c r="E70" s="297"/>
      <c r="F70" s="297"/>
      <c r="G70" s="298"/>
      <c r="H70" s="298"/>
      <c r="I70" s="320" t="str">
        <f t="shared" si="1"/>
        <v/>
      </c>
      <c r="J70" s="299"/>
    </row>
    <row r="71" spans="2:10" s="293" customFormat="1" ht="18.75" customHeight="1">
      <c r="B71" s="294">
        <v>66</v>
      </c>
      <c r="C71" s="309"/>
      <c r="D71" s="296"/>
      <c r="E71" s="297"/>
      <c r="F71" s="297"/>
      <c r="G71" s="298"/>
      <c r="H71" s="298"/>
      <c r="I71" s="320" t="str">
        <f t="shared" si="1"/>
        <v/>
      </c>
      <c r="J71" s="299"/>
    </row>
    <row r="72" spans="2:10" s="293" customFormat="1" ht="18.75" customHeight="1">
      <c r="B72" s="294">
        <v>67</v>
      </c>
      <c r="C72" s="309"/>
      <c r="D72" s="296"/>
      <c r="E72" s="297"/>
      <c r="F72" s="297"/>
      <c r="G72" s="298"/>
      <c r="H72" s="298"/>
      <c r="I72" s="320" t="str">
        <f t="shared" si="1"/>
        <v/>
      </c>
      <c r="J72" s="299"/>
    </row>
    <row r="73" spans="2:10" s="293" customFormat="1" ht="18.75" customHeight="1">
      <c r="B73" s="294">
        <v>68</v>
      </c>
      <c r="C73" s="309"/>
      <c r="D73" s="296"/>
      <c r="E73" s="297"/>
      <c r="F73" s="297"/>
      <c r="G73" s="298"/>
      <c r="H73" s="298"/>
      <c r="I73" s="320" t="str">
        <f t="shared" si="1"/>
        <v/>
      </c>
      <c r="J73" s="299"/>
    </row>
    <row r="74" spans="2:10" s="293" customFormat="1" ht="18.75" customHeight="1">
      <c r="B74" s="294">
        <v>69</v>
      </c>
      <c r="C74" s="309"/>
      <c r="D74" s="296"/>
      <c r="E74" s="297"/>
      <c r="F74" s="297"/>
      <c r="G74" s="298"/>
      <c r="H74" s="298"/>
      <c r="I74" s="320" t="str">
        <f t="shared" si="1"/>
        <v/>
      </c>
      <c r="J74" s="299"/>
    </row>
    <row r="75" spans="2:10" s="293" customFormat="1" ht="18.75" customHeight="1">
      <c r="B75" s="294">
        <v>70</v>
      </c>
      <c r="C75" s="309"/>
      <c r="D75" s="296"/>
      <c r="E75" s="297"/>
      <c r="F75" s="297"/>
      <c r="G75" s="298"/>
      <c r="H75" s="298"/>
      <c r="I75" s="320" t="str">
        <f t="shared" si="1"/>
        <v/>
      </c>
      <c r="J75" s="299"/>
    </row>
    <row r="76" spans="2:10" s="293" customFormat="1" ht="18.75" customHeight="1">
      <c r="B76" s="294">
        <v>71</v>
      </c>
      <c r="C76" s="309"/>
      <c r="D76" s="296"/>
      <c r="E76" s="297"/>
      <c r="F76" s="297"/>
      <c r="G76" s="298"/>
      <c r="H76" s="298"/>
      <c r="I76" s="320" t="str">
        <f t="shared" si="1"/>
        <v/>
      </c>
      <c r="J76" s="299"/>
    </row>
    <row r="77" spans="2:10" s="293" customFormat="1" ht="18.75" customHeight="1">
      <c r="B77" s="294">
        <v>72</v>
      </c>
      <c r="C77" s="309"/>
      <c r="D77" s="296"/>
      <c r="E77" s="297"/>
      <c r="F77" s="297"/>
      <c r="G77" s="298"/>
      <c r="H77" s="298"/>
      <c r="I77" s="320" t="str">
        <f t="shared" si="1"/>
        <v/>
      </c>
      <c r="J77" s="299"/>
    </row>
    <row r="78" spans="2:10" s="293" customFormat="1" ht="18.75" customHeight="1">
      <c r="B78" s="294">
        <v>73</v>
      </c>
      <c r="C78" s="309"/>
      <c r="D78" s="296"/>
      <c r="E78" s="297"/>
      <c r="F78" s="297"/>
      <c r="G78" s="298"/>
      <c r="H78" s="298"/>
      <c r="I78" s="320" t="str">
        <f t="shared" si="1"/>
        <v/>
      </c>
      <c r="J78" s="299"/>
    </row>
    <row r="79" spans="2:10" s="293" customFormat="1" ht="18.75" customHeight="1">
      <c r="B79" s="294">
        <v>74</v>
      </c>
      <c r="C79" s="309"/>
      <c r="D79" s="296"/>
      <c r="E79" s="297"/>
      <c r="F79" s="297"/>
      <c r="G79" s="298"/>
      <c r="H79" s="298"/>
      <c r="I79" s="320" t="str">
        <f t="shared" si="1"/>
        <v/>
      </c>
      <c r="J79" s="299"/>
    </row>
    <row r="80" spans="2:10" s="293" customFormat="1" ht="18.75" customHeight="1">
      <c r="B80" s="294">
        <v>75</v>
      </c>
      <c r="C80" s="309"/>
      <c r="D80" s="296"/>
      <c r="E80" s="297"/>
      <c r="F80" s="297"/>
      <c r="G80" s="298"/>
      <c r="H80" s="298"/>
      <c r="I80" s="320" t="str">
        <f t="shared" si="1"/>
        <v/>
      </c>
      <c r="J80" s="299"/>
    </row>
    <row r="81" spans="2:10" s="293" customFormat="1" ht="18.75" customHeight="1">
      <c r="B81" s="294">
        <v>76</v>
      </c>
      <c r="C81" s="309"/>
      <c r="D81" s="296"/>
      <c r="E81" s="297"/>
      <c r="F81" s="297"/>
      <c r="G81" s="298"/>
      <c r="H81" s="298"/>
      <c r="I81" s="320" t="str">
        <f t="shared" si="1"/>
        <v/>
      </c>
      <c r="J81" s="299"/>
    </row>
    <row r="82" spans="2:10" s="293" customFormat="1" ht="18.75" customHeight="1">
      <c r="B82" s="294">
        <v>77</v>
      </c>
      <c r="C82" s="309"/>
      <c r="D82" s="296"/>
      <c r="E82" s="297"/>
      <c r="F82" s="297"/>
      <c r="G82" s="298"/>
      <c r="H82" s="298"/>
      <c r="I82" s="320" t="str">
        <f t="shared" si="1"/>
        <v/>
      </c>
      <c r="J82" s="299"/>
    </row>
    <row r="83" spans="2:10" s="293" customFormat="1" ht="18.75" customHeight="1">
      <c r="B83" s="294">
        <v>78</v>
      </c>
      <c r="C83" s="309"/>
      <c r="D83" s="296"/>
      <c r="E83" s="297"/>
      <c r="F83" s="297"/>
      <c r="G83" s="298"/>
      <c r="H83" s="298"/>
      <c r="I83" s="320" t="str">
        <f t="shared" si="1"/>
        <v/>
      </c>
      <c r="J83" s="299"/>
    </row>
    <row r="84" spans="2:10" s="293" customFormat="1" ht="18.75" customHeight="1">
      <c r="B84" s="294">
        <v>79</v>
      </c>
      <c r="C84" s="309"/>
      <c r="D84" s="296"/>
      <c r="E84" s="297"/>
      <c r="F84" s="297"/>
      <c r="G84" s="298"/>
      <c r="H84" s="298"/>
      <c r="I84" s="320" t="str">
        <f t="shared" si="1"/>
        <v/>
      </c>
      <c r="J84" s="299"/>
    </row>
    <row r="85" spans="2:10" s="293" customFormat="1" ht="18.75" customHeight="1">
      <c r="B85" s="294">
        <v>80</v>
      </c>
      <c r="C85" s="309"/>
      <c r="D85" s="296"/>
      <c r="E85" s="297"/>
      <c r="F85" s="297"/>
      <c r="G85" s="298"/>
      <c r="H85" s="298"/>
      <c r="I85" s="320" t="str">
        <f t="shared" si="1"/>
        <v/>
      </c>
      <c r="J85" s="299"/>
    </row>
    <row r="86" spans="2:10" s="293" customFormat="1" ht="18.75" customHeight="1">
      <c r="B86" s="294">
        <v>81</v>
      </c>
      <c r="C86" s="309"/>
      <c r="D86" s="296"/>
      <c r="E86" s="297"/>
      <c r="F86" s="297"/>
      <c r="G86" s="298"/>
      <c r="H86" s="298"/>
      <c r="I86" s="320" t="str">
        <f t="shared" si="1"/>
        <v/>
      </c>
      <c r="J86" s="299"/>
    </row>
    <row r="87" spans="2:10" s="293" customFormat="1" ht="18.75" customHeight="1">
      <c r="B87" s="294">
        <v>82</v>
      </c>
      <c r="C87" s="309"/>
      <c r="D87" s="296"/>
      <c r="E87" s="297"/>
      <c r="F87" s="297"/>
      <c r="G87" s="298"/>
      <c r="H87" s="298"/>
      <c r="I87" s="320" t="str">
        <f t="shared" si="1"/>
        <v/>
      </c>
      <c r="J87" s="299"/>
    </row>
    <row r="88" spans="2:10" s="293" customFormat="1" ht="18.75" customHeight="1">
      <c r="B88" s="294">
        <v>83</v>
      </c>
      <c r="C88" s="309"/>
      <c r="D88" s="296"/>
      <c r="E88" s="297"/>
      <c r="F88" s="297"/>
      <c r="G88" s="298"/>
      <c r="H88" s="298"/>
      <c r="I88" s="320" t="str">
        <f t="shared" si="1"/>
        <v/>
      </c>
      <c r="J88" s="299"/>
    </row>
    <row r="89" spans="2:10" s="293" customFormat="1" ht="18.75" customHeight="1">
      <c r="B89" s="294">
        <v>84</v>
      </c>
      <c r="C89" s="309"/>
      <c r="D89" s="296"/>
      <c r="E89" s="297"/>
      <c r="F89" s="297"/>
      <c r="G89" s="298"/>
      <c r="H89" s="298"/>
      <c r="I89" s="320" t="str">
        <f t="shared" si="1"/>
        <v/>
      </c>
      <c r="J89" s="299"/>
    </row>
    <row r="90" spans="2:10" s="293" customFormat="1" ht="18.75" customHeight="1">
      <c r="B90" s="294">
        <v>85</v>
      </c>
      <c r="C90" s="309"/>
      <c r="D90" s="296"/>
      <c r="E90" s="297"/>
      <c r="F90" s="297"/>
      <c r="G90" s="298"/>
      <c r="H90" s="298"/>
      <c r="I90" s="320" t="str">
        <f t="shared" si="1"/>
        <v/>
      </c>
      <c r="J90" s="299"/>
    </row>
    <row r="91" spans="2:10" s="293" customFormat="1" ht="18.75" customHeight="1">
      <c r="B91" s="294">
        <v>86</v>
      </c>
      <c r="C91" s="309"/>
      <c r="D91" s="296"/>
      <c r="E91" s="297"/>
      <c r="F91" s="297"/>
      <c r="G91" s="298"/>
      <c r="H91" s="298"/>
      <c r="I91" s="320" t="str">
        <f t="shared" si="1"/>
        <v/>
      </c>
      <c r="J91" s="299"/>
    </row>
    <row r="92" spans="2:10" s="293" customFormat="1" ht="18.75" customHeight="1">
      <c r="B92" s="294">
        <v>87</v>
      </c>
      <c r="C92" s="309"/>
      <c r="D92" s="296"/>
      <c r="E92" s="297"/>
      <c r="F92" s="297"/>
      <c r="G92" s="298"/>
      <c r="H92" s="298"/>
      <c r="I92" s="320" t="str">
        <f t="shared" si="1"/>
        <v/>
      </c>
      <c r="J92" s="299"/>
    </row>
    <row r="93" spans="2:10" s="293" customFormat="1" ht="18.75" customHeight="1">
      <c r="B93" s="294">
        <v>88</v>
      </c>
      <c r="C93" s="309"/>
      <c r="D93" s="296"/>
      <c r="E93" s="297"/>
      <c r="F93" s="297"/>
      <c r="G93" s="298"/>
      <c r="H93" s="298"/>
      <c r="I93" s="320" t="str">
        <f t="shared" si="1"/>
        <v/>
      </c>
      <c r="J93" s="299"/>
    </row>
    <row r="94" spans="2:10" s="293" customFormat="1" ht="18.75" customHeight="1">
      <c r="B94" s="294">
        <v>89</v>
      </c>
      <c r="C94" s="309"/>
      <c r="D94" s="296"/>
      <c r="E94" s="297"/>
      <c r="F94" s="297"/>
      <c r="G94" s="298"/>
      <c r="H94" s="298"/>
      <c r="I94" s="320" t="str">
        <f t="shared" si="1"/>
        <v/>
      </c>
      <c r="J94" s="299"/>
    </row>
    <row r="95" spans="2:10" s="293" customFormat="1" ht="18.75" customHeight="1">
      <c r="B95" s="294">
        <v>90</v>
      </c>
      <c r="C95" s="309"/>
      <c r="D95" s="296"/>
      <c r="E95" s="297"/>
      <c r="F95" s="297"/>
      <c r="G95" s="298"/>
      <c r="H95" s="298"/>
      <c r="I95" s="320" t="str">
        <f t="shared" si="1"/>
        <v/>
      </c>
      <c r="J95" s="299"/>
    </row>
    <row r="96" spans="2:10" s="293" customFormat="1" ht="18.75" customHeight="1">
      <c r="B96" s="294">
        <v>91</v>
      </c>
      <c r="C96" s="309"/>
      <c r="D96" s="296"/>
      <c r="E96" s="297"/>
      <c r="F96" s="297"/>
      <c r="G96" s="298"/>
      <c r="H96" s="298"/>
      <c r="I96" s="320" t="str">
        <f t="shared" si="1"/>
        <v/>
      </c>
      <c r="J96" s="299"/>
    </row>
    <row r="97" spans="2:16" s="293" customFormat="1" ht="18.75" customHeight="1">
      <c r="B97" s="294">
        <v>92</v>
      </c>
      <c r="C97" s="309"/>
      <c r="D97" s="296"/>
      <c r="E97" s="297"/>
      <c r="F97" s="297"/>
      <c r="G97" s="298"/>
      <c r="H97" s="298"/>
      <c r="I97" s="320" t="str">
        <f t="shared" si="1"/>
        <v/>
      </c>
      <c r="J97" s="299"/>
    </row>
    <row r="98" spans="2:16" s="293" customFormat="1" ht="18.75" customHeight="1">
      <c r="B98" s="294">
        <v>93</v>
      </c>
      <c r="C98" s="309"/>
      <c r="D98" s="296"/>
      <c r="E98" s="297"/>
      <c r="F98" s="297"/>
      <c r="G98" s="298"/>
      <c r="H98" s="298"/>
      <c r="I98" s="320" t="str">
        <f t="shared" si="1"/>
        <v/>
      </c>
      <c r="J98" s="299"/>
    </row>
    <row r="99" spans="2:16" s="293" customFormat="1" ht="18.75" customHeight="1">
      <c r="B99" s="294">
        <v>94</v>
      </c>
      <c r="C99" s="309"/>
      <c r="D99" s="296"/>
      <c r="E99" s="297"/>
      <c r="F99" s="297"/>
      <c r="G99" s="298"/>
      <c r="H99" s="298"/>
      <c r="I99" s="320" t="str">
        <f t="shared" si="1"/>
        <v/>
      </c>
      <c r="J99" s="299"/>
    </row>
    <row r="100" spans="2:16" s="293" customFormat="1" ht="18.75" customHeight="1">
      <c r="B100" s="294">
        <v>95</v>
      </c>
      <c r="C100" s="309"/>
      <c r="D100" s="296"/>
      <c r="E100" s="297"/>
      <c r="F100" s="297"/>
      <c r="G100" s="298"/>
      <c r="H100" s="298"/>
      <c r="I100" s="320" t="str">
        <f t="shared" si="1"/>
        <v/>
      </c>
      <c r="J100" s="299"/>
    </row>
    <row r="101" spans="2:16" s="293" customFormat="1" ht="18.75" customHeight="1">
      <c r="B101" s="294">
        <v>96</v>
      </c>
      <c r="C101" s="309"/>
      <c r="D101" s="296"/>
      <c r="E101" s="297"/>
      <c r="F101" s="297"/>
      <c r="G101" s="298"/>
      <c r="H101" s="298"/>
      <c r="I101" s="320" t="str">
        <f t="shared" si="1"/>
        <v/>
      </c>
      <c r="J101" s="299"/>
    </row>
    <row r="102" spans="2:16" s="293" customFormat="1" ht="18.75" customHeight="1">
      <c r="B102" s="294">
        <v>97</v>
      </c>
      <c r="C102" s="309"/>
      <c r="D102" s="296"/>
      <c r="E102" s="297"/>
      <c r="F102" s="297"/>
      <c r="G102" s="298"/>
      <c r="H102" s="298"/>
      <c r="I102" s="320" t="str">
        <f t="shared" si="1"/>
        <v/>
      </c>
      <c r="J102" s="299"/>
    </row>
    <row r="103" spans="2:16" s="293" customFormat="1" ht="18.75" customHeight="1">
      <c r="B103" s="294">
        <v>98</v>
      </c>
      <c r="C103" s="309"/>
      <c r="D103" s="296"/>
      <c r="E103" s="297"/>
      <c r="F103" s="297"/>
      <c r="G103" s="298"/>
      <c r="H103" s="298"/>
      <c r="I103" s="320" t="str">
        <f t="shared" si="1"/>
        <v/>
      </c>
      <c r="J103" s="299"/>
    </row>
    <row r="104" spans="2:16" s="293" customFormat="1" ht="18.75" customHeight="1">
      <c r="B104" s="294">
        <v>99</v>
      </c>
      <c r="C104" s="309"/>
      <c r="D104" s="296"/>
      <c r="E104" s="297"/>
      <c r="F104" s="297"/>
      <c r="G104" s="298"/>
      <c r="H104" s="298"/>
      <c r="I104" s="320" t="str">
        <f t="shared" si="1"/>
        <v/>
      </c>
      <c r="J104" s="299"/>
    </row>
    <row r="105" spans="2:16" s="293" customFormat="1" ht="18.75" customHeight="1" thickBot="1">
      <c r="B105" s="300">
        <v>100</v>
      </c>
      <c r="C105" s="310"/>
      <c r="D105" s="302"/>
      <c r="E105" s="303"/>
      <c r="F105" s="303"/>
      <c r="G105" s="304"/>
      <c r="H105" s="304"/>
      <c r="I105" s="321" t="str">
        <f t="shared" si="1"/>
        <v/>
      </c>
      <c r="J105" s="305"/>
    </row>
    <row r="106" spans="2:16" s="293" customFormat="1">
      <c r="G106" s="306"/>
      <c r="I106"/>
    </row>
    <row r="107" spans="2:16" ht="14.25" thickBot="1"/>
    <row r="108" spans="2:16" ht="27.75" thickBot="1">
      <c r="B108" s="316" t="s">
        <v>618</v>
      </c>
      <c r="C108" s="317" t="s">
        <v>619</v>
      </c>
      <c r="D108" s="313" t="s">
        <v>620</v>
      </c>
      <c r="E108" s="313" t="s">
        <v>621</v>
      </c>
      <c r="F108" s="313" t="s">
        <v>622</v>
      </c>
      <c r="G108" s="313" t="s">
        <v>623</v>
      </c>
      <c r="H108" s="313" t="s">
        <v>624</v>
      </c>
      <c r="I108" s="318" t="s">
        <v>625</v>
      </c>
      <c r="J108" s="314" t="s">
        <v>626</v>
      </c>
    </row>
    <row r="109" spans="2:16" s="293" customFormat="1" ht="18.75" customHeight="1">
      <c r="B109" s="307">
        <v>101</v>
      </c>
      <c r="C109" s="308"/>
      <c r="D109" s="289"/>
      <c r="E109" s="290"/>
      <c r="F109" s="290"/>
      <c r="G109" s="291"/>
      <c r="H109" s="291"/>
      <c r="I109" s="319" t="str">
        <f>IF(D109=0,"",IF(G109="○","適",IF(H109="○","適","不適")))</f>
        <v/>
      </c>
      <c r="J109" s="292"/>
    </row>
    <row r="110" spans="2:16" s="293" customFormat="1" ht="18.75" customHeight="1">
      <c r="B110" s="294">
        <v>102</v>
      </c>
      <c r="C110" s="309"/>
      <c r="D110" s="296"/>
      <c r="E110" s="297"/>
      <c r="F110" s="297"/>
      <c r="G110" s="298"/>
      <c r="H110" s="298"/>
      <c r="I110" s="320" t="str">
        <f t="shared" ref="I110:I158" si="2">IF(D110=0,"",IF(G110="○","適",IF(H110="○","適","不適")))</f>
        <v/>
      </c>
      <c r="J110" s="299"/>
      <c r="M110" s="277" t="s">
        <v>1</v>
      </c>
      <c r="N110" s="277"/>
      <c r="O110" s="277"/>
      <c r="P110" s="277"/>
    </row>
    <row r="111" spans="2:16" s="293" customFormat="1" ht="18.75" customHeight="1">
      <c r="B111" s="294">
        <v>103</v>
      </c>
      <c r="C111" s="309"/>
      <c r="D111" s="296"/>
      <c r="E111" s="297"/>
      <c r="F111" s="297"/>
      <c r="G111" s="298"/>
      <c r="H111" s="298"/>
      <c r="I111" s="320" t="str">
        <f t="shared" si="2"/>
        <v/>
      </c>
      <c r="J111" s="299"/>
    </row>
    <row r="112" spans="2:16" s="293" customFormat="1" ht="18.75" customHeight="1">
      <c r="B112" s="294">
        <v>104</v>
      </c>
      <c r="C112" s="309"/>
      <c r="D112" s="296"/>
      <c r="E112" s="297"/>
      <c r="F112" s="297"/>
      <c r="G112" s="298"/>
      <c r="H112" s="298"/>
      <c r="I112" s="320" t="str">
        <f t="shared" si="2"/>
        <v/>
      </c>
      <c r="J112" s="299"/>
    </row>
    <row r="113" spans="2:10" s="293" customFormat="1" ht="18.75" customHeight="1">
      <c r="B113" s="294">
        <v>105</v>
      </c>
      <c r="C113" s="309"/>
      <c r="D113" s="296"/>
      <c r="E113" s="297"/>
      <c r="F113" s="297"/>
      <c r="G113" s="298"/>
      <c r="H113" s="298"/>
      <c r="I113" s="320" t="str">
        <f t="shared" si="2"/>
        <v/>
      </c>
      <c r="J113" s="299"/>
    </row>
    <row r="114" spans="2:10" s="293" customFormat="1" ht="18.75" customHeight="1">
      <c r="B114" s="294">
        <v>106</v>
      </c>
      <c r="C114" s="309"/>
      <c r="D114" s="296"/>
      <c r="E114" s="297"/>
      <c r="F114" s="297"/>
      <c r="G114" s="298"/>
      <c r="H114" s="298"/>
      <c r="I114" s="320" t="str">
        <f t="shared" si="2"/>
        <v/>
      </c>
      <c r="J114" s="299"/>
    </row>
    <row r="115" spans="2:10" s="293" customFormat="1" ht="18.75" customHeight="1">
      <c r="B115" s="294">
        <v>107</v>
      </c>
      <c r="C115" s="309"/>
      <c r="D115" s="296"/>
      <c r="E115" s="297"/>
      <c r="F115" s="297"/>
      <c r="G115" s="298"/>
      <c r="H115" s="298"/>
      <c r="I115" s="320" t="str">
        <f t="shared" si="2"/>
        <v/>
      </c>
      <c r="J115" s="299"/>
    </row>
    <row r="116" spans="2:10" s="293" customFormat="1" ht="18.75" customHeight="1">
      <c r="B116" s="294">
        <v>108</v>
      </c>
      <c r="C116" s="309"/>
      <c r="D116" s="296"/>
      <c r="E116" s="297"/>
      <c r="F116" s="297"/>
      <c r="G116" s="298"/>
      <c r="H116" s="298"/>
      <c r="I116" s="320" t="str">
        <f t="shared" si="2"/>
        <v/>
      </c>
      <c r="J116" s="299"/>
    </row>
    <row r="117" spans="2:10" s="293" customFormat="1" ht="18.75" customHeight="1">
      <c r="B117" s="294">
        <v>109</v>
      </c>
      <c r="C117" s="309"/>
      <c r="D117" s="296"/>
      <c r="E117" s="297"/>
      <c r="F117" s="297"/>
      <c r="G117" s="298"/>
      <c r="H117" s="298"/>
      <c r="I117" s="320" t="str">
        <f t="shared" si="2"/>
        <v/>
      </c>
      <c r="J117" s="299"/>
    </row>
    <row r="118" spans="2:10" s="293" customFormat="1" ht="18.75" customHeight="1">
      <c r="B118" s="294">
        <v>110</v>
      </c>
      <c r="C118" s="309"/>
      <c r="D118" s="296"/>
      <c r="E118" s="297"/>
      <c r="F118" s="297"/>
      <c r="G118" s="298"/>
      <c r="H118" s="298"/>
      <c r="I118" s="320" t="str">
        <f t="shared" si="2"/>
        <v/>
      </c>
      <c r="J118" s="299"/>
    </row>
    <row r="119" spans="2:10" s="293" customFormat="1" ht="18.75" customHeight="1">
      <c r="B119" s="294">
        <v>111</v>
      </c>
      <c r="C119" s="309"/>
      <c r="D119" s="296"/>
      <c r="E119" s="297"/>
      <c r="F119" s="297"/>
      <c r="G119" s="298"/>
      <c r="H119" s="298"/>
      <c r="I119" s="320" t="str">
        <f t="shared" si="2"/>
        <v/>
      </c>
      <c r="J119" s="299"/>
    </row>
    <row r="120" spans="2:10" s="293" customFormat="1" ht="18.75" customHeight="1">
      <c r="B120" s="294">
        <v>112</v>
      </c>
      <c r="C120" s="309"/>
      <c r="D120" s="296"/>
      <c r="E120" s="297"/>
      <c r="F120" s="297"/>
      <c r="G120" s="298"/>
      <c r="H120" s="298"/>
      <c r="I120" s="320" t="str">
        <f t="shared" si="2"/>
        <v/>
      </c>
      <c r="J120" s="299"/>
    </row>
    <row r="121" spans="2:10" s="293" customFormat="1" ht="18.75" customHeight="1">
      <c r="B121" s="294">
        <v>113</v>
      </c>
      <c r="C121" s="309"/>
      <c r="D121" s="296"/>
      <c r="E121" s="297"/>
      <c r="F121" s="297"/>
      <c r="G121" s="298"/>
      <c r="H121" s="298"/>
      <c r="I121" s="320" t="str">
        <f t="shared" si="2"/>
        <v/>
      </c>
      <c r="J121" s="299"/>
    </row>
    <row r="122" spans="2:10" s="293" customFormat="1" ht="18.75" customHeight="1">
      <c r="B122" s="294">
        <v>114</v>
      </c>
      <c r="C122" s="309"/>
      <c r="D122" s="296"/>
      <c r="E122" s="297"/>
      <c r="F122" s="297"/>
      <c r="G122" s="298"/>
      <c r="H122" s="298"/>
      <c r="I122" s="320" t="str">
        <f t="shared" si="2"/>
        <v/>
      </c>
      <c r="J122" s="299"/>
    </row>
    <row r="123" spans="2:10" s="293" customFormat="1" ht="18.75" customHeight="1">
      <c r="B123" s="294">
        <v>115</v>
      </c>
      <c r="C123" s="309"/>
      <c r="D123" s="296"/>
      <c r="E123" s="297"/>
      <c r="F123" s="297"/>
      <c r="G123" s="298"/>
      <c r="H123" s="298"/>
      <c r="I123" s="320" t="str">
        <f t="shared" si="2"/>
        <v/>
      </c>
      <c r="J123" s="299"/>
    </row>
    <row r="124" spans="2:10" s="293" customFormat="1" ht="18.75" customHeight="1">
      <c r="B124" s="294">
        <v>116</v>
      </c>
      <c r="C124" s="309"/>
      <c r="D124" s="296"/>
      <c r="E124" s="297"/>
      <c r="F124" s="297"/>
      <c r="G124" s="298"/>
      <c r="H124" s="298"/>
      <c r="I124" s="320" t="str">
        <f t="shared" si="2"/>
        <v/>
      </c>
      <c r="J124" s="299"/>
    </row>
    <row r="125" spans="2:10" s="293" customFormat="1" ht="18.75" customHeight="1">
      <c r="B125" s="294">
        <v>117</v>
      </c>
      <c r="C125" s="309"/>
      <c r="D125" s="296"/>
      <c r="E125" s="297"/>
      <c r="F125" s="297"/>
      <c r="G125" s="298"/>
      <c r="H125" s="298"/>
      <c r="I125" s="320" t="str">
        <f t="shared" si="2"/>
        <v/>
      </c>
      <c r="J125" s="299"/>
    </row>
    <row r="126" spans="2:10" s="293" customFormat="1" ht="18.75" customHeight="1">
      <c r="B126" s="294">
        <v>118</v>
      </c>
      <c r="C126" s="309"/>
      <c r="D126" s="296"/>
      <c r="E126" s="297"/>
      <c r="F126" s="297"/>
      <c r="G126" s="298"/>
      <c r="H126" s="298"/>
      <c r="I126" s="320" t="str">
        <f t="shared" si="2"/>
        <v/>
      </c>
      <c r="J126" s="299"/>
    </row>
    <row r="127" spans="2:10" s="293" customFormat="1" ht="18.75" customHeight="1">
      <c r="B127" s="294">
        <v>119</v>
      </c>
      <c r="C127" s="309"/>
      <c r="D127" s="296"/>
      <c r="E127" s="297"/>
      <c r="F127" s="297"/>
      <c r="G127" s="298"/>
      <c r="H127" s="298"/>
      <c r="I127" s="320" t="str">
        <f t="shared" si="2"/>
        <v/>
      </c>
      <c r="J127" s="299"/>
    </row>
    <row r="128" spans="2:10" s="293" customFormat="1" ht="18.75" customHeight="1">
      <c r="B128" s="294">
        <v>120</v>
      </c>
      <c r="C128" s="309"/>
      <c r="D128" s="296"/>
      <c r="E128" s="297"/>
      <c r="F128" s="297"/>
      <c r="G128" s="298"/>
      <c r="H128" s="298"/>
      <c r="I128" s="320" t="str">
        <f t="shared" si="2"/>
        <v/>
      </c>
      <c r="J128" s="299"/>
    </row>
    <row r="129" spans="2:10" s="293" customFormat="1" ht="18.75" customHeight="1">
      <c r="B129" s="294">
        <v>121</v>
      </c>
      <c r="C129" s="309"/>
      <c r="D129" s="296"/>
      <c r="E129" s="297"/>
      <c r="F129" s="297"/>
      <c r="G129" s="298"/>
      <c r="H129" s="298"/>
      <c r="I129" s="320" t="str">
        <f t="shared" si="2"/>
        <v/>
      </c>
      <c r="J129" s="299"/>
    </row>
    <row r="130" spans="2:10" s="293" customFormat="1" ht="18.75" customHeight="1">
      <c r="B130" s="294">
        <v>122</v>
      </c>
      <c r="C130" s="309"/>
      <c r="D130" s="296"/>
      <c r="E130" s="297"/>
      <c r="F130" s="297"/>
      <c r="G130" s="298"/>
      <c r="H130" s="298"/>
      <c r="I130" s="320" t="str">
        <f t="shared" si="2"/>
        <v/>
      </c>
      <c r="J130" s="299"/>
    </row>
    <row r="131" spans="2:10" s="293" customFormat="1" ht="18.75" customHeight="1">
      <c r="B131" s="294">
        <v>123</v>
      </c>
      <c r="C131" s="309"/>
      <c r="D131" s="296"/>
      <c r="E131" s="297"/>
      <c r="F131" s="297"/>
      <c r="G131" s="298"/>
      <c r="H131" s="298"/>
      <c r="I131" s="320" t="str">
        <f t="shared" si="2"/>
        <v/>
      </c>
      <c r="J131" s="299"/>
    </row>
    <row r="132" spans="2:10" s="293" customFormat="1" ht="18.75" customHeight="1">
      <c r="B132" s="294">
        <v>124</v>
      </c>
      <c r="C132" s="309"/>
      <c r="D132" s="296"/>
      <c r="E132" s="297"/>
      <c r="F132" s="297"/>
      <c r="G132" s="298"/>
      <c r="H132" s="298"/>
      <c r="I132" s="320" t="str">
        <f t="shared" si="2"/>
        <v/>
      </c>
      <c r="J132" s="299"/>
    </row>
    <row r="133" spans="2:10" s="293" customFormat="1" ht="18.75" customHeight="1">
      <c r="B133" s="294">
        <v>125</v>
      </c>
      <c r="C133" s="309"/>
      <c r="D133" s="296"/>
      <c r="E133" s="297"/>
      <c r="F133" s="297"/>
      <c r="G133" s="298"/>
      <c r="H133" s="298"/>
      <c r="I133" s="320" t="str">
        <f t="shared" si="2"/>
        <v/>
      </c>
      <c r="J133" s="299"/>
    </row>
    <row r="134" spans="2:10" s="293" customFormat="1" ht="18.75" customHeight="1">
      <c r="B134" s="294">
        <v>126</v>
      </c>
      <c r="C134" s="309"/>
      <c r="D134" s="296"/>
      <c r="E134" s="297"/>
      <c r="F134" s="297"/>
      <c r="G134" s="298"/>
      <c r="H134" s="298"/>
      <c r="I134" s="320" t="str">
        <f t="shared" si="2"/>
        <v/>
      </c>
      <c r="J134" s="299"/>
    </row>
    <row r="135" spans="2:10" s="293" customFormat="1" ht="18.75" customHeight="1">
      <c r="B135" s="294">
        <v>127</v>
      </c>
      <c r="C135" s="309"/>
      <c r="D135" s="296"/>
      <c r="E135" s="297"/>
      <c r="F135" s="297"/>
      <c r="G135" s="298"/>
      <c r="H135" s="298"/>
      <c r="I135" s="320" t="str">
        <f t="shared" si="2"/>
        <v/>
      </c>
      <c r="J135" s="299"/>
    </row>
    <row r="136" spans="2:10" s="293" customFormat="1" ht="18.75" customHeight="1">
      <c r="B136" s="294">
        <v>128</v>
      </c>
      <c r="C136" s="309"/>
      <c r="D136" s="296"/>
      <c r="E136" s="297"/>
      <c r="F136" s="297"/>
      <c r="G136" s="298"/>
      <c r="H136" s="298"/>
      <c r="I136" s="320" t="str">
        <f t="shared" si="2"/>
        <v/>
      </c>
      <c r="J136" s="299"/>
    </row>
    <row r="137" spans="2:10" s="293" customFormat="1" ht="18.75" customHeight="1">
      <c r="B137" s="294">
        <v>129</v>
      </c>
      <c r="C137" s="309"/>
      <c r="D137" s="296"/>
      <c r="E137" s="297"/>
      <c r="F137" s="297"/>
      <c r="G137" s="298"/>
      <c r="H137" s="298"/>
      <c r="I137" s="320" t="str">
        <f t="shared" si="2"/>
        <v/>
      </c>
      <c r="J137" s="299"/>
    </row>
    <row r="138" spans="2:10" s="293" customFormat="1" ht="18.75" customHeight="1">
      <c r="B138" s="294">
        <v>130</v>
      </c>
      <c r="C138" s="309"/>
      <c r="D138" s="296"/>
      <c r="E138" s="297"/>
      <c r="F138" s="297"/>
      <c r="G138" s="298"/>
      <c r="H138" s="298"/>
      <c r="I138" s="320" t="str">
        <f t="shared" si="2"/>
        <v/>
      </c>
      <c r="J138" s="299"/>
    </row>
    <row r="139" spans="2:10" s="293" customFormat="1" ht="18.75" customHeight="1">
      <c r="B139" s="294">
        <v>131</v>
      </c>
      <c r="C139" s="309"/>
      <c r="D139" s="296"/>
      <c r="E139" s="297"/>
      <c r="F139" s="297"/>
      <c r="G139" s="298"/>
      <c r="H139" s="298"/>
      <c r="I139" s="320" t="str">
        <f t="shared" si="2"/>
        <v/>
      </c>
      <c r="J139" s="299"/>
    </row>
    <row r="140" spans="2:10" s="293" customFormat="1" ht="18.75" customHeight="1">
      <c r="B140" s="294">
        <v>132</v>
      </c>
      <c r="C140" s="309"/>
      <c r="D140" s="296"/>
      <c r="E140" s="297"/>
      <c r="F140" s="297"/>
      <c r="G140" s="298"/>
      <c r="H140" s="298"/>
      <c r="I140" s="320" t="str">
        <f t="shared" si="2"/>
        <v/>
      </c>
      <c r="J140" s="299"/>
    </row>
    <row r="141" spans="2:10" s="293" customFormat="1" ht="18.75" customHeight="1">
      <c r="B141" s="294">
        <v>133</v>
      </c>
      <c r="C141" s="309"/>
      <c r="D141" s="296"/>
      <c r="E141" s="297"/>
      <c r="F141" s="297"/>
      <c r="G141" s="298"/>
      <c r="H141" s="298"/>
      <c r="I141" s="320" t="str">
        <f t="shared" si="2"/>
        <v/>
      </c>
      <c r="J141" s="299"/>
    </row>
    <row r="142" spans="2:10" s="293" customFormat="1" ht="18.75" customHeight="1">
      <c r="B142" s="294">
        <v>134</v>
      </c>
      <c r="C142" s="309"/>
      <c r="D142" s="296"/>
      <c r="E142" s="297"/>
      <c r="F142" s="297"/>
      <c r="G142" s="298"/>
      <c r="H142" s="298"/>
      <c r="I142" s="320" t="str">
        <f t="shared" si="2"/>
        <v/>
      </c>
      <c r="J142" s="299"/>
    </row>
    <row r="143" spans="2:10" s="293" customFormat="1" ht="18.75" customHeight="1">
      <c r="B143" s="294">
        <v>135</v>
      </c>
      <c r="C143" s="309"/>
      <c r="D143" s="296"/>
      <c r="E143" s="297"/>
      <c r="F143" s="297"/>
      <c r="G143" s="298"/>
      <c r="H143" s="298"/>
      <c r="I143" s="320" t="str">
        <f t="shared" si="2"/>
        <v/>
      </c>
      <c r="J143" s="299"/>
    </row>
    <row r="144" spans="2:10" s="293" customFormat="1" ht="18.75" customHeight="1">
      <c r="B144" s="294">
        <v>136</v>
      </c>
      <c r="C144" s="309"/>
      <c r="D144" s="296"/>
      <c r="E144" s="297"/>
      <c r="F144" s="297"/>
      <c r="G144" s="298"/>
      <c r="H144" s="298"/>
      <c r="I144" s="320" t="str">
        <f t="shared" si="2"/>
        <v/>
      </c>
      <c r="J144" s="299"/>
    </row>
    <row r="145" spans="2:10" s="293" customFormat="1" ht="18.75" customHeight="1">
      <c r="B145" s="294">
        <v>137</v>
      </c>
      <c r="C145" s="309"/>
      <c r="D145" s="296"/>
      <c r="E145" s="297"/>
      <c r="F145" s="297"/>
      <c r="G145" s="298"/>
      <c r="H145" s="298"/>
      <c r="I145" s="320" t="str">
        <f t="shared" si="2"/>
        <v/>
      </c>
      <c r="J145" s="299"/>
    </row>
    <row r="146" spans="2:10" s="293" customFormat="1" ht="18.75" customHeight="1">
      <c r="B146" s="294">
        <v>138</v>
      </c>
      <c r="C146" s="309"/>
      <c r="D146" s="296"/>
      <c r="E146" s="297"/>
      <c r="F146" s="297"/>
      <c r="G146" s="298"/>
      <c r="H146" s="298"/>
      <c r="I146" s="320" t="str">
        <f t="shared" si="2"/>
        <v/>
      </c>
      <c r="J146" s="299"/>
    </row>
    <row r="147" spans="2:10" s="293" customFormat="1" ht="18.75" customHeight="1">
      <c r="B147" s="294">
        <v>139</v>
      </c>
      <c r="C147" s="309"/>
      <c r="D147" s="296"/>
      <c r="E147" s="297"/>
      <c r="F147" s="297"/>
      <c r="G147" s="298"/>
      <c r="H147" s="298"/>
      <c r="I147" s="320" t="str">
        <f t="shared" si="2"/>
        <v/>
      </c>
      <c r="J147" s="299"/>
    </row>
    <row r="148" spans="2:10" s="293" customFormat="1" ht="18.75" customHeight="1">
      <c r="B148" s="294">
        <v>140</v>
      </c>
      <c r="C148" s="309"/>
      <c r="D148" s="296"/>
      <c r="E148" s="297"/>
      <c r="F148" s="297"/>
      <c r="G148" s="298"/>
      <c r="H148" s="298"/>
      <c r="I148" s="320" t="str">
        <f t="shared" si="2"/>
        <v/>
      </c>
      <c r="J148" s="299"/>
    </row>
    <row r="149" spans="2:10" s="293" customFormat="1" ht="18.75" customHeight="1">
      <c r="B149" s="294">
        <v>141</v>
      </c>
      <c r="C149" s="309"/>
      <c r="D149" s="296"/>
      <c r="E149" s="297"/>
      <c r="F149" s="297"/>
      <c r="G149" s="298"/>
      <c r="H149" s="298"/>
      <c r="I149" s="320" t="str">
        <f t="shared" si="2"/>
        <v/>
      </c>
      <c r="J149" s="299"/>
    </row>
    <row r="150" spans="2:10" s="293" customFormat="1" ht="18.75" customHeight="1">
      <c r="B150" s="294">
        <v>142</v>
      </c>
      <c r="C150" s="309"/>
      <c r="D150" s="296"/>
      <c r="E150" s="297"/>
      <c r="F150" s="297"/>
      <c r="G150" s="298"/>
      <c r="H150" s="298"/>
      <c r="I150" s="320" t="str">
        <f t="shared" si="2"/>
        <v/>
      </c>
      <c r="J150" s="299"/>
    </row>
    <row r="151" spans="2:10" s="293" customFormat="1" ht="18.75" customHeight="1">
      <c r="B151" s="294">
        <v>143</v>
      </c>
      <c r="C151" s="309"/>
      <c r="D151" s="296"/>
      <c r="E151" s="297"/>
      <c r="F151" s="297"/>
      <c r="G151" s="298"/>
      <c r="H151" s="298"/>
      <c r="I151" s="320" t="str">
        <f t="shared" si="2"/>
        <v/>
      </c>
      <c r="J151" s="299"/>
    </row>
    <row r="152" spans="2:10" s="293" customFormat="1" ht="18.75" customHeight="1">
      <c r="B152" s="294">
        <v>144</v>
      </c>
      <c r="C152" s="309"/>
      <c r="D152" s="296"/>
      <c r="E152" s="297"/>
      <c r="F152" s="297"/>
      <c r="G152" s="298"/>
      <c r="H152" s="298"/>
      <c r="I152" s="320" t="str">
        <f t="shared" si="2"/>
        <v/>
      </c>
      <c r="J152" s="299"/>
    </row>
    <row r="153" spans="2:10" s="293" customFormat="1" ht="18.75" customHeight="1">
      <c r="B153" s="294">
        <v>145</v>
      </c>
      <c r="C153" s="309"/>
      <c r="D153" s="296"/>
      <c r="E153" s="297"/>
      <c r="F153" s="297"/>
      <c r="G153" s="298"/>
      <c r="H153" s="298"/>
      <c r="I153" s="320" t="str">
        <f t="shared" si="2"/>
        <v/>
      </c>
      <c r="J153" s="299"/>
    </row>
    <row r="154" spans="2:10" s="293" customFormat="1" ht="18.75" customHeight="1">
      <c r="B154" s="294">
        <v>146</v>
      </c>
      <c r="C154" s="309"/>
      <c r="D154" s="296"/>
      <c r="E154" s="297"/>
      <c r="F154" s="297"/>
      <c r="G154" s="298"/>
      <c r="H154" s="298"/>
      <c r="I154" s="320" t="str">
        <f t="shared" si="2"/>
        <v/>
      </c>
      <c r="J154" s="299"/>
    </row>
    <row r="155" spans="2:10" s="293" customFormat="1" ht="18.75" customHeight="1">
      <c r="B155" s="294">
        <v>147</v>
      </c>
      <c r="C155" s="309"/>
      <c r="D155" s="296"/>
      <c r="E155" s="297"/>
      <c r="F155" s="297"/>
      <c r="G155" s="298"/>
      <c r="H155" s="298"/>
      <c r="I155" s="320" t="str">
        <f t="shared" si="2"/>
        <v/>
      </c>
      <c r="J155" s="299"/>
    </row>
    <row r="156" spans="2:10" s="293" customFormat="1" ht="18.75" customHeight="1">
      <c r="B156" s="294">
        <v>148</v>
      </c>
      <c r="C156" s="309"/>
      <c r="D156" s="296"/>
      <c r="E156" s="297"/>
      <c r="F156" s="297"/>
      <c r="G156" s="298"/>
      <c r="H156" s="298"/>
      <c r="I156" s="320" t="str">
        <f t="shared" si="2"/>
        <v/>
      </c>
      <c r="J156" s="299"/>
    </row>
    <row r="157" spans="2:10" s="293" customFormat="1" ht="18.75" customHeight="1">
      <c r="B157" s="294">
        <v>149</v>
      </c>
      <c r="C157" s="309"/>
      <c r="D157" s="296"/>
      <c r="E157" s="297"/>
      <c r="F157" s="297"/>
      <c r="G157" s="298"/>
      <c r="H157" s="298"/>
      <c r="I157" s="320" t="str">
        <f t="shared" si="2"/>
        <v/>
      </c>
      <c r="J157" s="299"/>
    </row>
    <row r="158" spans="2:10" s="293" customFormat="1" ht="18.75" customHeight="1" thickBot="1">
      <c r="B158" s="300">
        <v>150</v>
      </c>
      <c r="C158" s="310"/>
      <c r="D158" s="302"/>
      <c r="E158" s="303"/>
      <c r="F158" s="303"/>
      <c r="G158" s="304"/>
      <c r="H158" s="304"/>
      <c r="I158" s="321" t="str">
        <f t="shared" si="2"/>
        <v/>
      </c>
      <c r="J158" s="305"/>
    </row>
    <row r="159" spans="2:10" s="293" customFormat="1">
      <c r="G159" s="306"/>
      <c r="I159"/>
    </row>
    <row r="160" spans="2:10" ht="14.25" thickBot="1"/>
    <row r="161" spans="2:16" ht="27.75" thickBot="1">
      <c r="B161" s="316" t="s">
        <v>618</v>
      </c>
      <c r="C161" s="317" t="s">
        <v>619</v>
      </c>
      <c r="D161" s="313" t="s">
        <v>620</v>
      </c>
      <c r="E161" s="313" t="s">
        <v>621</v>
      </c>
      <c r="F161" s="313" t="s">
        <v>622</v>
      </c>
      <c r="G161" s="313" t="s">
        <v>623</v>
      </c>
      <c r="H161" s="313" t="s">
        <v>624</v>
      </c>
      <c r="I161" s="318" t="s">
        <v>625</v>
      </c>
      <c r="J161" s="314" t="s">
        <v>626</v>
      </c>
    </row>
    <row r="162" spans="2:16" s="293" customFormat="1" ht="18.75" customHeight="1">
      <c r="B162" s="307">
        <v>151</v>
      </c>
      <c r="C162" s="308"/>
      <c r="D162" s="289"/>
      <c r="E162" s="290"/>
      <c r="F162" s="290"/>
      <c r="G162" s="291"/>
      <c r="H162" s="291"/>
      <c r="I162" s="319" t="str">
        <f>IF(D162=0,"",IF(G162="○","適",IF(H162="○","適","不適")))</f>
        <v/>
      </c>
      <c r="J162" s="292"/>
    </row>
    <row r="163" spans="2:16" s="293" customFormat="1" ht="18.75" customHeight="1">
      <c r="B163" s="294">
        <v>152</v>
      </c>
      <c r="C163" s="309"/>
      <c r="D163" s="296"/>
      <c r="E163" s="297"/>
      <c r="F163" s="297"/>
      <c r="G163" s="298"/>
      <c r="H163" s="298"/>
      <c r="I163" s="320" t="str">
        <f t="shared" ref="I163:I211" si="3">IF(D163=0,"",IF(G163="○","適",IF(H163="○","適","不適")))</f>
        <v/>
      </c>
      <c r="J163" s="299"/>
      <c r="M163" s="277" t="s">
        <v>1</v>
      </c>
      <c r="N163" s="277"/>
      <c r="O163" s="277"/>
      <c r="P163" s="277"/>
    </row>
    <row r="164" spans="2:16" s="293" customFormat="1" ht="18.75" customHeight="1">
      <c r="B164" s="294">
        <v>153</v>
      </c>
      <c r="C164" s="309"/>
      <c r="D164" s="296"/>
      <c r="E164" s="297"/>
      <c r="F164" s="297"/>
      <c r="G164" s="298"/>
      <c r="H164" s="298"/>
      <c r="I164" s="320" t="str">
        <f t="shared" si="3"/>
        <v/>
      </c>
      <c r="J164" s="299"/>
    </row>
    <row r="165" spans="2:16" s="293" customFormat="1" ht="18.75" customHeight="1">
      <c r="B165" s="294">
        <v>154</v>
      </c>
      <c r="C165" s="309"/>
      <c r="D165" s="296"/>
      <c r="E165" s="297"/>
      <c r="F165" s="297"/>
      <c r="G165" s="298"/>
      <c r="H165" s="298"/>
      <c r="I165" s="320" t="str">
        <f t="shared" si="3"/>
        <v/>
      </c>
      <c r="J165" s="299"/>
    </row>
    <row r="166" spans="2:16" s="293" customFormat="1" ht="18.75" customHeight="1">
      <c r="B166" s="294">
        <v>155</v>
      </c>
      <c r="C166" s="309"/>
      <c r="D166" s="296"/>
      <c r="E166" s="297"/>
      <c r="F166" s="297"/>
      <c r="G166" s="298"/>
      <c r="H166" s="298"/>
      <c r="I166" s="320" t="str">
        <f t="shared" si="3"/>
        <v/>
      </c>
      <c r="J166" s="299"/>
    </row>
    <row r="167" spans="2:16" s="293" customFormat="1" ht="18.75" customHeight="1">
      <c r="B167" s="294">
        <v>156</v>
      </c>
      <c r="C167" s="309"/>
      <c r="D167" s="296"/>
      <c r="E167" s="297"/>
      <c r="F167" s="297"/>
      <c r="G167" s="298"/>
      <c r="H167" s="298"/>
      <c r="I167" s="320" t="str">
        <f t="shared" si="3"/>
        <v/>
      </c>
      <c r="J167" s="299"/>
    </row>
    <row r="168" spans="2:16" s="293" customFormat="1" ht="18.75" customHeight="1">
      <c r="B168" s="294">
        <v>157</v>
      </c>
      <c r="C168" s="309"/>
      <c r="D168" s="296"/>
      <c r="E168" s="297"/>
      <c r="F168" s="297"/>
      <c r="G168" s="298"/>
      <c r="H168" s="298"/>
      <c r="I168" s="320" t="str">
        <f t="shared" si="3"/>
        <v/>
      </c>
      <c r="J168" s="299"/>
    </row>
    <row r="169" spans="2:16" s="293" customFormat="1" ht="18.75" customHeight="1">
      <c r="B169" s="294">
        <v>158</v>
      </c>
      <c r="C169" s="309"/>
      <c r="D169" s="296"/>
      <c r="E169" s="297"/>
      <c r="F169" s="297"/>
      <c r="G169" s="298"/>
      <c r="H169" s="298"/>
      <c r="I169" s="320" t="str">
        <f t="shared" si="3"/>
        <v/>
      </c>
      <c r="J169" s="299"/>
    </row>
    <row r="170" spans="2:16" s="293" customFormat="1" ht="18.75" customHeight="1">
      <c r="B170" s="294">
        <v>159</v>
      </c>
      <c r="C170" s="309"/>
      <c r="D170" s="296"/>
      <c r="E170" s="297"/>
      <c r="F170" s="297"/>
      <c r="G170" s="298"/>
      <c r="H170" s="298"/>
      <c r="I170" s="320" t="str">
        <f t="shared" si="3"/>
        <v/>
      </c>
      <c r="J170" s="299"/>
    </row>
    <row r="171" spans="2:16" s="293" customFormat="1" ht="18.75" customHeight="1">
      <c r="B171" s="294">
        <v>160</v>
      </c>
      <c r="C171" s="309"/>
      <c r="D171" s="296"/>
      <c r="E171" s="297"/>
      <c r="F171" s="297"/>
      <c r="G171" s="298"/>
      <c r="H171" s="298"/>
      <c r="I171" s="320" t="str">
        <f t="shared" si="3"/>
        <v/>
      </c>
      <c r="J171" s="299"/>
    </row>
    <row r="172" spans="2:16" s="293" customFormat="1" ht="18.75" customHeight="1">
      <c r="B172" s="294">
        <v>161</v>
      </c>
      <c r="C172" s="309"/>
      <c r="D172" s="296"/>
      <c r="E172" s="297"/>
      <c r="F172" s="297"/>
      <c r="G172" s="298"/>
      <c r="H172" s="298"/>
      <c r="I172" s="320" t="str">
        <f t="shared" si="3"/>
        <v/>
      </c>
      <c r="J172" s="299"/>
    </row>
    <row r="173" spans="2:16" s="293" customFormat="1" ht="18.75" customHeight="1">
      <c r="B173" s="294">
        <v>162</v>
      </c>
      <c r="C173" s="309"/>
      <c r="D173" s="296"/>
      <c r="E173" s="297"/>
      <c r="F173" s="297"/>
      <c r="G173" s="298"/>
      <c r="H173" s="298"/>
      <c r="I173" s="320" t="str">
        <f t="shared" si="3"/>
        <v/>
      </c>
      <c r="J173" s="299"/>
    </row>
    <row r="174" spans="2:16" s="293" customFormat="1" ht="18.75" customHeight="1">
      <c r="B174" s="294">
        <v>163</v>
      </c>
      <c r="C174" s="309"/>
      <c r="D174" s="296"/>
      <c r="E174" s="297"/>
      <c r="F174" s="297"/>
      <c r="G174" s="298"/>
      <c r="H174" s="298"/>
      <c r="I174" s="320" t="str">
        <f t="shared" si="3"/>
        <v/>
      </c>
      <c r="J174" s="299"/>
    </row>
    <row r="175" spans="2:16" s="293" customFormat="1" ht="18.75" customHeight="1">
      <c r="B175" s="294">
        <v>164</v>
      </c>
      <c r="C175" s="309"/>
      <c r="D175" s="296"/>
      <c r="E175" s="297"/>
      <c r="F175" s="297"/>
      <c r="G175" s="298"/>
      <c r="H175" s="298"/>
      <c r="I175" s="320" t="str">
        <f t="shared" si="3"/>
        <v/>
      </c>
      <c r="J175" s="299"/>
    </row>
    <row r="176" spans="2:16" s="293" customFormat="1" ht="18.75" customHeight="1">
      <c r="B176" s="294">
        <v>165</v>
      </c>
      <c r="C176" s="309"/>
      <c r="D176" s="296"/>
      <c r="E176" s="297"/>
      <c r="F176" s="297"/>
      <c r="G176" s="298"/>
      <c r="H176" s="298"/>
      <c r="I176" s="320" t="str">
        <f t="shared" si="3"/>
        <v/>
      </c>
      <c r="J176" s="299"/>
    </row>
    <row r="177" spans="2:10" s="293" customFormat="1" ht="18.75" customHeight="1">
      <c r="B177" s="294">
        <v>166</v>
      </c>
      <c r="C177" s="309"/>
      <c r="D177" s="296"/>
      <c r="E177" s="297"/>
      <c r="F177" s="297"/>
      <c r="G177" s="298"/>
      <c r="H177" s="298"/>
      <c r="I177" s="320" t="str">
        <f t="shared" si="3"/>
        <v/>
      </c>
      <c r="J177" s="299"/>
    </row>
    <row r="178" spans="2:10" s="293" customFormat="1" ht="18.75" customHeight="1">
      <c r="B178" s="294">
        <v>167</v>
      </c>
      <c r="C178" s="309"/>
      <c r="D178" s="296"/>
      <c r="E178" s="297"/>
      <c r="F178" s="297"/>
      <c r="G178" s="298"/>
      <c r="H178" s="298"/>
      <c r="I178" s="320" t="str">
        <f t="shared" si="3"/>
        <v/>
      </c>
      <c r="J178" s="299"/>
    </row>
    <row r="179" spans="2:10" s="293" customFormat="1" ht="18.75" customHeight="1">
      <c r="B179" s="294">
        <v>168</v>
      </c>
      <c r="C179" s="309"/>
      <c r="D179" s="296"/>
      <c r="E179" s="297"/>
      <c r="F179" s="297"/>
      <c r="G179" s="298"/>
      <c r="H179" s="298"/>
      <c r="I179" s="320" t="str">
        <f t="shared" si="3"/>
        <v/>
      </c>
      <c r="J179" s="299"/>
    </row>
    <row r="180" spans="2:10" s="293" customFormat="1" ht="18.75" customHeight="1">
      <c r="B180" s="294">
        <v>169</v>
      </c>
      <c r="C180" s="309"/>
      <c r="D180" s="296"/>
      <c r="E180" s="297"/>
      <c r="F180" s="297"/>
      <c r="G180" s="298"/>
      <c r="H180" s="298"/>
      <c r="I180" s="320" t="str">
        <f t="shared" si="3"/>
        <v/>
      </c>
      <c r="J180" s="299"/>
    </row>
    <row r="181" spans="2:10" s="293" customFormat="1" ht="18.75" customHeight="1">
      <c r="B181" s="294">
        <v>170</v>
      </c>
      <c r="C181" s="309"/>
      <c r="D181" s="296"/>
      <c r="E181" s="297"/>
      <c r="F181" s="297"/>
      <c r="G181" s="298"/>
      <c r="H181" s="298"/>
      <c r="I181" s="320" t="str">
        <f t="shared" si="3"/>
        <v/>
      </c>
      <c r="J181" s="299"/>
    </row>
    <row r="182" spans="2:10" s="293" customFormat="1" ht="18.75" customHeight="1">
      <c r="B182" s="294">
        <v>171</v>
      </c>
      <c r="C182" s="309"/>
      <c r="D182" s="296"/>
      <c r="E182" s="297"/>
      <c r="F182" s="297"/>
      <c r="G182" s="298"/>
      <c r="H182" s="298"/>
      <c r="I182" s="320" t="str">
        <f t="shared" si="3"/>
        <v/>
      </c>
      <c r="J182" s="299"/>
    </row>
    <row r="183" spans="2:10" s="293" customFormat="1" ht="18.75" customHeight="1">
      <c r="B183" s="294">
        <v>172</v>
      </c>
      <c r="C183" s="309"/>
      <c r="D183" s="296"/>
      <c r="E183" s="297"/>
      <c r="F183" s="297"/>
      <c r="G183" s="298"/>
      <c r="H183" s="298"/>
      <c r="I183" s="320" t="str">
        <f t="shared" si="3"/>
        <v/>
      </c>
      <c r="J183" s="299"/>
    </row>
    <row r="184" spans="2:10" s="293" customFormat="1" ht="18.75" customHeight="1">
      <c r="B184" s="294">
        <v>173</v>
      </c>
      <c r="C184" s="309"/>
      <c r="D184" s="296"/>
      <c r="E184" s="297"/>
      <c r="F184" s="297"/>
      <c r="G184" s="298"/>
      <c r="H184" s="298"/>
      <c r="I184" s="320" t="str">
        <f t="shared" si="3"/>
        <v/>
      </c>
      <c r="J184" s="299"/>
    </row>
    <row r="185" spans="2:10" s="293" customFormat="1" ht="18.75" customHeight="1">
      <c r="B185" s="294">
        <v>174</v>
      </c>
      <c r="C185" s="309"/>
      <c r="D185" s="296"/>
      <c r="E185" s="297"/>
      <c r="F185" s="297"/>
      <c r="G185" s="298"/>
      <c r="H185" s="298"/>
      <c r="I185" s="320" t="str">
        <f t="shared" si="3"/>
        <v/>
      </c>
      <c r="J185" s="299"/>
    </row>
    <row r="186" spans="2:10" s="293" customFormat="1" ht="18.75" customHeight="1">
      <c r="B186" s="294">
        <v>175</v>
      </c>
      <c r="C186" s="309"/>
      <c r="D186" s="296"/>
      <c r="E186" s="297"/>
      <c r="F186" s="297"/>
      <c r="G186" s="298"/>
      <c r="H186" s="298"/>
      <c r="I186" s="320" t="str">
        <f t="shared" si="3"/>
        <v/>
      </c>
      <c r="J186" s="299"/>
    </row>
    <row r="187" spans="2:10" s="293" customFormat="1" ht="18.75" customHeight="1">
      <c r="B187" s="294">
        <v>176</v>
      </c>
      <c r="C187" s="309"/>
      <c r="D187" s="296"/>
      <c r="E187" s="297"/>
      <c r="F187" s="297"/>
      <c r="G187" s="298"/>
      <c r="H187" s="298"/>
      <c r="I187" s="320" t="str">
        <f t="shared" si="3"/>
        <v/>
      </c>
      <c r="J187" s="299"/>
    </row>
    <row r="188" spans="2:10" s="293" customFormat="1" ht="18.75" customHeight="1">
      <c r="B188" s="294">
        <v>177</v>
      </c>
      <c r="C188" s="309"/>
      <c r="D188" s="296"/>
      <c r="E188" s="297"/>
      <c r="F188" s="297"/>
      <c r="G188" s="298"/>
      <c r="H188" s="298"/>
      <c r="I188" s="320" t="str">
        <f t="shared" si="3"/>
        <v/>
      </c>
      <c r="J188" s="299"/>
    </row>
    <row r="189" spans="2:10" s="293" customFormat="1" ht="18.75" customHeight="1">
      <c r="B189" s="294">
        <v>178</v>
      </c>
      <c r="C189" s="309"/>
      <c r="D189" s="296"/>
      <c r="E189" s="297"/>
      <c r="F189" s="297"/>
      <c r="G189" s="298"/>
      <c r="H189" s="298"/>
      <c r="I189" s="320" t="str">
        <f t="shared" si="3"/>
        <v/>
      </c>
      <c r="J189" s="299"/>
    </row>
    <row r="190" spans="2:10" s="293" customFormat="1" ht="18.75" customHeight="1">
      <c r="B190" s="294">
        <v>179</v>
      </c>
      <c r="C190" s="309"/>
      <c r="D190" s="296"/>
      <c r="E190" s="297"/>
      <c r="F190" s="297"/>
      <c r="G190" s="298"/>
      <c r="H190" s="298"/>
      <c r="I190" s="320" t="str">
        <f t="shared" si="3"/>
        <v/>
      </c>
      <c r="J190" s="299"/>
    </row>
    <row r="191" spans="2:10" s="293" customFormat="1" ht="18.75" customHeight="1">
      <c r="B191" s="294">
        <v>180</v>
      </c>
      <c r="C191" s="309"/>
      <c r="D191" s="296"/>
      <c r="E191" s="297"/>
      <c r="F191" s="297"/>
      <c r="G191" s="298"/>
      <c r="H191" s="298"/>
      <c r="I191" s="320" t="str">
        <f t="shared" si="3"/>
        <v/>
      </c>
      <c r="J191" s="299"/>
    </row>
    <row r="192" spans="2:10" s="293" customFormat="1" ht="18.75" customHeight="1">
      <c r="B192" s="294">
        <v>181</v>
      </c>
      <c r="C192" s="309"/>
      <c r="D192" s="296"/>
      <c r="E192" s="297"/>
      <c r="F192" s="297"/>
      <c r="G192" s="298"/>
      <c r="H192" s="298"/>
      <c r="I192" s="320" t="str">
        <f t="shared" si="3"/>
        <v/>
      </c>
      <c r="J192" s="299"/>
    </row>
    <row r="193" spans="2:10" s="293" customFormat="1" ht="18.75" customHeight="1">
      <c r="B193" s="294">
        <v>182</v>
      </c>
      <c r="C193" s="309"/>
      <c r="D193" s="296"/>
      <c r="E193" s="297"/>
      <c r="F193" s="297"/>
      <c r="G193" s="298"/>
      <c r="H193" s="298"/>
      <c r="I193" s="320" t="str">
        <f t="shared" si="3"/>
        <v/>
      </c>
      <c r="J193" s="299"/>
    </row>
    <row r="194" spans="2:10" s="293" customFormat="1" ht="18.75" customHeight="1">
      <c r="B194" s="294">
        <v>183</v>
      </c>
      <c r="C194" s="309"/>
      <c r="D194" s="296"/>
      <c r="E194" s="297"/>
      <c r="F194" s="297"/>
      <c r="G194" s="298"/>
      <c r="H194" s="298"/>
      <c r="I194" s="320" t="str">
        <f t="shared" si="3"/>
        <v/>
      </c>
      <c r="J194" s="299"/>
    </row>
    <row r="195" spans="2:10" s="293" customFormat="1" ht="18.75" customHeight="1">
      <c r="B195" s="294">
        <v>184</v>
      </c>
      <c r="C195" s="309"/>
      <c r="D195" s="296"/>
      <c r="E195" s="297"/>
      <c r="F195" s="297"/>
      <c r="G195" s="298"/>
      <c r="H195" s="298"/>
      <c r="I195" s="320" t="str">
        <f t="shared" si="3"/>
        <v/>
      </c>
      <c r="J195" s="299"/>
    </row>
    <row r="196" spans="2:10" s="293" customFormat="1" ht="18.75" customHeight="1">
      <c r="B196" s="294">
        <v>185</v>
      </c>
      <c r="C196" s="309"/>
      <c r="D196" s="296"/>
      <c r="E196" s="297"/>
      <c r="F196" s="297"/>
      <c r="G196" s="298"/>
      <c r="H196" s="298"/>
      <c r="I196" s="320" t="str">
        <f t="shared" si="3"/>
        <v/>
      </c>
      <c r="J196" s="299"/>
    </row>
    <row r="197" spans="2:10" s="293" customFormat="1" ht="18.75" customHeight="1">
      <c r="B197" s="294">
        <v>186</v>
      </c>
      <c r="C197" s="309"/>
      <c r="D197" s="296"/>
      <c r="E197" s="297"/>
      <c r="F197" s="297"/>
      <c r="G197" s="298"/>
      <c r="H197" s="298"/>
      <c r="I197" s="320" t="str">
        <f t="shared" si="3"/>
        <v/>
      </c>
      <c r="J197" s="299"/>
    </row>
    <row r="198" spans="2:10" s="293" customFormat="1" ht="18.75" customHeight="1">
      <c r="B198" s="294">
        <v>187</v>
      </c>
      <c r="C198" s="309"/>
      <c r="D198" s="296"/>
      <c r="E198" s="297"/>
      <c r="F198" s="297"/>
      <c r="G198" s="298"/>
      <c r="H198" s="298"/>
      <c r="I198" s="320" t="str">
        <f t="shared" si="3"/>
        <v/>
      </c>
      <c r="J198" s="299"/>
    </row>
    <row r="199" spans="2:10" s="293" customFormat="1" ht="18.75" customHeight="1">
      <c r="B199" s="294">
        <v>188</v>
      </c>
      <c r="C199" s="309"/>
      <c r="D199" s="296"/>
      <c r="E199" s="297"/>
      <c r="F199" s="297"/>
      <c r="G199" s="298"/>
      <c r="H199" s="298"/>
      <c r="I199" s="320" t="str">
        <f t="shared" si="3"/>
        <v/>
      </c>
      <c r="J199" s="299"/>
    </row>
    <row r="200" spans="2:10" s="293" customFormat="1" ht="18.75" customHeight="1">
      <c r="B200" s="294">
        <v>189</v>
      </c>
      <c r="C200" s="309"/>
      <c r="D200" s="296"/>
      <c r="E200" s="297"/>
      <c r="F200" s="297"/>
      <c r="G200" s="298"/>
      <c r="H200" s="298"/>
      <c r="I200" s="320" t="str">
        <f t="shared" si="3"/>
        <v/>
      </c>
      <c r="J200" s="299"/>
    </row>
    <row r="201" spans="2:10" s="293" customFormat="1" ht="18.75" customHeight="1">
      <c r="B201" s="294">
        <v>190</v>
      </c>
      <c r="C201" s="309"/>
      <c r="D201" s="296"/>
      <c r="E201" s="297"/>
      <c r="F201" s="297"/>
      <c r="G201" s="298"/>
      <c r="H201" s="298"/>
      <c r="I201" s="320" t="str">
        <f t="shared" si="3"/>
        <v/>
      </c>
      <c r="J201" s="299"/>
    </row>
    <row r="202" spans="2:10" s="293" customFormat="1" ht="18.75" customHeight="1">
      <c r="B202" s="294">
        <v>191</v>
      </c>
      <c r="C202" s="309"/>
      <c r="D202" s="296"/>
      <c r="E202" s="297"/>
      <c r="F202" s="297"/>
      <c r="G202" s="298"/>
      <c r="H202" s="298"/>
      <c r="I202" s="320" t="str">
        <f t="shared" si="3"/>
        <v/>
      </c>
      <c r="J202" s="299"/>
    </row>
    <row r="203" spans="2:10" s="293" customFormat="1" ht="18.75" customHeight="1">
      <c r="B203" s="294">
        <v>192</v>
      </c>
      <c r="C203" s="309"/>
      <c r="D203" s="296"/>
      <c r="E203" s="297"/>
      <c r="F203" s="297"/>
      <c r="G203" s="298"/>
      <c r="H203" s="298"/>
      <c r="I203" s="320" t="str">
        <f t="shared" si="3"/>
        <v/>
      </c>
      <c r="J203" s="299"/>
    </row>
    <row r="204" spans="2:10" s="293" customFormat="1" ht="18.75" customHeight="1">
      <c r="B204" s="294">
        <v>193</v>
      </c>
      <c r="C204" s="309"/>
      <c r="D204" s="296"/>
      <c r="E204" s="297"/>
      <c r="F204" s="297"/>
      <c r="G204" s="298"/>
      <c r="H204" s="298"/>
      <c r="I204" s="320" t="str">
        <f t="shared" si="3"/>
        <v/>
      </c>
      <c r="J204" s="299"/>
    </row>
    <row r="205" spans="2:10" s="293" customFormat="1" ht="18.75" customHeight="1">
      <c r="B205" s="294">
        <v>194</v>
      </c>
      <c r="C205" s="309"/>
      <c r="D205" s="296"/>
      <c r="E205" s="297"/>
      <c r="F205" s="297"/>
      <c r="G205" s="298"/>
      <c r="H205" s="298"/>
      <c r="I205" s="320" t="str">
        <f t="shared" si="3"/>
        <v/>
      </c>
      <c r="J205" s="299"/>
    </row>
    <row r="206" spans="2:10" s="293" customFormat="1" ht="18.75" customHeight="1">
      <c r="B206" s="294">
        <v>195</v>
      </c>
      <c r="C206" s="309"/>
      <c r="D206" s="296"/>
      <c r="E206" s="297"/>
      <c r="F206" s="297"/>
      <c r="G206" s="298"/>
      <c r="H206" s="298"/>
      <c r="I206" s="320" t="str">
        <f t="shared" si="3"/>
        <v/>
      </c>
      <c r="J206" s="299"/>
    </row>
    <row r="207" spans="2:10" s="293" customFormat="1" ht="18.75" customHeight="1">
      <c r="B207" s="294">
        <v>196</v>
      </c>
      <c r="C207" s="309"/>
      <c r="D207" s="296"/>
      <c r="E207" s="297"/>
      <c r="F207" s="297"/>
      <c r="G207" s="298"/>
      <c r="H207" s="298"/>
      <c r="I207" s="320" t="str">
        <f t="shared" si="3"/>
        <v/>
      </c>
      <c r="J207" s="299"/>
    </row>
    <row r="208" spans="2:10" s="293" customFormat="1" ht="18.75" customHeight="1">
      <c r="B208" s="294">
        <v>197</v>
      </c>
      <c r="C208" s="309"/>
      <c r="D208" s="296"/>
      <c r="E208" s="297"/>
      <c r="F208" s="297"/>
      <c r="G208" s="298"/>
      <c r="H208" s="298"/>
      <c r="I208" s="320" t="str">
        <f t="shared" si="3"/>
        <v/>
      </c>
      <c r="J208" s="299"/>
    </row>
    <row r="209" spans="2:16" s="293" customFormat="1" ht="18.75" customHeight="1">
      <c r="B209" s="294">
        <v>198</v>
      </c>
      <c r="C209" s="309"/>
      <c r="D209" s="296"/>
      <c r="E209" s="297"/>
      <c r="F209" s="297"/>
      <c r="G209" s="298"/>
      <c r="H209" s="298"/>
      <c r="I209" s="320" t="str">
        <f t="shared" si="3"/>
        <v/>
      </c>
      <c r="J209" s="299"/>
    </row>
    <row r="210" spans="2:16" s="293" customFormat="1" ht="18.75" customHeight="1">
      <c r="B210" s="294">
        <v>199</v>
      </c>
      <c r="C210" s="309"/>
      <c r="D210" s="296"/>
      <c r="E210" s="297"/>
      <c r="F210" s="297"/>
      <c r="G210" s="298"/>
      <c r="H210" s="298"/>
      <c r="I210" s="320" t="str">
        <f t="shared" si="3"/>
        <v/>
      </c>
      <c r="J210" s="299"/>
    </row>
    <row r="211" spans="2:16" s="293" customFormat="1" ht="18.75" customHeight="1" thickBot="1">
      <c r="B211" s="300">
        <v>200</v>
      </c>
      <c r="C211" s="310"/>
      <c r="D211" s="302"/>
      <c r="E211" s="303"/>
      <c r="F211" s="303"/>
      <c r="G211" s="304"/>
      <c r="H211" s="304"/>
      <c r="I211" s="321" t="str">
        <f t="shared" si="3"/>
        <v/>
      </c>
      <c r="J211" s="305"/>
    </row>
    <row r="212" spans="2:16" s="293" customFormat="1">
      <c r="G212" s="306"/>
      <c r="I212"/>
    </row>
    <row r="213" spans="2:16" ht="14.25" thickBot="1"/>
    <row r="214" spans="2:16" ht="27.75" thickBot="1">
      <c r="B214" s="316" t="s">
        <v>618</v>
      </c>
      <c r="C214" s="317" t="s">
        <v>619</v>
      </c>
      <c r="D214" s="313" t="s">
        <v>620</v>
      </c>
      <c r="E214" s="313" t="s">
        <v>621</v>
      </c>
      <c r="F214" s="313" t="s">
        <v>622</v>
      </c>
      <c r="G214" s="313" t="s">
        <v>623</v>
      </c>
      <c r="H214" s="313" t="s">
        <v>624</v>
      </c>
      <c r="I214" s="318" t="s">
        <v>625</v>
      </c>
      <c r="J214" s="314" t="s">
        <v>626</v>
      </c>
    </row>
    <row r="215" spans="2:16" s="293" customFormat="1" ht="18.75" customHeight="1">
      <c r="B215" s="307">
        <v>201</v>
      </c>
      <c r="C215" s="308"/>
      <c r="D215" s="289"/>
      <c r="E215" s="290"/>
      <c r="F215" s="290"/>
      <c r="G215" s="291"/>
      <c r="H215" s="291"/>
      <c r="I215" s="319" t="str">
        <f>IF(D215=0,"",IF(G215="○","適",IF(H215="○","適","不適")))</f>
        <v/>
      </c>
      <c r="J215" s="292"/>
    </row>
    <row r="216" spans="2:16" s="293" customFormat="1" ht="18.75" customHeight="1">
      <c r="B216" s="294">
        <v>202</v>
      </c>
      <c r="C216" s="309"/>
      <c r="D216" s="296"/>
      <c r="E216" s="297"/>
      <c r="F216" s="297"/>
      <c r="G216" s="298"/>
      <c r="H216" s="298"/>
      <c r="I216" s="320" t="str">
        <f t="shared" ref="I216:I264" si="4">IF(D216=0,"",IF(G216="○","適",IF(H216="○","適","不適")))</f>
        <v/>
      </c>
      <c r="J216" s="299"/>
      <c r="M216" s="277" t="s">
        <v>1</v>
      </c>
      <c r="N216" s="277"/>
      <c r="O216" s="277"/>
      <c r="P216" s="277"/>
    </row>
    <row r="217" spans="2:16" s="293" customFormat="1" ht="18.75" customHeight="1">
      <c r="B217" s="294">
        <v>203</v>
      </c>
      <c r="C217" s="309"/>
      <c r="D217" s="296"/>
      <c r="E217" s="297"/>
      <c r="F217" s="297"/>
      <c r="G217" s="298"/>
      <c r="H217" s="298"/>
      <c r="I217" s="320" t="str">
        <f t="shared" si="4"/>
        <v/>
      </c>
      <c r="J217" s="299"/>
    </row>
    <row r="218" spans="2:16" s="293" customFormat="1" ht="18.75" customHeight="1">
      <c r="B218" s="294">
        <v>204</v>
      </c>
      <c r="C218" s="309"/>
      <c r="D218" s="296"/>
      <c r="E218" s="297"/>
      <c r="F218" s="297"/>
      <c r="G218" s="298"/>
      <c r="H218" s="298"/>
      <c r="I218" s="320" t="str">
        <f t="shared" si="4"/>
        <v/>
      </c>
      <c r="J218" s="299"/>
    </row>
    <row r="219" spans="2:16" s="293" customFormat="1" ht="18.75" customHeight="1">
      <c r="B219" s="294">
        <v>205</v>
      </c>
      <c r="C219" s="309"/>
      <c r="D219" s="296"/>
      <c r="E219" s="297"/>
      <c r="F219" s="297"/>
      <c r="G219" s="298"/>
      <c r="H219" s="298"/>
      <c r="I219" s="320" t="str">
        <f t="shared" si="4"/>
        <v/>
      </c>
      <c r="J219" s="299"/>
    </row>
    <row r="220" spans="2:16" s="293" customFormat="1" ht="18.75" customHeight="1">
      <c r="B220" s="294">
        <v>206</v>
      </c>
      <c r="C220" s="309"/>
      <c r="D220" s="296"/>
      <c r="E220" s="297"/>
      <c r="F220" s="297"/>
      <c r="G220" s="298"/>
      <c r="H220" s="298"/>
      <c r="I220" s="320" t="str">
        <f t="shared" si="4"/>
        <v/>
      </c>
      <c r="J220" s="299"/>
    </row>
    <row r="221" spans="2:16" s="293" customFormat="1" ht="18.75" customHeight="1">
      <c r="B221" s="294">
        <v>207</v>
      </c>
      <c r="C221" s="309"/>
      <c r="D221" s="296"/>
      <c r="E221" s="297"/>
      <c r="F221" s="297"/>
      <c r="G221" s="298"/>
      <c r="H221" s="298"/>
      <c r="I221" s="320" t="str">
        <f t="shared" si="4"/>
        <v/>
      </c>
      <c r="J221" s="299"/>
    </row>
    <row r="222" spans="2:16" s="293" customFormat="1" ht="18.75" customHeight="1">
      <c r="B222" s="294">
        <v>208</v>
      </c>
      <c r="C222" s="309"/>
      <c r="D222" s="296"/>
      <c r="E222" s="297"/>
      <c r="F222" s="297"/>
      <c r="G222" s="298"/>
      <c r="H222" s="298"/>
      <c r="I222" s="320" t="str">
        <f t="shared" si="4"/>
        <v/>
      </c>
      <c r="J222" s="299"/>
    </row>
    <row r="223" spans="2:16" s="293" customFormat="1" ht="18.75" customHeight="1">
      <c r="B223" s="294">
        <v>209</v>
      </c>
      <c r="C223" s="309"/>
      <c r="D223" s="296"/>
      <c r="E223" s="297"/>
      <c r="F223" s="297"/>
      <c r="G223" s="298"/>
      <c r="H223" s="298"/>
      <c r="I223" s="320" t="str">
        <f t="shared" si="4"/>
        <v/>
      </c>
      <c r="J223" s="299"/>
    </row>
    <row r="224" spans="2:16" s="293" customFormat="1" ht="18.75" customHeight="1">
      <c r="B224" s="294">
        <v>210</v>
      </c>
      <c r="C224" s="309"/>
      <c r="D224" s="296"/>
      <c r="E224" s="297"/>
      <c r="F224" s="297"/>
      <c r="G224" s="298"/>
      <c r="H224" s="298"/>
      <c r="I224" s="320" t="str">
        <f t="shared" si="4"/>
        <v/>
      </c>
      <c r="J224" s="299"/>
    </row>
    <row r="225" spans="2:10" s="293" customFormat="1" ht="18.75" customHeight="1">
      <c r="B225" s="294">
        <v>211</v>
      </c>
      <c r="C225" s="309"/>
      <c r="D225" s="296"/>
      <c r="E225" s="297"/>
      <c r="F225" s="297"/>
      <c r="G225" s="298"/>
      <c r="H225" s="298"/>
      <c r="I225" s="320" t="str">
        <f t="shared" si="4"/>
        <v/>
      </c>
      <c r="J225" s="299"/>
    </row>
    <row r="226" spans="2:10" s="293" customFormat="1" ht="18.75" customHeight="1">
      <c r="B226" s="294">
        <v>212</v>
      </c>
      <c r="C226" s="309"/>
      <c r="D226" s="296"/>
      <c r="E226" s="297"/>
      <c r="F226" s="297"/>
      <c r="G226" s="298"/>
      <c r="H226" s="298"/>
      <c r="I226" s="320" t="str">
        <f t="shared" si="4"/>
        <v/>
      </c>
      <c r="J226" s="299"/>
    </row>
    <row r="227" spans="2:10" s="293" customFormat="1" ht="18.75" customHeight="1">
      <c r="B227" s="294">
        <v>213</v>
      </c>
      <c r="C227" s="309"/>
      <c r="D227" s="296"/>
      <c r="E227" s="297"/>
      <c r="F227" s="297"/>
      <c r="G227" s="298"/>
      <c r="H227" s="298"/>
      <c r="I227" s="320" t="str">
        <f t="shared" si="4"/>
        <v/>
      </c>
      <c r="J227" s="299"/>
    </row>
    <row r="228" spans="2:10" s="293" customFormat="1" ht="18.75" customHeight="1">
      <c r="B228" s="294">
        <v>214</v>
      </c>
      <c r="C228" s="309"/>
      <c r="D228" s="296"/>
      <c r="E228" s="297"/>
      <c r="F228" s="297"/>
      <c r="G228" s="298"/>
      <c r="H228" s="298"/>
      <c r="I228" s="320" t="str">
        <f t="shared" si="4"/>
        <v/>
      </c>
      <c r="J228" s="299"/>
    </row>
    <row r="229" spans="2:10" s="293" customFormat="1" ht="18.75" customHeight="1">
      <c r="B229" s="294">
        <v>215</v>
      </c>
      <c r="C229" s="309"/>
      <c r="D229" s="296"/>
      <c r="E229" s="297"/>
      <c r="F229" s="297"/>
      <c r="G229" s="298"/>
      <c r="H229" s="298"/>
      <c r="I229" s="320" t="str">
        <f t="shared" si="4"/>
        <v/>
      </c>
      <c r="J229" s="299"/>
    </row>
    <row r="230" spans="2:10" s="293" customFormat="1" ht="18.75" customHeight="1">
      <c r="B230" s="294">
        <v>216</v>
      </c>
      <c r="C230" s="309"/>
      <c r="D230" s="296"/>
      <c r="E230" s="297"/>
      <c r="F230" s="297"/>
      <c r="G230" s="298"/>
      <c r="H230" s="298"/>
      <c r="I230" s="320" t="str">
        <f t="shared" si="4"/>
        <v/>
      </c>
      <c r="J230" s="299"/>
    </row>
    <row r="231" spans="2:10" s="293" customFormat="1" ht="18.75" customHeight="1">
      <c r="B231" s="294">
        <v>217</v>
      </c>
      <c r="C231" s="309"/>
      <c r="D231" s="296"/>
      <c r="E231" s="297"/>
      <c r="F231" s="297"/>
      <c r="G231" s="298"/>
      <c r="H231" s="298"/>
      <c r="I231" s="320" t="str">
        <f t="shared" si="4"/>
        <v/>
      </c>
      <c r="J231" s="299"/>
    </row>
    <row r="232" spans="2:10" s="293" customFormat="1" ht="18.75" customHeight="1">
      <c r="B232" s="294">
        <v>218</v>
      </c>
      <c r="C232" s="309"/>
      <c r="D232" s="296"/>
      <c r="E232" s="297"/>
      <c r="F232" s="297"/>
      <c r="G232" s="298"/>
      <c r="H232" s="298"/>
      <c r="I232" s="320" t="str">
        <f t="shared" si="4"/>
        <v/>
      </c>
      <c r="J232" s="299"/>
    </row>
    <row r="233" spans="2:10" s="293" customFormat="1" ht="18.75" customHeight="1">
      <c r="B233" s="294">
        <v>219</v>
      </c>
      <c r="C233" s="309"/>
      <c r="D233" s="296"/>
      <c r="E233" s="297"/>
      <c r="F233" s="297"/>
      <c r="G233" s="298"/>
      <c r="H233" s="298"/>
      <c r="I233" s="320" t="str">
        <f t="shared" si="4"/>
        <v/>
      </c>
      <c r="J233" s="299"/>
    </row>
    <row r="234" spans="2:10" s="293" customFormat="1" ht="18.75" customHeight="1">
      <c r="B234" s="294">
        <v>220</v>
      </c>
      <c r="C234" s="309"/>
      <c r="D234" s="296"/>
      <c r="E234" s="297"/>
      <c r="F234" s="297"/>
      <c r="G234" s="298"/>
      <c r="H234" s="298"/>
      <c r="I234" s="320" t="str">
        <f t="shared" si="4"/>
        <v/>
      </c>
      <c r="J234" s="299"/>
    </row>
    <row r="235" spans="2:10" s="293" customFormat="1" ht="18.75" customHeight="1">
      <c r="B235" s="294">
        <v>221</v>
      </c>
      <c r="C235" s="309"/>
      <c r="D235" s="296"/>
      <c r="E235" s="297"/>
      <c r="F235" s="297"/>
      <c r="G235" s="298"/>
      <c r="H235" s="298"/>
      <c r="I235" s="320" t="str">
        <f t="shared" si="4"/>
        <v/>
      </c>
      <c r="J235" s="299"/>
    </row>
    <row r="236" spans="2:10" s="293" customFormat="1" ht="18.75" customHeight="1">
      <c r="B236" s="294">
        <v>222</v>
      </c>
      <c r="C236" s="309"/>
      <c r="D236" s="296"/>
      <c r="E236" s="297"/>
      <c r="F236" s="297"/>
      <c r="G236" s="298"/>
      <c r="H236" s="298"/>
      <c r="I236" s="320" t="str">
        <f t="shared" si="4"/>
        <v/>
      </c>
      <c r="J236" s="299"/>
    </row>
    <row r="237" spans="2:10" s="293" customFormat="1" ht="18.75" customHeight="1">
      <c r="B237" s="294">
        <v>223</v>
      </c>
      <c r="C237" s="309"/>
      <c r="D237" s="296"/>
      <c r="E237" s="297"/>
      <c r="F237" s="297"/>
      <c r="G237" s="298"/>
      <c r="H237" s="298"/>
      <c r="I237" s="320" t="str">
        <f t="shared" si="4"/>
        <v/>
      </c>
      <c r="J237" s="299"/>
    </row>
    <row r="238" spans="2:10" s="293" customFormat="1" ht="18.75" customHeight="1">
      <c r="B238" s="294">
        <v>224</v>
      </c>
      <c r="C238" s="309"/>
      <c r="D238" s="296"/>
      <c r="E238" s="297"/>
      <c r="F238" s="297"/>
      <c r="G238" s="298"/>
      <c r="H238" s="298"/>
      <c r="I238" s="320" t="str">
        <f t="shared" si="4"/>
        <v/>
      </c>
      <c r="J238" s="299"/>
    </row>
    <row r="239" spans="2:10" s="293" customFormat="1" ht="18.75" customHeight="1">
      <c r="B239" s="294">
        <v>225</v>
      </c>
      <c r="C239" s="309"/>
      <c r="D239" s="296"/>
      <c r="E239" s="297"/>
      <c r="F239" s="297"/>
      <c r="G239" s="298"/>
      <c r="H239" s="298"/>
      <c r="I239" s="320" t="str">
        <f t="shared" si="4"/>
        <v/>
      </c>
      <c r="J239" s="299"/>
    </row>
    <row r="240" spans="2:10" s="293" customFormat="1" ht="18.75" customHeight="1">
      <c r="B240" s="294">
        <v>226</v>
      </c>
      <c r="C240" s="309"/>
      <c r="D240" s="296"/>
      <c r="E240" s="297"/>
      <c r="F240" s="297"/>
      <c r="G240" s="298"/>
      <c r="H240" s="298"/>
      <c r="I240" s="320" t="str">
        <f t="shared" si="4"/>
        <v/>
      </c>
      <c r="J240" s="299"/>
    </row>
    <row r="241" spans="2:10" s="293" customFormat="1" ht="18.75" customHeight="1">
      <c r="B241" s="294">
        <v>227</v>
      </c>
      <c r="C241" s="309"/>
      <c r="D241" s="296"/>
      <c r="E241" s="297"/>
      <c r="F241" s="297"/>
      <c r="G241" s="298"/>
      <c r="H241" s="298"/>
      <c r="I241" s="320" t="str">
        <f t="shared" si="4"/>
        <v/>
      </c>
      <c r="J241" s="299"/>
    </row>
    <row r="242" spans="2:10" s="293" customFormat="1" ht="18.75" customHeight="1">
      <c r="B242" s="294">
        <v>228</v>
      </c>
      <c r="C242" s="309"/>
      <c r="D242" s="296"/>
      <c r="E242" s="297"/>
      <c r="F242" s="297"/>
      <c r="G242" s="298"/>
      <c r="H242" s="298"/>
      <c r="I242" s="320" t="str">
        <f t="shared" si="4"/>
        <v/>
      </c>
      <c r="J242" s="299"/>
    </row>
    <row r="243" spans="2:10" s="293" customFormat="1" ht="18.75" customHeight="1">
      <c r="B243" s="294">
        <v>229</v>
      </c>
      <c r="C243" s="309"/>
      <c r="D243" s="296"/>
      <c r="E243" s="297"/>
      <c r="F243" s="297"/>
      <c r="G243" s="298"/>
      <c r="H243" s="298"/>
      <c r="I243" s="320" t="str">
        <f t="shared" si="4"/>
        <v/>
      </c>
      <c r="J243" s="299"/>
    </row>
    <row r="244" spans="2:10" s="293" customFormat="1" ht="18.75" customHeight="1">
      <c r="B244" s="294">
        <v>230</v>
      </c>
      <c r="C244" s="309"/>
      <c r="D244" s="296"/>
      <c r="E244" s="297"/>
      <c r="F244" s="297"/>
      <c r="G244" s="298"/>
      <c r="H244" s="298"/>
      <c r="I244" s="320" t="str">
        <f t="shared" si="4"/>
        <v/>
      </c>
      <c r="J244" s="299"/>
    </row>
    <row r="245" spans="2:10" s="293" customFormat="1" ht="18.75" customHeight="1">
      <c r="B245" s="294">
        <v>231</v>
      </c>
      <c r="C245" s="309"/>
      <c r="D245" s="296"/>
      <c r="E245" s="297"/>
      <c r="F245" s="297"/>
      <c r="G245" s="298"/>
      <c r="H245" s="298"/>
      <c r="I245" s="320" t="str">
        <f t="shared" si="4"/>
        <v/>
      </c>
      <c r="J245" s="299"/>
    </row>
    <row r="246" spans="2:10" s="293" customFormat="1" ht="18.75" customHeight="1">
      <c r="B246" s="294">
        <v>232</v>
      </c>
      <c r="C246" s="309"/>
      <c r="D246" s="296"/>
      <c r="E246" s="297"/>
      <c r="F246" s="297"/>
      <c r="G246" s="298"/>
      <c r="H246" s="298"/>
      <c r="I246" s="320" t="str">
        <f t="shared" si="4"/>
        <v/>
      </c>
      <c r="J246" s="299"/>
    </row>
    <row r="247" spans="2:10" s="293" customFormat="1" ht="18.75" customHeight="1">
      <c r="B247" s="294">
        <v>233</v>
      </c>
      <c r="C247" s="309"/>
      <c r="D247" s="296"/>
      <c r="E247" s="297"/>
      <c r="F247" s="297"/>
      <c r="G247" s="298"/>
      <c r="H247" s="298"/>
      <c r="I247" s="320" t="str">
        <f t="shared" si="4"/>
        <v/>
      </c>
      <c r="J247" s="299"/>
    </row>
    <row r="248" spans="2:10" s="293" customFormat="1" ht="18.75" customHeight="1">
      <c r="B248" s="294">
        <v>234</v>
      </c>
      <c r="C248" s="309"/>
      <c r="D248" s="296"/>
      <c r="E248" s="297"/>
      <c r="F248" s="297"/>
      <c r="G248" s="298"/>
      <c r="H248" s="298"/>
      <c r="I248" s="320" t="str">
        <f t="shared" si="4"/>
        <v/>
      </c>
      <c r="J248" s="299"/>
    </row>
    <row r="249" spans="2:10" s="293" customFormat="1" ht="18.75" customHeight="1">
      <c r="B249" s="294">
        <v>235</v>
      </c>
      <c r="C249" s="309"/>
      <c r="D249" s="296"/>
      <c r="E249" s="297"/>
      <c r="F249" s="297"/>
      <c r="G249" s="298"/>
      <c r="H249" s="298"/>
      <c r="I249" s="320" t="str">
        <f t="shared" si="4"/>
        <v/>
      </c>
      <c r="J249" s="299"/>
    </row>
    <row r="250" spans="2:10" s="293" customFormat="1" ht="18.75" customHeight="1">
      <c r="B250" s="294">
        <v>236</v>
      </c>
      <c r="C250" s="309"/>
      <c r="D250" s="296"/>
      <c r="E250" s="297"/>
      <c r="F250" s="297"/>
      <c r="G250" s="298"/>
      <c r="H250" s="298"/>
      <c r="I250" s="320" t="str">
        <f t="shared" si="4"/>
        <v/>
      </c>
      <c r="J250" s="299"/>
    </row>
    <row r="251" spans="2:10" s="293" customFormat="1" ht="18.75" customHeight="1">
      <c r="B251" s="294">
        <v>237</v>
      </c>
      <c r="C251" s="309"/>
      <c r="D251" s="296"/>
      <c r="E251" s="297"/>
      <c r="F251" s="297"/>
      <c r="G251" s="298"/>
      <c r="H251" s="298"/>
      <c r="I251" s="320" t="str">
        <f t="shared" si="4"/>
        <v/>
      </c>
      <c r="J251" s="299"/>
    </row>
    <row r="252" spans="2:10" s="293" customFormat="1" ht="18.75" customHeight="1">
      <c r="B252" s="294">
        <v>238</v>
      </c>
      <c r="C252" s="309"/>
      <c r="D252" s="296"/>
      <c r="E252" s="297"/>
      <c r="F252" s="297"/>
      <c r="G252" s="298"/>
      <c r="H252" s="298"/>
      <c r="I252" s="320" t="str">
        <f t="shared" si="4"/>
        <v/>
      </c>
      <c r="J252" s="299"/>
    </row>
    <row r="253" spans="2:10" s="293" customFormat="1" ht="18.75" customHeight="1">
      <c r="B253" s="294">
        <v>239</v>
      </c>
      <c r="C253" s="309"/>
      <c r="D253" s="296"/>
      <c r="E253" s="297"/>
      <c r="F253" s="297"/>
      <c r="G253" s="298"/>
      <c r="H253" s="298"/>
      <c r="I253" s="320" t="str">
        <f t="shared" si="4"/>
        <v/>
      </c>
      <c r="J253" s="299"/>
    </row>
    <row r="254" spans="2:10" s="293" customFormat="1" ht="18.75" customHeight="1">
      <c r="B254" s="294">
        <v>240</v>
      </c>
      <c r="C254" s="309"/>
      <c r="D254" s="296"/>
      <c r="E254" s="297"/>
      <c r="F254" s="297"/>
      <c r="G254" s="298"/>
      <c r="H254" s="298"/>
      <c r="I254" s="320" t="str">
        <f t="shared" si="4"/>
        <v/>
      </c>
      <c r="J254" s="299"/>
    </row>
    <row r="255" spans="2:10" s="293" customFormat="1" ht="18.75" customHeight="1">
      <c r="B255" s="294">
        <v>241</v>
      </c>
      <c r="C255" s="309"/>
      <c r="D255" s="296"/>
      <c r="E255" s="297"/>
      <c r="F255" s="297"/>
      <c r="G255" s="298"/>
      <c r="H255" s="298"/>
      <c r="I255" s="320" t="str">
        <f t="shared" si="4"/>
        <v/>
      </c>
      <c r="J255" s="299"/>
    </row>
    <row r="256" spans="2:10" s="293" customFormat="1" ht="18.75" customHeight="1">
      <c r="B256" s="294">
        <v>242</v>
      </c>
      <c r="C256" s="309"/>
      <c r="D256" s="296"/>
      <c r="E256" s="297"/>
      <c r="F256" s="297"/>
      <c r="G256" s="298"/>
      <c r="H256" s="298"/>
      <c r="I256" s="320" t="str">
        <f t="shared" si="4"/>
        <v/>
      </c>
      <c r="J256" s="299"/>
    </row>
    <row r="257" spans="2:16" s="293" customFormat="1" ht="18.75" customHeight="1">
      <c r="B257" s="294">
        <v>243</v>
      </c>
      <c r="C257" s="309"/>
      <c r="D257" s="296"/>
      <c r="E257" s="297"/>
      <c r="F257" s="297"/>
      <c r="G257" s="298"/>
      <c r="H257" s="298"/>
      <c r="I257" s="320" t="str">
        <f t="shared" si="4"/>
        <v/>
      </c>
      <c r="J257" s="299"/>
    </row>
    <row r="258" spans="2:16" s="293" customFormat="1" ht="18.75" customHeight="1">
      <c r="B258" s="294">
        <v>244</v>
      </c>
      <c r="C258" s="309"/>
      <c r="D258" s="296"/>
      <c r="E258" s="297"/>
      <c r="F258" s="297"/>
      <c r="G258" s="298"/>
      <c r="H258" s="298"/>
      <c r="I258" s="320" t="str">
        <f t="shared" si="4"/>
        <v/>
      </c>
      <c r="J258" s="299"/>
    </row>
    <row r="259" spans="2:16" s="293" customFormat="1" ht="18.75" customHeight="1">
      <c r="B259" s="294">
        <v>245</v>
      </c>
      <c r="C259" s="309"/>
      <c r="D259" s="296"/>
      <c r="E259" s="297"/>
      <c r="F259" s="297"/>
      <c r="G259" s="298"/>
      <c r="H259" s="298"/>
      <c r="I259" s="320" t="str">
        <f t="shared" si="4"/>
        <v/>
      </c>
      <c r="J259" s="299"/>
    </row>
    <row r="260" spans="2:16" s="293" customFormat="1" ht="18.75" customHeight="1">
      <c r="B260" s="294">
        <v>246</v>
      </c>
      <c r="C260" s="309"/>
      <c r="D260" s="296"/>
      <c r="E260" s="297"/>
      <c r="F260" s="297"/>
      <c r="G260" s="298"/>
      <c r="H260" s="298"/>
      <c r="I260" s="320" t="str">
        <f t="shared" si="4"/>
        <v/>
      </c>
      <c r="J260" s="299"/>
    </row>
    <row r="261" spans="2:16" s="293" customFormat="1" ht="18.75" customHeight="1">
      <c r="B261" s="294">
        <v>247</v>
      </c>
      <c r="C261" s="309"/>
      <c r="D261" s="296"/>
      <c r="E261" s="297"/>
      <c r="F261" s="297"/>
      <c r="G261" s="298"/>
      <c r="H261" s="298"/>
      <c r="I261" s="320" t="str">
        <f t="shared" si="4"/>
        <v/>
      </c>
      <c r="J261" s="299"/>
    </row>
    <row r="262" spans="2:16" s="293" customFormat="1" ht="18.75" customHeight="1">
      <c r="B262" s="294">
        <v>248</v>
      </c>
      <c r="C262" s="309"/>
      <c r="D262" s="296"/>
      <c r="E262" s="297"/>
      <c r="F262" s="297"/>
      <c r="G262" s="298"/>
      <c r="H262" s="298"/>
      <c r="I262" s="320" t="str">
        <f t="shared" si="4"/>
        <v/>
      </c>
      <c r="J262" s="299"/>
    </row>
    <row r="263" spans="2:16" s="293" customFormat="1" ht="18.75" customHeight="1">
      <c r="B263" s="294">
        <v>249</v>
      </c>
      <c r="C263" s="309"/>
      <c r="D263" s="296"/>
      <c r="E263" s="297"/>
      <c r="F263" s="297"/>
      <c r="G263" s="298"/>
      <c r="H263" s="298"/>
      <c r="I263" s="320" t="str">
        <f t="shared" si="4"/>
        <v/>
      </c>
      <c r="J263" s="299"/>
    </row>
    <row r="264" spans="2:16" s="293" customFormat="1" ht="18.75" customHeight="1" thickBot="1">
      <c r="B264" s="300">
        <v>250</v>
      </c>
      <c r="C264" s="310"/>
      <c r="D264" s="302"/>
      <c r="E264" s="303"/>
      <c r="F264" s="303"/>
      <c r="G264" s="304"/>
      <c r="H264" s="304"/>
      <c r="I264" s="321" t="str">
        <f t="shared" si="4"/>
        <v/>
      </c>
      <c r="J264" s="305"/>
    </row>
    <row r="265" spans="2:16" s="293" customFormat="1">
      <c r="G265" s="306"/>
      <c r="I265"/>
    </row>
    <row r="266" spans="2:16" ht="14.25" thickBot="1"/>
    <row r="267" spans="2:16" ht="27.75" thickBot="1">
      <c r="B267" s="316" t="s">
        <v>618</v>
      </c>
      <c r="C267" s="317" t="s">
        <v>619</v>
      </c>
      <c r="D267" s="313" t="s">
        <v>620</v>
      </c>
      <c r="E267" s="313" t="s">
        <v>621</v>
      </c>
      <c r="F267" s="313" t="s">
        <v>622</v>
      </c>
      <c r="G267" s="313" t="s">
        <v>623</v>
      </c>
      <c r="H267" s="313" t="s">
        <v>624</v>
      </c>
      <c r="I267" s="318" t="s">
        <v>625</v>
      </c>
      <c r="J267" s="314" t="s">
        <v>626</v>
      </c>
    </row>
    <row r="268" spans="2:16" s="293" customFormat="1" ht="18.75" customHeight="1">
      <c r="B268" s="307">
        <v>251</v>
      </c>
      <c r="C268" s="308"/>
      <c r="D268" s="289"/>
      <c r="E268" s="290"/>
      <c r="F268" s="290"/>
      <c r="G268" s="291"/>
      <c r="H268" s="291"/>
      <c r="I268" s="319" t="str">
        <f>IF(D268=0,"",IF(G268="○","適",IF(H268="○","適","不適")))</f>
        <v/>
      </c>
      <c r="J268" s="292"/>
    </row>
    <row r="269" spans="2:16" s="293" customFormat="1" ht="18.75" customHeight="1">
      <c r="B269" s="294">
        <v>252</v>
      </c>
      <c r="C269" s="309"/>
      <c r="D269" s="296"/>
      <c r="E269" s="297"/>
      <c r="F269" s="297"/>
      <c r="G269" s="298"/>
      <c r="H269" s="298"/>
      <c r="I269" s="320" t="str">
        <f t="shared" ref="I269:I317" si="5">IF(D269=0,"",IF(G269="○","適",IF(H269="○","適","不適")))</f>
        <v/>
      </c>
      <c r="J269" s="299"/>
      <c r="M269" s="277" t="s">
        <v>1</v>
      </c>
      <c r="N269" s="277"/>
      <c r="O269" s="277"/>
      <c r="P269" s="277"/>
    </row>
    <row r="270" spans="2:16" s="293" customFormat="1" ht="18.75" customHeight="1">
      <c r="B270" s="294">
        <v>253</v>
      </c>
      <c r="C270" s="309"/>
      <c r="D270" s="296"/>
      <c r="E270" s="297"/>
      <c r="F270" s="297"/>
      <c r="G270" s="298"/>
      <c r="H270" s="298"/>
      <c r="I270" s="320" t="str">
        <f t="shared" si="5"/>
        <v/>
      </c>
      <c r="J270" s="299"/>
    </row>
    <row r="271" spans="2:16" s="293" customFormat="1" ht="18.75" customHeight="1">
      <c r="B271" s="294">
        <v>254</v>
      </c>
      <c r="C271" s="309"/>
      <c r="D271" s="296"/>
      <c r="E271" s="297"/>
      <c r="F271" s="297"/>
      <c r="G271" s="298"/>
      <c r="H271" s="298"/>
      <c r="I271" s="320" t="str">
        <f t="shared" si="5"/>
        <v/>
      </c>
      <c r="J271" s="299"/>
    </row>
    <row r="272" spans="2:16" s="293" customFormat="1" ht="18.75" customHeight="1">
      <c r="B272" s="294">
        <v>255</v>
      </c>
      <c r="C272" s="309"/>
      <c r="D272" s="296"/>
      <c r="E272" s="297"/>
      <c r="F272" s="297"/>
      <c r="G272" s="298"/>
      <c r="H272" s="298"/>
      <c r="I272" s="320" t="str">
        <f t="shared" si="5"/>
        <v/>
      </c>
      <c r="J272" s="299"/>
    </row>
    <row r="273" spans="2:10" s="293" customFormat="1" ht="18.75" customHeight="1">
      <c r="B273" s="294">
        <v>256</v>
      </c>
      <c r="C273" s="309"/>
      <c r="D273" s="296"/>
      <c r="E273" s="297"/>
      <c r="F273" s="297"/>
      <c r="G273" s="298"/>
      <c r="H273" s="298"/>
      <c r="I273" s="320" t="str">
        <f t="shared" si="5"/>
        <v/>
      </c>
      <c r="J273" s="299"/>
    </row>
    <row r="274" spans="2:10" s="293" customFormat="1" ht="18.75" customHeight="1">
      <c r="B274" s="294">
        <v>257</v>
      </c>
      <c r="C274" s="309"/>
      <c r="D274" s="296"/>
      <c r="E274" s="297"/>
      <c r="F274" s="297"/>
      <c r="G274" s="298"/>
      <c r="H274" s="298"/>
      <c r="I274" s="320" t="str">
        <f t="shared" si="5"/>
        <v/>
      </c>
      <c r="J274" s="299"/>
    </row>
    <row r="275" spans="2:10" s="293" customFormat="1" ht="18.75" customHeight="1">
      <c r="B275" s="294">
        <v>258</v>
      </c>
      <c r="C275" s="309"/>
      <c r="D275" s="296"/>
      <c r="E275" s="297"/>
      <c r="F275" s="297"/>
      <c r="G275" s="298"/>
      <c r="H275" s="298"/>
      <c r="I275" s="320" t="str">
        <f t="shared" si="5"/>
        <v/>
      </c>
      <c r="J275" s="299"/>
    </row>
    <row r="276" spans="2:10" s="293" customFormat="1" ht="18.75" customHeight="1">
      <c r="B276" s="294">
        <v>259</v>
      </c>
      <c r="C276" s="309"/>
      <c r="D276" s="296"/>
      <c r="E276" s="297"/>
      <c r="F276" s="297"/>
      <c r="G276" s="298"/>
      <c r="H276" s="298"/>
      <c r="I276" s="320" t="str">
        <f t="shared" si="5"/>
        <v/>
      </c>
      <c r="J276" s="299"/>
    </row>
    <row r="277" spans="2:10" s="293" customFormat="1" ht="18.75" customHeight="1">
      <c r="B277" s="294">
        <v>260</v>
      </c>
      <c r="C277" s="309"/>
      <c r="D277" s="296"/>
      <c r="E277" s="297"/>
      <c r="F277" s="297"/>
      <c r="G277" s="298"/>
      <c r="H277" s="298"/>
      <c r="I277" s="320" t="str">
        <f t="shared" si="5"/>
        <v/>
      </c>
      <c r="J277" s="299"/>
    </row>
    <row r="278" spans="2:10" s="293" customFormat="1" ht="18.75" customHeight="1">
      <c r="B278" s="294">
        <v>261</v>
      </c>
      <c r="C278" s="309"/>
      <c r="D278" s="296"/>
      <c r="E278" s="297"/>
      <c r="F278" s="297"/>
      <c r="G278" s="298"/>
      <c r="H278" s="298"/>
      <c r="I278" s="320" t="str">
        <f t="shared" si="5"/>
        <v/>
      </c>
      <c r="J278" s="299"/>
    </row>
    <row r="279" spans="2:10" s="293" customFormat="1" ht="18.75" customHeight="1">
      <c r="B279" s="294">
        <v>262</v>
      </c>
      <c r="C279" s="309"/>
      <c r="D279" s="296"/>
      <c r="E279" s="297"/>
      <c r="F279" s="297"/>
      <c r="G279" s="298"/>
      <c r="H279" s="298"/>
      <c r="I279" s="320" t="str">
        <f t="shared" si="5"/>
        <v/>
      </c>
      <c r="J279" s="299"/>
    </row>
    <row r="280" spans="2:10" s="293" customFormat="1" ht="18.75" customHeight="1">
      <c r="B280" s="294">
        <v>263</v>
      </c>
      <c r="C280" s="309"/>
      <c r="D280" s="296"/>
      <c r="E280" s="297"/>
      <c r="F280" s="297"/>
      <c r="G280" s="298"/>
      <c r="H280" s="298"/>
      <c r="I280" s="320" t="str">
        <f t="shared" si="5"/>
        <v/>
      </c>
      <c r="J280" s="299"/>
    </row>
    <row r="281" spans="2:10" s="293" customFormat="1" ht="18.75" customHeight="1">
      <c r="B281" s="294">
        <v>264</v>
      </c>
      <c r="C281" s="309"/>
      <c r="D281" s="296"/>
      <c r="E281" s="297"/>
      <c r="F281" s="297"/>
      <c r="G281" s="298"/>
      <c r="H281" s="298"/>
      <c r="I281" s="320" t="str">
        <f t="shared" si="5"/>
        <v/>
      </c>
      <c r="J281" s="299"/>
    </row>
    <row r="282" spans="2:10" s="293" customFormat="1" ht="18.75" customHeight="1">
      <c r="B282" s="294">
        <v>265</v>
      </c>
      <c r="C282" s="309"/>
      <c r="D282" s="296"/>
      <c r="E282" s="297"/>
      <c r="F282" s="297"/>
      <c r="G282" s="298"/>
      <c r="H282" s="298"/>
      <c r="I282" s="320" t="str">
        <f t="shared" si="5"/>
        <v/>
      </c>
      <c r="J282" s="299"/>
    </row>
    <row r="283" spans="2:10" s="293" customFormat="1" ht="18.75" customHeight="1">
      <c r="B283" s="294">
        <v>266</v>
      </c>
      <c r="C283" s="309"/>
      <c r="D283" s="296"/>
      <c r="E283" s="297"/>
      <c r="F283" s="297"/>
      <c r="G283" s="298"/>
      <c r="H283" s="298"/>
      <c r="I283" s="320" t="str">
        <f t="shared" si="5"/>
        <v/>
      </c>
      <c r="J283" s="299"/>
    </row>
    <row r="284" spans="2:10" s="293" customFormat="1" ht="18.75" customHeight="1">
      <c r="B284" s="294">
        <v>267</v>
      </c>
      <c r="C284" s="309"/>
      <c r="D284" s="296"/>
      <c r="E284" s="297"/>
      <c r="F284" s="297"/>
      <c r="G284" s="298"/>
      <c r="H284" s="298"/>
      <c r="I284" s="320" t="str">
        <f t="shared" si="5"/>
        <v/>
      </c>
      <c r="J284" s="299"/>
    </row>
    <row r="285" spans="2:10" s="293" customFormat="1" ht="18.75" customHeight="1">
      <c r="B285" s="294">
        <v>268</v>
      </c>
      <c r="C285" s="309"/>
      <c r="D285" s="296"/>
      <c r="E285" s="297"/>
      <c r="F285" s="297"/>
      <c r="G285" s="298"/>
      <c r="H285" s="298"/>
      <c r="I285" s="320" t="str">
        <f t="shared" si="5"/>
        <v/>
      </c>
      <c r="J285" s="299"/>
    </row>
    <row r="286" spans="2:10" s="293" customFormat="1" ht="18.75" customHeight="1">
      <c r="B286" s="294">
        <v>269</v>
      </c>
      <c r="C286" s="309"/>
      <c r="D286" s="296"/>
      <c r="E286" s="297"/>
      <c r="F286" s="297"/>
      <c r="G286" s="298"/>
      <c r="H286" s="298"/>
      <c r="I286" s="320" t="str">
        <f t="shared" si="5"/>
        <v/>
      </c>
      <c r="J286" s="299"/>
    </row>
    <row r="287" spans="2:10" s="293" customFormat="1" ht="18.75" customHeight="1">
      <c r="B287" s="294">
        <v>270</v>
      </c>
      <c r="C287" s="309"/>
      <c r="D287" s="296"/>
      <c r="E287" s="297"/>
      <c r="F287" s="297"/>
      <c r="G287" s="298"/>
      <c r="H287" s="298"/>
      <c r="I287" s="320" t="str">
        <f t="shared" si="5"/>
        <v/>
      </c>
      <c r="J287" s="299"/>
    </row>
    <row r="288" spans="2:10" s="293" customFormat="1" ht="18.75" customHeight="1">
      <c r="B288" s="294">
        <v>271</v>
      </c>
      <c r="C288" s="309"/>
      <c r="D288" s="296"/>
      <c r="E288" s="297"/>
      <c r="F288" s="297"/>
      <c r="G288" s="298"/>
      <c r="H288" s="298"/>
      <c r="I288" s="320" t="str">
        <f t="shared" si="5"/>
        <v/>
      </c>
      <c r="J288" s="299"/>
    </row>
    <row r="289" spans="2:10" s="293" customFormat="1" ht="18.75" customHeight="1">
      <c r="B289" s="294">
        <v>272</v>
      </c>
      <c r="C289" s="309"/>
      <c r="D289" s="296"/>
      <c r="E289" s="297"/>
      <c r="F289" s="297"/>
      <c r="G289" s="298"/>
      <c r="H289" s="298"/>
      <c r="I289" s="320" t="str">
        <f t="shared" si="5"/>
        <v/>
      </c>
      <c r="J289" s="299"/>
    </row>
    <row r="290" spans="2:10" s="293" customFormat="1" ht="18.75" customHeight="1">
      <c r="B290" s="294">
        <v>273</v>
      </c>
      <c r="C290" s="309"/>
      <c r="D290" s="296"/>
      <c r="E290" s="297"/>
      <c r="F290" s="297"/>
      <c r="G290" s="298"/>
      <c r="H290" s="298"/>
      <c r="I290" s="320" t="str">
        <f t="shared" si="5"/>
        <v/>
      </c>
      <c r="J290" s="299"/>
    </row>
    <row r="291" spans="2:10" s="293" customFormat="1" ht="18.75" customHeight="1">
      <c r="B291" s="294">
        <v>274</v>
      </c>
      <c r="C291" s="309"/>
      <c r="D291" s="296"/>
      <c r="E291" s="297"/>
      <c r="F291" s="297"/>
      <c r="G291" s="298"/>
      <c r="H291" s="298"/>
      <c r="I291" s="320" t="str">
        <f t="shared" si="5"/>
        <v/>
      </c>
      <c r="J291" s="299"/>
    </row>
    <row r="292" spans="2:10" s="293" customFormat="1" ht="18.75" customHeight="1">
      <c r="B292" s="294">
        <v>275</v>
      </c>
      <c r="C292" s="309"/>
      <c r="D292" s="296"/>
      <c r="E292" s="297"/>
      <c r="F292" s="297"/>
      <c r="G292" s="298"/>
      <c r="H292" s="298"/>
      <c r="I292" s="320" t="str">
        <f t="shared" si="5"/>
        <v/>
      </c>
      <c r="J292" s="299"/>
    </row>
    <row r="293" spans="2:10" s="293" customFormat="1" ht="18.75" customHeight="1">
      <c r="B293" s="294">
        <v>276</v>
      </c>
      <c r="C293" s="309"/>
      <c r="D293" s="296"/>
      <c r="E293" s="297"/>
      <c r="F293" s="297"/>
      <c r="G293" s="298"/>
      <c r="H293" s="298"/>
      <c r="I293" s="320" t="str">
        <f t="shared" si="5"/>
        <v/>
      </c>
      <c r="J293" s="299"/>
    </row>
    <row r="294" spans="2:10" s="293" customFormat="1" ht="18.75" customHeight="1">
      <c r="B294" s="294">
        <v>277</v>
      </c>
      <c r="C294" s="309"/>
      <c r="D294" s="296"/>
      <c r="E294" s="297"/>
      <c r="F294" s="297"/>
      <c r="G294" s="298"/>
      <c r="H294" s="298"/>
      <c r="I294" s="320" t="str">
        <f t="shared" si="5"/>
        <v/>
      </c>
      <c r="J294" s="299"/>
    </row>
    <row r="295" spans="2:10" s="293" customFormat="1" ht="18.75" customHeight="1">
      <c r="B295" s="294">
        <v>278</v>
      </c>
      <c r="C295" s="309"/>
      <c r="D295" s="296"/>
      <c r="E295" s="297"/>
      <c r="F295" s="297"/>
      <c r="G295" s="298"/>
      <c r="H295" s="298"/>
      <c r="I295" s="320" t="str">
        <f t="shared" si="5"/>
        <v/>
      </c>
      <c r="J295" s="299"/>
    </row>
    <row r="296" spans="2:10" s="293" customFormat="1" ht="18.75" customHeight="1">
      <c r="B296" s="294">
        <v>279</v>
      </c>
      <c r="C296" s="309"/>
      <c r="D296" s="296"/>
      <c r="E296" s="297"/>
      <c r="F296" s="297"/>
      <c r="G296" s="298"/>
      <c r="H296" s="298"/>
      <c r="I296" s="320" t="str">
        <f t="shared" si="5"/>
        <v/>
      </c>
      <c r="J296" s="299"/>
    </row>
    <row r="297" spans="2:10" s="293" customFormat="1" ht="18.75" customHeight="1">
      <c r="B297" s="294">
        <v>280</v>
      </c>
      <c r="C297" s="309"/>
      <c r="D297" s="296"/>
      <c r="E297" s="297"/>
      <c r="F297" s="297"/>
      <c r="G297" s="298"/>
      <c r="H297" s="298"/>
      <c r="I297" s="320" t="str">
        <f t="shared" si="5"/>
        <v/>
      </c>
      <c r="J297" s="299"/>
    </row>
    <row r="298" spans="2:10" s="293" customFormat="1" ht="18.75" customHeight="1">
      <c r="B298" s="294">
        <v>281</v>
      </c>
      <c r="C298" s="309"/>
      <c r="D298" s="296"/>
      <c r="E298" s="297"/>
      <c r="F298" s="297"/>
      <c r="G298" s="298"/>
      <c r="H298" s="298"/>
      <c r="I298" s="320" t="str">
        <f t="shared" si="5"/>
        <v/>
      </c>
      <c r="J298" s="299"/>
    </row>
    <row r="299" spans="2:10" s="293" customFormat="1" ht="18.75" customHeight="1">
      <c r="B299" s="294">
        <v>282</v>
      </c>
      <c r="C299" s="309"/>
      <c r="D299" s="296"/>
      <c r="E299" s="297"/>
      <c r="F299" s="297"/>
      <c r="G299" s="298"/>
      <c r="H299" s="298"/>
      <c r="I299" s="320" t="str">
        <f t="shared" si="5"/>
        <v/>
      </c>
      <c r="J299" s="299"/>
    </row>
    <row r="300" spans="2:10" s="293" customFormat="1" ht="18.75" customHeight="1">
      <c r="B300" s="294">
        <v>283</v>
      </c>
      <c r="C300" s="309"/>
      <c r="D300" s="296"/>
      <c r="E300" s="297"/>
      <c r="F300" s="297"/>
      <c r="G300" s="298"/>
      <c r="H300" s="298"/>
      <c r="I300" s="320" t="str">
        <f t="shared" si="5"/>
        <v/>
      </c>
      <c r="J300" s="299"/>
    </row>
    <row r="301" spans="2:10" s="293" customFormat="1" ht="18.75" customHeight="1">
      <c r="B301" s="294">
        <v>284</v>
      </c>
      <c r="C301" s="309"/>
      <c r="D301" s="296"/>
      <c r="E301" s="297"/>
      <c r="F301" s="297"/>
      <c r="G301" s="298"/>
      <c r="H301" s="298"/>
      <c r="I301" s="320" t="str">
        <f t="shared" si="5"/>
        <v/>
      </c>
      <c r="J301" s="299"/>
    </row>
    <row r="302" spans="2:10" s="293" customFormat="1" ht="18.75" customHeight="1">
      <c r="B302" s="294">
        <v>285</v>
      </c>
      <c r="C302" s="309"/>
      <c r="D302" s="296"/>
      <c r="E302" s="297"/>
      <c r="F302" s="297"/>
      <c r="G302" s="298"/>
      <c r="H302" s="298"/>
      <c r="I302" s="320" t="str">
        <f t="shared" si="5"/>
        <v/>
      </c>
      <c r="J302" s="299"/>
    </row>
    <row r="303" spans="2:10" s="293" customFormat="1" ht="18.75" customHeight="1">
      <c r="B303" s="294">
        <v>286</v>
      </c>
      <c r="C303" s="309"/>
      <c r="D303" s="296"/>
      <c r="E303" s="297"/>
      <c r="F303" s="297"/>
      <c r="G303" s="298"/>
      <c r="H303" s="298"/>
      <c r="I303" s="320" t="str">
        <f t="shared" si="5"/>
        <v/>
      </c>
      <c r="J303" s="299"/>
    </row>
    <row r="304" spans="2:10" s="293" customFormat="1" ht="18.75" customHeight="1">
      <c r="B304" s="294">
        <v>287</v>
      </c>
      <c r="C304" s="309"/>
      <c r="D304" s="296"/>
      <c r="E304" s="297"/>
      <c r="F304" s="297"/>
      <c r="G304" s="298"/>
      <c r="H304" s="298"/>
      <c r="I304" s="320" t="str">
        <f t="shared" si="5"/>
        <v/>
      </c>
      <c r="J304" s="299"/>
    </row>
    <row r="305" spans="2:10" s="293" customFormat="1" ht="18.75" customHeight="1">
      <c r="B305" s="294">
        <v>288</v>
      </c>
      <c r="C305" s="309"/>
      <c r="D305" s="296"/>
      <c r="E305" s="297"/>
      <c r="F305" s="297"/>
      <c r="G305" s="298"/>
      <c r="H305" s="298"/>
      <c r="I305" s="320" t="str">
        <f t="shared" si="5"/>
        <v/>
      </c>
      <c r="J305" s="299"/>
    </row>
    <row r="306" spans="2:10" s="293" customFormat="1" ht="18.75" customHeight="1">
      <c r="B306" s="294">
        <v>289</v>
      </c>
      <c r="C306" s="309"/>
      <c r="D306" s="296"/>
      <c r="E306" s="297"/>
      <c r="F306" s="297"/>
      <c r="G306" s="298"/>
      <c r="H306" s="298"/>
      <c r="I306" s="320" t="str">
        <f t="shared" si="5"/>
        <v/>
      </c>
      <c r="J306" s="299"/>
    </row>
    <row r="307" spans="2:10" s="293" customFormat="1" ht="18.75" customHeight="1">
      <c r="B307" s="294">
        <v>290</v>
      </c>
      <c r="C307" s="309"/>
      <c r="D307" s="296"/>
      <c r="E307" s="297"/>
      <c r="F307" s="297"/>
      <c r="G307" s="298"/>
      <c r="H307" s="298"/>
      <c r="I307" s="320" t="str">
        <f t="shared" si="5"/>
        <v/>
      </c>
      <c r="J307" s="299"/>
    </row>
    <row r="308" spans="2:10" s="293" customFormat="1" ht="18.75" customHeight="1">
      <c r="B308" s="294">
        <v>291</v>
      </c>
      <c r="C308" s="309"/>
      <c r="D308" s="296"/>
      <c r="E308" s="297"/>
      <c r="F308" s="297"/>
      <c r="G308" s="298"/>
      <c r="H308" s="298"/>
      <c r="I308" s="320" t="str">
        <f t="shared" si="5"/>
        <v/>
      </c>
      <c r="J308" s="299"/>
    </row>
    <row r="309" spans="2:10" s="293" customFormat="1" ht="18.75" customHeight="1">
      <c r="B309" s="294">
        <v>292</v>
      </c>
      <c r="C309" s="309"/>
      <c r="D309" s="296"/>
      <c r="E309" s="297"/>
      <c r="F309" s="297"/>
      <c r="G309" s="298"/>
      <c r="H309" s="298"/>
      <c r="I309" s="320" t="str">
        <f t="shared" si="5"/>
        <v/>
      </c>
      <c r="J309" s="299"/>
    </row>
    <row r="310" spans="2:10" s="293" customFormat="1" ht="18.75" customHeight="1">
      <c r="B310" s="294">
        <v>293</v>
      </c>
      <c r="C310" s="309"/>
      <c r="D310" s="296"/>
      <c r="E310" s="297"/>
      <c r="F310" s="297"/>
      <c r="G310" s="298"/>
      <c r="H310" s="298"/>
      <c r="I310" s="320" t="str">
        <f t="shared" si="5"/>
        <v/>
      </c>
      <c r="J310" s="299"/>
    </row>
    <row r="311" spans="2:10" s="293" customFormat="1" ht="18.75" customHeight="1">
      <c r="B311" s="294">
        <v>294</v>
      </c>
      <c r="C311" s="309"/>
      <c r="D311" s="296"/>
      <c r="E311" s="297"/>
      <c r="F311" s="297"/>
      <c r="G311" s="298"/>
      <c r="H311" s="298"/>
      <c r="I311" s="320" t="str">
        <f t="shared" si="5"/>
        <v/>
      </c>
      <c r="J311" s="299"/>
    </row>
    <row r="312" spans="2:10" s="293" customFormat="1" ht="18.75" customHeight="1">
      <c r="B312" s="294">
        <v>295</v>
      </c>
      <c r="C312" s="309"/>
      <c r="D312" s="296"/>
      <c r="E312" s="297"/>
      <c r="F312" s="297"/>
      <c r="G312" s="298"/>
      <c r="H312" s="298"/>
      <c r="I312" s="320" t="str">
        <f t="shared" si="5"/>
        <v/>
      </c>
      <c r="J312" s="299"/>
    </row>
    <row r="313" spans="2:10" s="293" customFormat="1" ht="18.75" customHeight="1">
      <c r="B313" s="294">
        <v>296</v>
      </c>
      <c r="C313" s="309"/>
      <c r="D313" s="296"/>
      <c r="E313" s="297"/>
      <c r="F313" s="297"/>
      <c r="G313" s="298"/>
      <c r="H313" s="298"/>
      <c r="I313" s="320" t="str">
        <f t="shared" si="5"/>
        <v/>
      </c>
      <c r="J313" s="299"/>
    </row>
    <row r="314" spans="2:10" s="293" customFormat="1" ht="18.75" customHeight="1">
      <c r="B314" s="294">
        <v>297</v>
      </c>
      <c r="C314" s="309"/>
      <c r="D314" s="296"/>
      <c r="E314" s="297"/>
      <c r="F314" s="297"/>
      <c r="G314" s="298"/>
      <c r="H314" s="298"/>
      <c r="I314" s="320" t="str">
        <f t="shared" si="5"/>
        <v/>
      </c>
      <c r="J314" s="299"/>
    </row>
    <row r="315" spans="2:10" s="293" customFormat="1" ht="18.75" customHeight="1">
      <c r="B315" s="294">
        <v>298</v>
      </c>
      <c r="C315" s="309"/>
      <c r="D315" s="296"/>
      <c r="E315" s="297"/>
      <c r="F315" s="297"/>
      <c r="G315" s="298"/>
      <c r="H315" s="298"/>
      <c r="I315" s="320" t="str">
        <f t="shared" si="5"/>
        <v/>
      </c>
      <c r="J315" s="299"/>
    </row>
    <row r="316" spans="2:10" s="293" customFormat="1" ht="18.75" customHeight="1">
      <c r="B316" s="294">
        <v>299</v>
      </c>
      <c r="C316" s="309"/>
      <c r="D316" s="296"/>
      <c r="E316" s="297"/>
      <c r="F316" s="297"/>
      <c r="G316" s="298"/>
      <c r="H316" s="298"/>
      <c r="I316" s="320" t="str">
        <f t="shared" si="5"/>
        <v/>
      </c>
      <c r="J316" s="299"/>
    </row>
    <row r="317" spans="2:10" s="293" customFormat="1" ht="18.75" customHeight="1" thickBot="1">
      <c r="B317" s="300">
        <v>300</v>
      </c>
      <c r="C317" s="310"/>
      <c r="D317" s="302"/>
      <c r="E317" s="303"/>
      <c r="F317" s="303"/>
      <c r="G317" s="304"/>
      <c r="H317" s="304"/>
      <c r="I317" s="321" t="str">
        <f t="shared" si="5"/>
        <v/>
      </c>
      <c r="J317" s="305"/>
    </row>
    <row r="318" spans="2:10" s="293" customFormat="1">
      <c r="G318" s="306"/>
      <c r="I318"/>
    </row>
    <row r="319" spans="2:10" s="293" customFormat="1">
      <c r="G319" s="306"/>
      <c r="I319"/>
    </row>
    <row r="320" spans="2:10" s="293" customFormat="1">
      <c r="G320" s="306"/>
      <c r="I320"/>
    </row>
    <row r="321" spans="7:9" s="293" customFormat="1">
      <c r="G321" s="306"/>
      <c r="I321"/>
    </row>
    <row r="322" spans="7:9" s="293" customFormat="1">
      <c r="G322" s="306"/>
      <c r="I322"/>
    </row>
    <row r="323" spans="7:9" s="293" customFormat="1">
      <c r="G323" s="306"/>
      <c r="I323"/>
    </row>
    <row r="324" spans="7:9" s="293" customFormat="1">
      <c r="G324" s="306"/>
      <c r="I324"/>
    </row>
    <row r="325" spans="7:9" s="293" customFormat="1">
      <c r="G325" s="306"/>
      <c r="I325"/>
    </row>
    <row r="326" spans="7:9" s="293" customFormat="1">
      <c r="G326" s="306"/>
      <c r="I326"/>
    </row>
    <row r="327" spans="7:9" s="293" customFormat="1">
      <c r="G327" s="306"/>
      <c r="I327"/>
    </row>
    <row r="328" spans="7:9" s="293" customFormat="1">
      <c r="G328" s="306"/>
      <c r="I328"/>
    </row>
    <row r="329" spans="7:9" s="293" customFormat="1">
      <c r="G329" s="306"/>
      <c r="I329"/>
    </row>
    <row r="330" spans="7:9" s="293" customFormat="1">
      <c r="G330" s="306"/>
      <c r="I330"/>
    </row>
    <row r="331" spans="7:9" s="293" customFormat="1">
      <c r="G331" s="306"/>
      <c r="I331"/>
    </row>
    <row r="332" spans="7:9" s="293" customFormat="1">
      <c r="G332" s="306"/>
      <c r="I332"/>
    </row>
    <row r="333" spans="7:9" s="293" customFormat="1">
      <c r="G333" s="306"/>
      <c r="I333"/>
    </row>
    <row r="334" spans="7:9" s="293" customFormat="1">
      <c r="G334" s="306"/>
      <c r="I334"/>
    </row>
    <row r="335" spans="7:9" s="293" customFormat="1">
      <c r="G335" s="306"/>
      <c r="I335"/>
    </row>
    <row r="336" spans="7:9" s="293" customFormat="1">
      <c r="G336" s="306"/>
      <c r="I336"/>
    </row>
    <row r="337" spans="7:9" s="293" customFormat="1">
      <c r="G337" s="306"/>
      <c r="I337"/>
    </row>
    <row r="338" spans="7:9" s="293" customFormat="1">
      <c r="G338" s="306"/>
      <c r="I338"/>
    </row>
    <row r="339" spans="7:9" s="293" customFormat="1">
      <c r="G339" s="306"/>
      <c r="I339"/>
    </row>
    <row r="340" spans="7:9" s="293" customFormat="1">
      <c r="G340" s="306"/>
      <c r="I340"/>
    </row>
    <row r="341" spans="7:9" s="293" customFormat="1">
      <c r="G341" s="306"/>
      <c r="I341"/>
    </row>
    <row r="342" spans="7:9" s="293" customFormat="1">
      <c r="G342" s="306"/>
      <c r="I342"/>
    </row>
    <row r="343" spans="7:9" s="293" customFormat="1">
      <c r="G343" s="306"/>
      <c r="I343"/>
    </row>
    <row r="344" spans="7:9" s="293" customFormat="1">
      <c r="G344" s="306"/>
      <c r="I344"/>
    </row>
    <row r="345" spans="7:9" s="293" customFormat="1">
      <c r="G345" s="306"/>
      <c r="I345"/>
    </row>
    <row r="346" spans="7:9" s="293" customFormat="1">
      <c r="G346" s="306"/>
      <c r="I346"/>
    </row>
    <row r="347" spans="7:9" s="293" customFormat="1">
      <c r="G347" s="306"/>
      <c r="I347"/>
    </row>
    <row r="348" spans="7:9" s="293" customFormat="1">
      <c r="G348" s="306"/>
      <c r="I348"/>
    </row>
    <row r="349" spans="7:9" s="293" customFormat="1">
      <c r="G349" s="306"/>
      <c r="I349"/>
    </row>
    <row r="350" spans="7:9" s="293" customFormat="1">
      <c r="G350" s="306"/>
      <c r="I350"/>
    </row>
    <row r="351" spans="7:9" s="293" customFormat="1">
      <c r="G351" s="306"/>
      <c r="I351"/>
    </row>
    <row r="352" spans="7:9" s="293" customFormat="1">
      <c r="G352" s="306"/>
      <c r="I352"/>
    </row>
    <row r="353" spans="7:9" s="293" customFormat="1">
      <c r="G353" s="306"/>
      <c r="I353"/>
    </row>
    <row r="354" spans="7:9" s="293" customFormat="1">
      <c r="G354" s="306"/>
      <c r="I354"/>
    </row>
    <row r="355" spans="7:9" s="293" customFormat="1">
      <c r="G355" s="306"/>
      <c r="I355"/>
    </row>
    <row r="356" spans="7:9" s="293" customFormat="1">
      <c r="G356" s="306"/>
      <c r="I356"/>
    </row>
    <row r="357" spans="7:9" s="293" customFormat="1">
      <c r="G357" s="306"/>
      <c r="I357"/>
    </row>
    <row r="358" spans="7:9" s="293" customFormat="1">
      <c r="G358" s="306"/>
      <c r="I358"/>
    </row>
    <row r="359" spans="7:9" s="293" customFormat="1">
      <c r="G359" s="306"/>
      <c r="I359"/>
    </row>
    <row r="360" spans="7:9" s="293" customFormat="1">
      <c r="G360" s="306"/>
      <c r="I360"/>
    </row>
    <row r="361" spans="7:9" s="293" customFormat="1">
      <c r="G361" s="306"/>
      <c r="I361"/>
    </row>
    <row r="362" spans="7:9" s="293" customFormat="1">
      <c r="G362" s="306"/>
      <c r="I362"/>
    </row>
    <row r="363" spans="7:9" s="293" customFormat="1">
      <c r="G363" s="306"/>
      <c r="I363"/>
    </row>
    <row r="364" spans="7:9" s="293" customFormat="1">
      <c r="G364" s="306"/>
      <c r="I364"/>
    </row>
    <row r="365" spans="7:9" s="293" customFormat="1">
      <c r="G365" s="306"/>
      <c r="I365"/>
    </row>
    <row r="366" spans="7:9" s="293" customFormat="1">
      <c r="G366" s="306"/>
      <c r="I366"/>
    </row>
    <row r="367" spans="7:9" s="293" customFormat="1">
      <c r="G367" s="306"/>
      <c r="I367"/>
    </row>
    <row r="368" spans="7:9" s="293" customFormat="1">
      <c r="G368" s="306"/>
      <c r="I368"/>
    </row>
    <row r="369" spans="7:9" s="293" customFormat="1">
      <c r="G369" s="306"/>
      <c r="I369"/>
    </row>
    <row r="370" spans="7:9" s="293" customFormat="1">
      <c r="G370" s="306"/>
      <c r="I370"/>
    </row>
    <row r="371" spans="7:9" s="293" customFormat="1">
      <c r="G371" s="306"/>
      <c r="I371"/>
    </row>
    <row r="372" spans="7:9" s="293" customFormat="1">
      <c r="G372" s="306"/>
      <c r="I372"/>
    </row>
    <row r="373" spans="7:9" s="293" customFormat="1">
      <c r="G373" s="306"/>
      <c r="I373"/>
    </row>
    <row r="374" spans="7:9" s="293" customFormat="1">
      <c r="G374" s="306"/>
      <c r="I374"/>
    </row>
    <row r="375" spans="7:9" s="293" customFormat="1">
      <c r="G375" s="306"/>
      <c r="I375"/>
    </row>
    <row r="376" spans="7:9" s="293" customFormat="1">
      <c r="G376" s="306"/>
      <c r="I376"/>
    </row>
    <row r="377" spans="7:9" s="293" customFormat="1">
      <c r="G377" s="306"/>
      <c r="I377"/>
    </row>
    <row r="378" spans="7:9" s="293" customFormat="1">
      <c r="G378" s="306"/>
      <c r="I378"/>
    </row>
    <row r="379" spans="7:9" s="293" customFormat="1">
      <c r="G379" s="306"/>
      <c r="I379"/>
    </row>
    <row r="380" spans="7:9" s="293" customFormat="1">
      <c r="G380" s="306"/>
      <c r="I380"/>
    </row>
    <row r="381" spans="7:9" s="293" customFormat="1">
      <c r="G381" s="306"/>
      <c r="I381"/>
    </row>
    <row r="382" spans="7:9" s="293" customFormat="1">
      <c r="G382" s="306"/>
      <c r="I382"/>
    </row>
    <row r="383" spans="7:9" s="293" customFormat="1">
      <c r="G383" s="306"/>
      <c r="I383"/>
    </row>
    <row r="384" spans="7:9" s="293" customFormat="1">
      <c r="G384" s="306"/>
      <c r="I384"/>
    </row>
    <row r="385" spans="7:9" s="293" customFormat="1">
      <c r="G385" s="306"/>
      <c r="I385"/>
    </row>
    <row r="386" spans="7:9" s="293" customFormat="1">
      <c r="G386" s="306"/>
      <c r="I386"/>
    </row>
    <row r="387" spans="7:9" s="293" customFormat="1">
      <c r="G387" s="306"/>
      <c r="I387"/>
    </row>
    <row r="388" spans="7:9" s="293" customFormat="1">
      <c r="G388" s="306"/>
      <c r="I388"/>
    </row>
    <row r="389" spans="7:9" s="293" customFormat="1">
      <c r="G389" s="306"/>
      <c r="I389"/>
    </row>
    <row r="390" spans="7:9" s="293" customFormat="1">
      <c r="G390" s="306"/>
      <c r="I390"/>
    </row>
    <row r="391" spans="7:9" s="293" customFormat="1">
      <c r="G391" s="306"/>
      <c r="I391"/>
    </row>
    <row r="392" spans="7:9" s="293" customFormat="1">
      <c r="G392" s="306"/>
      <c r="I392"/>
    </row>
    <row r="393" spans="7:9" s="293" customFormat="1">
      <c r="G393" s="306"/>
      <c r="I393"/>
    </row>
    <row r="394" spans="7:9" s="293" customFormat="1">
      <c r="G394" s="306"/>
      <c r="I394"/>
    </row>
    <row r="395" spans="7:9" s="293" customFormat="1">
      <c r="G395" s="306"/>
      <c r="I395"/>
    </row>
    <row r="396" spans="7:9" s="293" customFormat="1">
      <c r="G396" s="306"/>
      <c r="I396"/>
    </row>
    <row r="397" spans="7:9" s="293" customFormat="1">
      <c r="G397" s="306"/>
      <c r="I397"/>
    </row>
    <row r="398" spans="7:9" s="293" customFormat="1">
      <c r="G398" s="306"/>
      <c r="I398"/>
    </row>
    <row r="399" spans="7:9" s="293" customFormat="1">
      <c r="G399" s="306"/>
      <c r="I399"/>
    </row>
    <row r="400" spans="7:9" s="293" customFormat="1">
      <c r="G400" s="306"/>
      <c r="I400"/>
    </row>
    <row r="401" spans="7:9" s="293" customFormat="1">
      <c r="G401" s="306"/>
      <c r="I401"/>
    </row>
    <row r="402" spans="7:9" s="293" customFormat="1">
      <c r="G402" s="306"/>
      <c r="I402"/>
    </row>
    <row r="403" spans="7:9" s="293" customFormat="1">
      <c r="G403" s="306"/>
      <c r="I403"/>
    </row>
    <row r="404" spans="7:9" s="293" customFormat="1">
      <c r="G404" s="306"/>
      <c r="I404"/>
    </row>
    <row r="405" spans="7:9" s="293" customFormat="1">
      <c r="G405" s="306"/>
      <c r="I405"/>
    </row>
    <row r="406" spans="7:9" s="293" customFormat="1">
      <c r="G406" s="306"/>
      <c r="I406"/>
    </row>
    <row r="407" spans="7:9" s="293" customFormat="1">
      <c r="G407" s="306"/>
      <c r="I407"/>
    </row>
    <row r="408" spans="7:9" s="293" customFormat="1">
      <c r="G408" s="306"/>
      <c r="I408"/>
    </row>
    <row r="409" spans="7:9" s="293" customFormat="1">
      <c r="G409" s="306"/>
      <c r="I409"/>
    </row>
    <row r="410" spans="7:9" s="293" customFormat="1">
      <c r="G410" s="306"/>
      <c r="I410"/>
    </row>
    <row r="411" spans="7:9" s="293" customFormat="1">
      <c r="G411" s="306"/>
      <c r="I411"/>
    </row>
    <row r="412" spans="7:9" s="293" customFormat="1">
      <c r="G412" s="306"/>
      <c r="I412"/>
    </row>
    <row r="413" spans="7:9" s="293" customFormat="1">
      <c r="G413" s="306"/>
      <c r="I413"/>
    </row>
    <row r="414" spans="7:9" s="293" customFormat="1">
      <c r="G414" s="306"/>
      <c r="I414"/>
    </row>
    <row r="415" spans="7:9" s="293" customFormat="1">
      <c r="G415" s="306"/>
      <c r="I415"/>
    </row>
    <row r="416" spans="7:9" s="293" customFormat="1">
      <c r="G416" s="306"/>
      <c r="I416"/>
    </row>
    <row r="417" spans="7:9" s="293" customFormat="1">
      <c r="G417" s="306"/>
      <c r="I417"/>
    </row>
    <row r="418" spans="7:9" s="293" customFormat="1">
      <c r="G418" s="306"/>
      <c r="I418"/>
    </row>
    <row r="419" spans="7:9" s="293" customFormat="1">
      <c r="G419" s="306"/>
      <c r="I419"/>
    </row>
    <row r="420" spans="7:9" s="293" customFormat="1">
      <c r="G420" s="306"/>
      <c r="I420"/>
    </row>
    <row r="421" spans="7:9" s="293" customFormat="1">
      <c r="G421" s="306"/>
      <c r="I421"/>
    </row>
    <row r="422" spans="7:9" s="293" customFormat="1">
      <c r="G422" s="306"/>
      <c r="I422"/>
    </row>
    <row r="423" spans="7:9" s="293" customFormat="1">
      <c r="G423" s="306"/>
      <c r="I423"/>
    </row>
    <row r="424" spans="7:9" s="293" customFormat="1">
      <c r="G424" s="306"/>
      <c r="I424"/>
    </row>
    <row r="425" spans="7:9" s="293" customFormat="1">
      <c r="G425" s="306"/>
      <c r="I425"/>
    </row>
    <row r="426" spans="7:9" s="293" customFormat="1">
      <c r="G426" s="306"/>
      <c r="I426"/>
    </row>
    <row r="427" spans="7:9" s="293" customFormat="1">
      <c r="G427" s="306"/>
      <c r="I427"/>
    </row>
    <row r="428" spans="7:9" s="293" customFormat="1">
      <c r="G428" s="306"/>
      <c r="I428"/>
    </row>
    <row r="429" spans="7:9" s="293" customFormat="1">
      <c r="G429" s="306"/>
      <c r="I429"/>
    </row>
    <row r="430" spans="7:9" s="293" customFormat="1">
      <c r="G430" s="306"/>
      <c r="I430"/>
    </row>
    <row r="431" spans="7:9" s="293" customFormat="1">
      <c r="G431" s="306"/>
      <c r="I431"/>
    </row>
    <row r="432" spans="7:9" s="293" customFormat="1">
      <c r="G432" s="306"/>
      <c r="I432"/>
    </row>
    <row r="433" spans="7:9" s="293" customFormat="1">
      <c r="G433" s="306"/>
      <c r="I433"/>
    </row>
    <row r="434" spans="7:9" s="293" customFormat="1">
      <c r="G434" s="306"/>
      <c r="I434"/>
    </row>
    <row r="435" spans="7:9" s="293" customFormat="1">
      <c r="G435" s="306"/>
      <c r="I435"/>
    </row>
    <row r="436" spans="7:9" s="293" customFormat="1">
      <c r="G436" s="306"/>
      <c r="I436"/>
    </row>
    <row r="437" spans="7:9" s="293" customFormat="1">
      <c r="G437" s="306"/>
      <c r="I437"/>
    </row>
    <row r="438" spans="7:9" s="293" customFormat="1">
      <c r="G438" s="306"/>
      <c r="I438"/>
    </row>
    <row r="439" spans="7:9" s="293" customFormat="1">
      <c r="G439" s="306"/>
      <c r="I439"/>
    </row>
    <row r="440" spans="7:9" s="293" customFormat="1">
      <c r="G440" s="306"/>
      <c r="I440"/>
    </row>
    <row r="441" spans="7:9" s="293" customFormat="1">
      <c r="G441" s="306"/>
      <c r="I441"/>
    </row>
    <row r="442" spans="7:9" s="293" customFormat="1">
      <c r="G442" s="306"/>
      <c r="I442"/>
    </row>
    <row r="443" spans="7:9" s="293" customFormat="1">
      <c r="G443" s="306"/>
      <c r="I443"/>
    </row>
    <row r="444" spans="7:9" s="293" customFormat="1">
      <c r="G444" s="306"/>
      <c r="I444"/>
    </row>
    <row r="445" spans="7:9" s="293" customFormat="1">
      <c r="G445" s="306"/>
      <c r="I445"/>
    </row>
    <row r="446" spans="7:9" s="293" customFormat="1">
      <c r="G446" s="306"/>
      <c r="I446"/>
    </row>
    <row r="447" spans="7:9" s="293" customFormat="1">
      <c r="G447" s="306"/>
      <c r="I447"/>
    </row>
    <row r="448" spans="7:9" s="293" customFormat="1">
      <c r="G448" s="306"/>
      <c r="I448"/>
    </row>
    <row r="449" spans="7:9" s="293" customFormat="1">
      <c r="G449" s="306"/>
      <c r="I449"/>
    </row>
    <row r="450" spans="7:9" s="293" customFormat="1">
      <c r="G450" s="306"/>
      <c r="I450"/>
    </row>
    <row r="451" spans="7:9" s="293" customFormat="1">
      <c r="G451" s="306"/>
      <c r="I451"/>
    </row>
    <row r="452" spans="7:9" s="293" customFormat="1">
      <c r="G452" s="306"/>
      <c r="I452"/>
    </row>
    <row r="453" spans="7:9" s="293" customFormat="1">
      <c r="G453" s="306"/>
      <c r="I453"/>
    </row>
    <row r="454" spans="7:9" s="293" customFormat="1">
      <c r="G454" s="306"/>
      <c r="I454"/>
    </row>
    <row r="455" spans="7:9" s="293" customFormat="1">
      <c r="G455" s="306"/>
      <c r="I455"/>
    </row>
    <row r="456" spans="7:9" s="293" customFormat="1">
      <c r="G456" s="306"/>
      <c r="I456"/>
    </row>
    <row r="457" spans="7:9" s="293" customFormat="1">
      <c r="G457" s="306"/>
      <c r="I457"/>
    </row>
    <row r="458" spans="7:9" s="293" customFormat="1">
      <c r="G458" s="306"/>
      <c r="I458"/>
    </row>
    <row r="459" spans="7:9" s="293" customFormat="1">
      <c r="G459" s="306"/>
      <c r="I459"/>
    </row>
    <row r="460" spans="7:9" s="293" customFormat="1">
      <c r="G460" s="306"/>
      <c r="I460"/>
    </row>
    <row r="461" spans="7:9" s="293" customFormat="1">
      <c r="G461" s="306"/>
      <c r="I461"/>
    </row>
    <row r="462" spans="7:9" s="293" customFormat="1">
      <c r="G462" s="306"/>
      <c r="I462"/>
    </row>
    <row r="463" spans="7:9" s="293" customFormat="1">
      <c r="G463" s="306"/>
      <c r="I463"/>
    </row>
    <row r="464" spans="7:9" s="293" customFormat="1">
      <c r="G464" s="306"/>
      <c r="I464"/>
    </row>
    <row r="465" spans="7:9" s="293" customFormat="1">
      <c r="G465" s="306"/>
      <c r="I465"/>
    </row>
    <row r="466" spans="7:9" s="293" customFormat="1">
      <c r="G466" s="306"/>
      <c r="I466"/>
    </row>
    <row r="467" spans="7:9" s="293" customFormat="1">
      <c r="G467" s="306"/>
      <c r="I467"/>
    </row>
    <row r="468" spans="7:9" s="293" customFormat="1">
      <c r="G468" s="306"/>
      <c r="I468"/>
    </row>
    <row r="469" spans="7:9" s="293" customFormat="1">
      <c r="G469" s="306"/>
      <c r="I469"/>
    </row>
    <row r="470" spans="7:9" s="293" customFormat="1">
      <c r="G470" s="306"/>
      <c r="I470"/>
    </row>
    <row r="471" spans="7:9" s="293" customFormat="1">
      <c r="G471" s="306"/>
      <c r="I471"/>
    </row>
    <row r="472" spans="7:9" s="293" customFormat="1">
      <c r="G472" s="306"/>
      <c r="I472"/>
    </row>
    <row r="473" spans="7:9" s="293" customFormat="1">
      <c r="G473" s="306"/>
      <c r="I473"/>
    </row>
    <row r="474" spans="7:9" s="293" customFormat="1">
      <c r="G474" s="306"/>
      <c r="I474"/>
    </row>
    <row r="475" spans="7:9" s="293" customFormat="1">
      <c r="G475" s="306"/>
      <c r="I475"/>
    </row>
    <row r="476" spans="7:9" s="293" customFormat="1">
      <c r="G476" s="306"/>
      <c r="I476"/>
    </row>
    <row r="477" spans="7:9" s="293" customFormat="1">
      <c r="G477" s="306"/>
      <c r="I477"/>
    </row>
    <row r="478" spans="7:9" s="293" customFormat="1">
      <c r="G478" s="306"/>
      <c r="I478"/>
    </row>
    <row r="479" spans="7:9" s="293" customFormat="1">
      <c r="G479" s="306"/>
      <c r="I479"/>
    </row>
    <row r="480" spans="7:9" s="293" customFormat="1">
      <c r="G480" s="306"/>
      <c r="I480"/>
    </row>
    <row r="481" spans="7:9" s="293" customFormat="1">
      <c r="G481" s="306"/>
      <c r="I481"/>
    </row>
    <row r="482" spans="7:9" s="293" customFormat="1">
      <c r="G482" s="306"/>
      <c r="I482"/>
    </row>
    <row r="483" spans="7:9" s="293" customFormat="1">
      <c r="G483" s="306"/>
      <c r="I483"/>
    </row>
    <row r="484" spans="7:9" s="293" customFormat="1">
      <c r="G484" s="306"/>
      <c r="I484"/>
    </row>
    <row r="485" spans="7:9" s="293" customFormat="1">
      <c r="G485" s="306"/>
      <c r="I485"/>
    </row>
    <row r="486" spans="7:9" s="293" customFormat="1">
      <c r="G486" s="306"/>
      <c r="I486"/>
    </row>
    <row r="487" spans="7:9" s="293" customFormat="1">
      <c r="G487" s="306"/>
      <c r="I487"/>
    </row>
    <row r="488" spans="7:9" s="293" customFormat="1">
      <c r="G488" s="306"/>
      <c r="I488"/>
    </row>
    <row r="489" spans="7:9" s="293" customFormat="1">
      <c r="G489" s="306"/>
      <c r="I489"/>
    </row>
    <row r="490" spans="7:9" s="293" customFormat="1">
      <c r="G490" s="306"/>
      <c r="I490"/>
    </row>
    <row r="491" spans="7:9" s="293" customFormat="1">
      <c r="G491" s="306"/>
      <c r="I491"/>
    </row>
    <row r="492" spans="7:9" s="293" customFormat="1">
      <c r="G492" s="306"/>
      <c r="I492"/>
    </row>
    <row r="493" spans="7:9" s="293" customFormat="1">
      <c r="G493" s="306"/>
      <c r="I493"/>
    </row>
    <row r="494" spans="7:9" s="293" customFormat="1">
      <c r="G494" s="306"/>
      <c r="I494"/>
    </row>
    <row r="495" spans="7:9" s="293" customFormat="1">
      <c r="G495" s="306"/>
      <c r="I495"/>
    </row>
    <row r="496" spans="7:9" s="293" customFormat="1">
      <c r="G496" s="306"/>
      <c r="I496"/>
    </row>
    <row r="497" spans="7:9" s="293" customFormat="1">
      <c r="G497" s="306"/>
      <c r="I497"/>
    </row>
    <row r="498" spans="7:9" s="293" customFormat="1">
      <c r="G498" s="306"/>
      <c r="I498"/>
    </row>
    <row r="499" spans="7:9" s="293" customFormat="1">
      <c r="G499" s="306"/>
      <c r="I499"/>
    </row>
    <row r="500" spans="7:9" s="293" customFormat="1">
      <c r="G500" s="306"/>
      <c r="I500"/>
    </row>
    <row r="501" spans="7:9" s="293" customFormat="1">
      <c r="G501" s="306"/>
      <c r="I501"/>
    </row>
    <row r="502" spans="7:9" s="293" customFormat="1">
      <c r="G502" s="306"/>
      <c r="I502"/>
    </row>
    <row r="503" spans="7:9" s="293" customFormat="1">
      <c r="G503" s="306"/>
      <c r="I503"/>
    </row>
    <row r="504" spans="7:9" s="293" customFormat="1">
      <c r="G504" s="306"/>
      <c r="I504"/>
    </row>
    <row r="505" spans="7:9" s="293" customFormat="1">
      <c r="G505" s="306"/>
      <c r="I505"/>
    </row>
    <row r="506" spans="7:9" s="293" customFormat="1">
      <c r="G506" s="306"/>
      <c r="I506"/>
    </row>
    <row r="507" spans="7:9" s="293" customFormat="1">
      <c r="G507" s="306"/>
      <c r="I507"/>
    </row>
    <row r="508" spans="7:9" s="293" customFormat="1">
      <c r="G508" s="306"/>
      <c r="I508"/>
    </row>
    <row r="509" spans="7:9" s="293" customFormat="1">
      <c r="G509" s="306"/>
      <c r="I509"/>
    </row>
    <row r="510" spans="7:9" s="293" customFormat="1">
      <c r="G510" s="306"/>
      <c r="I510"/>
    </row>
    <row r="511" spans="7:9" s="293" customFormat="1">
      <c r="G511" s="306"/>
      <c r="I511"/>
    </row>
    <row r="512" spans="7:9" s="293" customFormat="1">
      <c r="G512" s="306"/>
      <c r="I512"/>
    </row>
    <row r="513" spans="7:9" s="293" customFormat="1">
      <c r="G513" s="306"/>
      <c r="I513"/>
    </row>
    <row r="514" spans="7:9" s="293" customFormat="1">
      <c r="G514" s="306"/>
      <c r="I514"/>
    </row>
    <row r="515" spans="7:9" s="293" customFormat="1">
      <c r="G515" s="306"/>
      <c r="I515"/>
    </row>
    <row r="516" spans="7:9" s="293" customFormat="1">
      <c r="G516" s="306"/>
      <c r="I516"/>
    </row>
    <row r="517" spans="7:9" s="293" customFormat="1">
      <c r="G517" s="306"/>
      <c r="I517"/>
    </row>
    <row r="518" spans="7:9" s="293" customFormat="1">
      <c r="G518" s="306"/>
      <c r="I518"/>
    </row>
    <row r="519" spans="7:9" s="293" customFormat="1">
      <c r="G519" s="306"/>
      <c r="I519"/>
    </row>
    <row r="520" spans="7:9" s="293" customFormat="1">
      <c r="G520" s="306"/>
      <c r="I520"/>
    </row>
    <row r="521" spans="7:9" s="293" customFormat="1">
      <c r="G521" s="306"/>
      <c r="I521"/>
    </row>
    <row r="522" spans="7:9" s="293" customFormat="1">
      <c r="G522" s="306"/>
      <c r="I522"/>
    </row>
    <row r="523" spans="7:9" s="293" customFormat="1">
      <c r="G523" s="306"/>
      <c r="I523"/>
    </row>
    <row r="524" spans="7:9" s="293" customFormat="1">
      <c r="G524" s="306"/>
      <c r="I524"/>
    </row>
    <row r="525" spans="7:9" s="293" customFormat="1">
      <c r="G525" s="306"/>
      <c r="I525"/>
    </row>
    <row r="526" spans="7:9" s="293" customFormat="1">
      <c r="G526" s="306"/>
      <c r="I526"/>
    </row>
    <row r="527" spans="7:9" s="293" customFormat="1">
      <c r="G527" s="306"/>
      <c r="I527"/>
    </row>
    <row r="528" spans="7:9" s="293" customFormat="1">
      <c r="G528" s="306"/>
      <c r="I528"/>
    </row>
    <row r="529" spans="7:9" s="293" customFormat="1">
      <c r="G529" s="306"/>
      <c r="I529"/>
    </row>
    <row r="530" spans="7:9" s="293" customFormat="1">
      <c r="G530" s="306"/>
      <c r="I530"/>
    </row>
    <row r="531" spans="7:9" s="293" customFormat="1">
      <c r="G531" s="306"/>
      <c r="I531"/>
    </row>
    <row r="532" spans="7:9" s="293" customFormat="1">
      <c r="G532" s="306"/>
      <c r="I532"/>
    </row>
    <row r="533" spans="7:9" s="293" customFormat="1">
      <c r="G533" s="306"/>
      <c r="I533"/>
    </row>
    <row r="534" spans="7:9" s="293" customFormat="1">
      <c r="G534" s="306"/>
      <c r="I534"/>
    </row>
    <row r="535" spans="7:9" s="293" customFormat="1">
      <c r="G535" s="306"/>
      <c r="I535"/>
    </row>
    <row r="536" spans="7:9" s="293" customFormat="1">
      <c r="G536" s="306"/>
      <c r="I536"/>
    </row>
    <row r="537" spans="7:9" s="293" customFormat="1">
      <c r="G537" s="306"/>
      <c r="I537"/>
    </row>
    <row r="538" spans="7:9" s="293" customFormat="1">
      <c r="G538" s="306"/>
      <c r="I538"/>
    </row>
    <row r="539" spans="7:9" s="293" customFormat="1">
      <c r="G539" s="306"/>
      <c r="I539"/>
    </row>
    <row r="540" spans="7:9" s="293" customFormat="1">
      <c r="G540" s="306"/>
      <c r="I540"/>
    </row>
    <row r="541" spans="7:9" s="293" customFormat="1">
      <c r="G541" s="306"/>
      <c r="I541"/>
    </row>
    <row r="542" spans="7:9" s="293" customFormat="1">
      <c r="G542" s="306"/>
      <c r="I542"/>
    </row>
    <row r="543" spans="7:9" s="293" customFormat="1">
      <c r="G543" s="306"/>
      <c r="I543"/>
    </row>
    <row r="544" spans="7:9" s="293" customFormat="1">
      <c r="G544" s="306"/>
      <c r="I544"/>
    </row>
    <row r="545" spans="7:9" s="293" customFormat="1">
      <c r="G545" s="306"/>
      <c r="I545"/>
    </row>
    <row r="546" spans="7:9" s="293" customFormat="1">
      <c r="G546" s="306"/>
      <c r="I546"/>
    </row>
    <row r="547" spans="7:9" s="293" customFormat="1">
      <c r="G547" s="306"/>
      <c r="I547"/>
    </row>
    <row r="548" spans="7:9" s="293" customFormat="1">
      <c r="G548" s="306"/>
      <c r="I548"/>
    </row>
    <row r="549" spans="7:9" s="293" customFormat="1">
      <c r="G549" s="306"/>
      <c r="I549"/>
    </row>
    <row r="550" spans="7:9" s="293" customFormat="1">
      <c r="G550" s="306"/>
      <c r="I550"/>
    </row>
    <row r="551" spans="7:9" s="293" customFormat="1">
      <c r="G551" s="306"/>
      <c r="I551"/>
    </row>
    <row r="552" spans="7:9" s="293" customFormat="1">
      <c r="G552" s="306"/>
      <c r="I552"/>
    </row>
    <row r="553" spans="7:9" s="293" customFormat="1">
      <c r="G553" s="306"/>
      <c r="I553"/>
    </row>
    <row r="554" spans="7:9" s="293" customFormat="1">
      <c r="G554" s="306"/>
      <c r="I554"/>
    </row>
    <row r="555" spans="7:9" s="293" customFormat="1">
      <c r="G555" s="306"/>
      <c r="I555"/>
    </row>
    <row r="556" spans="7:9" s="293" customFormat="1">
      <c r="G556" s="306"/>
      <c r="I556"/>
    </row>
    <row r="557" spans="7:9" s="293" customFormat="1">
      <c r="G557" s="306"/>
      <c r="I557"/>
    </row>
    <row r="558" spans="7:9" s="293" customFormat="1">
      <c r="G558" s="306"/>
      <c r="I558"/>
    </row>
    <row r="559" spans="7:9" s="293" customFormat="1">
      <c r="G559" s="306"/>
      <c r="I559"/>
    </row>
    <row r="560" spans="7:9" s="293" customFormat="1">
      <c r="G560" s="306"/>
      <c r="I560"/>
    </row>
    <row r="561" spans="7:9" s="293" customFormat="1">
      <c r="G561" s="306"/>
      <c r="I561"/>
    </row>
    <row r="562" spans="7:9" s="293" customFormat="1">
      <c r="G562" s="306"/>
      <c r="I562"/>
    </row>
    <row r="563" spans="7:9" s="293" customFormat="1">
      <c r="G563" s="306"/>
      <c r="I563"/>
    </row>
    <row r="564" spans="7:9" s="293" customFormat="1">
      <c r="G564" s="306"/>
      <c r="I564"/>
    </row>
    <row r="565" spans="7:9" s="293" customFormat="1">
      <c r="G565" s="306"/>
      <c r="I565"/>
    </row>
    <row r="566" spans="7:9" s="293" customFormat="1">
      <c r="G566" s="306"/>
      <c r="I566"/>
    </row>
    <row r="567" spans="7:9" s="293" customFormat="1">
      <c r="G567" s="306"/>
      <c r="I567"/>
    </row>
    <row r="568" spans="7:9" s="293" customFormat="1">
      <c r="G568" s="306"/>
      <c r="I568"/>
    </row>
    <row r="569" spans="7:9" s="293" customFormat="1">
      <c r="G569" s="306"/>
      <c r="I569"/>
    </row>
    <row r="570" spans="7:9" s="293" customFormat="1">
      <c r="G570" s="306"/>
      <c r="I570"/>
    </row>
    <row r="571" spans="7:9" s="293" customFormat="1">
      <c r="G571" s="306"/>
      <c r="I571"/>
    </row>
    <row r="572" spans="7:9" s="293" customFormat="1">
      <c r="G572" s="306"/>
      <c r="I572"/>
    </row>
    <row r="573" spans="7:9" s="293" customFormat="1">
      <c r="G573" s="306"/>
      <c r="I573"/>
    </row>
    <row r="574" spans="7:9" s="293" customFormat="1">
      <c r="G574" s="306"/>
      <c r="I574"/>
    </row>
    <row r="575" spans="7:9" s="293" customFormat="1">
      <c r="G575" s="306"/>
      <c r="I575"/>
    </row>
    <row r="576" spans="7:9" s="293" customFormat="1">
      <c r="G576" s="306"/>
      <c r="I576"/>
    </row>
    <row r="577" spans="7:9" s="293" customFormat="1">
      <c r="G577" s="306"/>
      <c r="I577"/>
    </row>
    <row r="578" spans="7:9" s="293" customFormat="1">
      <c r="G578" s="306"/>
      <c r="I578"/>
    </row>
    <row r="579" spans="7:9" s="293" customFormat="1">
      <c r="G579" s="306"/>
      <c r="I579"/>
    </row>
    <row r="580" spans="7:9" s="293" customFormat="1">
      <c r="G580" s="306"/>
      <c r="I580"/>
    </row>
    <row r="581" spans="7:9" s="293" customFormat="1">
      <c r="G581" s="306"/>
      <c r="I581"/>
    </row>
    <row r="582" spans="7:9" s="293" customFormat="1">
      <c r="G582" s="306"/>
      <c r="I582"/>
    </row>
    <row r="583" spans="7:9" s="293" customFormat="1">
      <c r="G583" s="306"/>
      <c r="I583"/>
    </row>
    <row r="584" spans="7:9" s="293" customFormat="1">
      <c r="G584" s="306"/>
      <c r="I584"/>
    </row>
    <row r="585" spans="7:9" s="293" customFormat="1">
      <c r="G585" s="306"/>
      <c r="I585"/>
    </row>
    <row r="586" spans="7:9" s="293" customFormat="1">
      <c r="G586" s="306"/>
      <c r="I586"/>
    </row>
    <row r="587" spans="7:9" s="293" customFormat="1">
      <c r="G587" s="306"/>
      <c r="I587"/>
    </row>
    <row r="588" spans="7:9" s="293" customFormat="1">
      <c r="G588" s="306"/>
      <c r="I588"/>
    </row>
    <row r="589" spans="7:9" s="293" customFormat="1">
      <c r="G589" s="306"/>
      <c r="I589"/>
    </row>
    <row r="590" spans="7:9" s="293" customFormat="1">
      <c r="G590" s="306"/>
      <c r="I590"/>
    </row>
    <row r="591" spans="7:9" s="293" customFormat="1">
      <c r="G591" s="306"/>
      <c r="I591"/>
    </row>
    <row r="592" spans="7:9" s="293" customFormat="1">
      <c r="G592" s="306"/>
      <c r="I592"/>
    </row>
    <row r="593" spans="7:9" s="293" customFormat="1">
      <c r="G593" s="306"/>
      <c r="I593"/>
    </row>
    <row r="594" spans="7:9" s="293" customFormat="1">
      <c r="G594" s="306"/>
      <c r="I594"/>
    </row>
    <row r="595" spans="7:9" s="293" customFormat="1">
      <c r="G595" s="306"/>
      <c r="I595"/>
    </row>
    <row r="596" spans="7:9" s="293" customFormat="1">
      <c r="G596" s="306"/>
      <c r="I596"/>
    </row>
    <row r="597" spans="7:9" s="293" customFormat="1">
      <c r="G597" s="306"/>
      <c r="I597"/>
    </row>
    <row r="598" spans="7:9" s="293" customFormat="1">
      <c r="G598" s="306"/>
      <c r="I598"/>
    </row>
    <row r="599" spans="7:9" s="293" customFormat="1">
      <c r="G599" s="306"/>
      <c r="I599"/>
    </row>
    <row r="600" spans="7:9" s="293" customFormat="1">
      <c r="G600" s="306"/>
      <c r="I600"/>
    </row>
    <row r="601" spans="7:9" s="293" customFormat="1">
      <c r="G601" s="306"/>
      <c r="I601"/>
    </row>
    <row r="602" spans="7:9" s="293" customFormat="1">
      <c r="G602" s="306"/>
      <c r="I602"/>
    </row>
    <row r="603" spans="7:9" s="293" customFormat="1">
      <c r="G603" s="306"/>
      <c r="I603"/>
    </row>
    <row r="604" spans="7:9" s="293" customFormat="1">
      <c r="G604" s="306"/>
      <c r="I604"/>
    </row>
    <row r="605" spans="7:9" s="293" customFormat="1">
      <c r="G605" s="306"/>
      <c r="I605"/>
    </row>
    <row r="606" spans="7:9" s="293" customFormat="1">
      <c r="G606" s="306"/>
      <c r="I606"/>
    </row>
    <row r="607" spans="7:9" s="293" customFormat="1">
      <c r="G607" s="306"/>
      <c r="I607"/>
    </row>
    <row r="608" spans="7:9" s="293" customFormat="1">
      <c r="G608" s="306"/>
      <c r="I608"/>
    </row>
    <row r="609" spans="7:9" s="293" customFormat="1">
      <c r="G609" s="306"/>
      <c r="I609"/>
    </row>
    <row r="610" spans="7:9" s="293" customFormat="1">
      <c r="G610" s="306"/>
      <c r="I610"/>
    </row>
    <row r="611" spans="7:9" s="293" customFormat="1">
      <c r="G611" s="306"/>
      <c r="I611"/>
    </row>
    <row r="612" spans="7:9" s="293" customFormat="1">
      <c r="G612" s="306"/>
      <c r="I612"/>
    </row>
    <row r="613" spans="7:9" s="293" customFormat="1">
      <c r="G613" s="306"/>
      <c r="I613"/>
    </row>
    <row r="614" spans="7:9" s="293" customFormat="1">
      <c r="G614" s="306"/>
      <c r="I614"/>
    </row>
    <row r="615" spans="7:9" s="293" customFormat="1">
      <c r="G615" s="306"/>
      <c r="I615"/>
    </row>
    <row r="616" spans="7:9" s="293" customFormat="1">
      <c r="G616" s="306"/>
      <c r="I616"/>
    </row>
    <row r="617" spans="7:9" s="293" customFormat="1">
      <c r="G617" s="306"/>
      <c r="I617"/>
    </row>
    <row r="618" spans="7:9" s="293" customFormat="1">
      <c r="G618" s="306"/>
      <c r="I618"/>
    </row>
    <row r="619" spans="7:9" s="293" customFormat="1">
      <c r="G619" s="306"/>
      <c r="I619"/>
    </row>
    <row r="620" spans="7:9" s="293" customFormat="1">
      <c r="G620" s="306"/>
      <c r="I620"/>
    </row>
    <row r="621" spans="7:9" s="293" customFormat="1">
      <c r="G621" s="306"/>
      <c r="I621"/>
    </row>
    <row r="622" spans="7:9" s="293" customFormat="1">
      <c r="G622" s="306"/>
      <c r="I622"/>
    </row>
    <row r="623" spans="7:9" s="293" customFormat="1">
      <c r="G623" s="306"/>
      <c r="I623"/>
    </row>
    <row r="624" spans="7:9" s="293" customFormat="1">
      <c r="G624" s="306"/>
      <c r="I624"/>
    </row>
    <row r="625" spans="7:9" s="293" customFormat="1">
      <c r="G625" s="306"/>
      <c r="I625"/>
    </row>
    <row r="626" spans="7:9" s="293" customFormat="1">
      <c r="G626" s="306"/>
      <c r="I626"/>
    </row>
    <row r="627" spans="7:9" s="293" customFormat="1">
      <c r="G627" s="306"/>
      <c r="I627"/>
    </row>
    <row r="628" spans="7:9" s="293" customFormat="1">
      <c r="G628" s="306"/>
      <c r="I628"/>
    </row>
    <row r="629" spans="7:9" s="293" customFormat="1">
      <c r="G629" s="306"/>
      <c r="I629"/>
    </row>
    <row r="630" spans="7:9" s="293" customFormat="1">
      <c r="G630" s="306"/>
      <c r="I630"/>
    </row>
    <row r="631" spans="7:9" s="293" customFormat="1">
      <c r="G631" s="306"/>
      <c r="I631"/>
    </row>
    <row r="632" spans="7:9" s="293" customFormat="1">
      <c r="G632" s="306"/>
      <c r="I632"/>
    </row>
    <row r="633" spans="7:9" s="293" customFormat="1">
      <c r="G633" s="306"/>
      <c r="I633"/>
    </row>
    <row r="634" spans="7:9" s="293" customFormat="1">
      <c r="G634" s="306"/>
      <c r="I634"/>
    </row>
    <row r="635" spans="7:9" s="293" customFormat="1">
      <c r="G635" s="306"/>
      <c r="I635"/>
    </row>
    <row r="636" spans="7:9" s="293" customFormat="1">
      <c r="G636" s="306"/>
      <c r="I636"/>
    </row>
    <row r="637" spans="7:9" s="293" customFormat="1">
      <c r="G637" s="306"/>
      <c r="I637"/>
    </row>
    <row r="638" spans="7:9" s="293" customFormat="1">
      <c r="G638" s="306"/>
      <c r="I638"/>
    </row>
    <row r="639" spans="7:9" s="293" customFormat="1">
      <c r="G639" s="306"/>
      <c r="I639"/>
    </row>
    <row r="640" spans="7:9" s="293" customFormat="1">
      <c r="G640" s="306"/>
      <c r="I640"/>
    </row>
    <row r="641" spans="7:9" s="293" customFormat="1">
      <c r="G641" s="306"/>
      <c r="I641"/>
    </row>
    <row r="642" spans="7:9" s="293" customFormat="1">
      <c r="G642" s="306"/>
      <c r="I642"/>
    </row>
    <row r="643" spans="7:9" s="293" customFormat="1">
      <c r="G643" s="306"/>
      <c r="I643"/>
    </row>
    <row r="644" spans="7:9" s="293" customFormat="1">
      <c r="G644" s="306"/>
      <c r="I644"/>
    </row>
    <row r="645" spans="7:9" s="293" customFormat="1">
      <c r="G645" s="306"/>
      <c r="I645"/>
    </row>
    <row r="646" spans="7:9" s="293" customFormat="1">
      <c r="G646" s="306"/>
      <c r="I646"/>
    </row>
    <row r="647" spans="7:9" s="293" customFormat="1">
      <c r="G647" s="306"/>
      <c r="I647"/>
    </row>
    <row r="648" spans="7:9" s="293" customFormat="1">
      <c r="G648" s="306"/>
      <c r="I648"/>
    </row>
    <row r="649" spans="7:9" s="293" customFormat="1">
      <c r="G649" s="306"/>
      <c r="I649"/>
    </row>
    <row r="650" spans="7:9" s="293" customFormat="1">
      <c r="G650" s="306"/>
      <c r="I650"/>
    </row>
    <row r="651" spans="7:9" s="293" customFormat="1">
      <c r="G651" s="306"/>
      <c r="I651"/>
    </row>
    <row r="652" spans="7:9" s="293" customFormat="1">
      <c r="G652" s="306"/>
      <c r="I652"/>
    </row>
    <row r="653" spans="7:9" s="293" customFormat="1">
      <c r="G653" s="306"/>
      <c r="I653"/>
    </row>
    <row r="654" spans="7:9" s="293" customFormat="1">
      <c r="G654" s="306"/>
      <c r="I654"/>
    </row>
    <row r="655" spans="7:9" s="293" customFormat="1">
      <c r="G655" s="306"/>
      <c r="I655"/>
    </row>
    <row r="656" spans="7:9" s="293" customFormat="1">
      <c r="G656" s="306"/>
      <c r="I656"/>
    </row>
    <row r="657" spans="7:9" s="293" customFormat="1">
      <c r="G657" s="306"/>
      <c r="I657"/>
    </row>
    <row r="658" spans="7:9" s="293" customFormat="1">
      <c r="G658" s="306"/>
      <c r="I658"/>
    </row>
    <row r="659" spans="7:9" s="293" customFormat="1">
      <c r="G659" s="306"/>
      <c r="I659"/>
    </row>
    <row r="660" spans="7:9" s="293" customFormat="1">
      <c r="G660" s="306"/>
      <c r="I660"/>
    </row>
    <row r="661" spans="7:9" s="293" customFormat="1">
      <c r="G661" s="306"/>
      <c r="I661"/>
    </row>
    <row r="662" spans="7:9" s="293" customFormat="1">
      <c r="G662" s="306"/>
      <c r="I662"/>
    </row>
    <row r="663" spans="7:9" s="293" customFormat="1">
      <c r="G663" s="306"/>
      <c r="I663"/>
    </row>
    <row r="664" spans="7:9" s="293" customFormat="1">
      <c r="G664" s="306"/>
      <c r="I664"/>
    </row>
    <row r="665" spans="7:9" s="293" customFormat="1">
      <c r="G665" s="306"/>
      <c r="I665"/>
    </row>
    <row r="666" spans="7:9" s="293" customFormat="1">
      <c r="G666" s="306"/>
      <c r="I666"/>
    </row>
    <row r="667" spans="7:9" s="293" customFormat="1">
      <c r="G667" s="306"/>
      <c r="I667"/>
    </row>
    <row r="668" spans="7:9" s="293" customFormat="1">
      <c r="G668" s="306"/>
      <c r="I668"/>
    </row>
    <row r="669" spans="7:9" s="293" customFormat="1">
      <c r="G669" s="306"/>
      <c r="I669"/>
    </row>
    <row r="670" spans="7:9" s="293" customFormat="1">
      <c r="G670" s="306"/>
      <c r="I670"/>
    </row>
    <row r="671" spans="7:9" s="293" customFormat="1">
      <c r="G671" s="306"/>
      <c r="I671"/>
    </row>
    <row r="672" spans="7:9" s="293" customFormat="1">
      <c r="G672" s="306"/>
      <c r="I672"/>
    </row>
    <row r="673" spans="7:9" s="293" customFormat="1">
      <c r="G673" s="306"/>
      <c r="I673"/>
    </row>
    <row r="674" spans="7:9" s="293" customFormat="1">
      <c r="G674" s="306"/>
      <c r="I674"/>
    </row>
    <row r="675" spans="7:9" s="293" customFormat="1">
      <c r="G675" s="306"/>
      <c r="I675"/>
    </row>
    <row r="676" spans="7:9" s="293" customFormat="1">
      <c r="G676" s="306"/>
      <c r="I676"/>
    </row>
    <row r="677" spans="7:9" s="293" customFormat="1">
      <c r="G677" s="306"/>
      <c r="I677"/>
    </row>
    <row r="678" spans="7:9" s="293" customFormat="1">
      <c r="G678" s="306"/>
      <c r="I678"/>
    </row>
    <row r="679" spans="7:9" s="293" customFormat="1">
      <c r="G679" s="306"/>
      <c r="I679"/>
    </row>
    <row r="680" spans="7:9" s="293" customFormat="1">
      <c r="G680" s="306"/>
      <c r="I680"/>
    </row>
    <row r="681" spans="7:9" s="293" customFormat="1">
      <c r="G681" s="306"/>
      <c r="I681"/>
    </row>
    <row r="682" spans="7:9" s="293" customFormat="1">
      <c r="G682" s="306"/>
      <c r="I682"/>
    </row>
    <row r="683" spans="7:9" s="293" customFormat="1">
      <c r="G683" s="306"/>
      <c r="I683"/>
    </row>
    <row r="684" spans="7:9" s="293" customFormat="1">
      <c r="G684" s="306"/>
      <c r="I684"/>
    </row>
    <row r="685" spans="7:9" s="293" customFormat="1">
      <c r="G685" s="306"/>
      <c r="I685"/>
    </row>
    <row r="686" spans="7:9" s="293" customFormat="1">
      <c r="G686" s="306"/>
      <c r="I686"/>
    </row>
    <row r="687" spans="7:9" s="293" customFormat="1">
      <c r="G687" s="306"/>
      <c r="I687"/>
    </row>
    <row r="688" spans="7:9" s="293" customFormat="1">
      <c r="G688" s="306"/>
      <c r="I688"/>
    </row>
    <row r="689" spans="7:9" s="293" customFormat="1">
      <c r="G689" s="306"/>
      <c r="I689"/>
    </row>
    <row r="690" spans="7:9" s="293" customFormat="1">
      <c r="G690" s="306"/>
      <c r="I690"/>
    </row>
    <row r="691" spans="7:9" s="293" customFormat="1">
      <c r="G691" s="306"/>
      <c r="I691"/>
    </row>
    <row r="692" spans="7:9" s="293" customFormat="1">
      <c r="G692" s="306"/>
      <c r="I692"/>
    </row>
    <row r="693" spans="7:9" s="293" customFormat="1">
      <c r="G693" s="306"/>
      <c r="I693"/>
    </row>
    <row r="694" spans="7:9" s="293" customFormat="1">
      <c r="G694" s="306"/>
      <c r="I694"/>
    </row>
    <row r="695" spans="7:9" s="293" customFormat="1">
      <c r="G695" s="306"/>
      <c r="I695"/>
    </row>
    <row r="696" spans="7:9" s="293" customFormat="1">
      <c r="G696" s="306"/>
      <c r="I696"/>
    </row>
    <row r="697" spans="7:9" s="293" customFormat="1">
      <c r="G697" s="306"/>
      <c r="I697"/>
    </row>
    <row r="698" spans="7:9" s="293" customFormat="1">
      <c r="G698" s="306"/>
      <c r="I698"/>
    </row>
    <row r="699" spans="7:9" s="293" customFormat="1">
      <c r="G699" s="306"/>
      <c r="I699"/>
    </row>
    <row r="700" spans="7:9" s="293" customFormat="1">
      <c r="G700" s="306"/>
      <c r="I700"/>
    </row>
    <row r="701" spans="7:9" s="293" customFormat="1">
      <c r="G701" s="306"/>
      <c r="I701"/>
    </row>
    <row r="702" spans="7:9" s="293" customFormat="1">
      <c r="G702" s="306"/>
      <c r="I702"/>
    </row>
    <row r="703" spans="7:9" s="293" customFormat="1">
      <c r="G703" s="306"/>
      <c r="I703"/>
    </row>
    <row r="704" spans="7:9" s="293" customFormat="1">
      <c r="G704" s="306"/>
      <c r="I704"/>
    </row>
    <row r="705" spans="7:9" s="293" customFormat="1">
      <c r="G705" s="306"/>
      <c r="I705"/>
    </row>
    <row r="706" spans="7:9" s="293" customFormat="1">
      <c r="G706" s="306"/>
      <c r="I706"/>
    </row>
    <row r="707" spans="7:9" s="293" customFormat="1">
      <c r="G707" s="306"/>
      <c r="I707"/>
    </row>
    <row r="708" spans="7:9" s="293" customFormat="1">
      <c r="G708" s="306"/>
      <c r="I708"/>
    </row>
    <row r="709" spans="7:9" s="293" customFormat="1">
      <c r="G709" s="306"/>
      <c r="I709"/>
    </row>
    <row r="710" spans="7:9" s="293" customFormat="1">
      <c r="G710" s="306"/>
      <c r="I710"/>
    </row>
    <row r="711" spans="7:9" s="293" customFormat="1">
      <c r="G711" s="306"/>
      <c r="I711"/>
    </row>
    <row r="712" spans="7:9" s="293" customFormat="1">
      <c r="G712" s="306"/>
      <c r="I712"/>
    </row>
    <row r="713" spans="7:9" s="293" customFormat="1">
      <c r="G713" s="306"/>
      <c r="I713"/>
    </row>
    <row r="714" spans="7:9" s="293" customFormat="1">
      <c r="G714" s="306"/>
      <c r="I714"/>
    </row>
    <row r="715" spans="7:9" s="293" customFormat="1">
      <c r="G715" s="306"/>
      <c r="I715"/>
    </row>
    <row r="716" spans="7:9" s="293" customFormat="1">
      <c r="G716" s="306"/>
      <c r="I716"/>
    </row>
    <row r="717" spans="7:9" s="293" customFormat="1">
      <c r="G717" s="306"/>
      <c r="I717"/>
    </row>
    <row r="718" spans="7:9" s="293" customFormat="1">
      <c r="G718" s="306"/>
      <c r="I718"/>
    </row>
    <row r="719" spans="7:9" s="293" customFormat="1">
      <c r="G719" s="306"/>
      <c r="I719"/>
    </row>
    <row r="720" spans="7:9" s="293" customFormat="1">
      <c r="G720" s="306"/>
      <c r="I720"/>
    </row>
    <row r="721" spans="7:9" s="293" customFormat="1">
      <c r="G721" s="306"/>
      <c r="I721"/>
    </row>
    <row r="722" spans="7:9" s="293" customFormat="1">
      <c r="G722" s="306"/>
      <c r="I722"/>
    </row>
    <row r="723" spans="7:9" s="293" customFormat="1">
      <c r="G723" s="306"/>
      <c r="I723"/>
    </row>
    <row r="724" spans="7:9" s="293" customFormat="1">
      <c r="G724" s="306"/>
      <c r="I724"/>
    </row>
    <row r="725" spans="7:9" s="293" customFormat="1">
      <c r="G725" s="306"/>
      <c r="I725"/>
    </row>
    <row r="726" spans="7:9" s="293" customFormat="1">
      <c r="G726" s="306"/>
      <c r="I726"/>
    </row>
    <row r="727" spans="7:9" s="293" customFormat="1">
      <c r="G727" s="306"/>
      <c r="I727"/>
    </row>
    <row r="728" spans="7:9" s="293" customFormat="1">
      <c r="G728" s="306"/>
      <c r="I728"/>
    </row>
    <row r="729" spans="7:9" s="293" customFormat="1">
      <c r="G729" s="306"/>
      <c r="I729"/>
    </row>
    <row r="730" spans="7:9" s="293" customFormat="1">
      <c r="G730" s="306"/>
      <c r="I730"/>
    </row>
    <row r="731" spans="7:9" s="293" customFormat="1">
      <c r="G731" s="306"/>
      <c r="I731"/>
    </row>
    <row r="732" spans="7:9" s="293" customFormat="1">
      <c r="G732" s="306"/>
      <c r="I732"/>
    </row>
    <row r="733" spans="7:9" s="293" customFormat="1">
      <c r="G733" s="306"/>
      <c r="I733"/>
    </row>
    <row r="734" spans="7:9" s="293" customFormat="1">
      <c r="G734" s="306"/>
      <c r="I734"/>
    </row>
    <row r="735" spans="7:9" s="293" customFormat="1">
      <c r="G735" s="306"/>
      <c r="I735"/>
    </row>
    <row r="736" spans="7:9" s="293" customFormat="1">
      <c r="G736" s="306"/>
      <c r="I736"/>
    </row>
    <row r="737" spans="7:9" s="293" customFormat="1">
      <c r="G737" s="306"/>
      <c r="I737"/>
    </row>
    <row r="738" spans="7:9" s="293" customFormat="1">
      <c r="G738" s="306"/>
      <c r="I738"/>
    </row>
    <row r="739" spans="7:9" s="293" customFormat="1">
      <c r="G739" s="306"/>
      <c r="I739"/>
    </row>
    <row r="740" spans="7:9" s="293" customFormat="1">
      <c r="G740" s="306"/>
      <c r="I740"/>
    </row>
    <row r="741" spans="7:9" s="293" customFormat="1">
      <c r="G741" s="306"/>
      <c r="I741"/>
    </row>
    <row r="742" spans="7:9" s="293" customFormat="1">
      <c r="G742" s="306"/>
      <c r="I742"/>
    </row>
    <row r="743" spans="7:9" s="293" customFormat="1">
      <c r="G743" s="306"/>
      <c r="I743"/>
    </row>
    <row r="744" spans="7:9" s="293" customFormat="1">
      <c r="G744" s="306"/>
      <c r="I744"/>
    </row>
    <row r="745" spans="7:9" s="293" customFormat="1">
      <c r="G745" s="306"/>
      <c r="I745"/>
    </row>
    <row r="746" spans="7:9" s="293" customFormat="1">
      <c r="G746" s="306"/>
      <c r="I746"/>
    </row>
    <row r="747" spans="7:9" s="293" customFormat="1">
      <c r="G747" s="306"/>
      <c r="I747"/>
    </row>
    <row r="748" spans="7:9" s="293" customFormat="1">
      <c r="G748" s="306"/>
      <c r="I748"/>
    </row>
    <row r="749" spans="7:9" s="293" customFormat="1">
      <c r="G749" s="306"/>
      <c r="I749"/>
    </row>
    <row r="750" spans="7:9" s="293" customFormat="1">
      <c r="G750" s="306"/>
      <c r="I750"/>
    </row>
    <row r="751" spans="7:9" s="293" customFormat="1">
      <c r="G751" s="306"/>
      <c r="I751"/>
    </row>
    <row r="752" spans="7:9" s="293" customFormat="1">
      <c r="G752" s="306"/>
      <c r="I752"/>
    </row>
    <row r="753" spans="7:9" s="293" customFormat="1">
      <c r="G753" s="306"/>
      <c r="I753"/>
    </row>
    <row r="754" spans="7:9" s="293" customFormat="1">
      <c r="G754" s="306"/>
      <c r="I754"/>
    </row>
    <row r="755" spans="7:9" s="293" customFormat="1">
      <c r="G755" s="306"/>
      <c r="I755"/>
    </row>
    <row r="756" spans="7:9" s="293" customFormat="1">
      <c r="G756" s="306"/>
      <c r="I756"/>
    </row>
    <row r="757" spans="7:9" s="293" customFormat="1">
      <c r="G757" s="306"/>
      <c r="I757"/>
    </row>
    <row r="758" spans="7:9" s="293" customFormat="1">
      <c r="G758" s="306"/>
      <c r="I758"/>
    </row>
    <row r="759" spans="7:9" s="293" customFormat="1">
      <c r="G759" s="306"/>
      <c r="I759"/>
    </row>
    <row r="760" spans="7:9" s="293" customFormat="1">
      <c r="G760" s="306"/>
      <c r="I760"/>
    </row>
    <row r="761" spans="7:9" s="293" customFormat="1">
      <c r="G761" s="306"/>
      <c r="I761"/>
    </row>
    <row r="762" spans="7:9" s="293" customFormat="1">
      <c r="G762" s="306"/>
      <c r="I762"/>
    </row>
    <row r="763" spans="7:9" s="293" customFormat="1">
      <c r="G763" s="306"/>
      <c r="I763"/>
    </row>
    <row r="764" spans="7:9" s="293" customFormat="1">
      <c r="G764" s="306"/>
      <c r="I764"/>
    </row>
    <row r="765" spans="7:9" s="293" customFormat="1">
      <c r="G765" s="306"/>
      <c r="I765"/>
    </row>
    <row r="766" spans="7:9" s="293" customFormat="1">
      <c r="G766" s="306"/>
      <c r="I766"/>
    </row>
    <row r="767" spans="7:9" s="293" customFormat="1">
      <c r="G767" s="306"/>
      <c r="I767"/>
    </row>
  </sheetData>
  <phoneticPr fontId="3"/>
  <conditionalFormatting sqref="I3:I52">
    <cfRule type="expression" dxfId="18" priority="6" stopIfTrue="1">
      <formula>$I3="不適"</formula>
    </cfRule>
  </conditionalFormatting>
  <conditionalFormatting sqref="I56:I105">
    <cfRule type="expression" dxfId="17" priority="5" stopIfTrue="1">
      <formula>$I56="不適"</formula>
    </cfRule>
  </conditionalFormatting>
  <conditionalFormatting sqref="I109:I158">
    <cfRule type="expression" dxfId="16" priority="4" stopIfTrue="1">
      <formula>$I109="不適"</formula>
    </cfRule>
  </conditionalFormatting>
  <conditionalFormatting sqref="I162:I211">
    <cfRule type="expression" dxfId="15" priority="3" stopIfTrue="1">
      <formula>$I162="不適"</formula>
    </cfRule>
  </conditionalFormatting>
  <conditionalFormatting sqref="I215:I264">
    <cfRule type="expression" dxfId="14" priority="2" stopIfTrue="1">
      <formula>$I215="不適"</formula>
    </cfRule>
  </conditionalFormatting>
  <conditionalFormatting sqref="I268:I317">
    <cfRule type="expression" dxfId="13" priority="1" stopIfTrue="1">
      <formula>$I268="不適"</formula>
    </cfRule>
  </conditionalFormatting>
  <dataValidations count="1">
    <dataValidation type="list" allowBlank="1" showInputMessage="1" showErrorMessage="1" sqref="G268:H317 G56:H105 G109:H158 G162:H211 G215:H264 G3:H52" xr:uid="{00000000-0002-0000-1500-000000000000}">
      <formula1>"　,○,×"</formula1>
    </dataValidation>
  </dataValidations>
  <hyperlinks>
    <hyperlink ref="M4:P4" location="'提出書類一覧（工事）'!A1" display="一覧に戻る" xr:uid="{00000000-0004-0000-1500-000000000000}"/>
    <hyperlink ref="M57:P57" location="'提出書類一覧（工事）'!A1" display="一覧に戻る" xr:uid="{00000000-0004-0000-1500-000001000000}"/>
    <hyperlink ref="M110:P110" location="'提出書類一覧（工事）'!A1" display="一覧に戻る" xr:uid="{00000000-0004-0000-1500-000002000000}"/>
    <hyperlink ref="M163:P163" location="'提出書類一覧（工事）'!A1" display="一覧に戻る" xr:uid="{00000000-0004-0000-1500-000003000000}"/>
    <hyperlink ref="M216:P216" location="'提出書類一覧（工事）'!A1" display="一覧に戻る" xr:uid="{00000000-0004-0000-1500-000004000000}"/>
    <hyperlink ref="M269:P269" location="'提出書類一覧（工事）'!A1" display="一覧に戻る" xr:uid="{00000000-0004-0000-1500-000005000000}"/>
  </hyperlinks>
  <pageMargins left="0.7" right="0.7" top="0.75" bottom="0.75" header="0.3" footer="0.3"/>
  <pageSetup paperSize="9" scale="81"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Q45"/>
  <sheetViews>
    <sheetView showZeros="0" view="pageBreakPreview" zoomScaleNormal="100" workbookViewId="0"/>
  </sheetViews>
  <sheetFormatPr defaultColWidth="9" defaultRowHeight="14.25"/>
  <cols>
    <col min="1" max="5" width="2.625" style="63" customWidth="1"/>
    <col min="6" max="6" width="1.75" style="63" customWidth="1"/>
    <col min="7" max="32" width="2.625" style="63" customWidth="1"/>
    <col min="33" max="33" width="3.125" style="63" customWidth="1"/>
    <col min="34" max="43" width="2.625" style="63" customWidth="1"/>
    <col min="44" max="16384" width="9" style="63"/>
  </cols>
  <sheetData>
    <row r="1" spans="1:43" ht="10.5" customHeight="1">
      <c r="A1" s="677"/>
      <c r="B1" s="677"/>
      <c r="C1" s="677"/>
      <c r="D1" s="677"/>
      <c r="E1" s="828">
        <f>記入用紙!$C$19</f>
        <v>1</v>
      </c>
      <c r="F1" s="829"/>
      <c r="G1" s="677"/>
      <c r="H1" s="2209" t="s">
        <v>37</v>
      </c>
      <c r="I1" s="2209"/>
      <c r="J1" s="2209"/>
      <c r="K1" s="677"/>
      <c r="L1" s="2166" t="s">
        <v>627</v>
      </c>
      <c r="M1" s="2166"/>
      <c r="N1" s="2166"/>
      <c r="O1" s="2166"/>
      <c r="P1" s="2166"/>
      <c r="Q1" s="2166"/>
      <c r="R1" s="2166"/>
      <c r="S1" s="2166"/>
      <c r="T1" s="2166"/>
      <c r="U1" s="2166"/>
      <c r="V1" s="2166"/>
      <c r="W1" s="2166"/>
      <c r="X1" s="2166"/>
      <c r="Y1" s="2166"/>
      <c r="Z1" s="2166"/>
      <c r="AA1" s="2166" t="s">
        <v>628</v>
      </c>
      <c r="AB1" s="2166"/>
      <c r="AC1" s="2166"/>
      <c r="AD1" s="2166"/>
      <c r="AE1" s="2166"/>
      <c r="AF1" s="2166"/>
      <c r="AG1" s="2166"/>
      <c r="AH1" s="2166"/>
      <c r="AI1" s="677"/>
    </row>
    <row r="2" spans="1:43" ht="6" customHeight="1">
      <c r="A2" s="677"/>
      <c r="B2" s="677"/>
      <c r="C2" s="677"/>
      <c r="D2" s="677"/>
      <c r="E2" s="677"/>
      <c r="F2" s="830"/>
      <c r="G2" s="677"/>
      <c r="H2" s="631"/>
      <c r="I2" s="677"/>
      <c r="J2" s="677"/>
      <c r="K2" s="677"/>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677"/>
    </row>
    <row r="3" spans="1:43" ht="10.5" customHeight="1">
      <c r="A3" s="677"/>
      <c r="B3" s="677"/>
      <c r="C3" s="677"/>
      <c r="D3" s="677"/>
      <c r="E3" s="677"/>
      <c r="F3" s="829"/>
      <c r="G3" s="677"/>
      <c r="H3" s="2209" t="s">
        <v>38</v>
      </c>
      <c r="I3" s="2209"/>
      <c r="J3" s="2209"/>
      <c r="K3" s="677"/>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677"/>
    </row>
    <row r="4" spans="1:43" ht="6.75" customHeight="1">
      <c r="A4" s="677"/>
      <c r="B4" s="677"/>
      <c r="C4" s="677"/>
      <c r="D4" s="677"/>
      <c r="E4" s="677"/>
      <c r="F4" s="830"/>
      <c r="G4" s="677"/>
      <c r="H4" s="631"/>
      <c r="I4" s="677"/>
      <c r="J4" s="677"/>
      <c r="K4" s="677"/>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677"/>
    </row>
    <row r="5" spans="1:43" ht="10.5" customHeight="1">
      <c r="A5" s="677"/>
      <c r="B5" s="677"/>
      <c r="C5" s="677"/>
      <c r="D5" s="677"/>
      <c r="E5" s="677"/>
      <c r="F5" s="829"/>
      <c r="G5" s="677"/>
      <c r="H5" s="2209" t="s">
        <v>40</v>
      </c>
      <c r="I5" s="2209"/>
      <c r="J5" s="2209"/>
      <c r="K5" s="677"/>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677"/>
    </row>
    <row r="6" spans="1:43" ht="22.5" customHeight="1">
      <c r="A6" s="677"/>
      <c r="B6" s="677"/>
      <c r="C6" s="677"/>
      <c r="D6" s="677"/>
      <c r="E6" s="677"/>
      <c r="F6" s="677"/>
      <c r="G6" s="677"/>
      <c r="H6" s="677"/>
      <c r="I6" s="677"/>
      <c r="J6" s="677"/>
      <c r="K6" s="677"/>
      <c r="L6" s="677"/>
      <c r="M6" s="677"/>
      <c r="N6" s="677"/>
      <c r="O6" s="677"/>
      <c r="P6" s="677"/>
      <c r="Q6" s="677"/>
      <c r="R6" s="677"/>
      <c r="S6" s="677"/>
      <c r="T6" s="677"/>
      <c r="U6" s="677"/>
      <c r="V6" s="677"/>
      <c r="W6" s="677"/>
      <c r="X6" s="677"/>
      <c r="Y6" s="2190"/>
      <c r="Z6" s="2190"/>
      <c r="AA6" s="2190"/>
      <c r="AB6" s="677" t="s">
        <v>156</v>
      </c>
      <c r="AC6" s="2190"/>
      <c r="AD6" s="2190"/>
      <c r="AE6" s="677" t="s">
        <v>157</v>
      </c>
      <c r="AF6" s="2190"/>
      <c r="AG6" s="2190"/>
      <c r="AH6" s="677" t="s">
        <v>158</v>
      </c>
      <c r="AI6" s="677"/>
    </row>
    <row r="7" spans="1:43" ht="28.5" customHeight="1">
      <c r="A7" s="677"/>
      <c r="B7" s="832"/>
      <c r="C7" s="2211" t="str">
        <f>"町田市長　　"&amp;市長名</f>
        <v>町田市長　　稲垣　康治</v>
      </c>
      <c r="D7" s="2211"/>
      <c r="E7" s="2211"/>
      <c r="F7" s="2211"/>
      <c r="G7" s="2211"/>
      <c r="H7" s="2211"/>
      <c r="I7" s="2211"/>
      <c r="J7" s="2211"/>
      <c r="K7" s="2211"/>
      <c r="L7" s="2211"/>
      <c r="M7" s="2211"/>
      <c r="N7" s="2211"/>
      <c r="O7" s="2211"/>
      <c r="P7" s="2210" t="s">
        <v>629</v>
      </c>
      <c r="Q7" s="2210"/>
      <c r="R7" s="677"/>
      <c r="S7" s="677"/>
      <c r="T7" s="677"/>
      <c r="U7" s="677"/>
      <c r="V7" s="677"/>
      <c r="W7" s="677"/>
      <c r="X7" s="677"/>
      <c r="Y7" s="677"/>
      <c r="Z7" s="677"/>
      <c r="AA7" s="677"/>
      <c r="AB7" s="677"/>
      <c r="AC7" s="677"/>
      <c r="AD7" s="677"/>
      <c r="AE7" s="677"/>
      <c r="AF7" s="677"/>
      <c r="AG7" s="677"/>
      <c r="AH7" s="677"/>
      <c r="AI7" s="677"/>
      <c r="AL7" s="996" t="s">
        <v>1</v>
      </c>
      <c r="AM7" s="996"/>
      <c r="AN7" s="996"/>
      <c r="AO7" s="996"/>
    </row>
    <row r="8" spans="1:43" ht="11.25" customHeight="1">
      <c r="A8" s="677"/>
      <c r="B8" s="832"/>
      <c r="C8" s="834"/>
      <c r="D8" s="677"/>
      <c r="E8" s="835"/>
      <c r="F8" s="835"/>
      <c r="G8" s="835"/>
      <c r="H8" s="835"/>
      <c r="I8" s="835"/>
      <c r="J8" s="835"/>
      <c r="K8" s="835"/>
      <c r="L8" s="835"/>
      <c r="M8" s="835"/>
      <c r="N8" s="836"/>
      <c r="O8" s="833"/>
      <c r="P8" s="677"/>
      <c r="Q8" s="677"/>
      <c r="R8" s="677"/>
      <c r="S8" s="677"/>
      <c r="T8" s="677"/>
      <c r="U8" s="677"/>
      <c r="V8" s="677"/>
      <c r="W8" s="677"/>
      <c r="X8" s="677"/>
      <c r="Y8" s="677"/>
      <c r="Z8" s="677"/>
      <c r="AA8" s="677"/>
      <c r="AB8" s="677"/>
      <c r="AC8" s="677"/>
      <c r="AD8" s="677"/>
      <c r="AE8" s="677"/>
      <c r="AF8" s="677"/>
      <c r="AG8" s="677"/>
      <c r="AH8" s="677"/>
      <c r="AI8" s="677"/>
    </row>
    <row r="9" spans="1:43" ht="19.5" customHeight="1">
      <c r="A9" s="677"/>
      <c r="B9" s="832"/>
      <c r="C9" s="834"/>
      <c r="D9" s="834"/>
      <c r="E9" s="677"/>
      <c r="F9" s="677"/>
      <c r="G9" s="677"/>
      <c r="H9" s="677"/>
      <c r="I9" s="677"/>
      <c r="J9" s="677"/>
      <c r="K9" s="677"/>
      <c r="L9" s="677"/>
      <c r="M9" s="677"/>
      <c r="N9" s="677"/>
      <c r="O9" s="2190" t="s">
        <v>193</v>
      </c>
      <c r="P9" s="2190"/>
      <c r="Q9" s="2190"/>
      <c r="R9" s="2190"/>
      <c r="S9" s="677"/>
      <c r="T9" s="677" t="s">
        <v>162</v>
      </c>
      <c r="U9" s="677"/>
      <c r="V9" s="677"/>
      <c r="W9" s="2191">
        <f>_xlfn.SINGLE(IF(E1=4," ",[0]!請負人住所))</f>
        <v>0</v>
      </c>
      <c r="X9" s="2191"/>
      <c r="Y9" s="2191"/>
      <c r="Z9" s="2191"/>
      <c r="AA9" s="2191"/>
      <c r="AB9" s="2191"/>
      <c r="AC9" s="2191"/>
      <c r="AD9" s="2191"/>
      <c r="AE9" s="2191"/>
      <c r="AF9" s="2191"/>
      <c r="AG9" s="2191"/>
      <c r="AH9" s="837"/>
      <c r="AI9" s="677"/>
      <c r="AL9" s="995"/>
      <c r="AM9" s="995"/>
      <c r="AN9" s="995"/>
      <c r="AO9" s="995"/>
      <c r="AP9" s="995"/>
      <c r="AQ9" s="995"/>
    </row>
    <row r="10" spans="1:43" ht="18" customHeight="1">
      <c r="A10" s="677"/>
      <c r="B10" s="832"/>
      <c r="C10" s="834"/>
      <c r="D10" s="834"/>
      <c r="E10" s="677"/>
      <c r="F10" s="677"/>
      <c r="G10" s="677"/>
      <c r="H10" s="677"/>
      <c r="I10" s="677"/>
      <c r="J10" s="677"/>
      <c r="K10" s="677"/>
      <c r="L10" s="677"/>
      <c r="M10" s="677"/>
      <c r="N10" s="677"/>
      <c r="O10" s="2190"/>
      <c r="P10" s="2190"/>
      <c r="Q10" s="2190"/>
      <c r="R10" s="2190"/>
      <c r="S10" s="677"/>
      <c r="T10" s="677" t="s">
        <v>163</v>
      </c>
      <c r="U10" s="677"/>
      <c r="V10" s="677"/>
      <c r="W10" s="2191">
        <f>_xlfn.SINGLE(IF(E1=4," ",[0]!請負人社名))</f>
        <v>0</v>
      </c>
      <c r="X10" s="2191"/>
      <c r="Y10" s="2191"/>
      <c r="Z10" s="2191"/>
      <c r="AA10" s="2191"/>
      <c r="AB10" s="2191"/>
      <c r="AC10" s="2191"/>
      <c r="AD10" s="2191"/>
      <c r="AE10" s="2191"/>
      <c r="AF10" s="2191"/>
      <c r="AG10" s="2191"/>
      <c r="AH10" s="837"/>
      <c r="AI10" s="677"/>
    </row>
    <row r="11" spans="1:43" ht="15" customHeight="1">
      <c r="A11" s="677"/>
      <c r="B11" s="832"/>
      <c r="C11" s="834"/>
      <c r="D11" s="834"/>
      <c r="E11" s="677"/>
      <c r="F11" s="677"/>
      <c r="G11" s="677"/>
      <c r="H11" s="677"/>
      <c r="I11" s="677"/>
      <c r="J11" s="677"/>
      <c r="K11" s="677"/>
      <c r="L11" s="677"/>
      <c r="M11" s="677"/>
      <c r="N11" s="677"/>
      <c r="O11" s="831"/>
      <c r="P11" s="831"/>
      <c r="Q11" s="831"/>
      <c r="R11" s="831"/>
      <c r="S11" s="677"/>
      <c r="T11" s="677"/>
      <c r="U11" s="677"/>
      <c r="V11" s="677"/>
      <c r="W11" s="2191" t="str">
        <f>IF(E1=4," ",CONCATENATE(_xlfn.SINGLE(D車使用集計表!請負人役職),"　",_xlfn.SINGLE(D車使用集計表!請負人氏名)))</f>
        <v>　</v>
      </c>
      <c r="X11" s="2191"/>
      <c r="Y11" s="2191"/>
      <c r="Z11" s="2191"/>
      <c r="AA11" s="2191"/>
      <c r="AB11" s="2191"/>
      <c r="AC11" s="2191"/>
      <c r="AD11" s="2191"/>
      <c r="AE11" s="2191"/>
      <c r="AF11" s="2191"/>
      <c r="AG11" s="2191"/>
      <c r="AH11" s="2191"/>
      <c r="AI11" s="677"/>
    </row>
    <row r="12" spans="1:43" ht="27" customHeight="1" thickBot="1">
      <c r="A12" s="677"/>
      <c r="B12" s="832"/>
      <c r="C12" s="671" t="s">
        <v>630</v>
      </c>
      <c r="D12" s="834"/>
      <c r="E12" s="677"/>
      <c r="F12" s="677"/>
      <c r="G12" s="677"/>
      <c r="H12" s="677"/>
      <c r="I12" s="838"/>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row>
    <row r="13" spans="1:43" ht="25.5" customHeight="1">
      <c r="A13" s="677"/>
      <c r="B13" s="2212" t="s">
        <v>10</v>
      </c>
      <c r="C13" s="2213"/>
      <c r="D13" s="2213"/>
      <c r="E13" s="2213"/>
      <c r="F13" s="2213"/>
      <c r="G13" s="2214"/>
      <c r="H13" s="839"/>
      <c r="I13" s="839" t="s">
        <v>11</v>
      </c>
      <c r="J13" s="2171">
        <f>_xlfn.SINGLE(IF(E1=4," ",[0]!契約番号))</f>
        <v>0</v>
      </c>
      <c r="K13" s="2171"/>
      <c r="L13" s="2171"/>
      <c r="M13" s="2171"/>
      <c r="N13" s="2171"/>
      <c r="O13" s="2171"/>
      <c r="P13" s="2171"/>
      <c r="Q13" s="2171"/>
      <c r="R13" s="839" t="s">
        <v>12</v>
      </c>
      <c r="S13" s="839"/>
      <c r="T13" s="2215"/>
      <c r="U13" s="2216"/>
      <c r="V13" s="2216"/>
      <c r="W13" s="2216"/>
      <c r="X13" s="2216"/>
      <c r="Y13" s="2216"/>
      <c r="Z13" s="2216"/>
      <c r="AA13" s="2216"/>
      <c r="AB13" s="2216"/>
      <c r="AC13" s="2216"/>
      <c r="AD13" s="2216"/>
      <c r="AE13" s="2216"/>
      <c r="AF13" s="2216"/>
      <c r="AG13" s="2216"/>
      <c r="AH13" s="2216"/>
      <c r="AI13" s="2217"/>
    </row>
    <row r="14" spans="1:43" ht="25.5" customHeight="1">
      <c r="A14" s="677"/>
      <c r="B14" s="2187" t="s">
        <v>631</v>
      </c>
      <c r="C14" s="2188"/>
      <c r="D14" s="2188"/>
      <c r="E14" s="2188"/>
      <c r="F14" s="2188"/>
      <c r="G14" s="2189"/>
      <c r="H14" s="840"/>
      <c r="I14" s="841"/>
      <c r="J14" s="2186">
        <f>_xlfn.SINGLE(IF(E1=4," ",[0]!着手年))</f>
        <v>0</v>
      </c>
      <c r="K14" s="2186"/>
      <c r="L14" s="842" t="s">
        <v>156</v>
      </c>
      <c r="M14" s="2186">
        <f>_xlfn.SINGLE(IF(E1=4," ",[0]!着手月))</f>
        <v>0</v>
      </c>
      <c r="N14" s="2186"/>
      <c r="O14" s="842" t="s">
        <v>157</v>
      </c>
      <c r="P14" s="2186">
        <f>_xlfn.SINGLE(IF(E1=4," ",[0]!着手日))</f>
        <v>0</v>
      </c>
      <c r="Q14" s="2186"/>
      <c r="R14" s="842" t="s">
        <v>158</v>
      </c>
      <c r="S14" s="843"/>
      <c r="T14" s="2192" t="s">
        <v>25</v>
      </c>
      <c r="U14" s="2192"/>
      <c r="V14" s="2192"/>
      <c r="W14" s="2192"/>
      <c r="X14" s="2192"/>
      <c r="Y14" s="2193"/>
      <c r="Z14" s="2186">
        <f>IF(E1=4," ",IF(記入用紙!C12=0,記入用紙!C11,記入用紙!C12))</f>
        <v>0</v>
      </c>
      <c r="AA14" s="2186"/>
      <c r="AB14" s="842" t="s">
        <v>156</v>
      </c>
      <c r="AC14" s="2186">
        <f>IF(E1=4," ",IF(記入用紙!E12=0,記入用紙!E11,記入用紙!E12))</f>
        <v>0</v>
      </c>
      <c r="AD14" s="2186"/>
      <c r="AE14" s="842" t="s">
        <v>157</v>
      </c>
      <c r="AF14" s="2186">
        <f>IF(E1=4," ",IF(記入用紙!G12=0,記入用紙!G11,記入用紙!G12))</f>
        <v>0</v>
      </c>
      <c r="AG14" s="2186"/>
      <c r="AH14" s="842" t="s">
        <v>158</v>
      </c>
      <c r="AI14" s="844"/>
    </row>
    <row r="15" spans="1:43" ht="25.5" customHeight="1">
      <c r="A15" s="677"/>
      <c r="B15" s="2187" t="s">
        <v>9</v>
      </c>
      <c r="C15" s="2188"/>
      <c r="D15" s="2188"/>
      <c r="E15" s="2188"/>
      <c r="F15" s="2188"/>
      <c r="G15" s="2189"/>
      <c r="H15" s="677"/>
      <c r="I15" s="2194">
        <f>_xlfn.SINGLE(IF(E1=4," ",[0]!件名))</f>
        <v>0</v>
      </c>
      <c r="J15" s="2194"/>
      <c r="K15" s="2194"/>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5"/>
    </row>
    <row r="16" spans="1:43" ht="25.5" customHeight="1">
      <c r="A16" s="677"/>
      <c r="B16" s="2183" t="s">
        <v>27</v>
      </c>
      <c r="C16" s="2184"/>
      <c r="D16" s="2184"/>
      <c r="E16" s="2184"/>
      <c r="F16" s="2184"/>
      <c r="G16" s="2184"/>
      <c r="H16" s="840"/>
      <c r="I16" s="2194">
        <f>_xlfn.SINGLE(IF(E1=4," ",[0]!履行場所))</f>
        <v>0</v>
      </c>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845"/>
    </row>
    <row r="17" spans="1:35" ht="25.5" customHeight="1">
      <c r="A17" s="677"/>
      <c r="B17" s="2183" t="s">
        <v>166</v>
      </c>
      <c r="C17" s="2184"/>
      <c r="D17" s="2184"/>
      <c r="E17" s="2184"/>
      <c r="F17" s="2184"/>
      <c r="G17" s="2185"/>
      <c r="H17" s="846"/>
      <c r="I17" s="2198">
        <f>_xlfn.SINGLE(IF(E1=4," ",IF(記入用紙!C15="",[0]!当初契約金額,記入用紙!C15)))</f>
        <v>0</v>
      </c>
      <c r="J17" s="2198"/>
      <c r="K17" s="2198"/>
      <c r="L17" s="2198"/>
      <c r="M17" s="2198"/>
      <c r="N17" s="2198"/>
      <c r="O17" s="2198"/>
      <c r="P17" s="2198"/>
      <c r="Q17" s="2198"/>
      <c r="R17" s="2198"/>
      <c r="S17" s="847"/>
      <c r="T17" s="2199" t="s">
        <v>632</v>
      </c>
      <c r="U17" s="2199"/>
      <c r="V17" s="2199"/>
      <c r="W17" s="2199"/>
      <c r="X17" s="2199"/>
      <c r="Y17" s="2199"/>
      <c r="Z17" s="2196"/>
      <c r="AA17" s="2197"/>
      <c r="AB17" s="877" t="s">
        <v>156</v>
      </c>
      <c r="AC17" s="2197"/>
      <c r="AD17" s="2197"/>
      <c r="AE17" s="877" t="s">
        <v>157</v>
      </c>
      <c r="AF17" s="2197"/>
      <c r="AG17" s="2197"/>
      <c r="AH17" s="877" t="s">
        <v>158</v>
      </c>
      <c r="AI17" s="940"/>
    </row>
    <row r="18" spans="1:35" ht="25.5" customHeight="1" thickBot="1">
      <c r="A18" s="677"/>
      <c r="B18" s="2200" t="s">
        <v>633</v>
      </c>
      <c r="C18" s="2201"/>
      <c r="D18" s="2201"/>
      <c r="E18" s="2201"/>
      <c r="F18" s="2201"/>
      <c r="G18" s="2201"/>
      <c r="H18" s="848"/>
      <c r="I18" s="849" t="s">
        <v>167</v>
      </c>
      <c r="J18" s="2202">
        <f>IF(E1=4," ",記入用紙!$C$17)</f>
        <v>0</v>
      </c>
      <c r="K18" s="2202"/>
      <c r="L18" s="2202"/>
      <c r="M18" s="2202"/>
      <c r="N18" s="2202"/>
      <c r="O18" s="850"/>
      <c r="P18" s="2203" t="s">
        <v>634</v>
      </c>
      <c r="Q18" s="2204"/>
      <c r="R18" s="2204"/>
      <c r="S18" s="2204"/>
      <c r="T18" s="2204"/>
      <c r="U18" s="851"/>
      <c r="V18" s="852" t="s">
        <v>167</v>
      </c>
      <c r="W18" s="2205"/>
      <c r="X18" s="2206"/>
      <c r="Y18" s="2206"/>
      <c r="Z18" s="2206"/>
      <c r="AA18" s="2206"/>
      <c r="AB18" s="853"/>
      <c r="AC18" s="2207" t="s">
        <v>635</v>
      </c>
      <c r="AD18" s="2207"/>
      <c r="AE18" s="2207"/>
      <c r="AF18" s="854" t="s">
        <v>11</v>
      </c>
      <c r="AG18" s="2208"/>
      <c r="AH18" s="2208"/>
      <c r="AI18" s="855" t="s">
        <v>636</v>
      </c>
    </row>
    <row r="19" spans="1:35" ht="12.75" customHeight="1" thickBot="1">
      <c r="A19" s="677"/>
      <c r="B19" s="677"/>
      <c r="C19" s="677"/>
      <c r="D19" s="677"/>
      <c r="E19" s="677"/>
      <c r="F19" s="677"/>
      <c r="G19" s="677"/>
      <c r="H19" s="677"/>
      <c r="I19" s="677"/>
      <c r="J19" s="677" t="s">
        <v>485</v>
      </c>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row>
    <row r="20" spans="1:35" ht="12.75" customHeight="1">
      <c r="A20" s="677"/>
      <c r="B20" s="2173" t="s">
        <v>637</v>
      </c>
      <c r="C20" s="2174"/>
      <c r="D20" s="2174"/>
      <c r="E20" s="2174"/>
      <c r="F20" s="2174"/>
      <c r="G20" s="2175"/>
      <c r="H20" s="856"/>
      <c r="I20" s="857"/>
      <c r="J20" s="2179"/>
      <c r="K20" s="2179"/>
      <c r="L20" s="2181" t="s">
        <v>156</v>
      </c>
      <c r="M20" s="2179"/>
      <c r="N20" s="2179"/>
      <c r="O20" s="2181" t="s">
        <v>157</v>
      </c>
      <c r="P20" s="2179"/>
      <c r="Q20" s="2179"/>
      <c r="R20" s="2181" t="s">
        <v>158</v>
      </c>
      <c r="S20" s="858"/>
      <c r="T20" s="2170" t="s">
        <v>169</v>
      </c>
      <c r="U20" s="2171"/>
      <c r="V20" s="2171"/>
      <c r="W20" s="2171"/>
      <c r="X20" s="2171"/>
      <c r="Y20" s="2171"/>
      <c r="Z20" s="2171"/>
      <c r="AA20" s="2171"/>
      <c r="AB20" s="2171"/>
      <c r="AC20" s="2171"/>
      <c r="AD20" s="2171"/>
      <c r="AE20" s="2172"/>
      <c r="AF20" s="2167" t="s">
        <v>170</v>
      </c>
      <c r="AG20" s="2168"/>
      <c r="AH20" s="2168"/>
      <c r="AI20" s="2169"/>
    </row>
    <row r="21" spans="1:35" ht="14.25" customHeight="1">
      <c r="A21" s="677"/>
      <c r="B21" s="2176"/>
      <c r="C21" s="2177"/>
      <c r="D21" s="2177"/>
      <c r="E21" s="2177"/>
      <c r="F21" s="2177"/>
      <c r="G21" s="2178"/>
      <c r="H21" s="914"/>
      <c r="I21" s="859"/>
      <c r="J21" s="2180"/>
      <c r="K21" s="2180"/>
      <c r="L21" s="2182"/>
      <c r="M21" s="2180"/>
      <c r="N21" s="2180"/>
      <c r="O21" s="2182"/>
      <c r="P21" s="2180"/>
      <c r="Q21" s="2180"/>
      <c r="R21" s="2182"/>
      <c r="S21" s="860"/>
      <c r="T21" s="2218" t="s">
        <v>171</v>
      </c>
      <c r="U21" s="2219"/>
      <c r="V21" s="2219"/>
      <c r="W21" s="2220"/>
      <c r="X21" s="2218" t="s">
        <v>172</v>
      </c>
      <c r="Y21" s="2219"/>
      <c r="Z21" s="2219"/>
      <c r="AA21" s="2220"/>
      <c r="AB21" s="2218" t="s">
        <v>173</v>
      </c>
      <c r="AC21" s="2219"/>
      <c r="AD21" s="2219"/>
      <c r="AE21" s="2220"/>
      <c r="AF21" s="2221" t="s">
        <v>174</v>
      </c>
      <c r="AG21" s="2222"/>
      <c r="AH21" s="2222"/>
      <c r="AI21" s="2223"/>
    </row>
    <row r="22" spans="1:35" ht="38.25" customHeight="1" thickBot="1">
      <c r="A22" s="677"/>
      <c r="B22" s="2224" t="s">
        <v>638</v>
      </c>
      <c r="C22" s="2225"/>
      <c r="D22" s="2225"/>
      <c r="E22" s="2225"/>
      <c r="F22" s="2225"/>
      <c r="G22" s="2226"/>
      <c r="H22" s="861"/>
      <c r="I22" s="2227"/>
      <c r="J22" s="2227"/>
      <c r="K22" s="2227"/>
      <c r="L22" s="2227"/>
      <c r="M22" s="2227"/>
      <c r="N22" s="2227"/>
      <c r="O22" s="2227"/>
      <c r="P22" s="2227"/>
      <c r="Q22" s="2227"/>
      <c r="R22" s="861"/>
      <c r="S22" s="862"/>
      <c r="T22" s="863"/>
      <c r="U22" s="861"/>
      <c r="V22" s="861"/>
      <c r="W22" s="862"/>
      <c r="X22" s="863"/>
      <c r="Y22" s="861"/>
      <c r="Z22" s="861"/>
      <c r="AA22" s="862"/>
      <c r="AB22" s="863"/>
      <c r="AC22" s="861"/>
      <c r="AD22" s="861"/>
      <c r="AE22" s="862"/>
      <c r="AF22" s="861"/>
      <c r="AG22" s="861"/>
      <c r="AH22" s="861"/>
      <c r="AI22" s="864"/>
    </row>
    <row r="23" spans="1:35">
      <c r="A23" s="677"/>
      <c r="B23" s="865"/>
      <c r="C23" s="865"/>
      <c r="D23" s="865"/>
      <c r="E23" s="865"/>
      <c r="F23" s="865"/>
      <c r="G23" s="865"/>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row>
    <row r="45" ht="20.25" customHeight="1"/>
  </sheetData>
  <mergeCells count="58">
    <mergeCell ref="T21:W21"/>
    <mergeCell ref="X21:AA21"/>
    <mergeCell ref="AB21:AE21"/>
    <mergeCell ref="AF21:AI21"/>
    <mergeCell ref="B22:G22"/>
    <mergeCell ref="I22:Q22"/>
    <mergeCell ref="AA1:AH5"/>
    <mergeCell ref="B18:G18"/>
    <mergeCell ref="J18:N18"/>
    <mergeCell ref="P18:T18"/>
    <mergeCell ref="W18:AA18"/>
    <mergeCell ref="AC18:AE18"/>
    <mergeCell ref="AG18:AH18"/>
    <mergeCell ref="H1:J1"/>
    <mergeCell ref="H3:J3"/>
    <mergeCell ref="H5:J5"/>
    <mergeCell ref="J13:Q13"/>
    <mergeCell ref="O9:R10"/>
    <mergeCell ref="P7:Q7"/>
    <mergeCell ref="C7:O7"/>
    <mergeCell ref="B13:G13"/>
    <mergeCell ref="T13:AI13"/>
    <mergeCell ref="AF14:AG14"/>
    <mergeCell ref="W11:AH11"/>
    <mergeCell ref="T14:Y14"/>
    <mergeCell ref="I15:AI15"/>
    <mergeCell ref="Z17:AA17"/>
    <mergeCell ref="AC17:AD17"/>
    <mergeCell ref="AF17:AG17"/>
    <mergeCell ref="I17:R17"/>
    <mergeCell ref="I16:AH16"/>
    <mergeCell ref="T17:Y17"/>
    <mergeCell ref="M14:N14"/>
    <mergeCell ref="P14:Q14"/>
    <mergeCell ref="Z14:AA14"/>
    <mergeCell ref="AC14:AD14"/>
    <mergeCell ref="AC6:AD6"/>
    <mergeCell ref="Y6:AA6"/>
    <mergeCell ref="W9:AG9"/>
    <mergeCell ref="W10:AG10"/>
    <mergeCell ref="AL7:AO7"/>
    <mergeCell ref="AL9:AQ9"/>
    <mergeCell ref="L1:Z5"/>
    <mergeCell ref="AF20:AI20"/>
    <mergeCell ref="T20:AE20"/>
    <mergeCell ref="B20:G21"/>
    <mergeCell ref="J20:K21"/>
    <mergeCell ref="L20:L21"/>
    <mergeCell ref="M20:N21"/>
    <mergeCell ref="O20:O21"/>
    <mergeCell ref="P20:Q21"/>
    <mergeCell ref="B17:G17"/>
    <mergeCell ref="B16:G16"/>
    <mergeCell ref="J14:K14"/>
    <mergeCell ref="B14:G14"/>
    <mergeCell ref="B15:G15"/>
    <mergeCell ref="R20:R21"/>
    <mergeCell ref="AF6:AG6"/>
  </mergeCells>
  <phoneticPr fontId="3"/>
  <conditionalFormatting sqref="F1">
    <cfRule type="expression" dxfId="12" priority="3" stopIfTrue="1">
      <formula>$E$1=1</formula>
    </cfRule>
  </conditionalFormatting>
  <conditionalFormatting sqref="F3">
    <cfRule type="expression" dxfId="11" priority="2" stopIfTrue="1">
      <formula>$E$1=2</formula>
    </cfRule>
  </conditionalFormatting>
  <conditionalFormatting sqref="F5">
    <cfRule type="expression" dxfId="10" priority="1" stopIfTrue="1">
      <formula>$E$1=3</formula>
    </cfRule>
  </conditionalFormatting>
  <dataValidations count="1">
    <dataValidation type="list" allowBlank="1" showInputMessage="1" showErrorMessage="1" sqref="AA1:AH5" xr:uid="{7D645472-D7EB-4178-95D9-D095A7EBBD4E}">
      <formula1>"　,（指定部分）"</formula1>
    </dataValidation>
  </dataValidations>
  <hyperlinks>
    <hyperlink ref="AL7:AO7" location="'提出書類一覧（工事）'!A1" display="一覧に戻る" xr:uid="{00000000-0004-0000-16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A1:AA54"/>
  <sheetViews>
    <sheetView showZeros="0" view="pageBreakPreview" topLeftCell="A19" zoomScaleNormal="100" workbookViewId="0">
      <selection activeCell="AB56" sqref="AB56"/>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ht="15" customHeight="1" thickBot="1">
      <c r="A1" s="379">
        <f>記入用紙!$C$19</f>
        <v>1</v>
      </c>
      <c r="M1" s="2240"/>
      <c r="N1" s="2262"/>
      <c r="O1" s="2261" t="s">
        <v>557</v>
      </c>
      <c r="P1" s="2261"/>
      <c r="Q1" s="2261" t="s">
        <v>639</v>
      </c>
      <c r="R1" s="2261"/>
      <c r="S1" s="2264" t="s">
        <v>640</v>
      </c>
      <c r="T1" s="2265"/>
      <c r="U1" s="2261" t="s">
        <v>173</v>
      </c>
      <c r="V1" s="2261"/>
    </row>
    <row r="2" spans="1:27" ht="15" customHeight="1" thickBot="1">
      <c r="M2" s="2240"/>
      <c r="N2" s="2262"/>
      <c r="O2" s="2261"/>
      <c r="P2" s="2261"/>
      <c r="Q2" s="2261"/>
      <c r="R2" s="2261"/>
      <c r="S2" s="2261"/>
      <c r="T2" s="2261"/>
      <c r="U2" s="2261"/>
      <c r="V2" s="2261"/>
      <c r="W2" s="996" t="s">
        <v>1</v>
      </c>
      <c r="X2" s="996"/>
      <c r="Y2" s="996"/>
      <c r="Z2" s="996"/>
    </row>
    <row r="3" spans="1:27" ht="15" customHeight="1" thickBot="1">
      <c r="M3" s="2240"/>
      <c r="N3" s="2262"/>
      <c r="O3" s="2261"/>
      <c r="P3" s="2261"/>
      <c r="Q3" s="2261"/>
      <c r="R3" s="2261"/>
      <c r="S3" s="2261"/>
      <c r="T3" s="2261"/>
      <c r="U3" s="2261"/>
      <c r="V3" s="2261"/>
    </row>
    <row r="4" spans="1:27" s="33" customFormat="1" ht="15" customHeight="1" thickBot="1">
      <c r="M4" s="2242"/>
      <c r="N4" s="2263"/>
      <c r="O4" s="2261"/>
      <c r="P4" s="2261"/>
      <c r="Q4" s="2261"/>
      <c r="R4" s="2261"/>
      <c r="S4" s="2261"/>
      <c r="T4" s="2261"/>
      <c r="U4" s="2261"/>
      <c r="V4" s="2261"/>
    </row>
    <row r="5" spans="1:27" s="33" customFormat="1" ht="15" customHeight="1">
      <c r="A5" s="1806"/>
      <c r="B5" s="1807"/>
      <c r="C5" s="1807"/>
      <c r="D5" s="1807"/>
      <c r="E5" s="1807"/>
      <c r="F5" s="1807"/>
      <c r="G5" s="1807"/>
      <c r="H5" s="1807"/>
      <c r="I5" s="1807"/>
      <c r="J5" s="1807"/>
      <c r="K5" s="1807"/>
      <c r="L5" s="1807"/>
      <c r="M5" s="1807"/>
      <c r="N5" s="1807"/>
      <c r="O5" s="1807"/>
      <c r="P5" s="1807"/>
      <c r="Q5" s="1807"/>
      <c r="R5" s="1807"/>
      <c r="S5" s="1807"/>
      <c r="T5" s="1807"/>
      <c r="U5" s="1807"/>
      <c r="V5" s="2007"/>
    </row>
    <row r="6" spans="1:27" s="33" customFormat="1" ht="15" customHeight="1">
      <c r="A6" s="1793"/>
      <c r="B6" s="1794"/>
      <c r="C6" s="1794"/>
      <c r="D6" s="1794"/>
      <c r="E6" s="1794"/>
      <c r="F6" s="1794"/>
      <c r="G6" s="1794"/>
      <c r="H6" s="1794"/>
      <c r="I6" s="1794"/>
      <c r="J6" s="1794"/>
      <c r="K6" s="1794"/>
      <c r="L6" s="1794"/>
      <c r="M6" s="1794"/>
      <c r="N6" s="1794"/>
      <c r="O6" s="1794"/>
      <c r="P6" s="1794"/>
      <c r="Q6" s="1794"/>
      <c r="R6" s="1794"/>
      <c r="S6" s="1794"/>
      <c r="T6" s="1794"/>
      <c r="U6" s="1794"/>
      <c r="V6" s="1795"/>
    </row>
    <row r="7" spans="1:27" s="33" customFormat="1" ht="15" customHeight="1">
      <c r="A7" s="1793"/>
      <c r="B7" s="1794"/>
      <c r="C7" s="1794"/>
      <c r="D7" s="1794"/>
      <c r="E7" s="2015" t="s">
        <v>641</v>
      </c>
      <c r="F7" s="2015"/>
      <c r="G7" s="2015"/>
      <c r="H7" s="2015"/>
      <c r="I7" s="2015"/>
      <c r="J7" s="2015"/>
      <c r="K7" s="2015"/>
      <c r="L7" s="2015"/>
      <c r="M7" s="2015"/>
      <c r="N7" s="2015"/>
      <c r="O7" s="2015"/>
      <c r="P7" s="2015"/>
      <c r="Q7" s="2015"/>
      <c r="R7" s="1803"/>
      <c r="S7" s="1803"/>
      <c r="T7" s="1803"/>
      <c r="U7" s="1803"/>
      <c r="V7" s="1809"/>
      <c r="W7" s="1797"/>
      <c r="X7" s="1798"/>
    </row>
    <row r="8" spans="1:27" s="33" customFormat="1" ht="15" customHeight="1">
      <c r="A8" s="1793"/>
      <c r="B8" s="1794"/>
      <c r="C8" s="1794"/>
      <c r="D8" s="1794"/>
      <c r="E8" s="2015"/>
      <c r="F8" s="2015"/>
      <c r="G8" s="2015"/>
      <c r="H8" s="2015"/>
      <c r="I8" s="2015"/>
      <c r="J8" s="2015"/>
      <c r="K8" s="2015"/>
      <c r="L8" s="2015"/>
      <c r="M8" s="2015"/>
      <c r="N8" s="2015"/>
      <c r="O8" s="2015"/>
      <c r="P8" s="2015"/>
      <c r="Q8" s="2015"/>
      <c r="R8" s="1803"/>
      <c r="S8" s="1803"/>
      <c r="T8" s="1803"/>
      <c r="U8" s="1803"/>
      <c r="V8" s="1809"/>
      <c r="W8" s="1797"/>
      <c r="X8" s="1798"/>
    </row>
    <row r="9" spans="1:27" s="33" customFormat="1" ht="15" customHeight="1">
      <c r="A9" s="1793"/>
      <c r="B9" s="1794"/>
      <c r="C9" s="1794"/>
      <c r="D9" s="1794"/>
      <c r="E9" s="1794"/>
      <c r="F9" s="1794"/>
      <c r="G9" s="1794"/>
      <c r="H9" s="1794"/>
      <c r="I9" s="1794"/>
      <c r="J9" s="1794"/>
      <c r="K9" s="1794"/>
      <c r="L9" s="1794"/>
      <c r="M9" s="1794"/>
      <c r="N9" s="1794"/>
      <c r="O9" s="1794"/>
      <c r="P9" s="1794"/>
      <c r="Q9" s="1794"/>
      <c r="R9" s="1794"/>
      <c r="S9" s="1794"/>
      <c r="T9" s="1794"/>
      <c r="U9" s="1794"/>
      <c r="V9" s="1795"/>
      <c r="W9" s="38"/>
      <c r="X9" s="20"/>
    </row>
    <row r="10" spans="1:27" s="33" customFormat="1" ht="15" customHeight="1">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5"/>
      <c r="Z10" s="1522"/>
      <c r="AA10" s="1522"/>
    </row>
    <row r="11" spans="1:27" s="33" customFormat="1" ht="15" customHeight="1">
      <c r="A11" s="1793"/>
      <c r="B11" s="1794"/>
      <c r="C11" s="1794"/>
      <c r="D11" s="1794"/>
      <c r="E11" s="1794"/>
      <c r="F11" s="1794"/>
      <c r="G11" s="1794"/>
      <c r="H11" s="1794"/>
      <c r="I11" s="1794"/>
      <c r="J11" s="1794"/>
      <c r="K11" s="1794"/>
      <c r="L11" s="1794"/>
      <c r="M11" s="1794"/>
      <c r="N11" s="1794"/>
      <c r="O11" s="1794"/>
      <c r="P11" s="1794"/>
      <c r="Q11" s="1794"/>
      <c r="R11" s="1794"/>
      <c r="S11" s="1794"/>
      <c r="T11" s="1794"/>
      <c r="U11" s="1794"/>
      <c r="V11" s="1795"/>
    </row>
    <row r="12" spans="1:27" s="33" customFormat="1" ht="15" customHeight="1">
      <c r="A12" s="1793"/>
      <c r="B12" s="1794"/>
      <c r="C12" s="1794"/>
      <c r="D12" s="1794"/>
      <c r="E12" s="1794"/>
      <c r="F12" s="1794"/>
      <c r="G12" s="1794"/>
      <c r="H12" s="1794"/>
      <c r="I12" s="1794"/>
      <c r="J12" s="1794"/>
      <c r="K12" s="1794"/>
      <c r="L12" s="1794"/>
      <c r="M12" s="1794"/>
      <c r="N12" s="1794"/>
      <c r="O12" s="2260"/>
      <c r="P12" s="2260"/>
      <c r="Q12" s="38" t="s">
        <v>19</v>
      </c>
      <c r="R12" s="14"/>
      <c r="S12" s="38" t="s">
        <v>203</v>
      </c>
      <c r="T12" s="14"/>
      <c r="U12" s="38" t="s">
        <v>21</v>
      </c>
      <c r="V12" s="39"/>
    </row>
    <row r="13" spans="1:27" s="33" customFormat="1"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7" s="33" customFormat="1" ht="15" customHeight="1">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7" s="33" customFormat="1" ht="15" customHeight="1">
      <c r="A15" s="1793"/>
      <c r="B15" s="1794"/>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7" s="33" customFormat="1" ht="15" customHeight="1">
      <c r="A16" s="37"/>
      <c r="B16" s="1794" t="str">
        <f>"町田市長　　"&amp;市長名&amp;"　様"</f>
        <v>町田市長　　稲垣　康治　様</v>
      </c>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ht="15" customHeight="1">
      <c r="A17" s="1827"/>
      <c r="B17" s="1828"/>
      <c r="C17" s="1828"/>
      <c r="D17" s="1828"/>
      <c r="E17" s="1828"/>
      <c r="F17" s="1828"/>
      <c r="G17" s="1828"/>
      <c r="H17" s="1828"/>
      <c r="I17" s="1828"/>
      <c r="J17" s="1828"/>
      <c r="K17" s="1828"/>
      <c r="L17" s="1828"/>
      <c r="M17" s="1828"/>
      <c r="N17" s="1828"/>
      <c r="O17" s="1828"/>
      <c r="P17" s="1828"/>
      <c r="Q17" s="1828"/>
      <c r="R17" s="1828"/>
      <c r="S17" s="1828"/>
      <c r="T17" s="1828"/>
      <c r="U17" s="1828"/>
      <c r="V17" s="1829"/>
    </row>
    <row r="18" spans="1:22" s="33" customFormat="1" ht="15" customHeight="1">
      <c r="A18" s="1827"/>
      <c r="B18" s="1828"/>
      <c r="C18" s="1828"/>
      <c r="D18" s="1828"/>
      <c r="E18" s="1828"/>
      <c r="F18" s="1828"/>
      <c r="G18" s="1828"/>
      <c r="H18" s="1828"/>
      <c r="I18" s="1828"/>
      <c r="J18" s="1828"/>
      <c r="K18" s="1828"/>
      <c r="L18" s="1828"/>
      <c r="M18" s="1828"/>
      <c r="N18" s="1828"/>
      <c r="O18" s="1828"/>
      <c r="P18" s="1828"/>
      <c r="Q18" s="1828"/>
      <c r="R18" s="1828"/>
      <c r="S18" s="1828"/>
      <c r="T18" s="1828"/>
      <c r="U18" s="1828"/>
      <c r="V18" s="1829"/>
    </row>
    <row r="19" spans="1:22" s="33" customFormat="1" ht="15" customHeight="1">
      <c r="A19" s="1827"/>
      <c r="B19" s="1828"/>
      <c r="C19" s="1828"/>
      <c r="D19" s="1828"/>
      <c r="E19" s="1828"/>
      <c r="F19" s="1828"/>
      <c r="G19" s="1828"/>
      <c r="H19" s="1828"/>
      <c r="I19" s="1828"/>
      <c r="J19" s="1828"/>
      <c r="K19" s="1828"/>
      <c r="L19" s="1828"/>
      <c r="M19" s="1828"/>
      <c r="N19" s="1828"/>
      <c r="O19" s="1828"/>
      <c r="P19" s="1828"/>
      <c r="Q19" s="1828"/>
      <c r="R19" s="1828"/>
      <c r="S19" s="1828"/>
      <c r="T19" s="1828"/>
      <c r="U19" s="1828"/>
      <c r="V19" s="1829"/>
    </row>
    <row r="20" spans="1:22" s="33" customFormat="1" ht="15" customHeight="1">
      <c r="A20" s="1827"/>
      <c r="B20" s="1828"/>
      <c r="C20" s="1828"/>
      <c r="D20" s="1828"/>
      <c r="E20" s="1828"/>
      <c r="F20" s="1828"/>
      <c r="G20" s="1828"/>
      <c r="H20" s="1828"/>
      <c r="I20" s="1828"/>
      <c r="J20" s="1828"/>
      <c r="K20" s="1828"/>
      <c r="L20" s="1828"/>
      <c r="M20" s="1828"/>
      <c r="N20" s="1828"/>
      <c r="O20" s="1828"/>
      <c r="P20" s="1828"/>
      <c r="Q20" s="1828"/>
      <c r="R20" s="1828"/>
      <c r="S20" s="1828"/>
      <c r="T20" s="1828"/>
      <c r="U20" s="1828"/>
      <c r="V20" s="1829"/>
    </row>
    <row r="21" spans="1:22" s="33" customFormat="1" ht="15" customHeight="1">
      <c r="A21" s="1827"/>
      <c r="B21" s="1828"/>
      <c r="C21" s="1828"/>
      <c r="D21" s="1828"/>
      <c r="E21" s="1828"/>
      <c r="F21" s="1828"/>
      <c r="G21" s="1828"/>
      <c r="H21" s="1828"/>
      <c r="I21" s="1828"/>
      <c r="J21" s="1828"/>
      <c r="K21" s="1828"/>
      <c r="L21" s="1828"/>
      <c r="M21" s="1828"/>
      <c r="N21" s="1828"/>
      <c r="O21" s="1828"/>
      <c r="P21" s="1828"/>
      <c r="Q21" s="1828"/>
      <c r="R21" s="1828"/>
      <c r="S21" s="1828"/>
      <c r="T21" s="1828"/>
      <c r="U21" s="1828"/>
      <c r="V21" s="1829"/>
    </row>
    <row r="22" spans="1:22" s="33" customFormat="1" ht="14.25" customHeight="1">
      <c r="A22" s="1827"/>
      <c r="B22" s="1828"/>
      <c r="C22" s="1828"/>
      <c r="D22" s="1828"/>
      <c r="E22" s="1828"/>
      <c r="F22" s="1828"/>
      <c r="G22" s="1828"/>
      <c r="H22" s="1828"/>
      <c r="I22" s="1828"/>
      <c r="J22" s="1828"/>
      <c r="K22" s="1828"/>
      <c r="L22" s="1828"/>
      <c r="M22" s="1828"/>
      <c r="N22" s="1828"/>
      <c r="O22" s="1828"/>
      <c r="P22" s="1828"/>
      <c r="Q22" s="1828"/>
      <c r="R22" s="1828"/>
      <c r="S22" s="1828"/>
      <c r="T22" s="1828"/>
      <c r="U22" s="1828"/>
      <c r="V22" s="1829"/>
    </row>
    <row r="23" spans="1:22" s="33" customFormat="1" ht="15" customHeight="1">
      <c r="A23" s="1793"/>
      <c r="B23" s="1794"/>
      <c r="C23" s="1794"/>
      <c r="D23" s="1794"/>
      <c r="E23" s="1794"/>
      <c r="F23" s="1794"/>
      <c r="G23" s="1794"/>
      <c r="H23" s="1794"/>
      <c r="I23" s="1794"/>
      <c r="J23" s="1794"/>
      <c r="K23" s="1794"/>
      <c r="L23" s="1794"/>
      <c r="M23" s="2256"/>
      <c r="N23" s="2256"/>
      <c r="O23" s="2256"/>
      <c r="P23" s="2256"/>
      <c r="Q23" s="2256"/>
      <c r="R23" s="2256"/>
      <c r="S23" s="2256"/>
      <c r="T23" s="2256"/>
      <c r="U23" s="2256"/>
      <c r="V23" s="2257"/>
    </row>
    <row r="24" spans="1:22" s="33" customFormat="1" ht="15" customHeight="1">
      <c r="A24" s="1793"/>
      <c r="B24" s="1794"/>
      <c r="C24" s="1794"/>
      <c r="D24" s="1794"/>
      <c r="E24" s="1794"/>
      <c r="F24" s="1794"/>
      <c r="G24" s="1794"/>
      <c r="H24" s="1794"/>
      <c r="I24" s="1794"/>
      <c r="J24" s="1794"/>
      <c r="K24" s="1803" t="s">
        <v>192</v>
      </c>
      <c r="L24" s="1803"/>
      <c r="M24" s="2258">
        <f>IF(A1=4," ",[0]!請負人住所)</f>
        <v>0</v>
      </c>
      <c r="N24" s="2258"/>
      <c r="O24" s="2258"/>
      <c r="P24" s="2258"/>
      <c r="Q24" s="2258"/>
      <c r="R24" s="2258"/>
      <c r="S24" s="2258"/>
      <c r="T24" s="2258"/>
      <c r="U24" s="2258"/>
      <c r="V24" s="2259"/>
    </row>
    <row r="25" spans="1:22" s="33" customFormat="1" ht="15" customHeight="1">
      <c r="A25" s="1793"/>
      <c r="B25" s="1794"/>
      <c r="C25" s="1794"/>
      <c r="D25" s="1794"/>
      <c r="E25" s="1794"/>
      <c r="F25" s="1794"/>
      <c r="G25" s="1794"/>
      <c r="H25" s="2005" t="str">
        <f>IF(記入用紙!C19=3,"受託者","受注者")</f>
        <v>受注者</v>
      </c>
      <c r="I25" s="2005"/>
      <c r="J25" s="2005"/>
      <c r="M25" s="2256"/>
      <c r="N25" s="2256"/>
      <c r="O25" s="2256"/>
      <c r="P25" s="2256"/>
      <c r="Q25" s="2256"/>
      <c r="R25" s="2256"/>
      <c r="S25" s="2256"/>
      <c r="T25" s="2256"/>
      <c r="U25" s="2256"/>
      <c r="V25" s="2257"/>
    </row>
    <row r="26" spans="1:22" s="33" customFormat="1" ht="15" customHeight="1">
      <c r="A26" s="1793"/>
      <c r="B26" s="1794"/>
      <c r="C26" s="1794"/>
      <c r="D26" s="1794"/>
      <c r="E26" s="1794"/>
      <c r="F26" s="1794"/>
      <c r="G26" s="1794"/>
      <c r="H26" s="2005"/>
      <c r="I26" s="2005"/>
      <c r="J26" s="2005"/>
      <c r="M26" s="2256"/>
      <c r="N26" s="2256"/>
      <c r="O26" s="2256"/>
      <c r="P26" s="2256"/>
      <c r="Q26" s="2256"/>
      <c r="R26" s="2256"/>
      <c r="S26" s="2256"/>
      <c r="T26" s="2256"/>
      <c r="V26" s="39"/>
    </row>
    <row r="27" spans="1:22" s="33" customFormat="1" ht="15" customHeight="1">
      <c r="A27" s="1793"/>
      <c r="B27" s="1794"/>
      <c r="C27" s="1794"/>
      <c r="D27" s="1794"/>
      <c r="E27" s="1794"/>
      <c r="F27" s="1794"/>
      <c r="G27" s="1794"/>
      <c r="H27" s="1794"/>
      <c r="I27" s="1794"/>
      <c r="J27" s="1794"/>
      <c r="K27" s="1803" t="s">
        <v>194</v>
      </c>
      <c r="L27" s="1803"/>
      <c r="M27" s="2258">
        <f>IF(A1=4," ",[0]!請負人社名)</f>
        <v>0</v>
      </c>
      <c r="N27" s="2258"/>
      <c r="O27" s="2258"/>
      <c r="P27" s="2258"/>
      <c r="Q27" s="2258"/>
      <c r="R27" s="2258"/>
      <c r="S27" s="2258"/>
      <c r="T27" s="2258"/>
      <c r="V27" s="39"/>
    </row>
    <row r="28" spans="1:22" s="33" customFormat="1" ht="15" customHeight="1">
      <c r="A28" s="1793"/>
      <c r="B28" s="1794"/>
      <c r="C28" s="1794"/>
      <c r="D28" s="1794"/>
      <c r="E28" s="1794"/>
      <c r="F28" s="1794"/>
      <c r="G28" s="1794"/>
      <c r="H28" s="1794"/>
      <c r="I28" s="1794"/>
      <c r="J28" s="1794"/>
      <c r="K28" s="1794"/>
      <c r="L28" s="1794"/>
      <c r="M28" s="1820" t="str">
        <f>IF(A1=4," ",CONCATENATE(D車使用集計表!請負人役職,"　",D車使用集計表!請負人氏名))</f>
        <v>　</v>
      </c>
      <c r="N28" s="1820"/>
      <c r="O28" s="1820"/>
      <c r="P28" s="1820"/>
      <c r="Q28" s="1820"/>
      <c r="R28" s="1820"/>
      <c r="S28" s="1820"/>
      <c r="T28" s="1820"/>
      <c r="U28" s="1820"/>
      <c r="V28" s="39"/>
    </row>
    <row r="29" spans="1:22" s="33" customFormat="1" ht="15" customHeight="1">
      <c r="A29" s="1793"/>
      <c r="B29" s="1794"/>
      <c r="C29" s="1794"/>
      <c r="D29" s="1794"/>
      <c r="E29" s="1794"/>
      <c r="F29" s="1794"/>
      <c r="G29" s="1794"/>
      <c r="H29" s="1794"/>
      <c r="I29" s="1794"/>
      <c r="J29" s="1794"/>
      <c r="K29" s="1794"/>
      <c r="L29" s="1794"/>
      <c r="M29" s="1794"/>
      <c r="N29" s="1794"/>
      <c r="O29" s="1794"/>
      <c r="P29" s="1794"/>
      <c r="Q29" s="1794"/>
      <c r="R29" s="1794"/>
      <c r="S29" s="1794"/>
      <c r="T29" s="1794"/>
      <c r="U29" s="1794"/>
      <c r="V29" s="1795"/>
    </row>
    <row r="30" spans="1:22" s="33" customFormat="1"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2" s="46" customFormat="1" ht="15" customHeight="1">
      <c r="A31" s="705"/>
      <c r="B31" s="706"/>
      <c r="C31" s="2255" t="str">
        <f>IF(A1=1,"工事",IF(A1=2,"修繕",IF(A1=3,"業務委託"," ")))</f>
        <v>工事</v>
      </c>
      <c r="D31" s="2255"/>
      <c r="E31" s="707" t="s">
        <v>642</v>
      </c>
      <c r="F31" s="708"/>
      <c r="G31" s="708"/>
      <c r="H31" s="708"/>
      <c r="I31" s="708"/>
      <c r="J31" s="708"/>
      <c r="K31" s="708"/>
      <c r="L31" s="708"/>
      <c r="M31" s="708"/>
      <c r="N31" s="708"/>
      <c r="O31" s="708"/>
      <c r="P31" s="708"/>
      <c r="Q31" s="708"/>
      <c r="R31" s="708"/>
      <c r="S31" s="708"/>
      <c r="T31" s="708"/>
      <c r="U31" s="708"/>
      <c r="V31" s="709"/>
    </row>
    <row r="32" spans="1:22" ht="15" customHeight="1">
      <c r="A32" s="1827"/>
      <c r="B32" s="1828"/>
      <c r="C32" s="1828"/>
      <c r="D32" s="1828"/>
      <c r="E32" s="1828"/>
      <c r="F32" s="1828"/>
      <c r="G32" s="1828"/>
      <c r="H32" s="1828"/>
      <c r="I32" s="1828"/>
      <c r="J32" s="1828"/>
      <c r="K32" s="1828"/>
      <c r="L32" s="1828"/>
      <c r="M32" s="1828"/>
      <c r="N32" s="1828"/>
      <c r="O32" s="1828"/>
      <c r="P32" s="1828"/>
      <c r="Q32" s="1828"/>
      <c r="R32" s="1828"/>
      <c r="S32" s="1828"/>
      <c r="T32" s="1828"/>
      <c r="U32" s="1828"/>
      <c r="V32" s="1829"/>
    </row>
    <row r="33" spans="1:22" ht="15" customHeight="1">
      <c r="A33" s="1830" t="s">
        <v>454</v>
      </c>
      <c r="B33" s="1831"/>
      <c r="C33" s="1831"/>
      <c r="D33" s="1831"/>
      <c r="E33" s="1817"/>
      <c r="F33" s="2243">
        <f>IF(A1=4," ",[0]!件名)</f>
        <v>0</v>
      </c>
      <c r="G33" s="2243"/>
      <c r="H33" s="2243"/>
      <c r="I33" s="2243"/>
      <c r="J33" s="2243"/>
      <c r="K33" s="2243"/>
      <c r="L33" s="2243"/>
      <c r="M33" s="2243"/>
      <c r="N33" s="2243"/>
      <c r="O33" s="2243"/>
      <c r="P33" s="2243"/>
      <c r="Q33" s="2243"/>
      <c r="R33" s="2243"/>
      <c r="S33" s="2243"/>
      <c r="T33" s="2243"/>
      <c r="U33" s="2243"/>
      <c r="V33" s="2244"/>
    </row>
    <row r="34" spans="1:22" ht="15" customHeight="1">
      <c r="A34" s="1830"/>
      <c r="B34" s="1831"/>
      <c r="C34" s="1831"/>
      <c r="D34" s="1831"/>
      <c r="E34" s="1818"/>
      <c r="F34" s="2245"/>
      <c r="G34" s="2245"/>
      <c r="H34" s="2245"/>
      <c r="I34" s="2245"/>
      <c r="J34" s="2245"/>
      <c r="K34" s="2245"/>
      <c r="L34" s="2245"/>
      <c r="M34" s="2245"/>
      <c r="N34" s="2245"/>
      <c r="O34" s="2245"/>
      <c r="P34" s="2245"/>
      <c r="Q34" s="2245"/>
      <c r="R34" s="2245"/>
      <c r="S34" s="2245"/>
      <c r="T34" s="2245"/>
      <c r="U34" s="2245"/>
      <c r="V34" s="2246"/>
    </row>
    <row r="35" spans="1:22" ht="15" customHeight="1">
      <c r="A35" s="1830"/>
      <c r="B35" s="1831"/>
      <c r="C35" s="1831"/>
      <c r="D35" s="1831"/>
      <c r="E35" s="1818"/>
      <c r="F35" s="2245"/>
      <c r="G35" s="2245"/>
      <c r="H35" s="2245"/>
      <c r="I35" s="2245"/>
      <c r="J35" s="2245"/>
      <c r="K35" s="2245"/>
      <c r="L35" s="2245"/>
      <c r="M35" s="2245"/>
      <c r="N35" s="2245"/>
      <c r="O35" s="2245"/>
      <c r="P35" s="2245"/>
      <c r="Q35" s="2245"/>
      <c r="R35" s="2245"/>
      <c r="S35" s="2245"/>
      <c r="T35" s="2245"/>
      <c r="U35" s="2245"/>
      <c r="V35" s="2246"/>
    </row>
    <row r="36" spans="1:22" ht="15" customHeight="1">
      <c r="A36" s="1830"/>
      <c r="B36" s="1831"/>
      <c r="C36" s="1831"/>
      <c r="D36" s="1831"/>
      <c r="E36" s="1819"/>
      <c r="F36" s="2247"/>
      <c r="G36" s="2247"/>
      <c r="H36" s="2247"/>
      <c r="I36" s="2247"/>
      <c r="J36" s="2247"/>
      <c r="K36" s="2247"/>
      <c r="L36" s="2247"/>
      <c r="M36" s="2247"/>
      <c r="N36" s="2247"/>
      <c r="O36" s="2247"/>
      <c r="P36" s="2247"/>
      <c r="Q36" s="2247"/>
      <c r="R36" s="2247"/>
      <c r="S36" s="2247"/>
      <c r="T36" s="2247"/>
      <c r="U36" s="2247"/>
      <c r="V36" s="2248"/>
    </row>
    <row r="37" spans="1:22" ht="15" customHeight="1">
      <c r="A37" s="1832" t="s">
        <v>199</v>
      </c>
      <c r="B37" s="1833"/>
      <c r="C37" s="1833"/>
      <c r="D37" s="1833"/>
      <c r="E37" s="1817"/>
      <c r="F37" s="2243">
        <f>IF(A1=4," ",[0]!履行場所)</f>
        <v>0</v>
      </c>
      <c r="G37" s="2243"/>
      <c r="H37" s="2243"/>
      <c r="I37" s="2243"/>
      <c r="J37" s="2243"/>
      <c r="K37" s="2243"/>
      <c r="L37" s="2243"/>
      <c r="M37" s="2243"/>
      <c r="N37" s="2243"/>
      <c r="O37" s="2243"/>
      <c r="P37" s="2243"/>
      <c r="Q37" s="2243"/>
      <c r="R37" s="2243"/>
      <c r="S37" s="2243"/>
      <c r="T37" s="2243"/>
      <c r="U37" s="2243"/>
      <c r="V37" s="2244"/>
    </row>
    <row r="38" spans="1:22" ht="15" customHeight="1">
      <c r="A38" s="1832"/>
      <c r="B38" s="1833"/>
      <c r="C38" s="1833"/>
      <c r="D38" s="1833"/>
      <c r="E38" s="1818"/>
      <c r="F38" s="2245"/>
      <c r="G38" s="2245"/>
      <c r="H38" s="2245"/>
      <c r="I38" s="2245"/>
      <c r="J38" s="2245"/>
      <c r="K38" s="2245"/>
      <c r="L38" s="2245"/>
      <c r="M38" s="2245"/>
      <c r="N38" s="2245"/>
      <c r="O38" s="2245"/>
      <c r="P38" s="2245"/>
      <c r="Q38" s="2245"/>
      <c r="R38" s="2245"/>
      <c r="S38" s="2245"/>
      <c r="T38" s="2245"/>
      <c r="U38" s="2245"/>
      <c r="V38" s="2246"/>
    </row>
    <row r="39" spans="1:22" ht="15" customHeight="1">
      <c r="A39" s="1832"/>
      <c r="B39" s="1833"/>
      <c r="C39" s="1833"/>
      <c r="D39" s="1833"/>
      <c r="E39" s="1818"/>
      <c r="F39" s="2245"/>
      <c r="G39" s="2245"/>
      <c r="H39" s="2245"/>
      <c r="I39" s="2245"/>
      <c r="J39" s="2245"/>
      <c r="K39" s="2245"/>
      <c r="L39" s="2245"/>
      <c r="M39" s="2245"/>
      <c r="N39" s="2245"/>
      <c r="O39" s="2245"/>
      <c r="P39" s="2245"/>
      <c r="Q39" s="2245"/>
      <c r="R39" s="2245"/>
      <c r="S39" s="2245"/>
      <c r="T39" s="2245"/>
      <c r="U39" s="2245"/>
      <c r="V39" s="2246"/>
    </row>
    <row r="40" spans="1:22" ht="15" customHeight="1">
      <c r="A40" s="1832"/>
      <c r="B40" s="1833"/>
      <c r="C40" s="1833"/>
      <c r="D40" s="1833"/>
      <c r="E40" s="1819"/>
      <c r="F40" s="2247"/>
      <c r="G40" s="2247"/>
      <c r="H40" s="2247"/>
      <c r="I40" s="2247"/>
      <c r="J40" s="2247"/>
      <c r="K40" s="2247"/>
      <c r="L40" s="2247"/>
      <c r="M40" s="2247"/>
      <c r="N40" s="2247"/>
      <c r="O40" s="2247"/>
      <c r="P40" s="2247"/>
      <c r="Q40" s="2247"/>
      <c r="R40" s="2247"/>
      <c r="S40" s="2247"/>
      <c r="T40" s="2247"/>
      <c r="U40" s="2247"/>
      <c r="V40" s="2248"/>
    </row>
    <row r="41" spans="1:22" ht="15" customHeight="1">
      <c r="A41" s="1832" t="s">
        <v>200</v>
      </c>
      <c r="B41" s="1833"/>
      <c r="C41" s="1833"/>
      <c r="D41" s="1833"/>
      <c r="E41" s="1851"/>
      <c r="F41" s="1862">
        <f>IF(A1=4," ",IF(記入用紙!C15="",[0]!当初契約金額,記入用紙!C15))</f>
        <v>0</v>
      </c>
      <c r="G41" s="1862"/>
      <c r="H41" s="1862"/>
      <c r="I41" s="1862"/>
      <c r="J41" s="1862"/>
      <c r="K41" s="1854"/>
      <c r="L41" s="1833" t="s">
        <v>201</v>
      </c>
      <c r="M41" s="1833"/>
      <c r="N41" s="1833"/>
      <c r="O41" s="1833"/>
      <c r="P41" s="1817" t="s">
        <v>11</v>
      </c>
      <c r="Q41" s="2252">
        <f>IF(A1=4," ",[0]!契約番号)</f>
        <v>0</v>
      </c>
      <c r="R41" s="2252"/>
      <c r="S41" s="2252"/>
      <c r="T41" s="2252"/>
      <c r="U41" s="2252"/>
      <c r="V41" s="1865" t="s">
        <v>12</v>
      </c>
    </row>
    <row r="42" spans="1:22" ht="15" customHeight="1">
      <c r="A42" s="1832"/>
      <c r="B42" s="1833"/>
      <c r="C42" s="1833"/>
      <c r="D42" s="1833"/>
      <c r="E42" s="1852"/>
      <c r="F42" s="1863"/>
      <c r="G42" s="1863"/>
      <c r="H42" s="1863"/>
      <c r="I42" s="1863"/>
      <c r="J42" s="1863"/>
      <c r="K42" s="1846"/>
      <c r="L42" s="1833"/>
      <c r="M42" s="1833"/>
      <c r="N42" s="1833"/>
      <c r="O42" s="1833"/>
      <c r="P42" s="1818"/>
      <c r="Q42" s="2253"/>
      <c r="R42" s="2253"/>
      <c r="S42" s="2253"/>
      <c r="T42" s="2253"/>
      <c r="U42" s="2253"/>
      <c r="V42" s="1866"/>
    </row>
    <row r="43" spans="1:22" ht="15" customHeight="1">
      <c r="A43" s="1832"/>
      <c r="B43" s="1833"/>
      <c r="C43" s="1833"/>
      <c r="D43" s="1833"/>
      <c r="E43" s="1852"/>
      <c r="F43" s="1863"/>
      <c r="G43" s="1863"/>
      <c r="H43" s="1863"/>
      <c r="I43" s="1863"/>
      <c r="J43" s="1863"/>
      <c r="K43" s="1846"/>
      <c r="L43" s="1833"/>
      <c r="M43" s="1833"/>
      <c r="N43" s="1833"/>
      <c r="O43" s="1833"/>
      <c r="P43" s="1818"/>
      <c r="Q43" s="2253"/>
      <c r="R43" s="2253"/>
      <c r="S43" s="2253"/>
      <c r="T43" s="2253"/>
      <c r="U43" s="2253"/>
      <c r="V43" s="1866"/>
    </row>
    <row r="44" spans="1:22" ht="15" customHeight="1">
      <c r="A44" s="1832"/>
      <c r="B44" s="1833"/>
      <c r="C44" s="1833"/>
      <c r="D44" s="1833"/>
      <c r="E44" s="1853"/>
      <c r="F44" s="1864"/>
      <c r="G44" s="1864"/>
      <c r="H44" s="1864"/>
      <c r="I44" s="1864"/>
      <c r="J44" s="1864"/>
      <c r="K44" s="1855"/>
      <c r="L44" s="1833"/>
      <c r="M44" s="1833"/>
      <c r="N44" s="1833"/>
      <c r="O44" s="1833"/>
      <c r="P44" s="1819"/>
      <c r="Q44" s="2254"/>
      <c r="R44" s="2254"/>
      <c r="S44" s="2254"/>
      <c r="T44" s="2254"/>
      <c r="U44" s="2254"/>
      <c r="V44" s="1867"/>
    </row>
    <row r="45" spans="1:22" ht="20.25" customHeight="1">
      <c r="A45" s="1832" t="s">
        <v>464</v>
      </c>
      <c r="B45" s="1833"/>
      <c r="C45" s="1833"/>
      <c r="D45" s="1833"/>
      <c r="E45" s="2249">
        <f>IF(A1=4," ",[0]!着手年)</f>
        <v>0</v>
      </c>
      <c r="F45" s="2230"/>
      <c r="G45" s="1836" t="s">
        <v>19</v>
      </c>
      <c r="H45" s="2230">
        <f>IF(A1=4," ",[0]!着手月)</f>
        <v>0</v>
      </c>
      <c r="I45" s="1836" t="s">
        <v>203</v>
      </c>
      <c r="J45" s="2230">
        <f>IF(A1=4," ",[0]!着手日)</f>
        <v>0</v>
      </c>
      <c r="K45" s="1845" t="s">
        <v>21</v>
      </c>
      <c r="L45" s="1833" t="s">
        <v>456</v>
      </c>
      <c r="M45" s="1833"/>
      <c r="N45" s="1833"/>
      <c r="O45" s="1833"/>
      <c r="P45" s="2249">
        <f>IF(A1=4," ",IF(記入用紙!C12="",記入用紙!C11,記入用紙!C12))</f>
        <v>0</v>
      </c>
      <c r="Q45" s="2230"/>
      <c r="R45" s="1836" t="s">
        <v>19</v>
      </c>
      <c r="S45" s="2230">
        <f>IF(A1=4," ",IF(記入用紙!E12="",記入用紙!E11,記入用紙!E12))</f>
        <v>0</v>
      </c>
      <c r="T45" s="1836" t="s">
        <v>203</v>
      </c>
      <c r="U45" s="2230">
        <f>IF(A1=4," ",IF(記入用紙!G12="",記入用紙!G11,記入用紙!G12))</f>
        <v>0</v>
      </c>
      <c r="V45" s="1839" t="s">
        <v>21</v>
      </c>
    </row>
    <row r="46" spans="1:22" ht="15" customHeight="1">
      <c r="A46" s="1832"/>
      <c r="B46" s="1833"/>
      <c r="C46" s="1833"/>
      <c r="D46" s="1833"/>
      <c r="E46" s="2250"/>
      <c r="F46" s="2231"/>
      <c r="G46" s="1837"/>
      <c r="H46" s="2231"/>
      <c r="I46" s="1837"/>
      <c r="J46" s="2231"/>
      <c r="K46" s="1846"/>
      <c r="L46" s="1833"/>
      <c r="M46" s="1833"/>
      <c r="N46" s="1833"/>
      <c r="O46" s="1833"/>
      <c r="P46" s="2250"/>
      <c r="Q46" s="2231"/>
      <c r="R46" s="1837"/>
      <c r="S46" s="2231"/>
      <c r="T46" s="1837"/>
      <c r="U46" s="2231"/>
      <c r="V46" s="1840"/>
    </row>
    <row r="47" spans="1:22" ht="15" customHeight="1">
      <c r="A47" s="1832"/>
      <c r="B47" s="1833"/>
      <c r="C47" s="1833"/>
      <c r="D47" s="1833"/>
      <c r="E47" s="2250"/>
      <c r="F47" s="2231"/>
      <c r="G47" s="1837"/>
      <c r="H47" s="2231"/>
      <c r="I47" s="1837"/>
      <c r="J47" s="2231"/>
      <c r="K47" s="1846"/>
      <c r="L47" s="1833"/>
      <c r="M47" s="1833"/>
      <c r="N47" s="1833"/>
      <c r="O47" s="1833"/>
      <c r="P47" s="2250"/>
      <c r="Q47" s="2231"/>
      <c r="R47" s="1837"/>
      <c r="S47" s="2231"/>
      <c r="T47" s="1837"/>
      <c r="U47" s="2231"/>
      <c r="V47" s="1840"/>
    </row>
    <row r="48" spans="1:22" ht="15" customHeight="1" thickBot="1">
      <c r="A48" s="1834"/>
      <c r="B48" s="1835"/>
      <c r="C48" s="1835"/>
      <c r="D48" s="1835"/>
      <c r="E48" s="2251"/>
      <c r="F48" s="2232"/>
      <c r="G48" s="1838"/>
      <c r="H48" s="2232"/>
      <c r="I48" s="1838"/>
      <c r="J48" s="2232"/>
      <c r="K48" s="1847"/>
      <c r="L48" s="1835"/>
      <c r="M48" s="1835"/>
      <c r="N48" s="1835"/>
      <c r="O48" s="1835"/>
      <c r="P48" s="2251"/>
      <c r="Q48" s="2232"/>
      <c r="R48" s="1838"/>
      <c r="S48" s="2232"/>
      <c r="T48" s="1838"/>
      <c r="U48" s="2232"/>
      <c r="V48" s="1841"/>
    </row>
    <row r="49" spans="1:22" s="33" customFormat="1" ht="15" customHeight="1">
      <c r="L49" s="39"/>
      <c r="M49" s="2233" t="s">
        <v>643</v>
      </c>
      <c r="N49" s="2234"/>
      <c r="O49" s="2234"/>
      <c r="P49" s="2234"/>
      <c r="Q49" s="2234"/>
      <c r="R49" s="2234"/>
      <c r="S49" s="2234"/>
      <c r="T49" s="2234"/>
      <c r="U49" s="2237"/>
      <c r="V49" s="2238"/>
    </row>
    <row r="50" spans="1:22" s="33" customFormat="1" ht="15" customHeight="1">
      <c r="L50" s="39"/>
      <c r="M50" s="2078"/>
      <c r="N50" s="1869"/>
      <c r="O50" s="1869"/>
      <c r="P50" s="1869"/>
      <c r="Q50" s="1869"/>
      <c r="R50" s="1869"/>
      <c r="S50" s="1869"/>
      <c r="T50" s="1869"/>
      <c r="U50" s="2239"/>
      <c r="V50" s="2240"/>
    </row>
    <row r="51" spans="1:22" s="33" customFormat="1" ht="15" customHeight="1" thickBot="1">
      <c r="L51" s="39"/>
      <c r="M51" s="2235"/>
      <c r="N51" s="2236"/>
      <c r="O51" s="2236"/>
      <c r="P51" s="2236"/>
      <c r="Q51" s="2236"/>
      <c r="R51" s="2236"/>
      <c r="S51" s="2236"/>
      <c r="T51" s="2236"/>
      <c r="U51" s="2241"/>
      <c r="V51" s="2242"/>
    </row>
    <row r="52" spans="1:22" s="33" customFormat="1" ht="15" customHeight="1" thickBot="1">
      <c r="M52" s="192"/>
      <c r="N52" s="2228"/>
      <c r="O52" s="2228"/>
      <c r="P52" s="193" t="s">
        <v>19</v>
      </c>
      <c r="Q52" s="193"/>
      <c r="R52" s="193" t="s">
        <v>20</v>
      </c>
      <c r="S52" s="193"/>
      <c r="T52" s="193" t="s">
        <v>204</v>
      </c>
      <c r="U52" s="2228" t="s">
        <v>644</v>
      </c>
      <c r="V52" s="2229"/>
    </row>
    <row r="54" spans="1:22" ht="15" customHeight="1">
      <c r="A54" s="18"/>
    </row>
  </sheetData>
  <mergeCells count="76">
    <mergeCell ref="U1:V1"/>
    <mergeCell ref="M2:N4"/>
    <mergeCell ref="M1:N1"/>
    <mergeCell ref="O1:P1"/>
    <mergeCell ref="Q1:R1"/>
    <mergeCell ref="S1:T1"/>
    <mergeCell ref="W7:X8"/>
    <mergeCell ref="O2:P4"/>
    <mergeCell ref="Q2:R4"/>
    <mergeCell ref="S2:T4"/>
    <mergeCell ref="U2:V4"/>
    <mergeCell ref="A5:V6"/>
    <mergeCell ref="A7:D8"/>
    <mergeCell ref="E7:Q8"/>
    <mergeCell ref="R7:V8"/>
    <mergeCell ref="A9:V11"/>
    <mergeCell ref="A12:N12"/>
    <mergeCell ref="O12:P12"/>
    <mergeCell ref="H27:J27"/>
    <mergeCell ref="A29:V29"/>
    <mergeCell ref="M25:V25"/>
    <mergeCell ref="M26:T26"/>
    <mergeCell ref="H28:L28"/>
    <mergeCell ref="A13:V13"/>
    <mergeCell ref="A14:V14"/>
    <mergeCell ref="A15:V15"/>
    <mergeCell ref="B16:J16"/>
    <mergeCell ref="K16:V16"/>
    <mergeCell ref="H25:J26"/>
    <mergeCell ref="M28:U28"/>
    <mergeCell ref="K24:L24"/>
    <mergeCell ref="C31:D31"/>
    <mergeCell ref="A17:V22"/>
    <mergeCell ref="A23:G28"/>
    <mergeCell ref="H23:L23"/>
    <mergeCell ref="M23:V23"/>
    <mergeCell ref="H24:J24"/>
    <mergeCell ref="K27:L27"/>
    <mergeCell ref="M27:T27"/>
    <mergeCell ref="M24:V24"/>
    <mergeCell ref="I45:I48"/>
    <mergeCell ref="A37:D40"/>
    <mergeCell ref="E37:E40"/>
    <mergeCell ref="F37:V40"/>
    <mergeCell ref="P45:Q48"/>
    <mergeCell ref="R45:R48"/>
    <mergeCell ref="K45:K48"/>
    <mergeCell ref="L45:O48"/>
    <mergeCell ref="A41:D44"/>
    <mergeCell ref="E41:E44"/>
    <mergeCell ref="F41:J44"/>
    <mergeCell ref="P41:P44"/>
    <mergeCell ref="Q41:U44"/>
    <mergeCell ref="Z10:AA10"/>
    <mergeCell ref="W2:Z2"/>
    <mergeCell ref="M49:T51"/>
    <mergeCell ref="U49:V51"/>
    <mergeCell ref="A30:V30"/>
    <mergeCell ref="A32:V32"/>
    <mergeCell ref="A33:D36"/>
    <mergeCell ref="E33:E36"/>
    <mergeCell ref="F33:V36"/>
    <mergeCell ref="J45:J48"/>
    <mergeCell ref="K41:K44"/>
    <mergeCell ref="L41:O44"/>
    <mergeCell ref="A45:D48"/>
    <mergeCell ref="E45:F48"/>
    <mergeCell ref="G45:G48"/>
    <mergeCell ref="H45:H48"/>
    <mergeCell ref="N52:O52"/>
    <mergeCell ref="U52:V52"/>
    <mergeCell ref="V41:V44"/>
    <mergeCell ref="S45:S48"/>
    <mergeCell ref="T45:T48"/>
    <mergeCell ref="U45:U48"/>
    <mergeCell ref="V45:V48"/>
  </mergeCells>
  <phoneticPr fontId="3"/>
  <hyperlinks>
    <hyperlink ref="W2:Z2" location="'提出書類一覧（工事）'!A1" display="一覧に戻る" xr:uid="{00000000-0004-0000-1700-000000000000}"/>
  </hyperlinks>
  <pageMargins left="0.98425196850393704" right="0.47244094488188981" top="0.78740157480314965" bottom="0.55118110236220474" header="0.31496062992125984" footer="0.31496062992125984"/>
  <pageSetup paperSize="9" scale="10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7760" r:id="rId4" name="Check Box 1328">
              <controlPr defaultSize="0" autoFill="0" autoLine="0" autoPict="0">
                <anchor moveWithCells="1">
                  <from>
                    <xdr:col>11</xdr:col>
                    <xdr:colOff>219075</xdr:colOff>
                    <xdr:row>28</xdr:row>
                    <xdr:rowOff>19050</xdr:rowOff>
                  </from>
                  <to>
                    <xdr:col>14</xdr:col>
                    <xdr:colOff>47625</xdr:colOff>
                    <xdr:row>32</xdr:row>
                    <xdr:rowOff>180975</xdr:rowOff>
                  </to>
                </anchor>
              </controlPr>
            </control>
          </mc:Choice>
        </mc:AlternateContent>
        <mc:AlternateContent xmlns:mc="http://schemas.openxmlformats.org/markup-compatibility/2006">
          <mc:Choice Requires="x14">
            <control shapeId="147761" r:id="rId5" name="Check Box 1329">
              <controlPr defaultSize="0" autoFill="0" autoLine="0" autoPict="0">
                <anchor moveWithCells="1">
                  <from>
                    <xdr:col>14</xdr:col>
                    <xdr:colOff>66675</xdr:colOff>
                    <xdr:row>28</xdr:row>
                    <xdr:rowOff>28575</xdr:rowOff>
                  </from>
                  <to>
                    <xdr:col>17</xdr:col>
                    <xdr:colOff>114300</xdr:colOff>
                    <xdr:row>32</xdr:row>
                    <xdr:rowOff>180975</xdr:rowOff>
                  </to>
                </anchor>
              </controlPr>
            </control>
          </mc:Choice>
        </mc:AlternateContent>
        <mc:AlternateContent xmlns:mc="http://schemas.openxmlformats.org/markup-compatibility/2006">
          <mc:Choice Requires="x14">
            <control shapeId="147804" r:id="rId6" name="Check Box 1372">
              <controlPr defaultSize="0" autoFill="0" autoLine="0" autoPict="0">
                <anchor moveWithCells="1">
                  <from>
                    <xdr:col>9</xdr:col>
                    <xdr:colOff>38100</xdr:colOff>
                    <xdr:row>28</xdr:row>
                    <xdr:rowOff>28575</xdr:rowOff>
                  </from>
                  <to>
                    <xdr:col>11</xdr:col>
                    <xdr:colOff>238125</xdr:colOff>
                    <xdr:row>32</xdr:row>
                    <xdr:rowOff>171450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AA51"/>
  <sheetViews>
    <sheetView showZeros="0" view="pageBreakPreview" zoomScaleNormal="100" zoomScaleSheetLayoutView="100" workbookViewId="0">
      <selection activeCell="X2" sqref="X2"/>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s="33" customFormat="1" ht="15" customHeight="1" thickBot="1">
      <c r="A1" s="429">
        <f>記入用紙!$C$19</f>
        <v>1</v>
      </c>
      <c r="D1" s="1794"/>
      <c r="E1" s="1794"/>
      <c r="F1" s="1794"/>
      <c r="G1" s="1794"/>
      <c r="H1" s="1794"/>
      <c r="I1" s="1794"/>
      <c r="J1" s="1794"/>
      <c r="K1" s="1794"/>
      <c r="L1" s="1794"/>
      <c r="M1" s="1794"/>
      <c r="N1" s="1794"/>
      <c r="O1" s="1794"/>
      <c r="P1" s="1794"/>
      <c r="Q1" s="1794"/>
      <c r="R1" s="1794"/>
      <c r="S1" s="1794"/>
      <c r="T1" s="1794"/>
      <c r="U1" s="1794"/>
      <c r="V1" s="1794"/>
    </row>
    <row r="2" spans="1:27" ht="15" customHeight="1">
      <c r="A2" s="1806"/>
      <c r="B2" s="1807"/>
      <c r="C2" s="1807"/>
      <c r="D2" s="1807"/>
      <c r="E2" s="1807"/>
      <c r="F2" s="1807"/>
      <c r="G2" s="1807"/>
      <c r="H2" s="1807"/>
      <c r="I2" s="1807"/>
      <c r="J2" s="1807"/>
      <c r="K2" s="1807"/>
      <c r="L2" s="1807"/>
      <c r="M2" s="1807"/>
      <c r="N2" s="1807"/>
      <c r="O2" s="1799" t="s">
        <v>268</v>
      </c>
      <c r="P2" s="1800"/>
      <c r="Q2" s="1800"/>
      <c r="R2" s="1800"/>
      <c r="S2" s="1800"/>
      <c r="T2" s="1800"/>
      <c r="U2" s="1800"/>
      <c r="V2" s="1801"/>
      <c r="X2" s="20" t="s">
        <v>1</v>
      </c>
    </row>
    <row r="3" spans="1:27" ht="15" customHeight="1">
      <c r="A3" s="1793"/>
      <c r="B3" s="1794"/>
      <c r="C3" s="1794"/>
      <c r="D3" s="1794"/>
      <c r="E3" s="1794"/>
      <c r="F3" s="1794"/>
      <c r="G3" s="1794"/>
      <c r="H3" s="1794"/>
      <c r="I3" s="1794"/>
      <c r="J3" s="1794"/>
      <c r="K3" s="1794"/>
      <c r="L3" s="1794"/>
      <c r="M3" s="1794"/>
      <c r="N3" s="1794"/>
      <c r="O3" s="1613" t="s">
        <v>188</v>
      </c>
      <c r="P3" s="1615"/>
      <c r="Q3" s="1613" t="s">
        <v>189</v>
      </c>
      <c r="R3" s="1615"/>
      <c r="S3" s="1613" t="s">
        <v>173</v>
      </c>
      <c r="T3" s="1614"/>
      <c r="U3" s="1614"/>
      <c r="V3" s="1805"/>
    </row>
    <row r="4" spans="1:27" ht="15" customHeight="1">
      <c r="A4" s="1793"/>
      <c r="B4" s="1794"/>
      <c r="C4" s="1794"/>
      <c r="D4" s="1794"/>
      <c r="E4" s="1794"/>
      <c r="F4" s="1794"/>
      <c r="G4" s="1794"/>
      <c r="H4" s="1794"/>
      <c r="I4" s="1794"/>
      <c r="J4" s="1794"/>
      <c r="K4" s="1794"/>
      <c r="L4" s="1794"/>
      <c r="M4" s="1794"/>
      <c r="N4" s="1794"/>
      <c r="O4" s="1616"/>
      <c r="P4" s="1617"/>
      <c r="Q4" s="1616"/>
      <c r="R4" s="1617"/>
      <c r="S4" s="1616"/>
      <c r="T4" s="1622"/>
      <c r="U4" s="1625"/>
      <c r="V4" s="1808"/>
    </row>
    <row r="5" spans="1:27" ht="15" customHeight="1">
      <c r="A5" s="1793"/>
      <c r="B5" s="1794"/>
      <c r="C5" s="1794"/>
      <c r="D5" s="1794"/>
      <c r="E5" s="1794"/>
      <c r="F5" s="1794"/>
      <c r="G5" s="1794"/>
      <c r="H5" s="1794"/>
      <c r="I5" s="1794"/>
      <c r="J5" s="1794"/>
      <c r="K5" s="1794"/>
      <c r="L5" s="1794"/>
      <c r="M5" s="1794"/>
      <c r="N5" s="1794"/>
      <c r="O5" s="1618"/>
      <c r="P5" s="1619"/>
      <c r="Q5" s="1618"/>
      <c r="R5" s="1619"/>
      <c r="S5" s="1618"/>
      <c r="T5" s="1623"/>
      <c r="U5" s="1626"/>
      <c r="V5" s="1809"/>
    </row>
    <row r="6" spans="1:27" ht="15" customHeight="1">
      <c r="A6" s="1793"/>
      <c r="B6" s="1794"/>
      <c r="C6" s="1794"/>
      <c r="D6" s="1794"/>
      <c r="E6" s="1794"/>
      <c r="F6" s="1794"/>
      <c r="G6" s="1794"/>
      <c r="H6" s="1794"/>
      <c r="I6" s="1794"/>
      <c r="J6" s="1794"/>
      <c r="K6" s="1794"/>
      <c r="L6" s="1794"/>
      <c r="M6" s="1794"/>
      <c r="N6" s="1794"/>
      <c r="O6" s="1620"/>
      <c r="P6" s="1621"/>
      <c r="Q6" s="1620"/>
      <c r="R6" s="1621"/>
      <c r="S6" s="1620"/>
      <c r="T6" s="1624"/>
      <c r="U6" s="1627"/>
      <c r="V6" s="1810"/>
    </row>
    <row r="7" spans="1:27" ht="15" customHeight="1">
      <c r="A7" s="1793"/>
      <c r="B7" s="1794"/>
      <c r="C7" s="1794"/>
      <c r="D7" s="1794"/>
      <c r="E7" s="1794"/>
      <c r="F7" s="1794"/>
      <c r="G7" s="1794"/>
      <c r="H7" s="1794"/>
      <c r="I7" s="1794"/>
      <c r="J7" s="1794"/>
      <c r="K7" s="1794"/>
      <c r="L7" s="1794"/>
      <c r="M7" s="1794"/>
      <c r="N7" s="1794"/>
      <c r="O7" s="1794"/>
      <c r="P7" s="1794"/>
      <c r="Q7" s="1794"/>
      <c r="R7" s="1794"/>
      <c r="S7" s="1794"/>
      <c r="T7" s="1794"/>
      <c r="U7" s="1794"/>
      <c r="V7" s="1795"/>
      <c r="X7" s="20"/>
      <c r="Y7" s="20"/>
      <c r="Z7" s="20"/>
      <c r="AA7" s="20"/>
    </row>
    <row r="8" spans="1:27" ht="15" customHeight="1">
      <c r="A8" s="1793"/>
      <c r="B8" s="1794"/>
      <c r="C8" s="1794"/>
      <c r="D8" s="1794"/>
      <c r="E8" s="1794"/>
      <c r="F8" s="1794"/>
      <c r="G8" s="1794"/>
      <c r="H8" s="1794"/>
      <c r="I8" s="1794"/>
      <c r="J8" s="1794"/>
      <c r="K8" s="1794"/>
      <c r="L8" s="1794"/>
      <c r="M8" s="1794"/>
      <c r="N8" s="1794"/>
      <c r="O8" s="1794"/>
      <c r="P8" s="1794"/>
      <c r="Q8" s="1794"/>
      <c r="R8" s="1794"/>
      <c r="S8" s="1794"/>
      <c r="T8" s="1794"/>
      <c r="U8" s="1794"/>
      <c r="V8" s="1795"/>
    </row>
    <row r="9" spans="1:27" ht="15" customHeight="1">
      <c r="A9" s="1793"/>
      <c r="B9" s="1794"/>
      <c r="C9" s="1794"/>
      <c r="D9" s="1794"/>
      <c r="E9" s="1794"/>
      <c r="F9" s="1794"/>
      <c r="G9" s="1794"/>
      <c r="H9" s="1794"/>
      <c r="I9" s="1794"/>
      <c r="J9" s="1794"/>
      <c r="K9" s="1794"/>
      <c r="L9" s="1794"/>
      <c r="M9" s="1794"/>
      <c r="N9" s="1794"/>
      <c r="O9" s="1794"/>
      <c r="P9" s="1794"/>
      <c r="Q9" s="1794"/>
      <c r="R9" s="1794"/>
      <c r="S9" s="1794"/>
      <c r="T9" s="1794"/>
      <c r="U9" s="1794"/>
      <c r="V9" s="1795"/>
    </row>
    <row r="10" spans="1:27" ht="15" customHeight="1">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5"/>
    </row>
    <row r="11" spans="1:27" ht="15" customHeight="1">
      <c r="A11" s="1793"/>
      <c r="B11" s="1794"/>
      <c r="C11" s="1794"/>
      <c r="D11" s="1794"/>
      <c r="E11" s="1794"/>
      <c r="F11" s="1794"/>
      <c r="G11" s="1794"/>
      <c r="H11" s="1794"/>
      <c r="I11" s="1794"/>
      <c r="J11" s="1794"/>
      <c r="K11" s="1794"/>
      <c r="L11" s="1794"/>
      <c r="M11" s="1794"/>
      <c r="N11" s="1794"/>
      <c r="O11" s="1794"/>
      <c r="P11" s="1794"/>
      <c r="Q11" s="1794"/>
      <c r="R11" s="1794"/>
      <c r="S11" s="1794"/>
      <c r="T11" s="1794"/>
      <c r="U11" s="1794"/>
      <c r="V11" s="1795"/>
    </row>
    <row r="12" spans="1:27" ht="15" customHeight="1">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5"/>
    </row>
    <row r="13" spans="1:27" ht="15" customHeight="1">
      <c r="A13" s="1793"/>
      <c r="B13" s="1794"/>
      <c r="C13" s="1794"/>
      <c r="D13" s="1794"/>
      <c r="E13" s="1794"/>
      <c r="F13" s="1794"/>
      <c r="G13" s="1794"/>
      <c r="H13" s="1794"/>
      <c r="I13" s="1794"/>
      <c r="J13" s="1794"/>
      <c r="K13" s="1794"/>
      <c r="L13" s="1794"/>
      <c r="M13" s="1794"/>
      <c r="N13" s="1794"/>
      <c r="O13" s="1794"/>
      <c r="P13" s="1794"/>
      <c r="Q13" s="1794"/>
      <c r="R13" s="1794"/>
      <c r="S13" s="1794"/>
      <c r="T13" s="1794"/>
      <c r="U13" s="1794"/>
      <c r="V13" s="1795"/>
    </row>
    <row r="14" spans="1:27" ht="15" customHeight="1">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7" ht="15" customHeight="1">
      <c r="A15" s="1793"/>
      <c r="B15" s="1794"/>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7" ht="15" customHeight="1">
      <c r="A16" s="1793"/>
      <c r="B16" s="1794"/>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ht="15" customHeight="1">
      <c r="A17" s="1793"/>
      <c r="B17" s="1794"/>
      <c r="C17" s="1794"/>
      <c r="D17" s="1794"/>
      <c r="E17" s="1794"/>
      <c r="F17" s="1794"/>
      <c r="G17" s="1794"/>
      <c r="H17" s="1794"/>
      <c r="I17" s="1794"/>
      <c r="J17" s="1794"/>
      <c r="K17" s="1794"/>
      <c r="L17" s="1794"/>
      <c r="M17" s="1794"/>
      <c r="N17" s="1794"/>
      <c r="O17" s="1794"/>
      <c r="P17" s="1794"/>
      <c r="Q17" s="1794"/>
      <c r="R17" s="1794"/>
      <c r="S17" s="1794"/>
      <c r="T17" s="1794"/>
      <c r="U17" s="1794"/>
      <c r="V17" s="1795"/>
    </row>
    <row r="18" spans="1:22" ht="15" customHeight="1">
      <c r="A18" s="2301" t="s">
        <v>645</v>
      </c>
      <c r="B18" s="2302"/>
      <c r="C18" s="2302"/>
      <c r="D18" s="2302"/>
      <c r="E18" s="2302"/>
      <c r="F18" s="2302"/>
      <c r="G18" s="2302"/>
      <c r="H18" s="2302"/>
      <c r="I18" s="2302"/>
      <c r="J18" s="2302"/>
      <c r="K18" s="2302"/>
      <c r="L18" s="2302"/>
      <c r="M18" s="2302"/>
      <c r="N18" s="2302"/>
      <c r="O18" s="2302"/>
      <c r="P18" s="2302"/>
      <c r="Q18" s="2302"/>
      <c r="R18" s="2302"/>
      <c r="S18" s="2302"/>
      <c r="T18" s="2302"/>
      <c r="U18" s="2302"/>
      <c r="V18" s="2303"/>
    </row>
    <row r="19" spans="1:22" ht="15" customHeight="1">
      <c r="A19" s="2301"/>
      <c r="B19" s="2302"/>
      <c r="C19" s="2302"/>
      <c r="D19" s="2302"/>
      <c r="E19" s="2302"/>
      <c r="F19" s="2302"/>
      <c r="G19" s="2302"/>
      <c r="H19" s="2302"/>
      <c r="I19" s="2302"/>
      <c r="J19" s="2302"/>
      <c r="K19" s="2302"/>
      <c r="L19" s="2302"/>
      <c r="M19" s="2302"/>
      <c r="N19" s="2302"/>
      <c r="O19" s="2302"/>
      <c r="P19" s="2302"/>
      <c r="Q19" s="2302"/>
      <c r="R19" s="2302"/>
      <c r="S19" s="2302"/>
      <c r="T19" s="2302"/>
      <c r="U19" s="2302"/>
      <c r="V19" s="2303"/>
    </row>
    <row r="20" spans="1:22" ht="15" customHeight="1">
      <c r="A20" s="2301"/>
      <c r="B20" s="2302"/>
      <c r="C20" s="2302"/>
      <c r="D20" s="2302"/>
      <c r="E20" s="2302"/>
      <c r="F20" s="2302"/>
      <c r="G20" s="2302"/>
      <c r="H20" s="2302"/>
      <c r="I20" s="2302"/>
      <c r="J20" s="2302"/>
      <c r="K20" s="2302"/>
      <c r="L20" s="2302"/>
      <c r="M20" s="2302"/>
      <c r="N20" s="2302"/>
      <c r="O20" s="2302"/>
      <c r="P20" s="2302"/>
      <c r="Q20" s="2302"/>
      <c r="R20" s="2302"/>
      <c r="S20" s="2302"/>
      <c r="T20" s="2302"/>
      <c r="U20" s="2302"/>
      <c r="V20" s="2303"/>
    </row>
    <row r="21" spans="1:22" ht="15" customHeight="1">
      <c r="A21" s="1793"/>
      <c r="B21" s="1794"/>
      <c r="C21" s="1794"/>
      <c r="D21" s="1794"/>
      <c r="E21" s="1794"/>
      <c r="F21" s="1794"/>
      <c r="G21" s="1794"/>
      <c r="H21" s="1794"/>
      <c r="I21" s="1794"/>
      <c r="J21" s="1794"/>
      <c r="K21" s="1794"/>
      <c r="L21" s="1794"/>
      <c r="M21" s="1794"/>
      <c r="N21" s="1794"/>
      <c r="O21" s="1794"/>
      <c r="P21" s="1794"/>
      <c r="Q21" s="1794"/>
      <c r="R21" s="1794"/>
      <c r="S21" s="1794"/>
      <c r="T21" s="1794"/>
      <c r="U21" s="1794"/>
      <c r="V21" s="1795"/>
    </row>
    <row r="22" spans="1:22" ht="15" customHeight="1">
      <c r="A22" s="1793"/>
      <c r="B22" s="1794"/>
      <c r="C22" s="1794"/>
      <c r="D22" s="1794"/>
      <c r="E22" s="1794"/>
      <c r="F22" s="1794"/>
      <c r="G22" s="1794"/>
      <c r="H22" s="1794"/>
      <c r="I22" s="1794"/>
      <c r="J22" s="1794"/>
      <c r="K22" s="1794"/>
      <c r="L22" s="1794"/>
      <c r="M22" s="1794"/>
      <c r="N22" s="1794"/>
      <c r="O22" s="1794"/>
      <c r="P22" s="1794"/>
      <c r="Q22" s="1794"/>
      <c r="R22" s="1794"/>
      <c r="S22" s="1794"/>
      <c r="T22" s="1794"/>
      <c r="U22" s="1794"/>
      <c r="V22" s="1795"/>
    </row>
    <row r="23" spans="1:22" ht="15" customHeight="1">
      <c r="A23" s="1793"/>
      <c r="B23" s="1794"/>
      <c r="C23" s="1794"/>
      <c r="D23" s="1794"/>
      <c r="E23" s="1794"/>
      <c r="F23" s="1794"/>
      <c r="G23" s="1794"/>
      <c r="H23" s="1794"/>
      <c r="I23" s="1794"/>
      <c r="J23" s="1794"/>
      <c r="K23" s="1794"/>
      <c r="L23" s="1794"/>
      <c r="M23" s="1794"/>
      <c r="N23" s="1794"/>
      <c r="O23" s="1794"/>
      <c r="P23" s="1794"/>
      <c r="Q23" s="1794"/>
      <c r="R23" s="1794"/>
      <c r="S23" s="1794"/>
      <c r="T23" s="1794"/>
      <c r="U23" s="1794"/>
      <c r="V23" s="1795"/>
    </row>
    <row r="24" spans="1:22" ht="15" customHeight="1">
      <c r="A24" s="1793"/>
      <c r="B24" s="1794"/>
      <c r="C24" s="1794"/>
      <c r="D24" s="1794"/>
      <c r="E24" s="1794"/>
      <c r="F24" s="1794"/>
      <c r="G24" s="1794"/>
      <c r="H24" s="1794"/>
      <c r="I24" s="1794"/>
      <c r="J24" s="1794"/>
      <c r="K24" s="1794"/>
      <c r="L24" s="1794"/>
      <c r="M24" s="1794"/>
      <c r="N24" s="1794"/>
      <c r="O24" s="1794"/>
      <c r="P24" s="1794"/>
      <c r="Q24" s="1794"/>
      <c r="R24" s="1794"/>
      <c r="S24" s="1794"/>
      <c r="T24" s="1794"/>
      <c r="U24" s="1794"/>
      <c r="V24" s="1795"/>
    </row>
    <row r="25" spans="1:22" ht="15" customHeight="1">
      <c r="A25" s="1793"/>
      <c r="B25" s="1794"/>
      <c r="C25" s="1794"/>
      <c r="D25" s="1794"/>
      <c r="E25" s="1794"/>
      <c r="F25" s="1794"/>
      <c r="G25" s="1794"/>
      <c r="H25" s="1794"/>
      <c r="I25" s="1794"/>
      <c r="J25" s="1794"/>
      <c r="K25" s="1794"/>
      <c r="L25" s="1794"/>
      <c r="M25" s="1794"/>
      <c r="N25" s="1794"/>
      <c r="O25" s="1794"/>
      <c r="P25" s="1794"/>
      <c r="Q25" s="1794"/>
      <c r="R25" s="1794"/>
      <c r="S25" s="1794"/>
      <c r="T25" s="1794"/>
      <c r="U25" s="1794"/>
      <c r="V25" s="1795"/>
    </row>
    <row r="26" spans="1:22" ht="15" customHeight="1">
      <c r="A26" s="1793"/>
      <c r="B26" s="1794"/>
      <c r="C26" s="1794"/>
      <c r="D26" s="1794"/>
      <c r="E26" s="1794"/>
      <c r="F26" s="1794"/>
      <c r="G26" s="1794"/>
      <c r="H26" s="1794"/>
      <c r="I26" s="1794"/>
      <c r="J26" s="1794"/>
      <c r="K26" s="1794"/>
      <c r="L26" s="1794"/>
      <c r="M26" s="1794"/>
      <c r="N26" s="1794"/>
      <c r="O26" s="1794"/>
      <c r="P26" s="1794"/>
      <c r="Q26" s="1794"/>
      <c r="R26" s="1794"/>
      <c r="S26" s="1794"/>
      <c r="T26" s="1794"/>
      <c r="U26" s="1794"/>
      <c r="V26" s="1795"/>
    </row>
    <row r="27" spans="1:22" ht="15" customHeight="1">
      <c r="A27" s="1793"/>
      <c r="B27" s="1794"/>
      <c r="C27" s="1794"/>
      <c r="D27" s="1794"/>
      <c r="E27" s="1794"/>
      <c r="F27" s="1794"/>
      <c r="G27" s="1794"/>
      <c r="H27" s="1794"/>
      <c r="I27" s="1794"/>
      <c r="J27" s="1794"/>
      <c r="K27" s="1794"/>
      <c r="L27" s="1794"/>
      <c r="M27" s="1794"/>
      <c r="N27" s="1794"/>
      <c r="O27" s="1794"/>
      <c r="P27" s="1794"/>
      <c r="Q27" s="1794"/>
      <c r="R27" s="1794"/>
      <c r="S27" s="1794"/>
      <c r="T27" s="1794"/>
      <c r="U27" s="1794"/>
      <c r="V27" s="1795"/>
    </row>
    <row r="28" spans="1:22" ht="15" customHeight="1">
      <c r="A28" s="1793"/>
      <c r="B28" s="1794"/>
      <c r="C28" s="1794"/>
      <c r="D28" s="1794"/>
      <c r="E28" s="1794"/>
      <c r="F28" s="1794"/>
      <c r="G28" s="1794"/>
      <c r="H28" s="1794"/>
      <c r="I28" s="1794"/>
      <c r="J28" s="1794"/>
      <c r="K28" s="1794"/>
      <c r="L28" s="1794"/>
      <c r="M28" s="1794"/>
      <c r="N28" s="1794"/>
      <c r="O28" s="1794"/>
      <c r="P28" s="1794"/>
      <c r="Q28" s="1794"/>
      <c r="R28" s="1794"/>
      <c r="S28" s="1794"/>
      <c r="T28" s="1794"/>
      <c r="U28" s="1794"/>
      <c r="V28" s="1795"/>
    </row>
    <row r="29" spans="1:22" ht="15" customHeight="1">
      <c r="A29" s="1793"/>
      <c r="B29" s="1794"/>
      <c r="C29" s="1794"/>
      <c r="D29" s="1794"/>
      <c r="E29" s="1794"/>
      <c r="F29" s="1794"/>
      <c r="G29" s="1794"/>
      <c r="H29" s="1794"/>
      <c r="I29" s="1794"/>
      <c r="J29" s="1794"/>
      <c r="K29" s="1794"/>
      <c r="L29" s="1794"/>
      <c r="M29" s="1794"/>
      <c r="N29" s="1794"/>
      <c r="O29" s="1794"/>
      <c r="P29" s="1794"/>
      <c r="Q29" s="1794"/>
      <c r="R29" s="1794"/>
      <c r="S29" s="1794"/>
      <c r="T29" s="1794"/>
      <c r="U29" s="1794"/>
      <c r="V29" s="1795"/>
    </row>
    <row r="30" spans="1:22" ht="15" customHeight="1">
      <c r="A30" s="1793"/>
      <c r="B30" s="1794"/>
      <c r="C30" s="1794"/>
      <c r="D30" s="1794"/>
      <c r="E30" s="1794"/>
      <c r="F30" s="1794"/>
      <c r="G30" s="1794"/>
      <c r="H30" s="1794"/>
      <c r="I30" s="1794"/>
      <c r="J30" s="1794"/>
      <c r="K30" s="1794"/>
      <c r="L30" s="1794"/>
      <c r="M30" s="1794"/>
      <c r="N30" s="1794"/>
      <c r="O30" s="1794"/>
      <c r="P30" s="1794"/>
      <c r="Q30" s="1794"/>
      <c r="R30" s="1794"/>
      <c r="S30" s="1794"/>
      <c r="T30" s="1794"/>
      <c r="U30" s="1794"/>
      <c r="V30" s="1795"/>
    </row>
    <row r="31" spans="1:22" ht="15" customHeight="1">
      <c r="A31" s="2052"/>
      <c r="B31" s="2053"/>
      <c r="C31" s="2053"/>
      <c r="D31" s="2053"/>
      <c r="E31" s="2053"/>
      <c r="F31" s="2053"/>
      <c r="G31" s="2053"/>
      <c r="H31" s="2053"/>
      <c r="I31" s="2053"/>
      <c r="J31" s="2053"/>
      <c r="K31" s="2053"/>
      <c r="L31" s="2053"/>
      <c r="M31" s="2053"/>
      <c r="N31" s="2053"/>
      <c r="O31" s="2053"/>
      <c r="P31" s="2053"/>
      <c r="Q31" s="2053"/>
      <c r="R31" s="2053"/>
      <c r="S31" s="2053"/>
      <c r="T31" s="2053"/>
      <c r="U31" s="2053"/>
      <c r="V31" s="2054"/>
    </row>
    <row r="32" spans="1:22" ht="15" customHeight="1">
      <c r="A32" s="2055" t="s">
        <v>646</v>
      </c>
      <c r="B32" s="2056"/>
      <c r="C32" s="2056"/>
      <c r="D32" s="2057"/>
      <c r="E32" s="1817"/>
      <c r="F32" s="2304">
        <f>IF(A1=4," ",記入用紙!$C$3)</f>
        <v>0</v>
      </c>
      <c r="G32" s="2304"/>
      <c r="H32" s="2304"/>
      <c r="I32" s="2304"/>
      <c r="J32" s="2304"/>
      <c r="K32" s="2304"/>
      <c r="L32" s="2304"/>
      <c r="M32" s="2304"/>
      <c r="N32" s="2304"/>
      <c r="O32" s="2304"/>
      <c r="P32" s="2304"/>
      <c r="Q32" s="2304"/>
      <c r="R32" s="2304"/>
      <c r="S32" s="2304"/>
      <c r="T32" s="2304"/>
      <c r="U32" s="2304"/>
      <c r="V32" s="2305"/>
    </row>
    <row r="33" spans="1:22" ht="15" customHeight="1">
      <c r="A33" s="2058"/>
      <c r="B33" s="2059"/>
      <c r="C33" s="2059"/>
      <c r="D33" s="2060"/>
      <c r="E33" s="1818"/>
      <c r="F33" s="2306"/>
      <c r="G33" s="2306"/>
      <c r="H33" s="2306"/>
      <c r="I33" s="2306"/>
      <c r="J33" s="2306"/>
      <c r="K33" s="2306"/>
      <c r="L33" s="2306"/>
      <c r="M33" s="2306"/>
      <c r="N33" s="2306"/>
      <c r="O33" s="2306"/>
      <c r="P33" s="2306"/>
      <c r="Q33" s="2306"/>
      <c r="R33" s="2306"/>
      <c r="S33" s="2306"/>
      <c r="T33" s="2306"/>
      <c r="U33" s="2306"/>
      <c r="V33" s="2307"/>
    </row>
    <row r="34" spans="1:22" ht="15" customHeight="1">
      <c r="A34" s="2058"/>
      <c r="B34" s="2059"/>
      <c r="C34" s="2059"/>
      <c r="D34" s="2060"/>
      <c r="E34" s="1818"/>
      <c r="F34" s="2306"/>
      <c r="G34" s="2306"/>
      <c r="H34" s="2306"/>
      <c r="I34" s="2306"/>
      <c r="J34" s="2306"/>
      <c r="K34" s="2306"/>
      <c r="L34" s="2306"/>
      <c r="M34" s="2306"/>
      <c r="N34" s="2306"/>
      <c r="O34" s="2306"/>
      <c r="P34" s="2306"/>
      <c r="Q34" s="2306"/>
      <c r="R34" s="2306"/>
      <c r="S34" s="2306"/>
      <c r="T34" s="2306"/>
      <c r="U34" s="2306"/>
      <c r="V34" s="2307"/>
    </row>
    <row r="35" spans="1:22" ht="15" customHeight="1">
      <c r="A35" s="2061"/>
      <c r="B35" s="2062"/>
      <c r="C35" s="2062"/>
      <c r="D35" s="2063"/>
      <c r="E35" s="1819"/>
      <c r="F35" s="2308"/>
      <c r="G35" s="2308"/>
      <c r="H35" s="2308"/>
      <c r="I35" s="2308"/>
      <c r="J35" s="2308"/>
      <c r="K35" s="2308"/>
      <c r="L35" s="2308"/>
      <c r="M35" s="2308"/>
      <c r="N35" s="2308"/>
      <c r="O35" s="2308"/>
      <c r="P35" s="2308"/>
      <c r="Q35" s="2308"/>
      <c r="R35" s="2308"/>
      <c r="S35" s="2308"/>
      <c r="T35" s="2308"/>
      <c r="U35" s="2308"/>
      <c r="V35" s="2309"/>
    </row>
    <row r="36" spans="1:22" ht="15" customHeight="1">
      <c r="A36" s="2055" t="s">
        <v>647</v>
      </c>
      <c r="B36" s="2056"/>
      <c r="C36" s="2056"/>
      <c r="D36" s="2057"/>
      <c r="E36" s="1817"/>
      <c r="F36" s="1856">
        <f>IF(A1=4," ",記入用紙!$C$6)</f>
        <v>0</v>
      </c>
      <c r="G36" s="1856"/>
      <c r="H36" s="1856"/>
      <c r="I36" s="1856"/>
      <c r="J36" s="1856"/>
      <c r="K36" s="1856"/>
      <c r="L36" s="1856"/>
      <c r="M36" s="1856"/>
      <c r="N36" s="1856"/>
      <c r="O36" s="1856"/>
      <c r="P36" s="1856"/>
      <c r="Q36" s="1856"/>
      <c r="R36" s="1856"/>
      <c r="S36" s="1856"/>
      <c r="T36" s="1856"/>
      <c r="U36" s="1856"/>
      <c r="V36" s="941"/>
    </row>
    <row r="37" spans="1:22" ht="15" customHeight="1">
      <c r="A37" s="2058"/>
      <c r="B37" s="2059"/>
      <c r="C37" s="2059"/>
      <c r="D37" s="2060"/>
      <c r="E37" s="1818"/>
      <c r="F37" s="1858"/>
      <c r="G37" s="1858"/>
      <c r="H37" s="1858"/>
      <c r="I37" s="1858"/>
      <c r="J37" s="1858"/>
      <c r="K37" s="1858"/>
      <c r="L37" s="1858"/>
      <c r="M37" s="1858"/>
      <c r="N37" s="1858"/>
      <c r="O37" s="1858"/>
      <c r="P37" s="1858"/>
      <c r="Q37" s="1858"/>
      <c r="R37" s="1858"/>
      <c r="S37" s="1858"/>
      <c r="T37" s="1858"/>
      <c r="U37" s="1858"/>
      <c r="V37" s="430"/>
    </row>
    <row r="38" spans="1:22" ht="15" customHeight="1">
      <c r="A38" s="2058"/>
      <c r="B38" s="2059"/>
      <c r="C38" s="2059"/>
      <c r="D38" s="2060"/>
      <c r="E38" s="1818"/>
      <c r="F38" s="1858"/>
      <c r="G38" s="1858"/>
      <c r="H38" s="1858"/>
      <c r="I38" s="1858"/>
      <c r="J38" s="1858"/>
      <c r="K38" s="1858"/>
      <c r="L38" s="1858"/>
      <c r="M38" s="1858"/>
      <c r="N38" s="1858"/>
      <c r="O38" s="1858"/>
      <c r="P38" s="1858"/>
      <c r="Q38" s="1858"/>
      <c r="R38" s="1858"/>
      <c r="S38" s="1858"/>
      <c r="T38" s="1858"/>
      <c r="U38" s="1858"/>
      <c r="V38" s="431"/>
    </row>
    <row r="39" spans="1:22" ht="15" customHeight="1">
      <c r="A39" s="2061"/>
      <c r="B39" s="2062"/>
      <c r="C39" s="2062"/>
      <c r="D39" s="2063"/>
      <c r="E39" s="1819"/>
      <c r="F39" s="1860"/>
      <c r="G39" s="1860"/>
      <c r="H39" s="1860"/>
      <c r="I39" s="1860"/>
      <c r="J39" s="1860"/>
      <c r="K39" s="1860"/>
      <c r="L39" s="1860"/>
      <c r="M39" s="1860"/>
      <c r="N39" s="1860"/>
      <c r="O39" s="1860"/>
      <c r="P39" s="1860"/>
      <c r="Q39" s="1860"/>
      <c r="R39" s="1860"/>
      <c r="S39" s="1860"/>
      <c r="T39" s="1860"/>
      <c r="U39" s="1860"/>
      <c r="V39" s="942"/>
    </row>
    <row r="40" spans="1:22" ht="15" customHeight="1">
      <c r="A40" s="2077" t="s">
        <v>648</v>
      </c>
      <c r="B40" s="1868"/>
      <c r="C40" s="1868"/>
      <c r="D40" s="2041"/>
      <c r="E40" s="1817"/>
      <c r="F40" s="2266" t="s">
        <v>167</v>
      </c>
      <c r="G40" s="2266"/>
      <c r="H40" s="2266"/>
      <c r="I40" s="2292"/>
      <c r="J40" s="2295">
        <f>IF(A1=4," ",IF(変更後契約金額="",当初契約金額,変更後契約金額))</f>
        <v>0</v>
      </c>
      <c r="K40" s="2295"/>
      <c r="L40" s="2295"/>
      <c r="M40" s="2295"/>
      <c r="N40" s="2295"/>
      <c r="O40" s="2295"/>
      <c r="P40" s="2295"/>
      <c r="Q40" s="2295"/>
      <c r="R40" s="2295"/>
      <c r="S40" s="2295"/>
      <c r="T40" s="2295"/>
      <c r="U40" s="2295"/>
      <c r="V40" s="2296"/>
    </row>
    <row r="41" spans="1:22" ht="15" customHeight="1">
      <c r="A41" s="2078"/>
      <c r="B41" s="1869"/>
      <c r="C41" s="1869"/>
      <c r="D41" s="2042"/>
      <c r="E41" s="1818"/>
      <c r="F41" s="2268"/>
      <c r="G41" s="2268"/>
      <c r="H41" s="2268"/>
      <c r="I41" s="2293"/>
      <c r="J41" s="2297"/>
      <c r="K41" s="2297"/>
      <c r="L41" s="2297"/>
      <c r="M41" s="2297"/>
      <c r="N41" s="2297"/>
      <c r="O41" s="2297"/>
      <c r="P41" s="2297"/>
      <c r="Q41" s="2297"/>
      <c r="R41" s="2297"/>
      <c r="S41" s="2297"/>
      <c r="T41" s="2297"/>
      <c r="U41" s="2297"/>
      <c r="V41" s="2298"/>
    </row>
    <row r="42" spans="1:22" ht="15" customHeight="1">
      <c r="A42" s="2078"/>
      <c r="B42" s="1869"/>
      <c r="C42" s="1869"/>
      <c r="D42" s="2042"/>
      <c r="E42" s="1818"/>
      <c r="F42" s="2268"/>
      <c r="G42" s="2268"/>
      <c r="H42" s="2268"/>
      <c r="I42" s="2293"/>
      <c r="J42" s="2297"/>
      <c r="K42" s="2297"/>
      <c r="L42" s="2297"/>
      <c r="M42" s="2297"/>
      <c r="N42" s="2297"/>
      <c r="O42" s="2297"/>
      <c r="P42" s="2297"/>
      <c r="Q42" s="2297"/>
      <c r="R42" s="2297"/>
      <c r="S42" s="2297"/>
      <c r="T42" s="2297"/>
      <c r="U42" s="2297"/>
      <c r="V42" s="2298"/>
    </row>
    <row r="43" spans="1:22" ht="15" customHeight="1">
      <c r="A43" s="2079"/>
      <c r="B43" s="1870"/>
      <c r="C43" s="1870"/>
      <c r="D43" s="2051"/>
      <c r="E43" s="1819"/>
      <c r="F43" s="2291"/>
      <c r="G43" s="2291"/>
      <c r="H43" s="2291"/>
      <c r="I43" s="2294"/>
      <c r="J43" s="2299"/>
      <c r="K43" s="2299"/>
      <c r="L43" s="2299"/>
      <c r="M43" s="2299"/>
      <c r="N43" s="2299"/>
      <c r="O43" s="2299"/>
      <c r="P43" s="2299"/>
      <c r="Q43" s="2299"/>
      <c r="R43" s="2299"/>
      <c r="S43" s="2299"/>
      <c r="T43" s="2299"/>
      <c r="U43" s="2299"/>
      <c r="V43" s="2300"/>
    </row>
    <row r="44" spans="1:22" ht="15" customHeight="1">
      <c r="A44" s="2077" t="s">
        <v>649</v>
      </c>
      <c r="B44" s="1868"/>
      <c r="C44" s="1868"/>
      <c r="D44" s="2041"/>
      <c r="E44" s="1851"/>
      <c r="F44" s="1868">
        <f>IF(A1=4," ",[0]!着手年)</f>
        <v>0</v>
      </c>
      <c r="G44" s="1868"/>
      <c r="H44" s="1836" t="s">
        <v>19</v>
      </c>
      <c r="I44" s="1842">
        <f>IF(A1=4," ",[0]!着手月)</f>
        <v>0</v>
      </c>
      <c r="J44" s="1836" t="s">
        <v>203</v>
      </c>
      <c r="K44" s="1842">
        <f>IF(A1=4," ",[0]!着手日)</f>
        <v>0</v>
      </c>
      <c r="L44" s="1836" t="s">
        <v>21</v>
      </c>
      <c r="M44" s="2288" t="s">
        <v>520</v>
      </c>
      <c r="N44" s="1868">
        <f>IF(A1=4," ",IF(記入用紙!C12="",記入用紙!C11,記入用紙!C12))</f>
        <v>0</v>
      </c>
      <c r="O44" s="1868"/>
      <c r="P44" s="1836" t="s">
        <v>19</v>
      </c>
      <c r="Q44" s="1842">
        <f>IF(A1=4," ",IF(記入用紙!E12="",記入用紙!E11,記入用紙!E12))</f>
        <v>0</v>
      </c>
      <c r="R44" s="1836" t="s">
        <v>203</v>
      </c>
      <c r="S44" s="1842">
        <f>IF(A1=4," ",IF(記入用紙!G12="",記入用紙!G11,記入用紙!G12))</f>
        <v>0</v>
      </c>
      <c r="T44" s="1836" t="s">
        <v>21</v>
      </c>
      <c r="U44" s="2273"/>
      <c r="V44" s="2274"/>
    </row>
    <row r="45" spans="1:22" ht="15" customHeight="1">
      <c r="A45" s="2078"/>
      <c r="B45" s="1869"/>
      <c r="C45" s="1869"/>
      <c r="D45" s="2042"/>
      <c r="E45" s="1852"/>
      <c r="F45" s="1869"/>
      <c r="G45" s="1869"/>
      <c r="H45" s="1837"/>
      <c r="I45" s="1843"/>
      <c r="J45" s="1837"/>
      <c r="K45" s="1843"/>
      <c r="L45" s="1837"/>
      <c r="M45" s="2289"/>
      <c r="N45" s="1869"/>
      <c r="O45" s="1869"/>
      <c r="P45" s="1837"/>
      <c r="Q45" s="1843"/>
      <c r="R45" s="1837"/>
      <c r="S45" s="1843"/>
      <c r="T45" s="1837"/>
      <c r="U45" s="2275"/>
      <c r="V45" s="2276"/>
    </row>
    <row r="46" spans="1:22" ht="15" customHeight="1">
      <c r="A46" s="2078"/>
      <c r="B46" s="1869"/>
      <c r="C46" s="1869"/>
      <c r="D46" s="2042"/>
      <c r="E46" s="1852"/>
      <c r="F46" s="1869"/>
      <c r="G46" s="1869"/>
      <c r="H46" s="1837"/>
      <c r="I46" s="1843"/>
      <c r="J46" s="1837"/>
      <c r="K46" s="1843"/>
      <c r="L46" s="1837"/>
      <c r="M46" s="2289"/>
      <c r="N46" s="1869"/>
      <c r="O46" s="1869"/>
      <c r="P46" s="1837"/>
      <c r="Q46" s="1843"/>
      <c r="R46" s="1837"/>
      <c r="S46" s="1843"/>
      <c r="T46" s="1837"/>
      <c r="U46" s="2275"/>
      <c r="V46" s="2276"/>
    </row>
    <row r="47" spans="1:22" ht="15" customHeight="1">
      <c r="A47" s="2079"/>
      <c r="B47" s="1870"/>
      <c r="C47" s="1870"/>
      <c r="D47" s="2051"/>
      <c r="E47" s="1853"/>
      <c r="F47" s="1870"/>
      <c r="G47" s="1870"/>
      <c r="H47" s="2050"/>
      <c r="I47" s="2272"/>
      <c r="J47" s="2050"/>
      <c r="K47" s="2272"/>
      <c r="L47" s="2050"/>
      <c r="M47" s="2290"/>
      <c r="N47" s="1870"/>
      <c r="O47" s="1870"/>
      <c r="P47" s="2050"/>
      <c r="Q47" s="2272"/>
      <c r="R47" s="2050"/>
      <c r="S47" s="2272"/>
      <c r="T47" s="2050"/>
      <c r="U47" s="2277"/>
      <c r="V47" s="2278"/>
    </row>
    <row r="48" spans="1:22" ht="15" customHeight="1">
      <c r="A48" s="2077" t="s">
        <v>650</v>
      </c>
      <c r="B48" s="1868"/>
      <c r="C48" s="1868"/>
      <c r="D48" s="2041"/>
      <c r="E48" s="2280"/>
      <c r="F48" s="2266"/>
      <c r="G48" s="2266"/>
      <c r="H48" s="2266"/>
      <c r="I48" s="2266"/>
      <c r="J48" s="2283"/>
      <c r="K48" s="2283"/>
      <c r="L48" s="1836" t="s">
        <v>19</v>
      </c>
      <c r="M48" s="2285"/>
      <c r="N48" s="1836" t="s">
        <v>203</v>
      </c>
      <c r="O48" s="2285"/>
      <c r="P48" s="1836" t="s">
        <v>21</v>
      </c>
      <c r="Q48" s="2266"/>
      <c r="R48" s="2266"/>
      <c r="S48" s="2266"/>
      <c r="T48" s="2266"/>
      <c r="U48" s="2266"/>
      <c r="V48" s="2267"/>
    </row>
    <row r="49" spans="1:22" ht="15" customHeight="1">
      <c r="A49" s="2078"/>
      <c r="B49" s="1869"/>
      <c r="C49" s="1869"/>
      <c r="D49" s="2042"/>
      <c r="E49" s="2281"/>
      <c r="F49" s="2268"/>
      <c r="G49" s="2268"/>
      <c r="H49" s="2268"/>
      <c r="I49" s="2268"/>
      <c r="J49" s="2119"/>
      <c r="K49" s="2119"/>
      <c r="L49" s="1837"/>
      <c r="M49" s="2286"/>
      <c r="N49" s="1837"/>
      <c r="O49" s="2286"/>
      <c r="P49" s="1837"/>
      <c r="Q49" s="2268"/>
      <c r="R49" s="2268"/>
      <c r="S49" s="2268"/>
      <c r="T49" s="2268"/>
      <c r="U49" s="2268"/>
      <c r="V49" s="2269"/>
    </row>
    <row r="50" spans="1:22" ht="15" customHeight="1">
      <c r="A50" s="2078"/>
      <c r="B50" s="1869"/>
      <c r="C50" s="1869"/>
      <c r="D50" s="2042"/>
      <c r="E50" s="2281"/>
      <c r="F50" s="2268"/>
      <c r="G50" s="2268"/>
      <c r="H50" s="2268"/>
      <c r="I50" s="2268"/>
      <c r="J50" s="2119"/>
      <c r="K50" s="2119"/>
      <c r="L50" s="1837"/>
      <c r="M50" s="2286"/>
      <c r="N50" s="1837"/>
      <c r="O50" s="2286"/>
      <c r="P50" s="1837"/>
      <c r="Q50" s="2268"/>
      <c r="R50" s="2268"/>
      <c r="S50" s="2268"/>
      <c r="T50" s="2268"/>
      <c r="U50" s="2268"/>
      <c r="V50" s="2269"/>
    </row>
    <row r="51" spans="1:22" ht="15" customHeight="1" thickBot="1">
      <c r="A51" s="2235"/>
      <c r="B51" s="2236"/>
      <c r="C51" s="2236"/>
      <c r="D51" s="2279"/>
      <c r="E51" s="2282"/>
      <c r="F51" s="2270"/>
      <c r="G51" s="2270"/>
      <c r="H51" s="2270"/>
      <c r="I51" s="2270"/>
      <c r="J51" s="2284"/>
      <c r="K51" s="2284"/>
      <c r="L51" s="1838"/>
      <c r="M51" s="2287"/>
      <c r="N51" s="1838"/>
      <c r="O51" s="2287"/>
      <c r="P51" s="1838"/>
      <c r="Q51" s="2270"/>
      <c r="R51" s="2270"/>
      <c r="S51" s="2270"/>
      <c r="T51" s="2270"/>
      <c r="U51" s="2270"/>
      <c r="V51" s="2271"/>
    </row>
  </sheetData>
  <mergeCells count="49">
    <mergeCell ref="D1:V1"/>
    <mergeCell ref="A2:N6"/>
    <mergeCell ref="O2:V2"/>
    <mergeCell ref="O3:P3"/>
    <mergeCell ref="Q3:R3"/>
    <mergeCell ref="S3:V3"/>
    <mergeCell ref="O4:P6"/>
    <mergeCell ref="Q4:R6"/>
    <mergeCell ref="S4:T6"/>
    <mergeCell ref="U4:V6"/>
    <mergeCell ref="A7:V17"/>
    <mergeCell ref="A18:V20"/>
    <mergeCell ref="A21:V31"/>
    <mergeCell ref="A32:D35"/>
    <mergeCell ref="E32:E35"/>
    <mergeCell ref="F32:V35"/>
    <mergeCell ref="J44:J47"/>
    <mergeCell ref="A36:D39"/>
    <mergeCell ref="E36:E39"/>
    <mergeCell ref="F36:U39"/>
    <mergeCell ref="A40:D43"/>
    <mergeCell ref="E40:E43"/>
    <mergeCell ref="F40:H43"/>
    <mergeCell ref="I40:I43"/>
    <mergeCell ref="J40:V43"/>
    <mergeCell ref="A44:D47"/>
    <mergeCell ref="E44:E47"/>
    <mergeCell ref="F44:G47"/>
    <mergeCell ref="H44:H47"/>
    <mergeCell ref="I44:I47"/>
    <mergeCell ref="N48:N51"/>
    <mergeCell ref="K44:K47"/>
    <mergeCell ref="L44:L47"/>
    <mergeCell ref="M44:M47"/>
    <mergeCell ref="N44:O47"/>
    <mergeCell ref="O48:O51"/>
    <mergeCell ref="A48:D51"/>
    <mergeCell ref="E48:I51"/>
    <mergeCell ref="J48:K51"/>
    <mergeCell ref="L48:L51"/>
    <mergeCell ref="M48:M51"/>
    <mergeCell ref="P48:P51"/>
    <mergeCell ref="Q48:V51"/>
    <mergeCell ref="R44:R47"/>
    <mergeCell ref="S44:S47"/>
    <mergeCell ref="T44:T47"/>
    <mergeCell ref="U44:V47"/>
    <mergeCell ref="P44:P47"/>
    <mergeCell ref="Q44:Q47"/>
  </mergeCells>
  <phoneticPr fontId="3"/>
  <hyperlinks>
    <hyperlink ref="X2" location="'提出書類一覧（工事）'!A1" display="一覧に戻る" xr:uid="{00000000-0004-0000-1800-000000000000}"/>
  </hyperlinks>
  <pageMargins left="0.98425196850393704" right="0.47244094488188981" top="0.78740157480314965" bottom="0.55118110236220474" header="0.31496062992125984" footer="0.31496062992125984"/>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P102"/>
  <sheetViews>
    <sheetView view="pageBreakPreview" zoomScale="85" zoomScaleNormal="100" zoomScaleSheetLayoutView="85" workbookViewId="0">
      <pane xSplit="5" ySplit="6" topLeftCell="F7" activePane="bottomRight" state="frozen"/>
      <selection pane="topRight" activeCell="BB21" sqref="BB21"/>
      <selection pane="bottomLeft" activeCell="BB21" sqref="BB21"/>
      <selection pane="bottomRight"/>
    </sheetView>
  </sheetViews>
  <sheetFormatPr defaultColWidth="9" defaultRowHeight="12"/>
  <cols>
    <col min="1" max="1" width="3.625" style="2" customWidth="1"/>
    <col min="2" max="2" width="9.375" style="2" customWidth="1"/>
    <col min="3" max="3" width="9" style="2"/>
    <col min="4" max="4" width="15.375" style="2" customWidth="1"/>
    <col min="5" max="5" width="14.125" style="2" bestFit="1" customWidth="1"/>
    <col min="6" max="8" width="11.125" style="2" customWidth="1"/>
    <col min="9" max="9" width="12.375" style="2" customWidth="1"/>
    <col min="10" max="10" width="12.625" style="2" customWidth="1"/>
    <col min="11" max="11" width="40.625" style="2" customWidth="1"/>
    <col min="12" max="12" width="9.25" style="2" customWidth="1"/>
    <col min="13" max="13" width="8.625" style="2" customWidth="1"/>
    <col min="14" max="14" width="7" style="2" customWidth="1"/>
    <col min="15" max="16384" width="9" style="2"/>
  </cols>
  <sheetData>
    <row r="1" spans="1:16" ht="12" customHeight="1"/>
    <row r="2" spans="1:16" ht="24.75" customHeight="1">
      <c r="A2" s="1141" t="s">
        <v>64</v>
      </c>
      <c r="B2" s="1141"/>
      <c r="C2" s="1141"/>
      <c r="D2" s="1141"/>
      <c r="E2" s="1141"/>
      <c r="F2" s="1141"/>
      <c r="G2" s="1141"/>
      <c r="H2" s="1141"/>
      <c r="I2" s="1141"/>
      <c r="J2" s="1141"/>
      <c r="K2" s="1141"/>
      <c r="L2" s="1"/>
      <c r="M2" s="1"/>
      <c r="N2" s="1"/>
      <c r="O2" s="1"/>
      <c r="P2" s="1"/>
    </row>
    <row r="3" spans="1:16" ht="16.5" customHeight="1">
      <c r="B3" s="165"/>
      <c r="C3" t="s">
        <v>65</v>
      </c>
      <c r="D3" s="164"/>
      <c r="E3" t="s">
        <v>66</v>
      </c>
    </row>
    <row r="4" spans="1:16" ht="15" customHeight="1" thickBot="1">
      <c r="K4" s="623">
        <f>'表紙 '!$H$2</f>
        <v>46113</v>
      </c>
      <c r="L4" s="126">
        <f>契約金額</f>
        <v>0</v>
      </c>
      <c r="N4" s="4"/>
    </row>
    <row r="5" spans="1:16" ht="27.95" customHeight="1">
      <c r="A5" s="1149"/>
      <c r="B5" s="1142" t="s">
        <v>67</v>
      </c>
      <c r="C5" s="1143"/>
      <c r="D5" s="1143"/>
      <c r="E5" s="1143"/>
      <c r="F5" s="1146" t="s">
        <v>68</v>
      </c>
      <c r="G5" s="1147"/>
      <c r="H5" s="1148"/>
      <c r="I5" s="1157" t="s">
        <v>69</v>
      </c>
      <c r="J5" s="1159" t="s">
        <v>70</v>
      </c>
      <c r="K5" s="1153" t="s">
        <v>71</v>
      </c>
      <c r="L5" s="1155" t="s">
        <v>72</v>
      </c>
      <c r="M5" s="1151" t="s">
        <v>73</v>
      </c>
      <c r="N5" s="1151" t="s">
        <v>74</v>
      </c>
    </row>
    <row r="6" spans="1:16" ht="27.95" customHeight="1" thickBot="1">
      <c r="A6" s="1150"/>
      <c r="B6" s="1144"/>
      <c r="C6" s="1145"/>
      <c r="D6" s="1145"/>
      <c r="E6" s="1145"/>
      <c r="F6" s="576" t="s">
        <v>75</v>
      </c>
      <c r="G6" s="576" t="s">
        <v>76</v>
      </c>
      <c r="H6" s="577" t="s">
        <v>77</v>
      </c>
      <c r="I6" s="1158"/>
      <c r="J6" s="1160"/>
      <c r="K6" s="1154"/>
      <c r="L6" s="1156"/>
      <c r="M6" s="1152"/>
      <c r="N6" s="1152"/>
    </row>
    <row r="7" spans="1:16" s="119" customFormat="1" ht="23.1" customHeight="1" thickTop="1">
      <c r="A7" s="1181" t="s">
        <v>78</v>
      </c>
      <c r="B7" s="1137" t="s">
        <v>79</v>
      </c>
      <c r="C7" s="1137"/>
      <c r="D7" s="1137"/>
      <c r="E7" s="581"/>
      <c r="F7" s="541"/>
      <c r="G7" s="541"/>
      <c r="H7" s="542">
        <v>1</v>
      </c>
      <c r="I7" s="727" t="s">
        <v>80</v>
      </c>
      <c r="J7" s="162" t="s">
        <v>81</v>
      </c>
      <c r="K7" s="569"/>
      <c r="L7" s="153"/>
      <c r="M7" s="118"/>
      <c r="N7" s="132"/>
    </row>
    <row r="8" spans="1:16" s="119" customFormat="1" ht="50.25" customHeight="1">
      <c r="A8" s="1182"/>
      <c r="B8" s="1134" t="s">
        <v>82</v>
      </c>
      <c r="C8" s="1135"/>
      <c r="D8" s="1135"/>
      <c r="E8" s="1136"/>
      <c r="F8" s="543"/>
      <c r="G8" s="543"/>
      <c r="H8" s="544">
        <v>1</v>
      </c>
      <c r="I8" s="727" t="s">
        <v>80</v>
      </c>
      <c r="J8" s="208" t="s">
        <v>83</v>
      </c>
      <c r="K8" s="570"/>
      <c r="L8" s="154"/>
      <c r="M8" s="120"/>
      <c r="N8" s="132"/>
    </row>
    <row r="9" spans="1:16" s="119" customFormat="1" ht="60" customHeight="1">
      <c r="A9" s="1182"/>
      <c r="B9" s="1138" t="s">
        <v>84</v>
      </c>
      <c r="C9" s="1139"/>
      <c r="D9" s="1139"/>
      <c r="E9" s="1140"/>
      <c r="F9" s="543"/>
      <c r="G9" s="543"/>
      <c r="H9" s="544">
        <v>1</v>
      </c>
      <c r="I9" s="727" t="s">
        <v>85</v>
      </c>
      <c r="J9" s="208" t="s">
        <v>86</v>
      </c>
      <c r="K9" s="570"/>
      <c r="L9" s="154"/>
      <c r="M9" s="120"/>
      <c r="N9" s="132"/>
    </row>
    <row r="10" spans="1:16" s="119" customFormat="1" ht="23.1" customHeight="1">
      <c r="A10" s="1182"/>
      <c r="B10" s="1137" t="s">
        <v>87</v>
      </c>
      <c r="C10" s="1137"/>
      <c r="D10" s="1137"/>
      <c r="E10" s="728"/>
      <c r="F10" s="543"/>
      <c r="G10" s="543"/>
      <c r="H10" s="544">
        <v>1</v>
      </c>
      <c r="I10" s="727" t="s">
        <v>85</v>
      </c>
      <c r="J10" s="208" t="s">
        <v>88</v>
      </c>
      <c r="K10" s="570"/>
      <c r="L10" s="154"/>
      <c r="M10" s="120"/>
      <c r="N10" s="132"/>
    </row>
    <row r="11" spans="1:16" s="119" customFormat="1" ht="60" customHeight="1">
      <c r="A11" s="1182"/>
      <c r="B11" s="875" t="s">
        <v>89</v>
      </c>
      <c r="C11" s="550"/>
      <c r="D11" s="592"/>
      <c r="E11" s="592"/>
      <c r="F11" s="543"/>
      <c r="G11" s="543"/>
      <c r="H11" s="544">
        <v>1</v>
      </c>
      <c r="I11" s="543" t="s">
        <v>90</v>
      </c>
      <c r="J11" s="209" t="s">
        <v>83</v>
      </c>
      <c r="K11" s="570" t="s">
        <v>91</v>
      </c>
      <c r="L11" s="154"/>
      <c r="M11" s="120"/>
      <c r="N11" s="132"/>
    </row>
    <row r="12" spans="1:16" s="119" customFormat="1" ht="28.5">
      <c r="A12" s="1182"/>
      <c r="B12" s="1138" t="s">
        <v>92</v>
      </c>
      <c r="C12" s="1139"/>
      <c r="D12" s="1139"/>
      <c r="E12" s="1140"/>
      <c r="F12" s="543"/>
      <c r="G12" s="543"/>
      <c r="H12" s="544">
        <v>1</v>
      </c>
      <c r="I12" s="618" t="s">
        <v>85</v>
      </c>
      <c r="J12" s="209" t="s">
        <v>86</v>
      </c>
      <c r="K12" s="570" t="s">
        <v>93</v>
      </c>
      <c r="L12" s="154"/>
      <c r="M12" s="120"/>
      <c r="N12" s="132"/>
    </row>
    <row r="13" spans="1:16" s="119" customFormat="1" ht="46.5" customHeight="1">
      <c r="A13" s="1182"/>
      <c r="B13" s="1190" t="s">
        <v>94</v>
      </c>
      <c r="C13" s="1191"/>
      <c r="D13" s="1191"/>
      <c r="E13" s="1192"/>
      <c r="F13" s="543"/>
      <c r="G13" s="543"/>
      <c r="H13" s="544">
        <v>1</v>
      </c>
      <c r="I13" s="618" t="s">
        <v>85</v>
      </c>
      <c r="J13" s="209" t="s">
        <v>83</v>
      </c>
      <c r="K13" s="570" t="s">
        <v>95</v>
      </c>
      <c r="L13" s="154"/>
      <c r="M13" s="120"/>
      <c r="N13" s="132"/>
    </row>
    <row r="14" spans="1:16" s="119" customFormat="1" ht="44.25" customHeight="1">
      <c r="A14" s="1182"/>
      <c r="B14" s="1190" t="s">
        <v>96</v>
      </c>
      <c r="C14" s="1139"/>
      <c r="D14" s="1139"/>
      <c r="E14" s="1140"/>
      <c r="F14" s="543"/>
      <c r="G14" s="543"/>
      <c r="H14" s="544">
        <v>1</v>
      </c>
      <c r="I14" s="618" t="s">
        <v>85</v>
      </c>
      <c r="J14" s="209" t="s">
        <v>83</v>
      </c>
      <c r="K14" s="570" t="s">
        <v>97</v>
      </c>
      <c r="L14" s="154"/>
      <c r="M14" s="120"/>
      <c r="N14" s="132"/>
    </row>
    <row r="15" spans="1:16" s="119" customFormat="1" ht="29.25" customHeight="1">
      <c r="A15" s="1182"/>
      <c r="B15" s="1138" t="s">
        <v>98</v>
      </c>
      <c r="C15" s="1139"/>
      <c r="D15" s="1139"/>
      <c r="E15" s="1140"/>
      <c r="F15" s="543"/>
      <c r="G15" s="543"/>
      <c r="H15" s="544">
        <v>1</v>
      </c>
      <c r="I15" s="618" t="s">
        <v>85</v>
      </c>
      <c r="J15" s="209" t="s">
        <v>88</v>
      </c>
      <c r="K15" s="570" t="s">
        <v>99</v>
      </c>
      <c r="L15" s="154"/>
      <c r="M15" s="120"/>
      <c r="N15" s="132"/>
    </row>
    <row r="16" spans="1:16" s="119" customFormat="1" ht="58.5" customHeight="1">
      <c r="A16" s="1183"/>
      <c r="B16" s="685" t="s">
        <v>100</v>
      </c>
      <c r="C16" s="686"/>
      <c r="D16" s="686"/>
      <c r="E16" s="687"/>
      <c r="F16" s="543"/>
      <c r="G16" s="543"/>
      <c r="H16" s="544">
        <v>1</v>
      </c>
      <c r="I16" s="618" t="s">
        <v>85</v>
      </c>
      <c r="J16" s="209" t="s">
        <v>86</v>
      </c>
      <c r="K16" s="570" t="s">
        <v>101</v>
      </c>
      <c r="L16" s="154"/>
      <c r="M16" s="120"/>
      <c r="N16" s="132"/>
    </row>
    <row r="17" spans="1:14" s="119" customFormat="1" ht="49.5" customHeight="1">
      <c r="A17" s="1180" t="s">
        <v>102</v>
      </c>
      <c r="B17" s="1138" t="s">
        <v>103</v>
      </c>
      <c r="C17" s="1139"/>
      <c r="D17" s="1139"/>
      <c r="E17" s="1140"/>
      <c r="F17" s="620" t="s">
        <v>104</v>
      </c>
      <c r="G17" s="620" t="s">
        <v>104</v>
      </c>
      <c r="H17" s="621" t="s">
        <v>104</v>
      </c>
      <c r="I17" s="622" t="s">
        <v>85</v>
      </c>
      <c r="J17" s="209" t="s">
        <v>86</v>
      </c>
      <c r="K17" s="570" t="s">
        <v>105</v>
      </c>
      <c r="L17" s="154"/>
      <c r="M17" s="120"/>
      <c r="N17" s="132"/>
    </row>
    <row r="18" spans="1:14" s="119" customFormat="1" ht="23.1" customHeight="1">
      <c r="A18" s="1173"/>
      <c r="B18" s="540" t="s">
        <v>106</v>
      </c>
      <c r="C18" s="729"/>
      <c r="D18" s="729"/>
      <c r="E18" s="540" t="s">
        <v>107</v>
      </c>
      <c r="F18" s="547"/>
      <c r="G18" s="547"/>
      <c r="H18" s="548">
        <v>1</v>
      </c>
      <c r="I18" s="730" t="s">
        <v>80</v>
      </c>
      <c r="J18" s="208" t="s">
        <v>86</v>
      </c>
      <c r="K18" s="571"/>
      <c r="L18" s="153"/>
      <c r="M18" s="118"/>
      <c r="N18" s="132"/>
    </row>
    <row r="19" spans="1:14" s="119" customFormat="1" ht="23.1" customHeight="1">
      <c r="A19" s="1173"/>
      <c r="B19" s="897"/>
      <c r="C19" s="731"/>
      <c r="D19" s="731"/>
      <c r="E19" s="731"/>
      <c r="F19" s="541"/>
      <c r="G19" s="541"/>
      <c r="H19" s="542"/>
      <c r="I19" s="732" t="s">
        <v>108</v>
      </c>
      <c r="J19" s="210"/>
      <c r="K19" s="569"/>
      <c r="L19" s="153"/>
      <c r="M19" s="118"/>
      <c r="N19" s="132"/>
    </row>
    <row r="20" spans="1:14" s="119" customFormat="1" ht="40.5" customHeight="1">
      <c r="A20" s="1173"/>
      <c r="B20" s="1137" t="s">
        <v>109</v>
      </c>
      <c r="C20" s="1137"/>
      <c r="D20" s="1137"/>
      <c r="E20" s="540" t="s">
        <v>107</v>
      </c>
      <c r="F20" s="547"/>
      <c r="G20" s="547"/>
      <c r="H20" s="548">
        <v>1</v>
      </c>
      <c r="I20" s="640" t="s">
        <v>80</v>
      </c>
      <c r="J20" s="1186" t="s">
        <v>86</v>
      </c>
      <c r="K20" s="1184" t="s">
        <v>110</v>
      </c>
      <c r="L20" s="153"/>
      <c r="M20" s="118"/>
      <c r="N20" s="132"/>
    </row>
    <row r="21" spans="1:14" s="119" customFormat="1" ht="23.1" customHeight="1">
      <c r="A21" s="1173"/>
      <c r="B21" s="898"/>
      <c r="C21" s="733"/>
      <c r="D21" s="733"/>
      <c r="E21" s="731"/>
      <c r="F21" s="541"/>
      <c r="G21" s="541"/>
      <c r="H21" s="549"/>
      <c r="I21" s="638" t="s">
        <v>108</v>
      </c>
      <c r="J21" s="1187"/>
      <c r="K21" s="1185"/>
      <c r="L21" s="153"/>
      <c r="M21" s="118"/>
      <c r="N21" s="132"/>
    </row>
    <row r="22" spans="1:14" s="119" customFormat="1" ht="42.75" customHeight="1">
      <c r="A22" s="1173"/>
      <c r="B22" s="550" t="s">
        <v>111</v>
      </c>
      <c r="C22" s="551"/>
      <c r="D22" s="551"/>
      <c r="E22" s="552"/>
      <c r="F22" s="543"/>
      <c r="G22" s="543"/>
      <c r="H22" s="544">
        <v>2</v>
      </c>
      <c r="I22" s="727" t="s">
        <v>80</v>
      </c>
      <c r="J22" s="208" t="s">
        <v>86</v>
      </c>
      <c r="K22" s="716" t="s">
        <v>112</v>
      </c>
      <c r="L22" s="155"/>
      <c r="M22" s="121"/>
      <c r="N22" s="132"/>
    </row>
    <row r="23" spans="1:14" s="114" customFormat="1" ht="46.5" customHeight="1">
      <c r="A23" s="1173"/>
      <c r="B23" s="917" t="s">
        <v>113</v>
      </c>
      <c r="C23" s="734"/>
      <c r="D23" s="734"/>
      <c r="E23" s="553"/>
      <c r="F23" s="545"/>
      <c r="G23" s="545"/>
      <c r="H23" s="546">
        <v>1</v>
      </c>
      <c r="I23" s="735" t="s">
        <v>80</v>
      </c>
      <c r="J23" s="208" t="s">
        <v>83</v>
      </c>
      <c r="K23" s="570" t="s">
        <v>114</v>
      </c>
      <c r="L23" s="156"/>
      <c r="M23" s="115"/>
      <c r="N23" s="133"/>
    </row>
    <row r="24" spans="1:14" s="119" customFormat="1" ht="23.1" customHeight="1">
      <c r="A24" s="1173"/>
      <c r="B24" s="918" t="s">
        <v>115</v>
      </c>
      <c r="C24" s="729"/>
      <c r="D24" s="729"/>
      <c r="E24" s="919" t="s">
        <v>116</v>
      </c>
      <c r="F24" s="547"/>
      <c r="G24" s="547"/>
      <c r="H24" s="548">
        <v>1</v>
      </c>
      <c r="I24" s="640" t="s">
        <v>80</v>
      </c>
      <c r="J24" s="208" t="s">
        <v>83</v>
      </c>
      <c r="K24" s="571" t="s">
        <v>117</v>
      </c>
      <c r="L24" s="153"/>
      <c r="M24" s="118"/>
      <c r="N24" s="132"/>
    </row>
    <row r="25" spans="1:14" s="119" customFormat="1" ht="23.1" customHeight="1">
      <c r="A25" s="1173"/>
      <c r="B25" s="898"/>
      <c r="C25" s="733"/>
      <c r="D25" s="733"/>
      <c r="E25" s="731"/>
      <c r="F25" s="541"/>
      <c r="G25" s="541"/>
      <c r="H25" s="542"/>
      <c r="I25" s="641" t="s">
        <v>108</v>
      </c>
      <c r="J25" s="210"/>
      <c r="K25" s="569"/>
      <c r="L25" s="153"/>
      <c r="M25" s="118"/>
      <c r="N25" s="132"/>
    </row>
    <row r="26" spans="1:14" s="119" customFormat="1" ht="42.75" customHeight="1">
      <c r="A26" s="1173"/>
      <c r="B26" s="540" t="s">
        <v>118</v>
      </c>
      <c r="C26" s="736"/>
      <c r="D26" s="554"/>
      <c r="E26" s="552"/>
      <c r="F26" s="555"/>
      <c r="G26" s="555"/>
      <c r="H26" s="544">
        <v>2</v>
      </c>
      <c r="I26" s="727" t="s">
        <v>80</v>
      </c>
      <c r="J26" s="208" t="s">
        <v>83</v>
      </c>
      <c r="K26" s="570" t="s">
        <v>119</v>
      </c>
      <c r="L26" s="153"/>
      <c r="M26" s="118"/>
      <c r="N26" s="132"/>
    </row>
    <row r="27" spans="1:14" s="114" customFormat="1" ht="39.75" customHeight="1">
      <c r="A27" s="1173"/>
      <c r="B27" s="556" t="s">
        <v>120</v>
      </c>
      <c r="C27" s="557"/>
      <c r="D27" s="558"/>
      <c r="E27" s="557"/>
      <c r="F27" s="555"/>
      <c r="G27" s="555"/>
      <c r="H27" s="544">
        <v>1</v>
      </c>
      <c r="I27" s="727" t="s">
        <v>85</v>
      </c>
      <c r="J27" s="208" t="s">
        <v>83</v>
      </c>
      <c r="K27" s="570" t="s">
        <v>121</v>
      </c>
      <c r="L27" s="157"/>
      <c r="M27" s="116"/>
      <c r="N27" s="133"/>
    </row>
    <row r="28" spans="1:14" s="114" customFormat="1" ht="47.25" customHeight="1">
      <c r="A28" s="1173"/>
      <c r="B28" s="553" t="s">
        <v>122</v>
      </c>
      <c r="C28" s="553"/>
      <c r="D28" s="558"/>
      <c r="E28" s="557"/>
      <c r="F28" s="555"/>
      <c r="G28" s="555"/>
      <c r="H28" s="544">
        <v>1</v>
      </c>
      <c r="I28" s="727" t="s">
        <v>80</v>
      </c>
      <c r="J28" s="208" t="s">
        <v>83</v>
      </c>
      <c r="K28" s="717" t="s">
        <v>123</v>
      </c>
      <c r="L28" s="158"/>
      <c r="M28" s="117"/>
      <c r="N28" s="133"/>
    </row>
    <row r="29" spans="1:14" s="119" customFormat="1" ht="23.1" customHeight="1">
      <c r="A29" s="1173"/>
      <c r="B29" s="918" t="s">
        <v>124</v>
      </c>
      <c r="C29" s="592"/>
      <c r="D29" s="736"/>
      <c r="E29" s="592"/>
      <c r="F29" s="559"/>
      <c r="G29" s="559"/>
      <c r="H29" s="548">
        <v>1</v>
      </c>
      <c r="I29" s="640" t="s">
        <v>80</v>
      </c>
      <c r="J29" s="208" t="s">
        <v>83</v>
      </c>
      <c r="K29" s="571" t="s">
        <v>125</v>
      </c>
      <c r="L29" s="153"/>
      <c r="M29" s="118"/>
      <c r="N29" s="132"/>
    </row>
    <row r="30" spans="1:14" s="119" customFormat="1" ht="39.75" customHeight="1">
      <c r="A30" s="1173"/>
      <c r="B30" s="1188" t="s">
        <v>126</v>
      </c>
      <c r="C30" s="1189"/>
      <c r="D30" s="1189"/>
      <c r="E30" s="592"/>
      <c r="F30" s="559"/>
      <c r="G30" s="559"/>
      <c r="H30" s="548">
        <v>1</v>
      </c>
      <c r="I30" s="639" t="s">
        <v>80</v>
      </c>
      <c r="J30" s="1186" t="s">
        <v>83</v>
      </c>
      <c r="K30" s="1184" t="s">
        <v>127</v>
      </c>
      <c r="L30" s="153"/>
      <c r="M30" s="118"/>
      <c r="N30" s="132"/>
    </row>
    <row r="31" spans="1:14" s="119" customFormat="1" ht="39.75" customHeight="1">
      <c r="A31" s="1173"/>
      <c r="B31" s="899"/>
      <c r="C31" s="728"/>
      <c r="D31" s="728"/>
      <c r="E31" s="920" t="s">
        <v>128</v>
      </c>
      <c r="F31" s="541"/>
      <c r="G31" s="541"/>
      <c r="H31" s="549"/>
      <c r="I31" s="638" t="s">
        <v>129</v>
      </c>
      <c r="J31" s="1187"/>
      <c r="K31" s="1185"/>
      <c r="L31" s="153"/>
      <c r="M31" s="118"/>
      <c r="N31" s="132"/>
    </row>
    <row r="32" spans="1:14" s="119" customFormat="1" ht="98.25" customHeight="1" thickBot="1">
      <c r="A32" s="1174"/>
      <c r="B32" s="550" t="s">
        <v>130</v>
      </c>
      <c r="C32" s="552"/>
      <c r="D32" s="552"/>
      <c r="E32" s="561"/>
      <c r="F32" s="562"/>
      <c r="G32" s="562"/>
      <c r="H32" s="563">
        <v>1</v>
      </c>
      <c r="I32" s="637" t="s">
        <v>85</v>
      </c>
      <c r="J32" s="591" t="s">
        <v>131</v>
      </c>
      <c r="K32" s="573" t="s">
        <v>132</v>
      </c>
      <c r="L32" s="153"/>
      <c r="M32" s="118"/>
      <c r="N32" s="132"/>
    </row>
    <row r="33" spans="1:14" s="119" customFormat="1" ht="23.1" customHeight="1" thickTop="1">
      <c r="A33" s="1172" t="s">
        <v>133</v>
      </c>
      <c r="B33" s="1178" t="s">
        <v>134</v>
      </c>
      <c r="C33" s="1179"/>
      <c r="D33" s="1179"/>
      <c r="E33" s="728"/>
      <c r="F33" s="564"/>
      <c r="G33" s="565"/>
      <c r="H33" s="542">
        <v>1</v>
      </c>
      <c r="I33" s="727" t="s">
        <v>80</v>
      </c>
      <c r="J33" s="210" t="s">
        <v>135</v>
      </c>
      <c r="K33" s="574"/>
      <c r="L33" s="153"/>
      <c r="M33" s="118"/>
      <c r="N33" s="132"/>
    </row>
    <row r="34" spans="1:14" s="119" customFormat="1" ht="23.1" customHeight="1">
      <c r="A34" s="1173"/>
      <c r="B34" s="900" t="s">
        <v>136</v>
      </c>
      <c r="C34" s="731"/>
      <c r="D34" s="731"/>
      <c r="E34" s="728"/>
      <c r="F34" s="560">
        <v>1</v>
      </c>
      <c r="G34" s="560">
        <v>1</v>
      </c>
      <c r="H34" s="542"/>
      <c r="I34" s="727" t="s">
        <v>80</v>
      </c>
      <c r="J34" s="208" t="s">
        <v>83</v>
      </c>
      <c r="K34" s="574"/>
      <c r="L34" s="153"/>
      <c r="M34" s="118"/>
      <c r="N34" s="132"/>
    </row>
    <row r="35" spans="1:14" s="119" customFormat="1" ht="36.75" customHeight="1">
      <c r="A35" s="1173"/>
      <c r="B35" s="901" t="s">
        <v>137</v>
      </c>
      <c r="C35" s="801"/>
      <c r="D35" s="801"/>
      <c r="E35" s="802"/>
      <c r="F35" s="803"/>
      <c r="G35" s="803"/>
      <c r="H35" s="804">
        <v>1</v>
      </c>
      <c r="I35" s="805" t="s">
        <v>80</v>
      </c>
      <c r="J35" s="806" t="s">
        <v>83</v>
      </c>
      <c r="K35" s="807" t="s">
        <v>138</v>
      </c>
      <c r="L35" s="153"/>
      <c r="M35" s="118"/>
      <c r="N35" s="132"/>
    </row>
    <row r="36" spans="1:14" s="119" customFormat="1" ht="23.1" customHeight="1">
      <c r="A36" s="1173"/>
      <c r="B36" s="900" t="s">
        <v>139</v>
      </c>
      <c r="C36" s="731"/>
      <c r="D36" s="731"/>
      <c r="E36" s="728"/>
      <c r="F36" s="560"/>
      <c r="G36" s="560"/>
      <c r="H36" s="542">
        <v>1</v>
      </c>
      <c r="I36" s="727" t="s">
        <v>80</v>
      </c>
      <c r="J36" s="208" t="s">
        <v>83</v>
      </c>
      <c r="K36" s="574"/>
      <c r="L36" s="153"/>
      <c r="M36" s="118"/>
      <c r="N36" s="132"/>
    </row>
    <row r="37" spans="1:14" s="119" customFormat="1" ht="23.1" customHeight="1">
      <c r="A37" s="1173"/>
      <c r="B37" s="1137" t="s">
        <v>140</v>
      </c>
      <c r="C37" s="1137"/>
      <c r="D37" s="1137"/>
      <c r="E37" s="552"/>
      <c r="F37" s="209"/>
      <c r="G37" s="209"/>
      <c r="H37" s="544">
        <v>1</v>
      </c>
      <c r="I37" s="727" t="s">
        <v>80</v>
      </c>
      <c r="J37" s="208" t="s">
        <v>83</v>
      </c>
      <c r="K37" s="572"/>
      <c r="L37" s="159"/>
      <c r="M37" s="122"/>
      <c r="N37" s="132"/>
    </row>
    <row r="38" spans="1:14" s="119" customFormat="1" ht="23.1" customHeight="1">
      <c r="A38" s="1173"/>
      <c r="B38" s="1176" t="s">
        <v>141</v>
      </c>
      <c r="C38" s="1177"/>
      <c r="D38" s="1177"/>
      <c r="E38" s="552"/>
      <c r="F38" s="209"/>
      <c r="G38" s="209"/>
      <c r="H38" s="544">
        <v>1</v>
      </c>
      <c r="I38" s="727" t="s">
        <v>80</v>
      </c>
      <c r="J38" s="208" t="s">
        <v>83</v>
      </c>
      <c r="K38" s="572" t="s">
        <v>142</v>
      </c>
      <c r="L38" s="159"/>
      <c r="M38" s="122"/>
      <c r="N38" s="132"/>
    </row>
    <row r="39" spans="1:14" s="119" customFormat="1" ht="23.1" customHeight="1">
      <c r="A39" s="1173"/>
      <c r="B39" s="1176" t="s">
        <v>143</v>
      </c>
      <c r="C39" s="1177"/>
      <c r="D39" s="1177"/>
      <c r="E39" s="552"/>
      <c r="F39" s="209">
        <v>1</v>
      </c>
      <c r="G39" s="209">
        <v>1</v>
      </c>
      <c r="H39" s="544">
        <v>1</v>
      </c>
      <c r="I39" s="618" t="s">
        <v>85</v>
      </c>
      <c r="J39" s="208" t="s">
        <v>83</v>
      </c>
      <c r="K39" s="572"/>
      <c r="L39" s="159"/>
      <c r="M39" s="122"/>
      <c r="N39" s="132"/>
    </row>
    <row r="40" spans="1:14" s="119" customFormat="1" ht="29.25" thickBot="1">
      <c r="A40" s="1174"/>
      <c r="B40" s="1166" t="s">
        <v>144</v>
      </c>
      <c r="C40" s="1167"/>
      <c r="D40" s="1167"/>
      <c r="E40" s="627"/>
      <c r="F40" s="624">
        <v>1</v>
      </c>
      <c r="G40" s="624">
        <v>1</v>
      </c>
      <c r="H40" s="625">
        <v>1</v>
      </c>
      <c r="I40" s="626" t="s">
        <v>85</v>
      </c>
      <c r="J40" s="624" t="s">
        <v>83</v>
      </c>
      <c r="K40" s="573" t="s">
        <v>145</v>
      </c>
      <c r="L40" s="159"/>
      <c r="M40" s="122"/>
      <c r="N40" s="132"/>
    </row>
    <row r="41" spans="1:14" ht="46.5" customHeight="1" thickTop="1">
      <c r="A41" s="1172" t="s">
        <v>146</v>
      </c>
      <c r="B41" s="1165" t="s">
        <v>147</v>
      </c>
      <c r="C41" s="1165"/>
      <c r="D41" s="1165"/>
      <c r="E41" s="737"/>
      <c r="F41" s="162"/>
      <c r="G41" s="162"/>
      <c r="H41" s="542">
        <v>1</v>
      </c>
      <c r="I41" s="727" t="s">
        <v>80</v>
      </c>
      <c r="J41" s="210" t="s">
        <v>148</v>
      </c>
      <c r="K41" s="715" t="s">
        <v>149</v>
      </c>
      <c r="L41" s="160"/>
      <c r="M41" s="31"/>
      <c r="N41" s="3"/>
    </row>
    <row r="42" spans="1:14" ht="23.1" customHeight="1">
      <c r="A42" s="1173"/>
      <c r="B42" s="1168" t="s">
        <v>150</v>
      </c>
      <c r="C42" s="1169"/>
      <c r="D42" s="1169"/>
      <c r="E42" s="566"/>
      <c r="F42" s="209"/>
      <c r="G42" s="209"/>
      <c r="H42" s="544">
        <v>1</v>
      </c>
      <c r="I42" s="727" t="s">
        <v>80</v>
      </c>
      <c r="J42" s="208" t="s">
        <v>83</v>
      </c>
      <c r="K42" s="572"/>
      <c r="L42" s="161"/>
      <c r="M42" s="30"/>
      <c r="N42" s="3"/>
    </row>
    <row r="43" spans="1:14" ht="23.1" customHeight="1">
      <c r="A43" s="1173"/>
      <c r="B43" s="1168" t="s">
        <v>151</v>
      </c>
      <c r="C43" s="1169"/>
      <c r="D43" s="1169"/>
      <c r="E43" s="566"/>
      <c r="F43" s="209"/>
      <c r="G43" s="209"/>
      <c r="H43" s="544">
        <v>1</v>
      </c>
      <c r="I43" s="727" t="s">
        <v>80</v>
      </c>
      <c r="J43" s="208" t="s">
        <v>83</v>
      </c>
      <c r="K43" s="572"/>
      <c r="L43" s="161"/>
      <c r="M43" s="30"/>
      <c r="N43" s="3"/>
    </row>
    <row r="44" spans="1:14" ht="22.5" customHeight="1" thickBot="1">
      <c r="A44" s="1175"/>
      <c r="B44" s="1163" t="s">
        <v>152</v>
      </c>
      <c r="C44" s="1164"/>
      <c r="D44" s="1164"/>
      <c r="E44" s="567"/>
      <c r="F44" s="211"/>
      <c r="G44" s="211"/>
      <c r="H44" s="568">
        <v>1</v>
      </c>
      <c r="I44" s="636" t="s">
        <v>80</v>
      </c>
      <c r="J44" s="211" t="s">
        <v>83</v>
      </c>
      <c r="K44" s="575"/>
      <c r="L44" s="161"/>
      <c r="M44" s="30"/>
      <c r="N44" s="3"/>
    </row>
    <row r="45" spans="1:14" ht="9.9499999999999993" customHeight="1">
      <c r="A45" s="7"/>
      <c r="B45" s="7"/>
      <c r="C45" s="7"/>
      <c r="D45" s="7"/>
      <c r="E45" s="7"/>
      <c r="F45" s="8"/>
      <c r="G45" s="8"/>
      <c r="H45" s="8"/>
      <c r="I45" s="8"/>
      <c r="J45" s="8"/>
      <c r="K45" s="7"/>
      <c r="L45" s="7"/>
      <c r="M45" s="7"/>
    </row>
    <row r="46" spans="1:14" ht="20.100000000000001" customHeight="1">
      <c r="A46" s="7"/>
      <c r="B46" s="1165" t="s">
        <v>153</v>
      </c>
      <c r="C46" s="1165"/>
      <c r="D46" s="1165"/>
      <c r="E46" s="1165"/>
      <c r="F46" s="1165"/>
      <c r="G46" s="1165"/>
      <c r="H46" s="1165"/>
      <c r="I46" s="1165"/>
      <c r="J46" s="1165"/>
      <c r="K46" s="1165"/>
      <c r="L46" s="477"/>
      <c r="M46" s="477"/>
    </row>
    <row r="47" spans="1:14" ht="15.95" customHeight="1">
      <c r="A47" s="5"/>
      <c r="B47" s="738"/>
      <c r="C47"/>
      <c r="D47" s="477"/>
      <c r="E47" s="5"/>
      <c r="F47" s="6"/>
      <c r="G47" s="6"/>
      <c r="H47" s="6"/>
      <c r="I47" s="6"/>
      <c r="J47" s="5"/>
      <c r="K47" s="5"/>
      <c r="L47" s="5"/>
      <c r="M47" s="5"/>
    </row>
    <row r="48" spans="1:14" ht="15.75" customHeight="1">
      <c r="A48" s="1170" t="s">
        <v>154</v>
      </c>
      <c r="B48" s="1171"/>
      <c r="C48" s="1171"/>
      <c r="D48" s="1171"/>
      <c r="E48" s="1171"/>
      <c r="F48" s="1171"/>
      <c r="G48" s="1171"/>
      <c r="H48" s="1171"/>
      <c r="I48" s="1171"/>
      <c r="J48" s="1171"/>
      <c r="K48" s="1171"/>
      <c r="L48"/>
      <c r="M48"/>
    </row>
    <row r="49" spans="1:13" ht="20.25" customHeight="1">
      <c r="A49" s="5"/>
      <c r="B49" s="5"/>
      <c r="C49" s="5"/>
      <c r="D49" s="5"/>
      <c r="E49" s="5"/>
      <c r="F49" s="5"/>
      <c r="G49" s="5"/>
      <c r="H49" s="5"/>
      <c r="I49" s="5"/>
      <c r="J49" s="5"/>
      <c r="K49" s="5"/>
      <c r="L49" s="5"/>
      <c r="M49" s="5"/>
    </row>
    <row r="50" spans="1:13" ht="9.75" customHeight="1">
      <c r="A50" s="1161"/>
      <c r="B50" s="1162"/>
      <c r="C50" s="1162"/>
      <c r="D50" s="1162"/>
      <c r="E50" s="1162"/>
      <c r="F50" s="1162"/>
      <c r="G50" s="1162"/>
      <c r="H50" s="1162"/>
      <c r="I50" s="1162"/>
      <c r="J50" s="1162"/>
      <c r="K50" s="1162"/>
      <c r="L50"/>
      <c r="M50"/>
    </row>
    <row r="51" spans="1:13" ht="18.75" customHeight="1"/>
    <row r="52" spans="1:13" ht="18.75" customHeight="1"/>
    <row r="53" spans="1:13" ht="18.75" customHeight="1"/>
    <row r="54" spans="1:13" ht="24.75" customHeight="1"/>
    <row r="55" spans="1:13" ht="24.75" customHeight="1"/>
    <row r="56" spans="1:13" ht="24.75" customHeight="1"/>
    <row r="57" spans="1:13" ht="24.75" customHeight="1"/>
    <row r="58" spans="1:13" ht="24.75" customHeight="1"/>
    <row r="59" spans="1:13" ht="24.75" customHeight="1"/>
    <row r="60" spans="1:13" ht="24.75" customHeight="1"/>
    <row r="61" spans="1:13" ht="24.75" customHeight="1"/>
    <row r="62" spans="1:13" ht="24.75" customHeight="1"/>
    <row r="63" spans="1:13" ht="24.75" customHeight="1"/>
    <row r="64" spans="1:13" ht="24.75" customHeight="1"/>
    <row r="65" ht="24.75" customHeight="1"/>
    <row r="66" ht="24.75" customHeight="1"/>
    <row r="102" ht="48.75" customHeight="1"/>
  </sheetData>
  <mergeCells count="41">
    <mergeCell ref="A17:A32"/>
    <mergeCell ref="B39:D39"/>
    <mergeCell ref="A7:A16"/>
    <mergeCell ref="K30:K31"/>
    <mergeCell ref="B41:D41"/>
    <mergeCell ref="B37:D37"/>
    <mergeCell ref="J30:J31"/>
    <mergeCell ref="J20:J21"/>
    <mergeCell ref="K20:K21"/>
    <mergeCell ref="B20:D20"/>
    <mergeCell ref="B30:D30"/>
    <mergeCell ref="B9:E9"/>
    <mergeCell ref="B17:E17"/>
    <mergeCell ref="B13:E13"/>
    <mergeCell ref="B15:E15"/>
    <mergeCell ref="B14:E14"/>
    <mergeCell ref="A50:K50"/>
    <mergeCell ref="B44:D44"/>
    <mergeCell ref="B46:K46"/>
    <mergeCell ref="B40:D40"/>
    <mergeCell ref="B43:D43"/>
    <mergeCell ref="A48:K48"/>
    <mergeCell ref="A33:A40"/>
    <mergeCell ref="B42:D42"/>
    <mergeCell ref="A41:A44"/>
    <mergeCell ref="B38:D38"/>
    <mergeCell ref="B33:D33"/>
    <mergeCell ref="N5:N6"/>
    <mergeCell ref="M5:M6"/>
    <mergeCell ref="K5:K6"/>
    <mergeCell ref="L5:L6"/>
    <mergeCell ref="I5:I6"/>
    <mergeCell ref="J5:J6"/>
    <mergeCell ref="B8:E8"/>
    <mergeCell ref="B10:D10"/>
    <mergeCell ref="B12:E12"/>
    <mergeCell ref="B7:D7"/>
    <mergeCell ref="A2:K2"/>
    <mergeCell ref="B5:E6"/>
    <mergeCell ref="F5:H5"/>
    <mergeCell ref="A5:A6"/>
  </mergeCells>
  <phoneticPr fontId="3"/>
  <dataValidations count="1">
    <dataValidation type="list" allowBlank="1" showInputMessage="1" showErrorMessage="1" sqref="N7:N44" xr:uid="{00000000-0002-0000-0200-000000000000}">
      <formula1>" ,レ,－"</formula1>
    </dataValidation>
  </dataValidations>
  <hyperlinks>
    <hyperlink ref="I10" location="代理人・主任技術者経歴書!A1" display="○" xr:uid="{00000000-0004-0000-0200-000000000000}"/>
    <hyperlink ref="I18" location="'ﾒｰｶｰ承諾　（表紙）'!A1" display="○" xr:uid="{00000000-0004-0000-0200-000001000000}"/>
    <hyperlink ref="I19" location="'メーカー承諾（裏）'!A1" display="○（2面以降）" xr:uid="{00000000-0004-0000-0200-000002000000}"/>
    <hyperlink ref="I22" location="'施工計画書　（表紙）'!A1" display="○" xr:uid="{00000000-0004-0000-0200-000003000000}"/>
    <hyperlink ref="I26" location="'機器承諾願（表紙）'!A1" display="○" xr:uid="{00000000-0004-0000-0200-000004000000}"/>
    <hyperlink ref="I28" location="長期閉所届!A1" display="○" xr:uid="{00000000-0004-0000-0200-000005000000}"/>
    <hyperlink ref="I33" location="完了届・検査願!A1" display="○" xr:uid="{00000000-0004-0000-0200-000006000000}"/>
    <hyperlink ref="I34" location="完了報告書!A1" display="○" xr:uid="{00000000-0004-0000-0200-000007000000}"/>
    <hyperlink ref="I37" location="'工程表（参考）'!A1" display="○" xr:uid="{00000000-0004-0000-0200-000008000000}"/>
    <hyperlink ref="I38" location="検査願!A1" display="○" xr:uid="{00000000-0004-0000-0200-000009000000}"/>
    <hyperlink ref="I20" location="'材料実績・検査調書　（表紙）'!A1" display="○" xr:uid="{00000000-0004-0000-0200-00000A000000}"/>
    <hyperlink ref="I21" location="'材料実績・検査調書　（内容,様式1） '!A1" display="○（2面以降）" xr:uid="{00000000-0004-0000-0200-00000B000000}"/>
    <hyperlink ref="I23" location="'報告書　（表紙）'!A1" display="○" xr:uid="{00000000-0004-0000-0200-00000C000000}"/>
    <hyperlink ref="I24" location="'工事状況報告書　（表紙）'!A1" display="○" xr:uid="{00000000-0004-0000-0200-00000D000000}"/>
    <hyperlink ref="I25" location="'工事状況報告書 (様式2)'!A1" display="○（2面以降）" xr:uid="{00000000-0004-0000-0200-00000E000000}"/>
    <hyperlink ref="I29" location="'緊急連絡体制(施工計画添付) '!A1" display="○" xr:uid="{00000000-0004-0000-0200-00000F000000}"/>
    <hyperlink ref="I40" location="適格請求書!A1" display="○" xr:uid="{00000000-0004-0000-0200-000010000000}"/>
    <hyperlink ref="I41" location="'修補・追完計画書 '!A1" display="○" xr:uid="{00000000-0004-0000-0200-000011000000}"/>
    <hyperlink ref="I42" location="'別紙　修補・追完計画書 '!A1" display="○" xr:uid="{00000000-0004-0000-0200-000012000000}"/>
    <hyperlink ref="I43" location="修補・追完完了届!A1" display="○" xr:uid="{00000000-0004-0000-0200-000013000000}"/>
    <hyperlink ref="I44" location="'別紙　修補・追完完了届追完内容 '!A1" display="○" xr:uid="{00000000-0004-0000-0200-000014000000}"/>
    <hyperlink ref="I8" location="'代理人・主任技術者通知書（表紙）'!A1" display="○" xr:uid="{00000000-0004-0000-0200-000015000000}"/>
    <hyperlink ref="I7" location="着手届!A1" display="○" xr:uid="{00000000-0004-0000-0200-000016000000}"/>
    <hyperlink ref="I30" location="D車使用報告書!A1" display="○" xr:uid="{00000000-0004-0000-0200-000017000000}"/>
    <hyperlink ref="I32" location="'施工体制台帳及び施工体系図 '!A1" display="○" xr:uid="{00000000-0004-0000-0200-000018000000}"/>
    <hyperlink ref="I27" location="'休日等の工事施工届 '!A1" display="○" xr:uid="{00000000-0004-0000-0200-000019000000}"/>
    <hyperlink ref="I9" location="'現場代理人・主任技術者・監理技術者変更通知書（表紙）'!A1" display="○" xr:uid="{00000000-0004-0000-0200-00001A000000}"/>
    <hyperlink ref="I31" location="D車使用集計表!A1" display="○（集計表）" xr:uid="{00000000-0004-0000-0200-00001B000000}"/>
    <hyperlink ref="I35" location="使用材料実績等報告書!A1" display="○" xr:uid="{00000000-0004-0000-0200-00001C000000}"/>
    <hyperlink ref="I36" location="マニフェスト集計表!A1" display="○" xr:uid="{00000000-0004-0000-0200-00001D000000}"/>
    <hyperlink ref="I12" location="専任を必要とする主任技術者の兼任申請書!A1" display="○" xr:uid="{00000000-0004-0000-0200-00001E000000}"/>
    <hyperlink ref="I17" location="解体等工事を行う建築物の石綿事前調査結果説明書!A1" display="○" xr:uid="{C55EC539-7790-4082-B11C-10DD1C0EAA2E}"/>
    <hyperlink ref="I39" location="請求書!A1" display="○" xr:uid="{CB25AF76-83C5-490E-9237-55AB42F92AFF}"/>
    <hyperlink ref="I13:I15" location="専任を必要とする主任技術者の兼務申請書!A1" display="○" xr:uid="{32B3E37E-C341-48B8-82A6-F02BDB5F1961}"/>
    <hyperlink ref="I16" location="'人員の配置の計画書（参考様式）'!A1" display="○" xr:uid="{A124C842-9BF0-451A-B243-573C6C25C293}"/>
    <hyperlink ref="I15" location="営業所の専任技術者の兼任申請書!A1" display="○" xr:uid="{364C255D-B042-4255-A624-18C93912A6BC}"/>
    <hyperlink ref="I13" location="'兼任申請書（専任特例1号）'!A1" display="○" xr:uid="{2088D3D7-E634-4230-97BF-85A44D5A8466}"/>
    <hyperlink ref="I14" location="'兼任申請書 (専任特例2号)'!A1" display="○" xr:uid="{0F10FECD-CD9A-4B7C-A122-55CA5FE6A7A6}"/>
  </hyperlinks>
  <printOptions horizontalCentered="1"/>
  <pageMargins left="0.19685039370078741" right="0.19685039370078741" top="0.39370078740157483" bottom="0.39370078740157483" header="0.51181102362204722" footer="0.51181102362204722"/>
  <pageSetup paperSize="9" scale="5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AB49"/>
  <sheetViews>
    <sheetView showZeros="0" view="pageBreakPreview" zoomScale="70" zoomScaleNormal="70" zoomScaleSheetLayoutView="70" workbookViewId="0">
      <pane xSplit="1" ySplit="4" topLeftCell="B5" activePane="bottomRight" state="frozen"/>
      <selection pane="topRight" activeCell="AX31" sqref="AX31"/>
      <selection pane="bottomLeft" activeCell="AX31" sqref="AX31"/>
      <selection pane="bottomRight" activeCell="AX31" sqref="AX31"/>
    </sheetView>
  </sheetViews>
  <sheetFormatPr defaultRowHeight="13.5"/>
  <cols>
    <col min="1" max="1" width="4.75" customWidth="1"/>
    <col min="2" max="2" width="10.875" style="323" customWidth="1"/>
    <col min="3" max="3" width="11.75" style="367" customWidth="1"/>
    <col min="4" max="5" width="10.625" style="322" customWidth="1"/>
    <col min="6" max="9" width="4" customWidth="1"/>
    <col min="10" max="11" width="6.125" style="324" customWidth="1"/>
    <col min="12" max="25" width="6.125" customWidth="1"/>
    <col min="26" max="26" width="5.25" customWidth="1"/>
  </cols>
  <sheetData>
    <row r="1" spans="1:28" ht="18" customHeight="1" thickBot="1">
      <c r="A1" s="293" t="str">
        <f>IF(AA1=4," ",件名&amp;"  マニフェスト集計表")</f>
        <v xml:space="preserve">  マニフェスト集計表</v>
      </c>
      <c r="B1" s="325"/>
      <c r="C1" s="363"/>
      <c r="D1" s="326"/>
      <c r="E1" s="326"/>
      <c r="F1" s="293"/>
      <c r="G1" s="293"/>
      <c r="H1" s="293"/>
      <c r="I1" s="293"/>
      <c r="J1" s="327"/>
      <c r="K1" s="327"/>
      <c r="L1" s="293"/>
      <c r="M1" s="293"/>
      <c r="N1" s="293"/>
      <c r="O1" s="293"/>
      <c r="P1" s="293"/>
      <c r="Q1" s="293"/>
      <c r="R1" s="293"/>
      <c r="S1" s="293"/>
      <c r="T1" s="293"/>
      <c r="U1" s="293"/>
      <c r="V1" s="293"/>
      <c r="W1" s="293"/>
      <c r="X1" s="293"/>
      <c r="Y1" s="293"/>
      <c r="Z1" s="293"/>
      <c r="AA1" s="380">
        <f>記入用紙!$C$19</f>
        <v>1</v>
      </c>
    </row>
    <row r="2" spans="1:28" ht="13.5" customHeight="1" thickBot="1">
      <c r="A2" s="2313" t="s">
        <v>618</v>
      </c>
      <c r="B2" s="2328" t="s">
        <v>651</v>
      </c>
      <c r="C2" s="2325" t="s">
        <v>652</v>
      </c>
      <c r="D2" s="2311" t="s">
        <v>653</v>
      </c>
      <c r="E2" s="2312" t="s">
        <v>654</v>
      </c>
      <c r="F2" s="2324" t="s">
        <v>655</v>
      </c>
      <c r="G2" s="2311"/>
      <c r="H2" s="2311"/>
      <c r="I2" s="2312"/>
      <c r="J2" s="2315" t="s">
        <v>656</v>
      </c>
      <c r="K2" s="2316"/>
      <c r="L2" s="2316"/>
      <c r="M2" s="2316"/>
      <c r="N2" s="2316"/>
      <c r="O2" s="2316"/>
      <c r="P2" s="2316"/>
      <c r="Q2" s="2316"/>
      <c r="R2" s="2316"/>
      <c r="S2" s="2316"/>
      <c r="T2" s="2316"/>
      <c r="U2" s="2316"/>
      <c r="V2" s="2316"/>
      <c r="W2" s="2316"/>
      <c r="X2" s="2316"/>
      <c r="Y2" s="2316"/>
      <c r="Z2" s="2317"/>
    </row>
    <row r="3" spans="1:28" ht="27.75" customHeight="1">
      <c r="A3" s="2331"/>
      <c r="B3" s="2329"/>
      <c r="C3" s="2326"/>
      <c r="D3" s="2320"/>
      <c r="E3" s="2322"/>
      <c r="F3" s="2318" t="s">
        <v>657</v>
      </c>
      <c r="G3" s="2320" t="s">
        <v>658</v>
      </c>
      <c r="H3" s="2320" t="s">
        <v>659</v>
      </c>
      <c r="I3" s="2322" t="s">
        <v>660</v>
      </c>
      <c r="J3" s="2310" t="s">
        <v>661</v>
      </c>
      <c r="K3" s="2311"/>
      <c r="L3" s="2311"/>
      <c r="M3" s="2311"/>
      <c r="N3" s="2311"/>
      <c r="O3" s="2311"/>
      <c r="P3" s="2311"/>
      <c r="Q3" s="2312"/>
      <c r="R3" s="2310" t="s">
        <v>662</v>
      </c>
      <c r="S3" s="2311"/>
      <c r="T3" s="2311"/>
      <c r="U3" s="2311"/>
      <c r="V3" s="2311"/>
      <c r="W3" s="2311"/>
      <c r="X3" s="2312"/>
      <c r="Y3" s="358" t="s">
        <v>663</v>
      </c>
      <c r="Z3" s="2313" t="s">
        <v>664</v>
      </c>
      <c r="AB3" s="20" t="s">
        <v>1</v>
      </c>
    </row>
    <row r="4" spans="1:28" ht="42.75" customHeight="1" thickBot="1">
      <c r="A4" s="2314"/>
      <c r="B4" s="2330"/>
      <c r="C4" s="2327"/>
      <c r="D4" s="2321"/>
      <c r="E4" s="2323"/>
      <c r="F4" s="2319"/>
      <c r="G4" s="2321"/>
      <c r="H4" s="2321"/>
      <c r="I4" s="2323"/>
      <c r="J4" s="359" t="s">
        <v>665</v>
      </c>
      <c r="K4" s="360" t="s">
        <v>666</v>
      </c>
      <c r="L4" s="360" t="s">
        <v>667</v>
      </c>
      <c r="M4" s="360" t="s">
        <v>668</v>
      </c>
      <c r="N4" s="360" t="s">
        <v>669</v>
      </c>
      <c r="O4" s="360" t="s">
        <v>670</v>
      </c>
      <c r="P4" s="360" t="s">
        <v>671</v>
      </c>
      <c r="Q4" s="361" t="s">
        <v>672</v>
      </c>
      <c r="R4" s="359" t="s">
        <v>673</v>
      </c>
      <c r="S4" s="360" t="s">
        <v>674</v>
      </c>
      <c r="T4" s="360" t="s">
        <v>675</v>
      </c>
      <c r="U4" s="360" t="s">
        <v>676</v>
      </c>
      <c r="V4" s="360" t="s">
        <v>677</v>
      </c>
      <c r="W4" s="360" t="s">
        <v>671</v>
      </c>
      <c r="X4" s="361" t="s">
        <v>672</v>
      </c>
      <c r="Y4" s="362" t="s">
        <v>678</v>
      </c>
      <c r="Z4" s="2314"/>
    </row>
    <row r="5" spans="1:28">
      <c r="A5" s="328">
        <v>1</v>
      </c>
      <c r="B5" s="329"/>
      <c r="C5" s="364"/>
      <c r="D5" s="330"/>
      <c r="E5" s="331"/>
      <c r="F5" s="794"/>
      <c r="G5" s="794"/>
      <c r="H5" s="794"/>
      <c r="I5" s="794"/>
      <c r="J5" s="332"/>
      <c r="K5" s="333"/>
      <c r="L5" s="334"/>
      <c r="M5" s="334"/>
      <c r="N5" s="334"/>
      <c r="O5" s="334"/>
      <c r="P5" s="334"/>
      <c r="Q5" s="335"/>
      <c r="R5" s="336"/>
      <c r="S5" s="334"/>
      <c r="T5" s="334"/>
      <c r="U5" s="334"/>
      <c r="V5" s="334"/>
      <c r="W5" s="334"/>
      <c r="X5" s="335"/>
      <c r="Y5" s="328"/>
      <c r="Z5" s="337">
        <f>SUM(J5:Y5)</f>
        <v>0</v>
      </c>
    </row>
    <row r="6" spans="1:28">
      <c r="A6" s="338">
        <v>2</v>
      </c>
      <c r="B6" s="339"/>
      <c r="C6" s="365"/>
      <c r="D6" s="340"/>
      <c r="E6" s="341"/>
      <c r="F6" s="369"/>
      <c r="G6" s="368"/>
      <c r="H6" s="368"/>
      <c r="I6" s="370"/>
      <c r="J6" s="342"/>
      <c r="K6" s="343"/>
      <c r="L6" s="344"/>
      <c r="M6" s="344"/>
      <c r="N6" s="344"/>
      <c r="O6" s="344"/>
      <c r="P6" s="344"/>
      <c r="Q6" s="345"/>
      <c r="R6" s="346"/>
      <c r="S6" s="344"/>
      <c r="T6" s="344"/>
      <c r="U6" s="344"/>
      <c r="V6" s="344"/>
      <c r="W6" s="344"/>
      <c r="X6" s="345"/>
      <c r="Y6" s="338"/>
      <c r="Z6" s="347">
        <f t="shared" ref="Z6:Z43" si="0">SUM(J6:Y6)</f>
        <v>0</v>
      </c>
    </row>
    <row r="7" spans="1:28">
      <c r="A7" s="338">
        <v>3</v>
      </c>
      <c r="B7" s="339"/>
      <c r="C7" s="365"/>
      <c r="D7" s="340"/>
      <c r="E7" s="341"/>
      <c r="F7" s="369"/>
      <c r="G7" s="368"/>
      <c r="H7" s="368"/>
      <c r="I7" s="370"/>
      <c r="J7" s="342"/>
      <c r="K7" s="343"/>
      <c r="L7" s="344"/>
      <c r="M7" s="344"/>
      <c r="N7" s="344"/>
      <c r="O7" s="344"/>
      <c r="P7" s="344"/>
      <c r="Q7" s="345"/>
      <c r="R7" s="346"/>
      <c r="S7" s="344"/>
      <c r="T7" s="344"/>
      <c r="U7" s="344"/>
      <c r="V7" s="344"/>
      <c r="W7" s="344"/>
      <c r="X7" s="345"/>
      <c r="Y7" s="338"/>
      <c r="Z7" s="347">
        <f t="shared" si="0"/>
        <v>0</v>
      </c>
    </row>
    <row r="8" spans="1:28">
      <c r="A8" s="338">
        <v>4</v>
      </c>
      <c r="B8" s="339"/>
      <c r="C8" s="365"/>
      <c r="D8" s="340"/>
      <c r="E8" s="341"/>
      <c r="F8" s="369"/>
      <c r="G8" s="368"/>
      <c r="H8" s="368"/>
      <c r="I8" s="370"/>
      <c r="J8" s="342"/>
      <c r="K8" s="343"/>
      <c r="L8" s="344"/>
      <c r="M8" s="344"/>
      <c r="N8" s="344"/>
      <c r="O8" s="344"/>
      <c r="P8" s="344"/>
      <c r="Q8" s="345"/>
      <c r="R8" s="346"/>
      <c r="S8" s="344"/>
      <c r="T8" s="344"/>
      <c r="U8" s="344"/>
      <c r="V8" s="344"/>
      <c r="W8" s="344"/>
      <c r="X8" s="345"/>
      <c r="Y8" s="338"/>
      <c r="Z8" s="347">
        <f t="shared" si="0"/>
        <v>0</v>
      </c>
    </row>
    <row r="9" spans="1:28">
      <c r="A9" s="338">
        <v>5</v>
      </c>
      <c r="B9" s="339"/>
      <c r="C9" s="365"/>
      <c r="D9" s="340"/>
      <c r="E9" s="341"/>
      <c r="F9" s="369"/>
      <c r="G9" s="368"/>
      <c r="H9" s="368"/>
      <c r="I9" s="370"/>
      <c r="J9" s="342"/>
      <c r="K9" s="343"/>
      <c r="L9" s="344"/>
      <c r="M9" s="344"/>
      <c r="N9" s="344"/>
      <c r="O9" s="344"/>
      <c r="P9" s="344"/>
      <c r="Q9" s="345"/>
      <c r="R9" s="346"/>
      <c r="S9" s="344"/>
      <c r="T9" s="344"/>
      <c r="U9" s="344"/>
      <c r="V9" s="344"/>
      <c r="W9" s="344"/>
      <c r="X9" s="345"/>
      <c r="Y9" s="338"/>
      <c r="Z9" s="347">
        <f t="shared" si="0"/>
        <v>0</v>
      </c>
    </row>
    <row r="10" spans="1:28">
      <c r="A10" s="338">
        <v>6</v>
      </c>
      <c r="B10" s="339"/>
      <c r="C10" s="365"/>
      <c r="D10" s="340"/>
      <c r="E10" s="341"/>
      <c r="F10" s="369"/>
      <c r="G10" s="368"/>
      <c r="H10" s="368"/>
      <c r="I10" s="370"/>
      <c r="J10" s="342"/>
      <c r="K10" s="343"/>
      <c r="L10" s="344"/>
      <c r="M10" s="344"/>
      <c r="N10" s="344"/>
      <c r="O10" s="344"/>
      <c r="P10" s="344"/>
      <c r="Q10" s="345"/>
      <c r="R10" s="346"/>
      <c r="S10" s="344"/>
      <c r="T10" s="344"/>
      <c r="U10" s="344"/>
      <c r="V10" s="344"/>
      <c r="W10" s="344"/>
      <c r="X10" s="345"/>
      <c r="Y10" s="338"/>
      <c r="Z10" s="347">
        <f t="shared" si="0"/>
        <v>0</v>
      </c>
    </row>
    <row r="11" spans="1:28">
      <c r="A11" s="338">
        <v>7</v>
      </c>
      <c r="B11" s="339"/>
      <c r="C11" s="365"/>
      <c r="D11" s="340"/>
      <c r="E11" s="341"/>
      <c r="F11" s="369"/>
      <c r="G11" s="368"/>
      <c r="H11" s="368"/>
      <c r="I11" s="370"/>
      <c r="J11" s="342"/>
      <c r="K11" s="343"/>
      <c r="L11" s="344"/>
      <c r="M11" s="344"/>
      <c r="N11" s="344"/>
      <c r="O11" s="344"/>
      <c r="P11" s="344"/>
      <c r="Q11" s="345"/>
      <c r="R11" s="346"/>
      <c r="S11" s="344"/>
      <c r="T11" s="344"/>
      <c r="U11" s="344"/>
      <c r="V11" s="344"/>
      <c r="W11" s="344"/>
      <c r="X11" s="345"/>
      <c r="Y11" s="338"/>
      <c r="Z11" s="347">
        <f t="shared" si="0"/>
        <v>0</v>
      </c>
    </row>
    <row r="12" spans="1:28">
      <c r="A12" s="338">
        <v>8</v>
      </c>
      <c r="B12" s="339"/>
      <c r="C12" s="365"/>
      <c r="D12" s="340"/>
      <c r="E12" s="341"/>
      <c r="F12" s="369"/>
      <c r="G12" s="368"/>
      <c r="H12" s="368"/>
      <c r="I12" s="370"/>
      <c r="J12" s="342"/>
      <c r="K12" s="343"/>
      <c r="L12" s="344"/>
      <c r="M12" s="344"/>
      <c r="N12" s="344"/>
      <c r="O12" s="344"/>
      <c r="P12" s="344"/>
      <c r="Q12" s="345"/>
      <c r="R12" s="346"/>
      <c r="S12" s="344"/>
      <c r="T12" s="344"/>
      <c r="U12" s="344"/>
      <c r="V12" s="344"/>
      <c r="W12" s="344"/>
      <c r="X12" s="345"/>
      <c r="Y12" s="338"/>
      <c r="Z12" s="347">
        <f t="shared" si="0"/>
        <v>0</v>
      </c>
    </row>
    <row r="13" spans="1:28">
      <c r="A13" s="338">
        <v>9</v>
      </c>
      <c r="B13" s="339"/>
      <c r="C13" s="365"/>
      <c r="D13" s="340"/>
      <c r="E13" s="341"/>
      <c r="F13" s="369"/>
      <c r="G13" s="368"/>
      <c r="H13" s="368"/>
      <c r="I13" s="370"/>
      <c r="J13" s="342"/>
      <c r="K13" s="343"/>
      <c r="L13" s="344"/>
      <c r="M13" s="344"/>
      <c r="N13" s="344"/>
      <c r="O13" s="344"/>
      <c r="P13" s="344"/>
      <c r="Q13" s="345"/>
      <c r="R13" s="346"/>
      <c r="S13" s="344"/>
      <c r="T13" s="344"/>
      <c r="U13" s="344"/>
      <c r="V13" s="344"/>
      <c r="W13" s="344"/>
      <c r="X13" s="345"/>
      <c r="Y13" s="338"/>
      <c r="Z13" s="347">
        <f t="shared" si="0"/>
        <v>0</v>
      </c>
    </row>
    <row r="14" spans="1:28">
      <c r="A14" s="338">
        <v>10</v>
      </c>
      <c r="B14" s="339"/>
      <c r="C14" s="365"/>
      <c r="D14" s="340"/>
      <c r="E14" s="341"/>
      <c r="F14" s="369"/>
      <c r="G14" s="368"/>
      <c r="H14" s="368"/>
      <c r="I14" s="370"/>
      <c r="J14" s="342"/>
      <c r="K14" s="343"/>
      <c r="L14" s="344"/>
      <c r="M14" s="344"/>
      <c r="N14" s="344"/>
      <c r="O14" s="344"/>
      <c r="P14" s="344"/>
      <c r="Q14" s="345"/>
      <c r="R14" s="346"/>
      <c r="S14" s="344"/>
      <c r="T14" s="344"/>
      <c r="U14" s="344"/>
      <c r="V14" s="344"/>
      <c r="W14" s="344"/>
      <c r="X14" s="345"/>
      <c r="Y14" s="338"/>
      <c r="Z14" s="347">
        <f t="shared" si="0"/>
        <v>0</v>
      </c>
    </row>
    <row r="15" spans="1:28">
      <c r="A15" s="338">
        <v>11</v>
      </c>
      <c r="B15" s="339"/>
      <c r="C15" s="365"/>
      <c r="D15" s="340"/>
      <c r="E15" s="341"/>
      <c r="F15" s="369"/>
      <c r="G15" s="368"/>
      <c r="H15" s="368"/>
      <c r="I15" s="370"/>
      <c r="J15" s="342"/>
      <c r="K15" s="343"/>
      <c r="L15" s="344"/>
      <c r="M15" s="344"/>
      <c r="N15" s="344"/>
      <c r="O15" s="344"/>
      <c r="P15" s="344"/>
      <c r="Q15" s="345"/>
      <c r="R15" s="346"/>
      <c r="S15" s="344"/>
      <c r="T15" s="344"/>
      <c r="U15" s="344"/>
      <c r="V15" s="344"/>
      <c r="W15" s="344"/>
      <c r="X15" s="345"/>
      <c r="Y15" s="338"/>
      <c r="Z15" s="347">
        <f t="shared" si="0"/>
        <v>0</v>
      </c>
    </row>
    <row r="16" spans="1:28">
      <c r="A16" s="338">
        <v>12</v>
      </c>
      <c r="B16" s="339"/>
      <c r="C16" s="365"/>
      <c r="D16" s="340"/>
      <c r="E16" s="341"/>
      <c r="F16" s="369"/>
      <c r="G16" s="368"/>
      <c r="H16" s="368"/>
      <c r="I16" s="370"/>
      <c r="J16" s="342"/>
      <c r="K16" s="343"/>
      <c r="L16" s="344"/>
      <c r="M16" s="344"/>
      <c r="N16" s="344"/>
      <c r="O16" s="344"/>
      <c r="P16" s="344"/>
      <c r="Q16" s="345"/>
      <c r="R16" s="346"/>
      <c r="S16" s="344"/>
      <c r="T16" s="344"/>
      <c r="U16" s="344"/>
      <c r="V16" s="344"/>
      <c r="W16" s="344"/>
      <c r="X16" s="345"/>
      <c r="Y16" s="338"/>
      <c r="Z16" s="347">
        <f t="shared" si="0"/>
        <v>0</v>
      </c>
    </row>
    <row r="17" spans="1:26">
      <c r="A17" s="338">
        <v>13</v>
      </c>
      <c r="B17" s="339"/>
      <c r="C17" s="365"/>
      <c r="D17" s="340"/>
      <c r="E17" s="341"/>
      <c r="F17" s="369"/>
      <c r="G17" s="368"/>
      <c r="H17" s="368"/>
      <c r="I17" s="370"/>
      <c r="J17" s="342"/>
      <c r="K17" s="343"/>
      <c r="L17" s="344"/>
      <c r="M17" s="344"/>
      <c r="N17" s="344"/>
      <c r="O17" s="344"/>
      <c r="P17" s="344"/>
      <c r="Q17" s="345"/>
      <c r="R17" s="346"/>
      <c r="S17" s="344"/>
      <c r="T17" s="344"/>
      <c r="U17" s="344"/>
      <c r="V17" s="344"/>
      <c r="W17" s="344"/>
      <c r="X17" s="345"/>
      <c r="Y17" s="338"/>
      <c r="Z17" s="347">
        <f t="shared" si="0"/>
        <v>0</v>
      </c>
    </row>
    <row r="18" spans="1:26">
      <c r="A18" s="338">
        <v>14</v>
      </c>
      <c r="B18" s="339"/>
      <c r="C18" s="365"/>
      <c r="D18" s="340"/>
      <c r="E18" s="341"/>
      <c r="F18" s="369"/>
      <c r="G18" s="368"/>
      <c r="H18" s="368"/>
      <c r="I18" s="370"/>
      <c r="J18" s="342"/>
      <c r="K18" s="343"/>
      <c r="L18" s="344"/>
      <c r="M18" s="344"/>
      <c r="N18" s="344"/>
      <c r="O18" s="344"/>
      <c r="P18" s="344"/>
      <c r="Q18" s="345"/>
      <c r="R18" s="346"/>
      <c r="S18" s="344"/>
      <c r="T18" s="344"/>
      <c r="U18" s="344"/>
      <c r="V18" s="344"/>
      <c r="W18" s="344"/>
      <c r="X18" s="345"/>
      <c r="Y18" s="338"/>
      <c r="Z18" s="347">
        <f t="shared" si="0"/>
        <v>0</v>
      </c>
    </row>
    <row r="19" spans="1:26">
      <c r="A19" s="338">
        <v>15</v>
      </c>
      <c r="B19" s="339"/>
      <c r="C19" s="365"/>
      <c r="D19" s="340"/>
      <c r="E19" s="341"/>
      <c r="F19" s="369"/>
      <c r="G19" s="368"/>
      <c r="H19" s="368"/>
      <c r="I19" s="370"/>
      <c r="J19" s="342"/>
      <c r="K19" s="343"/>
      <c r="L19" s="344"/>
      <c r="M19" s="344"/>
      <c r="N19" s="344"/>
      <c r="O19" s="344"/>
      <c r="P19" s="344"/>
      <c r="Q19" s="345"/>
      <c r="R19" s="346"/>
      <c r="S19" s="344"/>
      <c r="T19" s="344"/>
      <c r="U19" s="344"/>
      <c r="V19" s="344"/>
      <c r="W19" s="344"/>
      <c r="X19" s="345"/>
      <c r="Y19" s="338"/>
      <c r="Z19" s="347">
        <f t="shared" si="0"/>
        <v>0</v>
      </c>
    </row>
    <row r="20" spans="1:26">
      <c r="A20" s="338">
        <v>16</v>
      </c>
      <c r="B20" s="339"/>
      <c r="C20" s="365"/>
      <c r="D20" s="340"/>
      <c r="E20" s="341"/>
      <c r="F20" s="369"/>
      <c r="G20" s="368"/>
      <c r="H20" s="368"/>
      <c r="I20" s="370"/>
      <c r="J20" s="342"/>
      <c r="K20" s="343"/>
      <c r="L20" s="344"/>
      <c r="M20" s="344"/>
      <c r="N20" s="344"/>
      <c r="O20" s="344"/>
      <c r="P20" s="344"/>
      <c r="Q20" s="345"/>
      <c r="R20" s="346"/>
      <c r="S20" s="344"/>
      <c r="T20" s="344"/>
      <c r="U20" s="344"/>
      <c r="V20" s="344"/>
      <c r="W20" s="344"/>
      <c r="X20" s="345"/>
      <c r="Y20" s="338"/>
      <c r="Z20" s="347">
        <f t="shared" si="0"/>
        <v>0</v>
      </c>
    </row>
    <row r="21" spans="1:26">
      <c r="A21" s="338">
        <v>17</v>
      </c>
      <c r="B21" s="339"/>
      <c r="C21" s="365"/>
      <c r="D21" s="340"/>
      <c r="E21" s="341"/>
      <c r="F21" s="369"/>
      <c r="G21" s="368"/>
      <c r="H21" s="368"/>
      <c r="I21" s="370"/>
      <c r="J21" s="342"/>
      <c r="K21" s="343"/>
      <c r="L21" s="344"/>
      <c r="M21" s="344"/>
      <c r="N21" s="344"/>
      <c r="O21" s="344"/>
      <c r="P21" s="344"/>
      <c r="Q21" s="345"/>
      <c r="R21" s="346"/>
      <c r="S21" s="344"/>
      <c r="T21" s="344"/>
      <c r="U21" s="344"/>
      <c r="V21" s="344"/>
      <c r="W21" s="344"/>
      <c r="X21" s="345"/>
      <c r="Y21" s="338"/>
      <c r="Z21" s="347">
        <f t="shared" si="0"/>
        <v>0</v>
      </c>
    </row>
    <row r="22" spans="1:26">
      <c r="A22" s="338">
        <v>18</v>
      </c>
      <c r="B22" s="339"/>
      <c r="C22" s="365"/>
      <c r="D22" s="340"/>
      <c r="E22" s="341"/>
      <c r="F22" s="369"/>
      <c r="G22" s="368"/>
      <c r="H22" s="368"/>
      <c r="I22" s="370"/>
      <c r="J22" s="342"/>
      <c r="K22" s="343"/>
      <c r="L22" s="344"/>
      <c r="M22" s="344"/>
      <c r="N22" s="344"/>
      <c r="O22" s="344"/>
      <c r="P22" s="344"/>
      <c r="Q22" s="345"/>
      <c r="R22" s="346"/>
      <c r="S22" s="344"/>
      <c r="T22" s="344"/>
      <c r="U22" s="344"/>
      <c r="V22" s="344"/>
      <c r="W22" s="344"/>
      <c r="X22" s="345"/>
      <c r="Y22" s="338"/>
      <c r="Z22" s="347">
        <f t="shared" si="0"/>
        <v>0</v>
      </c>
    </row>
    <row r="23" spans="1:26">
      <c r="A23" s="338">
        <v>19</v>
      </c>
      <c r="B23" s="339"/>
      <c r="C23" s="365"/>
      <c r="D23" s="340"/>
      <c r="E23" s="341"/>
      <c r="F23" s="369"/>
      <c r="G23" s="368"/>
      <c r="H23" s="368"/>
      <c r="I23" s="370"/>
      <c r="J23" s="342"/>
      <c r="K23" s="343"/>
      <c r="L23" s="344"/>
      <c r="M23" s="344"/>
      <c r="N23" s="344"/>
      <c r="O23" s="344"/>
      <c r="P23" s="344"/>
      <c r="Q23" s="345"/>
      <c r="R23" s="346"/>
      <c r="S23" s="344"/>
      <c r="T23" s="344"/>
      <c r="U23" s="344"/>
      <c r="V23" s="344"/>
      <c r="W23" s="344"/>
      <c r="X23" s="345"/>
      <c r="Y23" s="338"/>
      <c r="Z23" s="347">
        <f t="shared" si="0"/>
        <v>0</v>
      </c>
    </row>
    <row r="24" spans="1:26">
      <c r="A24" s="338">
        <v>20</v>
      </c>
      <c r="B24" s="339"/>
      <c r="C24" s="365"/>
      <c r="D24" s="340"/>
      <c r="E24" s="341"/>
      <c r="F24" s="369"/>
      <c r="G24" s="368"/>
      <c r="H24" s="368"/>
      <c r="I24" s="370"/>
      <c r="J24" s="342"/>
      <c r="K24" s="343"/>
      <c r="L24" s="344"/>
      <c r="M24" s="344"/>
      <c r="N24" s="344"/>
      <c r="O24" s="344"/>
      <c r="P24" s="344"/>
      <c r="Q24" s="345"/>
      <c r="R24" s="346"/>
      <c r="S24" s="344"/>
      <c r="T24" s="344"/>
      <c r="U24" s="344"/>
      <c r="V24" s="344"/>
      <c r="W24" s="344"/>
      <c r="X24" s="345"/>
      <c r="Y24" s="338"/>
      <c r="Z24" s="347">
        <f t="shared" si="0"/>
        <v>0</v>
      </c>
    </row>
    <row r="25" spans="1:26">
      <c r="A25" s="338">
        <v>21</v>
      </c>
      <c r="B25" s="339"/>
      <c r="C25" s="365"/>
      <c r="D25" s="340"/>
      <c r="E25" s="341"/>
      <c r="F25" s="369"/>
      <c r="G25" s="368"/>
      <c r="H25" s="368"/>
      <c r="I25" s="370"/>
      <c r="J25" s="342"/>
      <c r="K25" s="343"/>
      <c r="L25" s="344"/>
      <c r="M25" s="344"/>
      <c r="N25" s="344"/>
      <c r="O25" s="344"/>
      <c r="P25" s="344"/>
      <c r="Q25" s="345"/>
      <c r="R25" s="346"/>
      <c r="S25" s="344"/>
      <c r="T25" s="344"/>
      <c r="U25" s="344"/>
      <c r="V25" s="344"/>
      <c r="W25" s="344"/>
      <c r="X25" s="345"/>
      <c r="Y25" s="338"/>
      <c r="Z25" s="347">
        <f t="shared" si="0"/>
        <v>0</v>
      </c>
    </row>
    <row r="26" spans="1:26">
      <c r="A26" s="338">
        <v>22</v>
      </c>
      <c r="B26" s="339"/>
      <c r="C26" s="365"/>
      <c r="D26" s="340"/>
      <c r="E26" s="341"/>
      <c r="F26" s="369"/>
      <c r="G26" s="368"/>
      <c r="H26" s="368"/>
      <c r="I26" s="370"/>
      <c r="J26" s="342"/>
      <c r="K26" s="343"/>
      <c r="L26" s="344"/>
      <c r="M26" s="344"/>
      <c r="N26" s="344"/>
      <c r="O26" s="344"/>
      <c r="P26" s="344"/>
      <c r="Q26" s="345"/>
      <c r="R26" s="346"/>
      <c r="S26" s="344"/>
      <c r="T26" s="344"/>
      <c r="U26" s="344"/>
      <c r="V26" s="344"/>
      <c r="W26" s="344"/>
      <c r="X26" s="345"/>
      <c r="Y26" s="338"/>
      <c r="Z26" s="347">
        <f t="shared" si="0"/>
        <v>0</v>
      </c>
    </row>
    <row r="27" spans="1:26">
      <c r="A27" s="338">
        <v>23</v>
      </c>
      <c r="B27" s="339"/>
      <c r="C27" s="365"/>
      <c r="D27" s="340"/>
      <c r="E27" s="341"/>
      <c r="F27" s="369"/>
      <c r="G27" s="368"/>
      <c r="H27" s="368"/>
      <c r="I27" s="370"/>
      <c r="J27" s="342"/>
      <c r="K27" s="343"/>
      <c r="L27" s="344"/>
      <c r="M27" s="344"/>
      <c r="N27" s="344"/>
      <c r="O27" s="344"/>
      <c r="P27" s="344"/>
      <c r="Q27" s="345"/>
      <c r="R27" s="346"/>
      <c r="S27" s="344"/>
      <c r="T27" s="344"/>
      <c r="U27" s="344"/>
      <c r="V27" s="344"/>
      <c r="W27" s="344"/>
      <c r="X27" s="345"/>
      <c r="Y27" s="338"/>
      <c r="Z27" s="347">
        <f t="shared" si="0"/>
        <v>0</v>
      </c>
    </row>
    <row r="28" spans="1:26">
      <c r="A28" s="338">
        <v>24</v>
      </c>
      <c r="B28" s="339"/>
      <c r="C28" s="365"/>
      <c r="D28" s="340"/>
      <c r="E28" s="341"/>
      <c r="F28" s="369"/>
      <c r="G28" s="368"/>
      <c r="H28" s="368"/>
      <c r="I28" s="370"/>
      <c r="J28" s="342"/>
      <c r="K28" s="343"/>
      <c r="L28" s="344"/>
      <c r="M28" s="344"/>
      <c r="N28" s="344"/>
      <c r="O28" s="344"/>
      <c r="P28" s="344"/>
      <c r="Q28" s="345"/>
      <c r="R28" s="346"/>
      <c r="S28" s="344"/>
      <c r="T28" s="344"/>
      <c r="U28" s="344"/>
      <c r="V28" s="344"/>
      <c r="W28" s="344"/>
      <c r="X28" s="345"/>
      <c r="Y28" s="338"/>
      <c r="Z28" s="347">
        <f t="shared" si="0"/>
        <v>0</v>
      </c>
    </row>
    <row r="29" spans="1:26">
      <c r="A29" s="338">
        <v>25</v>
      </c>
      <c r="B29" s="339"/>
      <c r="C29" s="365"/>
      <c r="D29" s="340"/>
      <c r="E29" s="341"/>
      <c r="F29" s="369"/>
      <c r="G29" s="368"/>
      <c r="H29" s="368"/>
      <c r="I29" s="370"/>
      <c r="J29" s="342"/>
      <c r="K29" s="343"/>
      <c r="L29" s="344"/>
      <c r="M29" s="344"/>
      <c r="N29" s="344"/>
      <c r="O29" s="344"/>
      <c r="P29" s="344"/>
      <c r="Q29" s="345"/>
      <c r="R29" s="346"/>
      <c r="S29" s="344"/>
      <c r="T29" s="344"/>
      <c r="U29" s="344"/>
      <c r="V29" s="344"/>
      <c r="W29" s="344"/>
      <c r="X29" s="345"/>
      <c r="Y29" s="338"/>
      <c r="Z29" s="347">
        <f t="shared" si="0"/>
        <v>0</v>
      </c>
    </row>
    <row r="30" spans="1:26">
      <c r="A30" s="338">
        <v>26</v>
      </c>
      <c r="B30" s="339"/>
      <c r="C30" s="365"/>
      <c r="D30" s="340"/>
      <c r="E30" s="341"/>
      <c r="F30" s="369"/>
      <c r="G30" s="368"/>
      <c r="H30" s="368"/>
      <c r="I30" s="370"/>
      <c r="J30" s="342"/>
      <c r="K30" s="343"/>
      <c r="L30" s="344"/>
      <c r="M30" s="344"/>
      <c r="N30" s="344"/>
      <c r="O30" s="344"/>
      <c r="P30" s="344"/>
      <c r="Q30" s="345"/>
      <c r="R30" s="346"/>
      <c r="S30" s="344"/>
      <c r="T30" s="344"/>
      <c r="U30" s="344"/>
      <c r="V30" s="344"/>
      <c r="W30" s="344"/>
      <c r="X30" s="345"/>
      <c r="Y30" s="338"/>
      <c r="Z30" s="347">
        <f t="shared" si="0"/>
        <v>0</v>
      </c>
    </row>
    <row r="31" spans="1:26">
      <c r="A31" s="338">
        <v>27</v>
      </c>
      <c r="B31" s="339"/>
      <c r="C31" s="365"/>
      <c r="D31" s="340"/>
      <c r="E31" s="341"/>
      <c r="F31" s="369"/>
      <c r="G31" s="368"/>
      <c r="H31" s="368"/>
      <c r="I31" s="370"/>
      <c r="J31" s="342"/>
      <c r="K31" s="343"/>
      <c r="L31" s="344"/>
      <c r="M31" s="344"/>
      <c r="N31" s="344"/>
      <c r="O31" s="344"/>
      <c r="P31" s="344"/>
      <c r="Q31" s="345"/>
      <c r="R31" s="346"/>
      <c r="S31" s="344"/>
      <c r="T31" s="344"/>
      <c r="U31" s="344"/>
      <c r="V31" s="344"/>
      <c r="W31" s="344"/>
      <c r="X31" s="345"/>
      <c r="Y31" s="338"/>
      <c r="Z31" s="347">
        <f t="shared" si="0"/>
        <v>0</v>
      </c>
    </row>
    <row r="32" spans="1:26">
      <c r="A32" s="338">
        <v>28</v>
      </c>
      <c r="B32" s="339"/>
      <c r="C32" s="365"/>
      <c r="D32" s="340"/>
      <c r="E32" s="341"/>
      <c r="F32" s="369"/>
      <c r="G32" s="368"/>
      <c r="H32" s="368"/>
      <c r="I32" s="370"/>
      <c r="J32" s="342"/>
      <c r="K32" s="343"/>
      <c r="L32" s="344"/>
      <c r="M32" s="344"/>
      <c r="N32" s="344"/>
      <c r="O32" s="344"/>
      <c r="P32" s="344"/>
      <c r="Q32" s="345"/>
      <c r="R32" s="346"/>
      <c r="S32" s="344"/>
      <c r="T32" s="344"/>
      <c r="U32" s="344"/>
      <c r="V32" s="344"/>
      <c r="W32" s="344"/>
      <c r="X32" s="345"/>
      <c r="Y32" s="338"/>
      <c r="Z32" s="347">
        <f t="shared" si="0"/>
        <v>0</v>
      </c>
    </row>
    <row r="33" spans="1:26">
      <c r="A33" s="338">
        <v>29</v>
      </c>
      <c r="B33" s="339"/>
      <c r="C33" s="365"/>
      <c r="D33" s="340"/>
      <c r="E33" s="341"/>
      <c r="F33" s="369"/>
      <c r="G33" s="368"/>
      <c r="H33" s="368"/>
      <c r="I33" s="370"/>
      <c r="J33" s="342"/>
      <c r="K33" s="343"/>
      <c r="L33" s="344"/>
      <c r="M33" s="344"/>
      <c r="N33" s="344"/>
      <c r="O33" s="344"/>
      <c r="P33" s="344"/>
      <c r="Q33" s="345"/>
      <c r="R33" s="346"/>
      <c r="S33" s="344"/>
      <c r="T33" s="344"/>
      <c r="U33" s="344"/>
      <c r="V33" s="344"/>
      <c r="W33" s="344"/>
      <c r="X33" s="345"/>
      <c r="Y33" s="338"/>
      <c r="Z33" s="347">
        <f t="shared" si="0"/>
        <v>0</v>
      </c>
    </row>
    <row r="34" spans="1:26">
      <c r="A34" s="338">
        <v>30</v>
      </c>
      <c r="B34" s="339"/>
      <c r="C34" s="365"/>
      <c r="D34" s="340"/>
      <c r="E34" s="341"/>
      <c r="F34" s="369"/>
      <c r="G34" s="368"/>
      <c r="H34" s="368"/>
      <c r="I34" s="370"/>
      <c r="J34" s="342"/>
      <c r="K34" s="343"/>
      <c r="L34" s="344"/>
      <c r="M34" s="344"/>
      <c r="N34" s="344"/>
      <c r="O34" s="344"/>
      <c r="P34" s="344"/>
      <c r="Q34" s="345"/>
      <c r="R34" s="346"/>
      <c r="S34" s="344"/>
      <c r="T34" s="344"/>
      <c r="U34" s="344"/>
      <c r="V34" s="344"/>
      <c r="W34" s="344"/>
      <c r="X34" s="345"/>
      <c r="Y34" s="338"/>
      <c r="Z34" s="347">
        <f t="shared" si="0"/>
        <v>0</v>
      </c>
    </row>
    <row r="35" spans="1:26">
      <c r="A35" s="338">
        <v>31</v>
      </c>
      <c r="B35" s="339"/>
      <c r="C35" s="365"/>
      <c r="D35" s="340"/>
      <c r="E35" s="341"/>
      <c r="F35" s="369"/>
      <c r="G35" s="368"/>
      <c r="H35" s="368"/>
      <c r="I35" s="370"/>
      <c r="J35" s="342"/>
      <c r="K35" s="343"/>
      <c r="L35" s="344"/>
      <c r="M35" s="344"/>
      <c r="N35" s="344"/>
      <c r="O35" s="344"/>
      <c r="P35" s="344"/>
      <c r="Q35" s="345"/>
      <c r="R35" s="346"/>
      <c r="S35" s="344"/>
      <c r="T35" s="344"/>
      <c r="U35" s="344"/>
      <c r="V35" s="344"/>
      <c r="W35" s="344"/>
      <c r="X35" s="345"/>
      <c r="Y35" s="338"/>
      <c r="Z35" s="347">
        <f t="shared" si="0"/>
        <v>0</v>
      </c>
    </row>
    <row r="36" spans="1:26">
      <c r="A36" s="338">
        <v>32</v>
      </c>
      <c r="B36" s="339"/>
      <c r="C36" s="365"/>
      <c r="D36" s="340"/>
      <c r="E36" s="341"/>
      <c r="F36" s="369"/>
      <c r="G36" s="368"/>
      <c r="H36" s="368"/>
      <c r="I36" s="370"/>
      <c r="J36" s="342"/>
      <c r="K36" s="343"/>
      <c r="L36" s="344"/>
      <c r="M36" s="344"/>
      <c r="N36" s="344"/>
      <c r="O36" s="344"/>
      <c r="P36" s="344"/>
      <c r="Q36" s="345"/>
      <c r="R36" s="346"/>
      <c r="S36" s="344"/>
      <c r="T36" s="344"/>
      <c r="U36" s="344"/>
      <c r="V36" s="344"/>
      <c r="W36" s="344"/>
      <c r="X36" s="345"/>
      <c r="Y36" s="338"/>
      <c r="Z36" s="347">
        <f t="shared" si="0"/>
        <v>0</v>
      </c>
    </row>
    <row r="37" spans="1:26">
      <c r="A37" s="338">
        <v>33</v>
      </c>
      <c r="B37" s="339"/>
      <c r="C37" s="365"/>
      <c r="D37" s="340"/>
      <c r="E37" s="341"/>
      <c r="F37" s="369"/>
      <c r="G37" s="368"/>
      <c r="H37" s="368"/>
      <c r="I37" s="370"/>
      <c r="J37" s="342"/>
      <c r="K37" s="343"/>
      <c r="L37" s="344"/>
      <c r="M37" s="344"/>
      <c r="N37" s="344"/>
      <c r="O37" s="344"/>
      <c r="P37" s="344"/>
      <c r="Q37" s="345"/>
      <c r="R37" s="346"/>
      <c r="S37" s="344"/>
      <c r="T37" s="344"/>
      <c r="U37" s="344"/>
      <c r="V37" s="344"/>
      <c r="W37" s="344"/>
      <c r="X37" s="345"/>
      <c r="Y37" s="338"/>
      <c r="Z37" s="347">
        <f t="shared" si="0"/>
        <v>0</v>
      </c>
    </row>
    <row r="38" spans="1:26">
      <c r="A38" s="338">
        <v>34</v>
      </c>
      <c r="B38" s="339"/>
      <c r="C38" s="365"/>
      <c r="D38" s="340"/>
      <c r="E38" s="341"/>
      <c r="F38" s="369"/>
      <c r="G38" s="368"/>
      <c r="H38" s="368"/>
      <c r="I38" s="370"/>
      <c r="J38" s="342"/>
      <c r="K38" s="343"/>
      <c r="L38" s="344"/>
      <c r="M38" s="344"/>
      <c r="N38" s="344"/>
      <c r="O38" s="344"/>
      <c r="P38" s="344"/>
      <c r="Q38" s="345"/>
      <c r="R38" s="346"/>
      <c r="S38" s="344"/>
      <c r="T38" s="344"/>
      <c r="U38" s="344"/>
      <c r="V38" s="344"/>
      <c r="W38" s="344"/>
      <c r="X38" s="345"/>
      <c r="Y38" s="338"/>
      <c r="Z38" s="347">
        <f t="shared" si="0"/>
        <v>0</v>
      </c>
    </row>
    <row r="39" spans="1:26">
      <c r="A39" s="338">
        <v>35</v>
      </c>
      <c r="B39" s="339"/>
      <c r="C39" s="365"/>
      <c r="D39" s="340"/>
      <c r="E39" s="341"/>
      <c r="F39" s="369"/>
      <c r="G39" s="368"/>
      <c r="H39" s="368"/>
      <c r="I39" s="370"/>
      <c r="J39" s="342"/>
      <c r="K39" s="343"/>
      <c r="L39" s="344"/>
      <c r="M39" s="344"/>
      <c r="N39" s="344"/>
      <c r="O39" s="344"/>
      <c r="P39" s="344"/>
      <c r="Q39" s="345"/>
      <c r="R39" s="346"/>
      <c r="S39" s="344"/>
      <c r="T39" s="344"/>
      <c r="U39" s="344"/>
      <c r="V39" s="344"/>
      <c r="W39" s="344"/>
      <c r="X39" s="345"/>
      <c r="Y39" s="338"/>
      <c r="Z39" s="347">
        <f t="shared" si="0"/>
        <v>0</v>
      </c>
    </row>
    <row r="40" spans="1:26">
      <c r="A40" s="338">
        <v>36</v>
      </c>
      <c r="B40" s="339"/>
      <c r="C40" s="365"/>
      <c r="D40" s="340"/>
      <c r="E40" s="341"/>
      <c r="F40" s="369"/>
      <c r="G40" s="368"/>
      <c r="H40" s="368"/>
      <c r="I40" s="370"/>
      <c r="J40" s="342"/>
      <c r="K40" s="343"/>
      <c r="L40" s="344"/>
      <c r="M40" s="344"/>
      <c r="N40" s="344"/>
      <c r="O40" s="344"/>
      <c r="P40" s="344"/>
      <c r="Q40" s="345"/>
      <c r="R40" s="346"/>
      <c r="S40" s="344"/>
      <c r="T40" s="344"/>
      <c r="U40" s="344"/>
      <c r="V40" s="344"/>
      <c r="W40" s="344"/>
      <c r="X40" s="345"/>
      <c r="Y40" s="338"/>
      <c r="Z40" s="347">
        <f t="shared" si="0"/>
        <v>0</v>
      </c>
    </row>
    <row r="41" spans="1:26">
      <c r="A41" s="338">
        <v>37</v>
      </c>
      <c r="B41" s="339"/>
      <c r="C41" s="365"/>
      <c r="D41" s="340"/>
      <c r="E41" s="341"/>
      <c r="F41" s="369"/>
      <c r="G41" s="368"/>
      <c r="H41" s="368"/>
      <c r="I41" s="370"/>
      <c r="J41" s="342"/>
      <c r="K41" s="343"/>
      <c r="L41" s="344"/>
      <c r="M41" s="344"/>
      <c r="N41" s="344"/>
      <c r="O41" s="344"/>
      <c r="P41" s="344"/>
      <c r="Q41" s="345"/>
      <c r="R41" s="346"/>
      <c r="S41" s="344"/>
      <c r="T41" s="344"/>
      <c r="U41" s="344"/>
      <c r="V41" s="344"/>
      <c r="W41" s="344"/>
      <c r="X41" s="345"/>
      <c r="Y41" s="338"/>
      <c r="Z41" s="347">
        <f t="shared" si="0"/>
        <v>0</v>
      </c>
    </row>
    <row r="42" spans="1:26">
      <c r="A42" s="338">
        <v>38</v>
      </c>
      <c r="B42" s="339"/>
      <c r="C42" s="365"/>
      <c r="D42" s="340"/>
      <c r="E42" s="341"/>
      <c r="F42" s="369"/>
      <c r="G42" s="368"/>
      <c r="H42" s="368"/>
      <c r="I42" s="370"/>
      <c r="J42" s="342"/>
      <c r="K42" s="343"/>
      <c r="L42" s="344"/>
      <c r="M42" s="344"/>
      <c r="N42" s="344"/>
      <c r="O42" s="344"/>
      <c r="P42" s="344"/>
      <c r="Q42" s="345"/>
      <c r="R42" s="346"/>
      <c r="S42" s="344"/>
      <c r="T42" s="344"/>
      <c r="U42" s="344"/>
      <c r="V42" s="344"/>
      <c r="W42" s="344"/>
      <c r="X42" s="345"/>
      <c r="Y42" s="338"/>
      <c r="Z42" s="347">
        <f t="shared" si="0"/>
        <v>0</v>
      </c>
    </row>
    <row r="43" spans="1:26">
      <c r="A43" s="338">
        <v>39</v>
      </c>
      <c r="B43" s="339"/>
      <c r="C43" s="365"/>
      <c r="D43" s="340"/>
      <c r="E43" s="341"/>
      <c r="F43" s="369"/>
      <c r="G43" s="368"/>
      <c r="H43" s="368"/>
      <c r="I43" s="370"/>
      <c r="J43" s="342"/>
      <c r="K43" s="343"/>
      <c r="L43" s="344"/>
      <c r="M43" s="344"/>
      <c r="N43" s="344"/>
      <c r="O43" s="344"/>
      <c r="P43" s="344"/>
      <c r="Q43" s="345"/>
      <c r="R43" s="346"/>
      <c r="S43" s="344"/>
      <c r="T43" s="344"/>
      <c r="U43" s="344"/>
      <c r="V43" s="344"/>
      <c r="W43" s="344"/>
      <c r="X43" s="345"/>
      <c r="Y43" s="338"/>
      <c r="Z43" s="347">
        <f t="shared" si="0"/>
        <v>0</v>
      </c>
    </row>
    <row r="44" spans="1:26">
      <c r="A44" s="338">
        <v>40</v>
      </c>
      <c r="B44" s="339"/>
      <c r="C44" s="365"/>
      <c r="D44" s="340"/>
      <c r="E44" s="341"/>
      <c r="F44" s="369"/>
      <c r="G44" s="368"/>
      <c r="H44" s="368"/>
      <c r="I44" s="370"/>
      <c r="J44" s="342"/>
      <c r="K44" s="343"/>
      <c r="L44" s="344"/>
      <c r="M44" s="344"/>
      <c r="N44" s="344"/>
      <c r="O44" s="344"/>
      <c r="P44" s="344"/>
      <c r="Q44" s="345"/>
      <c r="R44" s="346"/>
      <c r="S44" s="344"/>
      <c r="T44" s="344"/>
      <c r="U44" s="344"/>
      <c r="V44" s="344"/>
      <c r="W44" s="344"/>
      <c r="X44" s="345"/>
      <c r="Y44" s="338"/>
      <c r="Z44" s="347">
        <f t="shared" ref="Z44:Z49" si="1">SUM(J44:Y44)</f>
        <v>0</v>
      </c>
    </row>
    <row r="45" spans="1:26">
      <c r="A45" s="338">
        <v>41</v>
      </c>
      <c r="B45" s="339"/>
      <c r="C45" s="365"/>
      <c r="D45" s="340"/>
      <c r="E45" s="341"/>
      <c r="F45" s="369"/>
      <c r="G45" s="368"/>
      <c r="H45" s="368"/>
      <c r="I45" s="370"/>
      <c r="J45" s="342"/>
      <c r="K45" s="343"/>
      <c r="L45" s="344"/>
      <c r="M45" s="344"/>
      <c r="N45" s="344"/>
      <c r="O45" s="344"/>
      <c r="P45" s="344"/>
      <c r="Q45" s="345"/>
      <c r="R45" s="346"/>
      <c r="S45" s="344"/>
      <c r="T45" s="344"/>
      <c r="U45" s="344"/>
      <c r="V45" s="344"/>
      <c r="W45" s="344"/>
      <c r="X45" s="345"/>
      <c r="Y45" s="338"/>
      <c r="Z45" s="347">
        <f t="shared" si="1"/>
        <v>0</v>
      </c>
    </row>
    <row r="46" spans="1:26">
      <c r="A46" s="338">
        <v>42</v>
      </c>
      <c r="B46" s="339"/>
      <c r="C46" s="365"/>
      <c r="D46" s="340"/>
      <c r="E46" s="341"/>
      <c r="F46" s="369"/>
      <c r="G46" s="368"/>
      <c r="H46" s="368"/>
      <c r="I46" s="370"/>
      <c r="J46" s="342"/>
      <c r="K46" s="343"/>
      <c r="L46" s="344"/>
      <c r="M46" s="344"/>
      <c r="N46" s="344"/>
      <c r="O46" s="344"/>
      <c r="P46" s="344"/>
      <c r="Q46" s="345"/>
      <c r="R46" s="346"/>
      <c r="S46" s="344"/>
      <c r="T46" s="344"/>
      <c r="U46" s="344"/>
      <c r="V46" s="344"/>
      <c r="W46" s="344"/>
      <c r="X46" s="345"/>
      <c r="Y46" s="338"/>
      <c r="Z46" s="347">
        <f t="shared" si="1"/>
        <v>0</v>
      </c>
    </row>
    <row r="47" spans="1:26">
      <c r="A47" s="338">
        <v>43</v>
      </c>
      <c r="B47" s="339"/>
      <c r="C47" s="365"/>
      <c r="D47" s="340"/>
      <c r="E47" s="341"/>
      <c r="F47" s="369"/>
      <c r="G47" s="368"/>
      <c r="H47" s="368"/>
      <c r="I47" s="370"/>
      <c r="J47" s="342"/>
      <c r="K47" s="343"/>
      <c r="L47" s="344"/>
      <c r="M47" s="344"/>
      <c r="N47" s="344"/>
      <c r="O47" s="344"/>
      <c r="P47" s="344"/>
      <c r="Q47" s="345"/>
      <c r="R47" s="346"/>
      <c r="S47" s="344"/>
      <c r="T47" s="344"/>
      <c r="U47" s="344"/>
      <c r="V47" s="344"/>
      <c r="W47" s="344"/>
      <c r="X47" s="345"/>
      <c r="Y47" s="338"/>
      <c r="Z47" s="347">
        <f t="shared" si="1"/>
        <v>0</v>
      </c>
    </row>
    <row r="48" spans="1:26">
      <c r="A48" s="338">
        <v>44</v>
      </c>
      <c r="B48" s="339"/>
      <c r="C48" s="365"/>
      <c r="D48" s="340"/>
      <c r="E48" s="341"/>
      <c r="F48" s="369"/>
      <c r="G48" s="368"/>
      <c r="H48" s="368"/>
      <c r="I48" s="370"/>
      <c r="J48" s="342"/>
      <c r="K48" s="343"/>
      <c r="L48" s="344"/>
      <c r="M48" s="344"/>
      <c r="N48" s="344"/>
      <c r="O48" s="344"/>
      <c r="P48" s="344"/>
      <c r="Q48" s="345"/>
      <c r="R48" s="346"/>
      <c r="S48" s="344"/>
      <c r="T48" s="344"/>
      <c r="U48" s="344"/>
      <c r="V48" s="344"/>
      <c r="W48" s="344"/>
      <c r="X48" s="345"/>
      <c r="Y48" s="338"/>
      <c r="Z48" s="347">
        <f t="shared" si="1"/>
        <v>0</v>
      </c>
    </row>
    <row r="49" spans="1:26" ht="14.25" thickBot="1">
      <c r="A49" s="348">
        <v>45</v>
      </c>
      <c r="B49" s="349"/>
      <c r="C49" s="366"/>
      <c r="D49" s="350"/>
      <c r="E49" s="351"/>
      <c r="F49" s="643"/>
      <c r="G49" s="644"/>
      <c r="H49" s="644"/>
      <c r="I49" s="645"/>
      <c r="J49" s="352"/>
      <c r="K49" s="353"/>
      <c r="L49" s="354"/>
      <c r="M49" s="354"/>
      <c r="N49" s="354"/>
      <c r="O49" s="354"/>
      <c r="P49" s="354"/>
      <c r="Q49" s="355"/>
      <c r="R49" s="356"/>
      <c r="S49" s="354"/>
      <c r="T49" s="354"/>
      <c r="U49" s="354"/>
      <c r="V49" s="354"/>
      <c r="W49" s="354"/>
      <c r="X49" s="355"/>
      <c r="Y49" s="348"/>
      <c r="Z49" s="357">
        <f t="shared" si="1"/>
        <v>0</v>
      </c>
    </row>
  </sheetData>
  <mergeCells count="14">
    <mergeCell ref="E2:E4"/>
    <mergeCell ref="D2:D4"/>
    <mergeCell ref="C2:C4"/>
    <mergeCell ref="B2:B4"/>
    <mergeCell ref="A2:A4"/>
    <mergeCell ref="R3:X3"/>
    <mergeCell ref="Z3:Z4"/>
    <mergeCell ref="J2:Z2"/>
    <mergeCell ref="F3:F4"/>
    <mergeCell ref="G3:G4"/>
    <mergeCell ref="H3:H4"/>
    <mergeCell ref="I3:I4"/>
    <mergeCell ref="F2:I2"/>
    <mergeCell ref="J3:Q3"/>
  </mergeCells>
  <phoneticPr fontId="3"/>
  <conditionalFormatting sqref="A43:A48">
    <cfRule type="expression" dxfId="9" priority="226" stopIfTrue="1">
      <formula>MOD($A43,2)=0</formula>
    </cfRule>
  </conditionalFormatting>
  <conditionalFormatting sqref="A6:E42 J6:Z42 B44:E48 J44:Z48">
    <cfRule type="expression" dxfId="8" priority="228" stopIfTrue="1">
      <formula>MOD($A6,2)=0</formula>
    </cfRule>
  </conditionalFormatting>
  <conditionalFormatting sqref="A5:Z5 A49:E49 J49:Z49">
    <cfRule type="expression" dxfId="7" priority="227" stopIfTrue="1">
      <formula>MOD($A5,2)=0</formula>
    </cfRule>
  </conditionalFormatting>
  <conditionalFormatting sqref="F5:I49">
    <cfRule type="expression" dxfId="6" priority="1" stopIfTrue="1">
      <formula>F5="未"</formula>
    </cfRule>
  </conditionalFormatting>
  <conditionalFormatting sqref="F6:I49">
    <cfRule type="expression" dxfId="5" priority="5" stopIfTrue="1">
      <formula>MOD($A6,2)=0</formula>
    </cfRule>
  </conditionalFormatting>
  <dataValidations count="1">
    <dataValidation type="list" allowBlank="1" showInputMessage="1" showErrorMessage="1" sqref="F5:I49" xr:uid="{00000000-0002-0000-1900-000000000000}">
      <formula1>"○,未,"</formula1>
    </dataValidation>
  </dataValidations>
  <hyperlinks>
    <hyperlink ref="AB3" location="'提出書類一覧（工事）'!A1" display="一覧に戻る" xr:uid="{00000000-0004-0000-1900-000000000000}"/>
  </hyperlinks>
  <printOptions horizontalCentered="1"/>
  <pageMargins left="0.70866141732283472" right="0.70866141732283472" top="0.74803149606299213" bottom="0.74803149606299213" header="0.31496062992125984" footer="0.31496062992125984"/>
  <pageSetup paperSize="8" fitToHeight="0" orientation="landscape" r:id="rId1"/>
  <rowBreaks count="1" manualBreakCount="1">
    <brk id="49" max="26"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IS99"/>
  <sheetViews>
    <sheetView showZeros="0" view="pageBreakPreview" zoomScale="70" zoomScaleNormal="75" zoomScaleSheetLayoutView="70" workbookViewId="0">
      <selection activeCell="AX31" sqref="AX31"/>
    </sheetView>
  </sheetViews>
  <sheetFormatPr defaultColWidth="9" defaultRowHeight="13.5"/>
  <cols>
    <col min="1" max="3" width="8.125" style="10" customWidth="1"/>
    <col min="4" max="249" width="0.375" style="10" customWidth="1"/>
    <col min="250" max="16384" width="9" style="10"/>
  </cols>
  <sheetData>
    <row r="1" spans="1:253" s="131" customFormat="1" ht="13.5" customHeight="1">
      <c r="A1" s="2385"/>
      <c r="B1" s="2385"/>
      <c r="C1" s="2385"/>
      <c r="D1" s="182" t="s">
        <v>679</v>
      </c>
      <c r="E1" s="182"/>
      <c r="F1" s="182"/>
      <c r="G1" s="182"/>
      <c r="H1" s="2392" t="s">
        <v>680</v>
      </c>
      <c r="I1" s="2392"/>
      <c r="J1" s="2392"/>
      <c r="K1" s="2392"/>
      <c r="L1" s="2392"/>
      <c r="M1" s="2392"/>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c r="AL1" s="2392"/>
      <c r="AM1" s="2392"/>
      <c r="AN1" s="2392"/>
      <c r="AO1" s="2392"/>
      <c r="AP1" s="2392"/>
      <c r="AQ1" s="2392"/>
      <c r="AR1" s="2392"/>
      <c r="AS1" s="2392"/>
      <c r="AT1" s="2392"/>
      <c r="AU1" s="2392"/>
      <c r="AV1" s="2392"/>
      <c r="AW1" s="2392"/>
      <c r="AX1" s="2392"/>
      <c r="AY1" s="2392"/>
      <c r="AZ1" s="2392"/>
      <c r="BA1" s="2392"/>
      <c r="BB1" s="2392"/>
      <c r="BC1" s="2392"/>
      <c r="BD1" s="2392"/>
      <c r="BE1" s="2392"/>
      <c r="BF1" s="2392"/>
      <c r="BG1" s="2392"/>
      <c r="BH1" s="2392"/>
      <c r="BI1" s="2392"/>
      <c r="BJ1" s="2392"/>
      <c r="BK1" s="2392"/>
      <c r="BL1" s="2392"/>
      <c r="BM1" s="2392"/>
      <c r="BN1" s="2392"/>
      <c r="BO1" s="2392"/>
      <c r="BP1" s="2392"/>
      <c r="BQ1" s="2392"/>
      <c r="BR1" s="2392"/>
      <c r="BS1" s="2392"/>
      <c r="BT1" s="2392"/>
      <c r="BU1" s="2392"/>
      <c r="BV1" s="2392"/>
      <c r="BW1" s="2392"/>
      <c r="BX1" s="2392"/>
      <c r="BY1" s="2392"/>
      <c r="BZ1" s="2392"/>
      <c r="CA1" s="2392"/>
      <c r="CB1" s="2392"/>
      <c r="CC1" s="2392"/>
      <c r="CD1" s="2392"/>
      <c r="CE1" s="2392"/>
      <c r="CF1" s="2392"/>
      <c r="CG1" s="2392"/>
      <c r="CH1" s="2392"/>
      <c r="CI1" s="2392"/>
      <c r="CJ1" s="2392"/>
      <c r="CK1" s="2392"/>
      <c r="CL1" s="2392"/>
      <c r="CM1" s="2392"/>
      <c r="CN1" s="2392"/>
      <c r="CO1" s="2392"/>
      <c r="CP1" s="2392"/>
      <c r="CQ1" s="2392"/>
      <c r="CR1" s="2392"/>
      <c r="CS1" s="2392"/>
      <c r="CT1" s="2392"/>
      <c r="CU1" s="2392"/>
      <c r="CV1" s="2392"/>
      <c r="CW1" s="2392"/>
      <c r="CX1" s="2392"/>
      <c r="CY1" s="2392"/>
      <c r="CZ1" s="2392"/>
      <c r="DA1" s="2392"/>
      <c r="DB1" s="2392"/>
      <c r="DC1" s="2392"/>
      <c r="DD1" s="2392"/>
      <c r="DE1" s="2392"/>
      <c r="DF1" s="2392"/>
      <c r="DG1" s="2392"/>
      <c r="DH1" s="2392"/>
      <c r="DI1" s="2392"/>
      <c r="DJ1" s="2392"/>
      <c r="DK1" s="2392"/>
      <c r="DL1" s="2392"/>
      <c r="DM1" s="2392"/>
      <c r="DN1" s="2392"/>
      <c r="DO1" s="2392"/>
      <c r="DP1" s="2392"/>
      <c r="DQ1" s="2392"/>
      <c r="DR1" s="2392"/>
      <c r="DS1" s="2392"/>
      <c r="DT1" s="2392"/>
      <c r="DU1" s="2392"/>
      <c r="DV1" s="2392"/>
      <c r="DW1" s="2392"/>
      <c r="DX1" s="2392"/>
      <c r="DY1" s="2392"/>
      <c r="DZ1" s="2392"/>
      <c r="EA1" s="2392"/>
      <c r="EB1" s="2392"/>
      <c r="EC1" s="2392"/>
      <c r="ED1" s="2392"/>
      <c r="EE1" s="2392"/>
      <c r="EF1" s="2392"/>
      <c r="EG1" s="2392"/>
      <c r="EH1" s="2392"/>
      <c r="EI1" s="2392"/>
      <c r="EJ1" s="2392"/>
      <c r="EK1" s="2392"/>
      <c r="EL1" s="2392"/>
      <c r="EM1" s="2392"/>
      <c r="EN1" s="2392"/>
      <c r="EO1" s="2392"/>
      <c r="EP1" s="2392"/>
      <c r="EQ1" s="2392"/>
      <c r="ER1" s="2392"/>
      <c r="ES1" s="2392"/>
      <c r="ET1" s="2392"/>
      <c r="EU1" s="2392"/>
      <c r="EV1" s="2392"/>
      <c r="EW1" s="2392"/>
      <c r="EX1" s="2392"/>
      <c r="EY1" s="2392"/>
      <c r="EZ1" s="2392"/>
      <c r="FA1" s="2392"/>
      <c r="FB1" s="2392"/>
      <c r="FC1" s="2392"/>
      <c r="FD1" s="2392"/>
      <c r="FE1" s="2392"/>
      <c r="FF1" s="2392"/>
      <c r="FG1" s="2392"/>
      <c r="FH1" s="2392"/>
      <c r="FI1" s="2392"/>
      <c r="FJ1" s="2392"/>
      <c r="FK1" s="2392"/>
      <c r="FL1" s="2392"/>
      <c r="FM1" s="2392"/>
      <c r="FN1" s="2392"/>
      <c r="FO1" s="2392"/>
      <c r="FP1" s="2392"/>
      <c r="FQ1" s="2392"/>
      <c r="FR1" s="2392"/>
      <c r="FS1" s="2392"/>
      <c r="FT1" s="2392"/>
      <c r="FU1" s="2392"/>
      <c r="FV1" s="2392"/>
      <c r="FW1" s="2392"/>
      <c r="FX1" s="2392"/>
      <c r="FY1" s="2392"/>
      <c r="FZ1" s="2392"/>
      <c r="GA1" s="2392"/>
      <c r="GB1" s="2392"/>
      <c r="GC1" s="2392"/>
      <c r="GD1" s="2392"/>
      <c r="GE1" s="2392"/>
      <c r="GF1" s="2392"/>
      <c r="GG1" s="2392"/>
      <c r="GH1" s="2392"/>
      <c r="GI1" s="2392"/>
      <c r="GJ1" s="2392"/>
      <c r="GK1" s="2392"/>
      <c r="GL1" s="2392"/>
      <c r="GM1" s="2392"/>
      <c r="GN1" s="2392"/>
      <c r="GO1" s="2392"/>
      <c r="GP1" s="2392"/>
      <c r="GQ1" s="2392"/>
      <c r="GR1" s="2392"/>
      <c r="GS1" s="2392"/>
      <c r="GT1" s="2392"/>
      <c r="GU1" s="2392"/>
      <c r="GV1" s="2392"/>
      <c r="GW1" s="2392"/>
      <c r="GX1" s="2392"/>
      <c r="GY1" s="2392"/>
      <c r="GZ1" s="2392"/>
      <c r="HA1" s="2392"/>
      <c r="HB1" s="2392"/>
      <c r="HC1" s="2392"/>
      <c r="HD1" s="2392"/>
      <c r="HE1" s="2392"/>
      <c r="HF1" s="2392"/>
      <c r="HG1" s="2392"/>
      <c r="HH1" s="2392"/>
      <c r="HI1" s="2392"/>
      <c r="HJ1" s="2392"/>
      <c r="HK1" s="2393"/>
      <c r="HL1" s="2393"/>
      <c r="HM1" s="2393"/>
      <c r="HN1" s="2393"/>
      <c r="HO1" s="2393"/>
      <c r="HP1" s="2393"/>
      <c r="HQ1" s="2393"/>
      <c r="HR1" s="2393"/>
      <c r="HS1" s="2393"/>
      <c r="HT1" s="2393"/>
      <c r="HU1" s="2393"/>
      <c r="HV1" s="2393"/>
      <c r="HW1" s="2393"/>
      <c r="HX1" s="2393"/>
      <c r="HY1" s="2393"/>
      <c r="HZ1" s="2393"/>
      <c r="IA1" s="2393"/>
      <c r="IB1" s="2393"/>
      <c r="IC1" s="2393"/>
      <c r="ID1" s="2393"/>
      <c r="IE1" s="2393"/>
      <c r="IF1" s="2393"/>
      <c r="IG1" s="2393"/>
      <c r="IH1" s="2393"/>
      <c r="II1" s="2393"/>
      <c r="IJ1" s="2393"/>
      <c r="IK1" s="2393"/>
      <c r="IL1" s="2393"/>
      <c r="IM1" s="2393"/>
      <c r="IN1" s="2393"/>
      <c r="IP1" s="381">
        <f>記入用紙!$C$19</f>
        <v>1</v>
      </c>
    </row>
    <row r="2" spans="1:253" s="131" customFormat="1" ht="13.5" customHeight="1">
      <c r="A2" s="2385"/>
      <c r="B2" s="2385"/>
      <c r="C2" s="2385"/>
      <c r="D2" s="182"/>
      <c r="E2" s="182"/>
      <c r="F2" s="182"/>
      <c r="G2" s="18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c r="AO2" s="2392"/>
      <c r="AP2" s="2392"/>
      <c r="AQ2" s="2392"/>
      <c r="AR2" s="2392"/>
      <c r="AS2" s="2392"/>
      <c r="AT2" s="2392"/>
      <c r="AU2" s="2392"/>
      <c r="AV2" s="2392"/>
      <c r="AW2" s="2392"/>
      <c r="AX2" s="2392"/>
      <c r="AY2" s="2392"/>
      <c r="AZ2" s="2392"/>
      <c r="BA2" s="2392"/>
      <c r="BB2" s="2392"/>
      <c r="BC2" s="2392"/>
      <c r="BD2" s="2392"/>
      <c r="BE2" s="2392"/>
      <c r="BF2" s="2392"/>
      <c r="BG2" s="2392"/>
      <c r="BH2" s="2392"/>
      <c r="BI2" s="2392"/>
      <c r="BJ2" s="2392"/>
      <c r="BK2" s="2392"/>
      <c r="BL2" s="2392"/>
      <c r="BM2" s="2392"/>
      <c r="BN2" s="2392"/>
      <c r="BO2" s="2392"/>
      <c r="BP2" s="2392"/>
      <c r="BQ2" s="2392"/>
      <c r="BR2" s="2392"/>
      <c r="BS2" s="2392"/>
      <c r="BT2" s="2392"/>
      <c r="BU2" s="2392"/>
      <c r="BV2" s="2392"/>
      <c r="BW2" s="2392"/>
      <c r="BX2" s="2392"/>
      <c r="BY2" s="2392"/>
      <c r="BZ2" s="2392"/>
      <c r="CA2" s="2392"/>
      <c r="CB2" s="2392"/>
      <c r="CC2" s="2392"/>
      <c r="CD2" s="2392"/>
      <c r="CE2" s="2392"/>
      <c r="CF2" s="2392"/>
      <c r="CG2" s="2392"/>
      <c r="CH2" s="2392"/>
      <c r="CI2" s="2392"/>
      <c r="CJ2" s="2392"/>
      <c r="CK2" s="2392"/>
      <c r="CL2" s="2392"/>
      <c r="CM2" s="2392"/>
      <c r="CN2" s="2392"/>
      <c r="CO2" s="2392"/>
      <c r="CP2" s="2392"/>
      <c r="CQ2" s="2392"/>
      <c r="CR2" s="2392"/>
      <c r="CS2" s="2392"/>
      <c r="CT2" s="2392"/>
      <c r="CU2" s="2392"/>
      <c r="CV2" s="2392"/>
      <c r="CW2" s="2392"/>
      <c r="CX2" s="2392"/>
      <c r="CY2" s="2392"/>
      <c r="CZ2" s="2392"/>
      <c r="DA2" s="2392"/>
      <c r="DB2" s="2392"/>
      <c r="DC2" s="2392"/>
      <c r="DD2" s="2392"/>
      <c r="DE2" s="2392"/>
      <c r="DF2" s="2392"/>
      <c r="DG2" s="2392"/>
      <c r="DH2" s="2392"/>
      <c r="DI2" s="2392"/>
      <c r="DJ2" s="2392"/>
      <c r="DK2" s="2392"/>
      <c r="DL2" s="2392"/>
      <c r="DM2" s="2392"/>
      <c r="DN2" s="2392"/>
      <c r="DO2" s="2392"/>
      <c r="DP2" s="2392"/>
      <c r="DQ2" s="2392"/>
      <c r="DR2" s="2392"/>
      <c r="DS2" s="2392"/>
      <c r="DT2" s="2392"/>
      <c r="DU2" s="2392"/>
      <c r="DV2" s="2392"/>
      <c r="DW2" s="2392"/>
      <c r="DX2" s="2392"/>
      <c r="DY2" s="2392"/>
      <c r="DZ2" s="2392"/>
      <c r="EA2" s="2392"/>
      <c r="EB2" s="2392"/>
      <c r="EC2" s="2392"/>
      <c r="ED2" s="2392"/>
      <c r="EE2" s="2392"/>
      <c r="EF2" s="2392"/>
      <c r="EG2" s="2392"/>
      <c r="EH2" s="2392"/>
      <c r="EI2" s="2392"/>
      <c r="EJ2" s="2392"/>
      <c r="EK2" s="2392"/>
      <c r="EL2" s="2392"/>
      <c r="EM2" s="2392"/>
      <c r="EN2" s="2392"/>
      <c r="EO2" s="2392"/>
      <c r="EP2" s="2392"/>
      <c r="EQ2" s="2392"/>
      <c r="ER2" s="2392"/>
      <c r="ES2" s="2392"/>
      <c r="ET2" s="2392"/>
      <c r="EU2" s="2392"/>
      <c r="EV2" s="2392"/>
      <c r="EW2" s="2392"/>
      <c r="EX2" s="2392"/>
      <c r="EY2" s="2392"/>
      <c r="EZ2" s="2392"/>
      <c r="FA2" s="2392"/>
      <c r="FB2" s="2392"/>
      <c r="FC2" s="2392"/>
      <c r="FD2" s="2392"/>
      <c r="FE2" s="2392"/>
      <c r="FF2" s="2392"/>
      <c r="FG2" s="2392"/>
      <c r="FH2" s="2392"/>
      <c r="FI2" s="2392"/>
      <c r="FJ2" s="2392"/>
      <c r="FK2" s="2392"/>
      <c r="FL2" s="2392"/>
      <c r="FM2" s="2392"/>
      <c r="FN2" s="2392"/>
      <c r="FO2" s="2392"/>
      <c r="FP2" s="2392"/>
      <c r="FQ2" s="2392"/>
      <c r="FR2" s="2392"/>
      <c r="FS2" s="2392"/>
      <c r="FT2" s="2392"/>
      <c r="FU2" s="2392"/>
      <c r="FV2" s="2392"/>
      <c r="FW2" s="2392"/>
      <c r="FX2" s="2392"/>
      <c r="FY2" s="2392"/>
      <c r="FZ2" s="2392"/>
      <c r="GA2" s="2392"/>
      <c r="GB2" s="2392"/>
      <c r="GC2" s="2392"/>
      <c r="GD2" s="2392"/>
      <c r="GE2" s="2392"/>
      <c r="GF2" s="2392"/>
      <c r="GG2" s="2392"/>
      <c r="GH2" s="2392"/>
      <c r="GI2" s="2392"/>
      <c r="GJ2" s="2392"/>
      <c r="GK2" s="2392"/>
      <c r="GL2" s="2392"/>
      <c r="GM2" s="2392"/>
      <c r="GN2" s="2392"/>
      <c r="GO2" s="2392"/>
      <c r="GP2" s="2392"/>
      <c r="GQ2" s="2392"/>
      <c r="GR2" s="2392"/>
      <c r="GS2" s="2392"/>
      <c r="GT2" s="2392"/>
      <c r="GU2" s="2392"/>
      <c r="GV2" s="2392"/>
      <c r="GW2" s="2392"/>
      <c r="GX2" s="2392"/>
      <c r="GY2" s="2392"/>
      <c r="GZ2" s="2392"/>
      <c r="HA2" s="2392"/>
      <c r="HB2" s="2392"/>
      <c r="HC2" s="2392"/>
      <c r="HD2" s="2392"/>
      <c r="HE2" s="2392"/>
      <c r="HF2" s="2392"/>
      <c r="HG2" s="2392"/>
      <c r="HH2" s="2392"/>
      <c r="HI2" s="2392"/>
      <c r="HJ2" s="2392"/>
      <c r="HK2" s="2393"/>
      <c r="HL2" s="2393"/>
      <c r="HM2" s="2393"/>
      <c r="HN2" s="2393"/>
      <c r="HO2" s="2393"/>
      <c r="HP2" s="2393"/>
      <c r="HQ2" s="2393"/>
      <c r="HR2" s="2393"/>
      <c r="HS2" s="2393"/>
      <c r="HT2" s="2393"/>
      <c r="HU2" s="2393"/>
      <c r="HV2" s="2393"/>
      <c r="HW2" s="2393"/>
      <c r="HX2" s="2393"/>
      <c r="HY2" s="2393"/>
      <c r="HZ2" s="2393"/>
      <c r="IA2" s="2393"/>
      <c r="IB2" s="2393"/>
      <c r="IC2" s="2393"/>
      <c r="ID2" s="2393"/>
      <c r="IE2" s="2393"/>
      <c r="IF2" s="2393"/>
      <c r="IG2" s="2393"/>
      <c r="IH2" s="2393"/>
      <c r="II2" s="2393"/>
      <c r="IJ2" s="2393"/>
      <c r="IK2" s="2393"/>
      <c r="IL2" s="2393"/>
      <c r="IM2" s="2393"/>
      <c r="IN2" s="2393"/>
    </row>
    <row r="3" spans="1:253" s="131" customFormat="1" ht="8.25" customHeight="1">
      <c r="A3" s="2385"/>
      <c r="B3" s="2385"/>
      <c r="C3" s="2385"/>
      <c r="D3" s="182"/>
      <c r="E3" s="182"/>
      <c r="F3" s="182"/>
      <c r="G3" s="182"/>
      <c r="H3" s="2392"/>
      <c r="I3" s="2392"/>
      <c r="J3" s="2392"/>
      <c r="K3" s="2392"/>
      <c r="L3" s="2392"/>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392"/>
      <c r="AO3" s="2392"/>
      <c r="AP3" s="2392"/>
      <c r="AQ3" s="2392"/>
      <c r="AR3" s="2392"/>
      <c r="AS3" s="2392"/>
      <c r="AT3" s="2392"/>
      <c r="AU3" s="2392"/>
      <c r="AV3" s="2392"/>
      <c r="AW3" s="2392"/>
      <c r="AX3" s="2392"/>
      <c r="AY3" s="2392"/>
      <c r="AZ3" s="2392"/>
      <c r="BA3" s="2392"/>
      <c r="BB3" s="2392"/>
      <c r="BC3" s="2392"/>
      <c r="BD3" s="2392"/>
      <c r="BE3" s="2392"/>
      <c r="BF3" s="2392"/>
      <c r="BG3" s="2392"/>
      <c r="BH3" s="2392"/>
      <c r="BI3" s="2392"/>
      <c r="BJ3" s="2392"/>
      <c r="BK3" s="2392"/>
      <c r="BL3" s="2392"/>
      <c r="BM3" s="2392"/>
      <c r="BN3" s="2392"/>
      <c r="BO3" s="2392"/>
      <c r="BP3" s="2392"/>
      <c r="BQ3" s="2392"/>
      <c r="BR3" s="2392"/>
      <c r="BS3" s="2392"/>
      <c r="BT3" s="2392"/>
      <c r="BU3" s="2392"/>
      <c r="BV3" s="2392"/>
      <c r="BW3" s="2392"/>
      <c r="BX3" s="2392"/>
      <c r="BY3" s="2392"/>
      <c r="BZ3" s="2392"/>
      <c r="CA3" s="2392"/>
      <c r="CB3" s="2392"/>
      <c r="CC3" s="2392"/>
      <c r="CD3" s="2392"/>
      <c r="CE3" s="2392"/>
      <c r="CF3" s="2392"/>
      <c r="CG3" s="2392"/>
      <c r="CH3" s="2392"/>
      <c r="CI3" s="2392"/>
      <c r="CJ3" s="2392"/>
      <c r="CK3" s="2392"/>
      <c r="CL3" s="2392"/>
      <c r="CM3" s="2392"/>
      <c r="CN3" s="2392"/>
      <c r="CO3" s="2392"/>
      <c r="CP3" s="2392"/>
      <c r="CQ3" s="2392"/>
      <c r="CR3" s="2392"/>
      <c r="CS3" s="2392"/>
      <c r="CT3" s="2392"/>
      <c r="CU3" s="2392"/>
      <c r="CV3" s="2392"/>
      <c r="CW3" s="2392"/>
      <c r="CX3" s="2392"/>
      <c r="CY3" s="2392"/>
      <c r="CZ3" s="2392"/>
      <c r="DA3" s="2392"/>
      <c r="DB3" s="2392"/>
      <c r="DC3" s="2392"/>
      <c r="DD3" s="2392"/>
      <c r="DE3" s="2392"/>
      <c r="DF3" s="2392"/>
      <c r="DG3" s="2392"/>
      <c r="DH3" s="2392"/>
      <c r="DI3" s="2392"/>
      <c r="DJ3" s="2392"/>
      <c r="DK3" s="2392"/>
      <c r="DL3" s="2392"/>
      <c r="DM3" s="2392"/>
      <c r="DN3" s="2392"/>
      <c r="DO3" s="2392"/>
      <c r="DP3" s="2392"/>
      <c r="DQ3" s="2392"/>
      <c r="DR3" s="2392"/>
      <c r="DS3" s="2392"/>
      <c r="DT3" s="2392"/>
      <c r="DU3" s="2392"/>
      <c r="DV3" s="2392"/>
      <c r="DW3" s="2392"/>
      <c r="DX3" s="2392"/>
      <c r="DY3" s="2392"/>
      <c r="DZ3" s="2392"/>
      <c r="EA3" s="2392"/>
      <c r="EB3" s="2392"/>
      <c r="EC3" s="2392"/>
      <c r="ED3" s="2392"/>
      <c r="EE3" s="2392"/>
      <c r="EF3" s="2392"/>
      <c r="EG3" s="2392"/>
      <c r="EH3" s="2392"/>
      <c r="EI3" s="2392"/>
      <c r="EJ3" s="2392"/>
      <c r="EK3" s="2392"/>
      <c r="EL3" s="2392"/>
      <c r="EM3" s="2392"/>
      <c r="EN3" s="2392"/>
      <c r="EO3" s="2392"/>
      <c r="EP3" s="2392"/>
      <c r="EQ3" s="2392"/>
      <c r="ER3" s="2392"/>
      <c r="ES3" s="2392"/>
      <c r="ET3" s="2392"/>
      <c r="EU3" s="2392"/>
      <c r="EV3" s="2392"/>
      <c r="EW3" s="2392"/>
      <c r="EX3" s="2392"/>
      <c r="EY3" s="2392"/>
      <c r="EZ3" s="2392"/>
      <c r="FA3" s="2392"/>
      <c r="FB3" s="2392"/>
      <c r="FC3" s="2392"/>
      <c r="FD3" s="2392"/>
      <c r="FE3" s="2392"/>
      <c r="FF3" s="2392"/>
      <c r="FG3" s="2392"/>
      <c r="FH3" s="2392"/>
      <c r="FI3" s="2392"/>
      <c r="FJ3" s="2392"/>
      <c r="FK3" s="2392"/>
      <c r="FL3" s="2392"/>
      <c r="FM3" s="2392"/>
      <c r="FN3" s="2392"/>
      <c r="FO3" s="2392"/>
      <c r="FP3" s="2392"/>
      <c r="FQ3" s="2392"/>
      <c r="FR3" s="2392"/>
      <c r="FS3" s="2392"/>
      <c r="FT3" s="2392"/>
      <c r="FU3" s="2392"/>
      <c r="FV3" s="2392"/>
      <c r="FW3" s="2392"/>
      <c r="FX3" s="2392"/>
      <c r="FY3" s="2392"/>
      <c r="FZ3" s="2392"/>
      <c r="GA3" s="2392"/>
      <c r="GB3" s="2392"/>
      <c r="GC3" s="2392"/>
      <c r="GD3" s="2392"/>
      <c r="GE3" s="2392"/>
      <c r="GF3" s="2392"/>
      <c r="GG3" s="2392"/>
      <c r="GH3" s="2392"/>
      <c r="GI3" s="2392"/>
      <c r="GJ3" s="2392"/>
      <c r="GK3" s="2392"/>
      <c r="GL3" s="2392"/>
      <c r="GM3" s="2392"/>
      <c r="GN3" s="2392"/>
      <c r="GO3" s="2392"/>
      <c r="GP3" s="2392"/>
      <c r="GQ3" s="2392"/>
      <c r="GR3" s="2392"/>
      <c r="GS3" s="2392"/>
      <c r="GT3" s="2392"/>
      <c r="GU3" s="2392"/>
      <c r="GV3" s="2392"/>
      <c r="GW3" s="2392"/>
      <c r="GX3" s="2392"/>
      <c r="GY3" s="2392"/>
      <c r="GZ3" s="2392"/>
      <c r="HA3" s="2392"/>
      <c r="HB3" s="2392"/>
      <c r="HC3" s="2392"/>
      <c r="HD3" s="2392"/>
      <c r="HE3" s="2392"/>
      <c r="HF3" s="2392"/>
      <c r="HG3" s="2392"/>
      <c r="HH3" s="2392"/>
      <c r="HI3" s="2392"/>
      <c r="HJ3" s="2392"/>
      <c r="HK3" s="2393"/>
      <c r="HL3" s="2393"/>
      <c r="HM3" s="2393"/>
      <c r="HN3" s="2393"/>
      <c r="HO3" s="2393"/>
      <c r="HP3" s="2393"/>
      <c r="HQ3" s="2393"/>
      <c r="HR3" s="2393"/>
      <c r="HS3" s="2393"/>
      <c r="HT3" s="2393"/>
      <c r="HU3" s="2393"/>
      <c r="HV3" s="2393"/>
      <c r="HW3" s="2393"/>
      <c r="HX3" s="2393"/>
      <c r="HY3" s="2393"/>
      <c r="HZ3" s="2393"/>
      <c r="IA3" s="2393"/>
      <c r="IB3" s="2393"/>
      <c r="IC3" s="2393"/>
      <c r="ID3" s="2393"/>
      <c r="IE3" s="2393"/>
      <c r="IF3" s="2393"/>
      <c r="IG3" s="2393"/>
      <c r="IH3" s="2393"/>
      <c r="II3" s="2393"/>
      <c r="IJ3" s="2393"/>
      <c r="IK3" s="2393"/>
      <c r="IL3" s="2393"/>
      <c r="IM3" s="2393"/>
      <c r="IN3" s="2393"/>
    </row>
    <row r="4" spans="1:253">
      <c r="ER4" s="10" t="s">
        <v>681</v>
      </c>
      <c r="FI4" s="2375">
        <f>IF(IP1=4," ",[0]!件名)</f>
        <v>0</v>
      </c>
      <c r="FJ4" s="2375"/>
      <c r="FK4" s="2375"/>
      <c r="FL4" s="2375"/>
      <c r="FM4" s="2375"/>
      <c r="FN4" s="2375"/>
      <c r="FO4" s="2375"/>
      <c r="FP4" s="2375"/>
      <c r="FQ4" s="2375"/>
      <c r="FR4" s="2375"/>
      <c r="FS4" s="2375"/>
      <c r="FT4" s="2375"/>
      <c r="FU4" s="2375"/>
      <c r="FV4" s="2375"/>
      <c r="FW4" s="2375"/>
      <c r="FX4" s="2375"/>
      <c r="FY4" s="2375"/>
      <c r="FZ4" s="2375"/>
      <c r="GA4" s="2375"/>
      <c r="GB4" s="2375"/>
      <c r="GC4" s="2375"/>
      <c r="GD4" s="2375"/>
      <c r="GE4" s="2375"/>
      <c r="GF4" s="2375"/>
      <c r="GG4" s="2375"/>
      <c r="GH4" s="2375"/>
      <c r="GI4" s="2375"/>
      <c r="GJ4" s="2375"/>
      <c r="GK4" s="2375"/>
      <c r="GL4" s="2375"/>
      <c r="GM4" s="2375"/>
      <c r="GN4" s="2375"/>
      <c r="GO4" s="2375"/>
      <c r="GP4" s="2375"/>
      <c r="GQ4" s="2375"/>
      <c r="GR4" s="2375"/>
      <c r="GS4" s="2375"/>
      <c r="GT4" s="2375"/>
      <c r="GU4" s="2375"/>
      <c r="GV4" s="2375"/>
      <c r="GW4" s="2375"/>
      <c r="GX4" s="2375"/>
      <c r="GY4" s="2375"/>
      <c r="GZ4" s="2375"/>
      <c r="HA4" s="2375"/>
      <c r="HB4" s="2375"/>
      <c r="HC4" s="2375"/>
      <c r="HD4" s="2375"/>
      <c r="HE4" s="2375"/>
      <c r="HF4" s="2375"/>
      <c r="HG4" s="2375"/>
      <c r="HH4" s="2375"/>
      <c r="HI4" s="2375"/>
      <c r="HJ4" s="2375"/>
      <c r="HK4" s="2375"/>
      <c r="HL4" s="2375"/>
      <c r="HM4" s="2375"/>
      <c r="HN4" s="2375"/>
      <c r="HO4" s="2375"/>
      <c r="HP4" s="2375"/>
      <c r="HQ4" s="2375"/>
      <c r="HR4" s="2375"/>
      <c r="HS4" s="2375"/>
      <c r="HT4" s="2375"/>
      <c r="HU4" s="2375"/>
      <c r="HV4" s="2375"/>
      <c r="HW4" s="2375"/>
      <c r="HX4" s="2375"/>
      <c r="HY4" s="2375"/>
      <c r="HZ4" s="2375"/>
      <c r="IA4" s="2375"/>
      <c r="IB4" s="2375"/>
      <c r="IC4" s="2375"/>
      <c r="ID4" s="2375"/>
      <c r="IE4" s="2375"/>
      <c r="IF4" s="2375"/>
      <c r="IG4" s="2375"/>
      <c r="IH4" s="2375"/>
      <c r="II4" s="2375"/>
      <c r="IJ4" s="2375"/>
      <c r="IK4" s="2375"/>
      <c r="IL4" s="2375"/>
    </row>
    <row r="5" spans="1:253" ht="14.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P5" s="996" t="s">
        <v>1</v>
      </c>
      <c r="IQ5" s="996"/>
      <c r="IR5" s="996"/>
      <c r="IS5" s="996"/>
    </row>
    <row r="6" spans="1:253" ht="5.25" customHeight="1">
      <c r="A6" s="943"/>
      <c r="B6" s="944"/>
      <c r="C6" s="945"/>
      <c r="D6" s="2342" t="s">
        <v>682</v>
      </c>
      <c r="E6" s="2376"/>
      <c r="F6" s="2376"/>
      <c r="G6" s="2376"/>
      <c r="H6" s="2376"/>
      <c r="I6" s="2376"/>
      <c r="J6" s="2376"/>
      <c r="K6" s="2376"/>
      <c r="L6" s="2376"/>
      <c r="M6" s="2376"/>
      <c r="N6" s="2376"/>
      <c r="O6" s="2376"/>
      <c r="P6" s="2376"/>
      <c r="Q6" s="2376"/>
      <c r="R6" s="2376"/>
      <c r="S6" s="2376"/>
      <c r="T6" s="2376"/>
      <c r="U6" s="2376"/>
      <c r="V6" s="2376"/>
      <c r="W6" s="2376"/>
      <c r="X6" s="2376"/>
      <c r="Y6" s="2376"/>
      <c r="Z6" s="2376"/>
      <c r="AA6" s="2376"/>
      <c r="AB6" s="2376"/>
      <c r="AC6" s="2376"/>
      <c r="AD6" s="2376"/>
      <c r="AE6" s="2376"/>
      <c r="AF6" s="2376"/>
      <c r="AG6" s="2377"/>
      <c r="AH6" s="2352" t="s">
        <v>683</v>
      </c>
      <c r="AI6" s="2353"/>
      <c r="AJ6" s="2353"/>
      <c r="AK6" s="2353"/>
      <c r="AL6" s="2353"/>
      <c r="AM6" s="2353"/>
      <c r="AN6" s="2353"/>
      <c r="AO6" s="2353"/>
      <c r="AP6" s="2353"/>
      <c r="AQ6" s="2353"/>
      <c r="AR6" s="2353"/>
      <c r="AS6" s="2353"/>
      <c r="AT6" s="2353"/>
      <c r="AU6" s="2353"/>
      <c r="AV6" s="2353"/>
      <c r="AW6" s="2353"/>
      <c r="AX6" s="2353"/>
      <c r="AY6" s="2353"/>
      <c r="AZ6" s="2353"/>
      <c r="BA6" s="2353"/>
      <c r="BB6" s="2353"/>
      <c r="BC6" s="2353"/>
      <c r="BD6" s="2353"/>
      <c r="BE6" s="2353"/>
      <c r="BF6" s="2353"/>
      <c r="BG6" s="2353"/>
      <c r="BH6" s="2353"/>
      <c r="BI6" s="2353"/>
      <c r="BJ6" s="2353"/>
      <c r="BK6" s="2353"/>
      <c r="BL6" s="2354"/>
      <c r="BM6" s="2352" t="s">
        <v>684</v>
      </c>
      <c r="BN6" s="2353"/>
      <c r="BO6" s="2353"/>
      <c r="BP6" s="2353"/>
      <c r="BQ6" s="2353"/>
      <c r="BR6" s="2353"/>
      <c r="BS6" s="2353"/>
      <c r="BT6" s="2353"/>
      <c r="BU6" s="2353"/>
      <c r="BV6" s="2353"/>
      <c r="BW6" s="2353"/>
      <c r="BX6" s="2353"/>
      <c r="BY6" s="2353"/>
      <c r="BZ6" s="2353"/>
      <c r="CA6" s="2353"/>
      <c r="CB6" s="2353"/>
      <c r="CC6" s="2353"/>
      <c r="CD6" s="2353"/>
      <c r="CE6" s="2353"/>
      <c r="CF6" s="2353"/>
      <c r="CG6" s="2353"/>
      <c r="CH6" s="2353"/>
      <c r="CI6" s="2353"/>
      <c r="CJ6" s="2353"/>
      <c r="CK6" s="2353"/>
      <c r="CL6" s="2353"/>
      <c r="CM6" s="2353"/>
      <c r="CN6" s="2353"/>
      <c r="CO6" s="2353"/>
      <c r="CP6" s="2353"/>
      <c r="CQ6" s="2352" t="s">
        <v>685</v>
      </c>
      <c r="CR6" s="2353"/>
      <c r="CS6" s="2353"/>
      <c r="CT6" s="2353"/>
      <c r="CU6" s="2353"/>
      <c r="CV6" s="2353"/>
      <c r="CW6" s="2353"/>
      <c r="CX6" s="2353"/>
      <c r="CY6" s="2353"/>
      <c r="CZ6" s="2353"/>
      <c r="DA6" s="2353"/>
      <c r="DB6" s="2353"/>
      <c r="DC6" s="2353"/>
      <c r="DD6" s="2353"/>
      <c r="DE6" s="2353"/>
      <c r="DF6" s="2353"/>
      <c r="DG6" s="2353"/>
      <c r="DH6" s="2353"/>
      <c r="DI6" s="2353"/>
      <c r="DJ6" s="2353"/>
      <c r="DK6" s="2353"/>
      <c r="DL6" s="2353"/>
      <c r="DM6" s="2353"/>
      <c r="DN6" s="2353"/>
      <c r="DO6" s="2353"/>
      <c r="DP6" s="2353"/>
      <c r="DQ6" s="2353"/>
      <c r="DR6" s="2353"/>
      <c r="DS6" s="2353"/>
      <c r="DT6" s="2353"/>
      <c r="DU6" s="2354"/>
      <c r="DV6" s="2353" t="s">
        <v>686</v>
      </c>
      <c r="DW6" s="2353"/>
      <c r="DX6" s="2353"/>
      <c r="DY6" s="2353"/>
      <c r="DZ6" s="2353"/>
      <c r="EA6" s="2353"/>
      <c r="EB6" s="2353"/>
      <c r="EC6" s="2353"/>
      <c r="ED6" s="2353"/>
      <c r="EE6" s="2353"/>
      <c r="EF6" s="2353"/>
      <c r="EG6" s="2353"/>
      <c r="EH6" s="2353"/>
      <c r="EI6" s="2353"/>
      <c r="EJ6" s="2353"/>
      <c r="EK6" s="2353"/>
      <c r="EL6" s="2353"/>
      <c r="EM6" s="2353"/>
      <c r="EN6" s="2353"/>
      <c r="EO6" s="2353"/>
      <c r="EP6" s="2353"/>
      <c r="EQ6" s="2353"/>
      <c r="ER6" s="2353"/>
      <c r="ES6" s="2353"/>
      <c r="ET6" s="2353"/>
      <c r="EU6" s="2353"/>
      <c r="EV6" s="2353"/>
      <c r="EW6" s="2353"/>
      <c r="EX6" s="2353"/>
      <c r="EY6" s="2353"/>
      <c r="EZ6" s="2354"/>
      <c r="FA6" s="2352" t="s">
        <v>687</v>
      </c>
      <c r="FB6" s="2376"/>
      <c r="FC6" s="2376"/>
      <c r="FD6" s="2376"/>
      <c r="FE6" s="2376"/>
      <c r="FF6" s="2376"/>
      <c r="FG6" s="2376"/>
      <c r="FH6" s="2376"/>
      <c r="FI6" s="2376"/>
      <c r="FJ6" s="2376"/>
      <c r="FK6" s="2376"/>
      <c r="FL6" s="2376"/>
      <c r="FM6" s="2376"/>
      <c r="FN6" s="2376"/>
      <c r="FO6" s="2376"/>
      <c r="FP6" s="2376"/>
      <c r="FQ6" s="2376"/>
      <c r="FR6" s="2376"/>
      <c r="FS6" s="2376"/>
      <c r="FT6" s="2376"/>
      <c r="FU6" s="2376"/>
      <c r="FV6" s="2376"/>
      <c r="FW6" s="2376"/>
      <c r="FX6" s="2376"/>
      <c r="FY6" s="2376"/>
      <c r="FZ6" s="2376"/>
      <c r="GA6" s="2376"/>
      <c r="GB6" s="2376"/>
      <c r="GC6" s="2376"/>
      <c r="GD6" s="2377"/>
      <c r="GE6" s="2352" t="s">
        <v>688</v>
      </c>
      <c r="GF6" s="2353"/>
      <c r="GG6" s="2353"/>
      <c r="GH6" s="2353"/>
      <c r="GI6" s="2353"/>
      <c r="GJ6" s="2353"/>
      <c r="GK6" s="2353"/>
      <c r="GL6" s="2353"/>
      <c r="GM6" s="2353"/>
      <c r="GN6" s="2353"/>
      <c r="GO6" s="2353"/>
      <c r="GP6" s="2353"/>
      <c r="GQ6" s="2353"/>
      <c r="GR6" s="2353"/>
      <c r="GS6" s="2353"/>
      <c r="GT6" s="2353"/>
      <c r="GU6" s="2353"/>
      <c r="GV6" s="2353"/>
      <c r="GW6" s="2353"/>
      <c r="GX6" s="2353"/>
      <c r="GY6" s="2353"/>
      <c r="GZ6" s="2353"/>
      <c r="HA6" s="2353"/>
      <c r="HB6" s="2353"/>
      <c r="HC6" s="2353"/>
      <c r="HD6" s="2353"/>
      <c r="HE6" s="2353"/>
      <c r="HF6" s="2353"/>
      <c r="HG6" s="2353"/>
      <c r="HH6" s="2353"/>
      <c r="HI6" s="2354"/>
      <c r="HJ6" s="2352" t="s">
        <v>689</v>
      </c>
      <c r="HK6" s="2353"/>
      <c r="HL6" s="2353"/>
      <c r="HM6" s="2353"/>
      <c r="HN6" s="2353"/>
      <c r="HO6" s="2353"/>
      <c r="HP6" s="2353"/>
      <c r="HQ6" s="2353"/>
      <c r="HR6" s="2353"/>
      <c r="HS6" s="2353"/>
      <c r="HT6" s="2353"/>
      <c r="HU6" s="2353"/>
      <c r="HV6" s="2353"/>
      <c r="HW6" s="2353"/>
      <c r="HX6" s="2353"/>
      <c r="HY6" s="2353"/>
      <c r="HZ6" s="2353"/>
      <c r="IA6" s="2353"/>
      <c r="IB6" s="2353"/>
      <c r="IC6" s="2353"/>
      <c r="ID6" s="2353"/>
      <c r="IE6" s="2353"/>
      <c r="IF6" s="2353"/>
      <c r="IG6" s="2353"/>
      <c r="IH6" s="2353"/>
      <c r="II6" s="2353"/>
      <c r="IJ6" s="2353"/>
      <c r="IK6" s="2353"/>
      <c r="IL6" s="2353"/>
      <c r="IM6" s="2354"/>
    </row>
    <row r="7" spans="1:253">
      <c r="A7" s="2355" t="s">
        <v>690</v>
      </c>
      <c r="B7" s="2356"/>
      <c r="C7" s="2358"/>
      <c r="D7" s="2391"/>
      <c r="E7" s="2378"/>
      <c r="F7" s="2378"/>
      <c r="G7" s="2378"/>
      <c r="H7" s="2378"/>
      <c r="I7" s="2378"/>
      <c r="J7" s="2378"/>
      <c r="K7" s="2378"/>
      <c r="L7" s="2378"/>
      <c r="M7" s="2378"/>
      <c r="N7" s="2378"/>
      <c r="O7" s="2378"/>
      <c r="P7" s="2378"/>
      <c r="Q7" s="2378"/>
      <c r="R7" s="2378"/>
      <c r="S7" s="2378"/>
      <c r="T7" s="2378"/>
      <c r="U7" s="2378"/>
      <c r="V7" s="2378"/>
      <c r="W7" s="2378"/>
      <c r="X7" s="2378"/>
      <c r="Y7" s="2378"/>
      <c r="Z7" s="2378"/>
      <c r="AA7" s="2378"/>
      <c r="AB7" s="2378"/>
      <c r="AC7" s="2378"/>
      <c r="AD7" s="2378"/>
      <c r="AE7" s="2378"/>
      <c r="AF7" s="2378"/>
      <c r="AG7" s="2379"/>
      <c r="AH7" s="2355"/>
      <c r="AI7" s="2356"/>
      <c r="AJ7" s="2356"/>
      <c r="AK7" s="2356"/>
      <c r="AL7" s="2356"/>
      <c r="AM7" s="2356"/>
      <c r="AN7" s="2356"/>
      <c r="AO7" s="2356"/>
      <c r="AP7" s="2356"/>
      <c r="AQ7" s="2356"/>
      <c r="AR7" s="2356"/>
      <c r="AS7" s="2356"/>
      <c r="AT7" s="2356"/>
      <c r="AU7" s="2356"/>
      <c r="AV7" s="2356"/>
      <c r="AW7" s="2356"/>
      <c r="AX7" s="2356"/>
      <c r="AY7" s="2356"/>
      <c r="AZ7" s="2356"/>
      <c r="BA7" s="2356"/>
      <c r="BB7" s="2356"/>
      <c r="BC7" s="2356"/>
      <c r="BD7" s="2356"/>
      <c r="BE7" s="2356"/>
      <c r="BF7" s="2356"/>
      <c r="BG7" s="2356"/>
      <c r="BH7" s="2356"/>
      <c r="BI7" s="2356"/>
      <c r="BJ7" s="2356"/>
      <c r="BK7" s="2356"/>
      <c r="BL7" s="2358"/>
      <c r="BM7" s="2355"/>
      <c r="BN7" s="2356"/>
      <c r="BO7" s="2356"/>
      <c r="BP7" s="2356"/>
      <c r="BQ7" s="2356"/>
      <c r="BR7" s="2356"/>
      <c r="BS7" s="2356"/>
      <c r="BT7" s="2356"/>
      <c r="BU7" s="2356"/>
      <c r="BV7" s="2356"/>
      <c r="BW7" s="2356"/>
      <c r="BX7" s="2356"/>
      <c r="BY7" s="2356"/>
      <c r="BZ7" s="2356"/>
      <c r="CA7" s="2356"/>
      <c r="CB7" s="2356"/>
      <c r="CC7" s="2356"/>
      <c r="CD7" s="2356"/>
      <c r="CE7" s="2356"/>
      <c r="CF7" s="2356"/>
      <c r="CG7" s="2356"/>
      <c r="CH7" s="2356"/>
      <c r="CI7" s="2356"/>
      <c r="CJ7" s="2356"/>
      <c r="CK7" s="2356"/>
      <c r="CL7" s="2356"/>
      <c r="CM7" s="2356"/>
      <c r="CN7" s="2356"/>
      <c r="CO7" s="2356"/>
      <c r="CP7" s="2356"/>
      <c r="CQ7" s="2355"/>
      <c r="CR7" s="2356"/>
      <c r="CS7" s="2356"/>
      <c r="CT7" s="2356"/>
      <c r="CU7" s="2356"/>
      <c r="CV7" s="2356"/>
      <c r="CW7" s="2356"/>
      <c r="CX7" s="2356"/>
      <c r="CY7" s="2356"/>
      <c r="CZ7" s="2356"/>
      <c r="DA7" s="2357"/>
      <c r="DB7" s="2357"/>
      <c r="DC7" s="2357"/>
      <c r="DD7" s="2357"/>
      <c r="DE7" s="2357"/>
      <c r="DF7" s="2357"/>
      <c r="DG7" s="2357"/>
      <c r="DH7" s="2357"/>
      <c r="DI7" s="2357"/>
      <c r="DJ7" s="2357"/>
      <c r="DK7" s="2356"/>
      <c r="DL7" s="2356"/>
      <c r="DM7" s="2356"/>
      <c r="DN7" s="2356"/>
      <c r="DO7" s="2356"/>
      <c r="DP7" s="2356"/>
      <c r="DQ7" s="2356"/>
      <c r="DR7" s="2356"/>
      <c r="DS7" s="2356"/>
      <c r="DT7" s="2356"/>
      <c r="DU7" s="2358"/>
      <c r="DV7" s="2356"/>
      <c r="DW7" s="2356"/>
      <c r="DX7" s="2356"/>
      <c r="DY7" s="2356"/>
      <c r="DZ7" s="2356"/>
      <c r="EA7" s="2356"/>
      <c r="EB7" s="2356"/>
      <c r="EC7" s="2356"/>
      <c r="ED7" s="2356"/>
      <c r="EE7" s="2356"/>
      <c r="EF7" s="2356"/>
      <c r="EG7" s="2356"/>
      <c r="EH7" s="2356"/>
      <c r="EI7" s="2356"/>
      <c r="EJ7" s="2356"/>
      <c r="EK7" s="2356"/>
      <c r="EL7" s="2356"/>
      <c r="EM7" s="2356"/>
      <c r="EN7" s="2356"/>
      <c r="EO7" s="2356"/>
      <c r="EP7" s="2356"/>
      <c r="EQ7" s="2356"/>
      <c r="ER7" s="2356"/>
      <c r="ES7" s="2356"/>
      <c r="ET7" s="2356"/>
      <c r="EU7" s="2356"/>
      <c r="EV7" s="2356"/>
      <c r="EW7" s="2356"/>
      <c r="EX7" s="2356"/>
      <c r="EY7" s="2356"/>
      <c r="EZ7" s="2358"/>
      <c r="FA7" s="2391"/>
      <c r="FB7" s="2378"/>
      <c r="FC7" s="2378"/>
      <c r="FD7" s="2378"/>
      <c r="FE7" s="2378"/>
      <c r="FF7" s="2378"/>
      <c r="FG7" s="2378"/>
      <c r="FH7" s="2378"/>
      <c r="FI7" s="2378"/>
      <c r="FJ7" s="2378"/>
      <c r="FK7" s="2378"/>
      <c r="FL7" s="2378"/>
      <c r="FM7" s="2378"/>
      <c r="FN7" s="2378"/>
      <c r="FO7" s="2378"/>
      <c r="FP7" s="2378"/>
      <c r="FQ7" s="2378"/>
      <c r="FR7" s="2378"/>
      <c r="FS7" s="2378"/>
      <c r="FT7" s="2378"/>
      <c r="FU7" s="2378"/>
      <c r="FV7" s="2378"/>
      <c r="FW7" s="2378"/>
      <c r="FX7" s="2378"/>
      <c r="FY7" s="2378"/>
      <c r="FZ7" s="2378"/>
      <c r="GA7" s="2378"/>
      <c r="GB7" s="2378"/>
      <c r="GC7" s="2378"/>
      <c r="GD7" s="2379"/>
      <c r="GE7" s="2355"/>
      <c r="GF7" s="2356"/>
      <c r="GG7" s="2356"/>
      <c r="GH7" s="2356"/>
      <c r="GI7" s="2356"/>
      <c r="GJ7" s="2356"/>
      <c r="GK7" s="2356"/>
      <c r="GL7" s="2356"/>
      <c r="GM7" s="2356"/>
      <c r="GN7" s="2356"/>
      <c r="GO7" s="2356"/>
      <c r="GP7" s="2356"/>
      <c r="GQ7" s="2356"/>
      <c r="GR7" s="2356"/>
      <c r="GS7" s="2356"/>
      <c r="GT7" s="2356"/>
      <c r="GU7" s="2356"/>
      <c r="GV7" s="2356"/>
      <c r="GW7" s="2356"/>
      <c r="GX7" s="2356"/>
      <c r="GY7" s="2356"/>
      <c r="GZ7" s="2356"/>
      <c r="HA7" s="2356"/>
      <c r="HB7" s="2356"/>
      <c r="HC7" s="2356"/>
      <c r="HD7" s="2356"/>
      <c r="HE7" s="2356"/>
      <c r="HF7" s="2356"/>
      <c r="HG7" s="2356"/>
      <c r="HH7" s="2356"/>
      <c r="HI7" s="2358"/>
      <c r="HJ7" s="2355"/>
      <c r="HK7" s="2356"/>
      <c r="HL7" s="2356"/>
      <c r="HM7" s="2356"/>
      <c r="HN7" s="2356"/>
      <c r="HO7" s="2356"/>
      <c r="HP7" s="2356"/>
      <c r="HQ7" s="2356"/>
      <c r="HR7" s="2356"/>
      <c r="HS7" s="2356"/>
      <c r="HT7" s="2356"/>
      <c r="HU7" s="2356"/>
      <c r="HV7" s="2356"/>
      <c r="HW7" s="2356"/>
      <c r="HX7" s="2356"/>
      <c r="HY7" s="2356"/>
      <c r="HZ7" s="2356"/>
      <c r="IA7" s="2356"/>
      <c r="IB7" s="2356"/>
      <c r="IC7" s="2356"/>
      <c r="ID7" s="2356"/>
      <c r="IE7" s="2356"/>
      <c r="IF7" s="2356"/>
      <c r="IG7" s="2356"/>
      <c r="IH7" s="2356"/>
      <c r="II7" s="2356"/>
      <c r="IJ7" s="2356"/>
      <c r="IK7" s="2356"/>
      <c r="IL7" s="2356"/>
      <c r="IM7" s="2358"/>
    </row>
    <row r="8" spans="1:253" ht="13.5" customHeight="1">
      <c r="A8" s="2382"/>
      <c r="B8" s="2383"/>
      <c r="C8" s="2390"/>
      <c r="D8" s="2337">
        <v>10</v>
      </c>
      <c r="E8" s="2338"/>
      <c r="F8" s="2338"/>
      <c r="G8" s="2338"/>
      <c r="H8" s="2338"/>
      <c r="I8" s="2338"/>
      <c r="J8" s="2338"/>
      <c r="K8" s="2338"/>
      <c r="L8" s="2338"/>
      <c r="M8" s="2360"/>
      <c r="N8" s="2359">
        <v>20</v>
      </c>
      <c r="O8" s="2338"/>
      <c r="P8" s="2338"/>
      <c r="Q8" s="2338"/>
      <c r="R8" s="2338"/>
      <c r="S8" s="2338"/>
      <c r="T8" s="2338"/>
      <c r="U8" s="2338"/>
      <c r="V8" s="2338"/>
      <c r="W8" s="2360"/>
      <c r="X8" s="2359">
        <v>30</v>
      </c>
      <c r="Y8" s="2338"/>
      <c r="Z8" s="2338"/>
      <c r="AA8" s="2338"/>
      <c r="AB8" s="2338"/>
      <c r="AC8" s="2338"/>
      <c r="AD8" s="2338"/>
      <c r="AE8" s="2338"/>
      <c r="AF8" s="2338"/>
      <c r="AG8" s="2339"/>
      <c r="AH8" s="2337">
        <v>10</v>
      </c>
      <c r="AI8" s="2338"/>
      <c r="AJ8" s="2338"/>
      <c r="AK8" s="2338"/>
      <c r="AL8" s="2338"/>
      <c r="AM8" s="2338"/>
      <c r="AN8" s="2338"/>
      <c r="AO8" s="2338"/>
      <c r="AP8" s="2338"/>
      <c r="AQ8" s="2360"/>
      <c r="AR8" s="2359">
        <v>20</v>
      </c>
      <c r="AS8" s="2338"/>
      <c r="AT8" s="2338"/>
      <c r="AU8" s="2338"/>
      <c r="AV8" s="2338"/>
      <c r="AW8" s="2338"/>
      <c r="AX8" s="2338"/>
      <c r="AY8" s="2338"/>
      <c r="AZ8" s="2338"/>
      <c r="BA8" s="2360"/>
      <c r="BB8" s="2359">
        <v>31</v>
      </c>
      <c r="BC8" s="2338"/>
      <c r="BD8" s="2338"/>
      <c r="BE8" s="2338"/>
      <c r="BF8" s="2338"/>
      <c r="BG8" s="2338"/>
      <c r="BH8" s="2338"/>
      <c r="BI8" s="2338"/>
      <c r="BJ8" s="2338"/>
      <c r="BK8" s="2338"/>
      <c r="BL8" s="2339"/>
      <c r="BM8" s="2337">
        <v>10</v>
      </c>
      <c r="BN8" s="2338"/>
      <c r="BO8" s="2338"/>
      <c r="BP8" s="2338"/>
      <c r="BQ8" s="2338"/>
      <c r="BR8" s="2338"/>
      <c r="BS8" s="2338"/>
      <c r="BT8" s="2338"/>
      <c r="BU8" s="2338"/>
      <c r="BV8" s="2360"/>
      <c r="BW8" s="2359">
        <v>20</v>
      </c>
      <c r="BX8" s="2338"/>
      <c r="BY8" s="2338"/>
      <c r="BZ8" s="2338"/>
      <c r="CA8" s="2338"/>
      <c r="CB8" s="2338"/>
      <c r="CC8" s="2338"/>
      <c r="CD8" s="2338"/>
      <c r="CE8" s="2338"/>
      <c r="CF8" s="2360"/>
      <c r="CG8" s="2336">
        <v>30</v>
      </c>
      <c r="CH8" s="2332"/>
      <c r="CI8" s="2332"/>
      <c r="CJ8" s="2332"/>
      <c r="CK8" s="2332"/>
      <c r="CL8" s="2332"/>
      <c r="CM8" s="2332"/>
      <c r="CN8" s="2332"/>
      <c r="CO8" s="2332"/>
      <c r="CP8" s="2332"/>
      <c r="CQ8" s="2334">
        <v>10</v>
      </c>
      <c r="CR8" s="2332"/>
      <c r="CS8" s="2332"/>
      <c r="CT8" s="2332"/>
      <c r="CU8" s="2332"/>
      <c r="CV8" s="2332"/>
      <c r="CW8" s="2332"/>
      <c r="CX8" s="2332"/>
      <c r="CY8" s="2332"/>
      <c r="CZ8" s="2332"/>
      <c r="DA8" s="2334">
        <v>20</v>
      </c>
      <c r="DB8" s="2332"/>
      <c r="DC8" s="2332"/>
      <c r="DD8" s="2332"/>
      <c r="DE8" s="2332"/>
      <c r="DF8" s="2332"/>
      <c r="DG8" s="2332"/>
      <c r="DH8" s="2332"/>
      <c r="DI8" s="2332"/>
      <c r="DJ8" s="2333"/>
      <c r="DK8" s="2332">
        <v>31</v>
      </c>
      <c r="DL8" s="2332"/>
      <c r="DM8" s="2332"/>
      <c r="DN8" s="2332"/>
      <c r="DO8" s="2332"/>
      <c r="DP8" s="2332"/>
      <c r="DQ8" s="2332"/>
      <c r="DR8" s="2332"/>
      <c r="DS8" s="2332"/>
      <c r="DT8" s="2332"/>
      <c r="DU8" s="2333"/>
      <c r="DV8" s="2332">
        <v>10</v>
      </c>
      <c r="DW8" s="2332"/>
      <c r="DX8" s="2332"/>
      <c r="DY8" s="2332"/>
      <c r="DZ8" s="2332"/>
      <c r="EA8" s="2332"/>
      <c r="EB8" s="2332"/>
      <c r="EC8" s="2332"/>
      <c r="ED8" s="2332"/>
      <c r="EE8" s="2332"/>
      <c r="EF8" s="2359">
        <v>20</v>
      </c>
      <c r="EG8" s="2338"/>
      <c r="EH8" s="2338"/>
      <c r="EI8" s="2338"/>
      <c r="EJ8" s="2338"/>
      <c r="EK8" s="2338"/>
      <c r="EL8" s="2338"/>
      <c r="EM8" s="2338"/>
      <c r="EN8" s="2338"/>
      <c r="EO8" s="2360"/>
      <c r="EP8" s="2359">
        <v>31</v>
      </c>
      <c r="EQ8" s="2338"/>
      <c r="ER8" s="2338"/>
      <c r="ES8" s="2338"/>
      <c r="ET8" s="2338"/>
      <c r="EU8" s="2338"/>
      <c r="EV8" s="2338"/>
      <c r="EW8" s="2338"/>
      <c r="EX8" s="2338"/>
      <c r="EY8" s="2338"/>
      <c r="EZ8" s="2339"/>
      <c r="FA8" s="2337">
        <v>10</v>
      </c>
      <c r="FB8" s="2338"/>
      <c r="FC8" s="2338"/>
      <c r="FD8" s="2338"/>
      <c r="FE8" s="2338"/>
      <c r="FF8" s="2338"/>
      <c r="FG8" s="2338"/>
      <c r="FH8" s="2338"/>
      <c r="FI8" s="2338"/>
      <c r="FJ8" s="2360"/>
      <c r="FK8" s="2359">
        <v>20</v>
      </c>
      <c r="FL8" s="2338"/>
      <c r="FM8" s="2338"/>
      <c r="FN8" s="2338"/>
      <c r="FO8" s="2338"/>
      <c r="FP8" s="2338"/>
      <c r="FQ8" s="2338"/>
      <c r="FR8" s="2338"/>
      <c r="FS8" s="2338"/>
      <c r="FT8" s="2360"/>
      <c r="FU8" s="2359">
        <v>30</v>
      </c>
      <c r="FV8" s="2338"/>
      <c r="FW8" s="2338"/>
      <c r="FX8" s="2338"/>
      <c r="FY8" s="2338"/>
      <c r="FZ8" s="2338"/>
      <c r="GA8" s="2338"/>
      <c r="GB8" s="2338"/>
      <c r="GC8" s="2338"/>
      <c r="GD8" s="2339"/>
      <c r="GE8" s="2337">
        <v>10</v>
      </c>
      <c r="GF8" s="2338"/>
      <c r="GG8" s="2338"/>
      <c r="GH8" s="2338"/>
      <c r="GI8" s="2338"/>
      <c r="GJ8" s="2338"/>
      <c r="GK8" s="2338"/>
      <c r="GL8" s="2338"/>
      <c r="GM8" s="2338"/>
      <c r="GN8" s="2360"/>
      <c r="GO8" s="2359">
        <v>20</v>
      </c>
      <c r="GP8" s="2338"/>
      <c r="GQ8" s="2338"/>
      <c r="GR8" s="2338"/>
      <c r="GS8" s="2338"/>
      <c r="GT8" s="2338"/>
      <c r="GU8" s="2338"/>
      <c r="GV8" s="2338"/>
      <c r="GW8" s="2338"/>
      <c r="GX8" s="2360"/>
      <c r="GY8" s="2359">
        <v>31</v>
      </c>
      <c r="GZ8" s="2338"/>
      <c r="HA8" s="2338"/>
      <c r="HB8" s="2338"/>
      <c r="HC8" s="2338"/>
      <c r="HD8" s="2338"/>
      <c r="HE8" s="2338"/>
      <c r="HF8" s="2338"/>
      <c r="HG8" s="2338"/>
      <c r="HH8" s="2338"/>
      <c r="HI8" s="2339"/>
      <c r="HJ8" s="2337">
        <v>10</v>
      </c>
      <c r="HK8" s="2338"/>
      <c r="HL8" s="2338"/>
      <c r="HM8" s="2338"/>
      <c r="HN8" s="2338"/>
      <c r="HO8" s="2338"/>
      <c r="HP8" s="2338"/>
      <c r="HQ8" s="2338"/>
      <c r="HR8" s="2338"/>
      <c r="HS8" s="2360"/>
      <c r="HT8" s="2359">
        <v>20</v>
      </c>
      <c r="HU8" s="2338"/>
      <c r="HV8" s="2338"/>
      <c r="HW8" s="2338"/>
      <c r="HX8" s="2338"/>
      <c r="HY8" s="2338"/>
      <c r="HZ8" s="2338"/>
      <c r="IA8" s="2338"/>
      <c r="IB8" s="2338"/>
      <c r="IC8" s="2360"/>
      <c r="ID8" s="2359">
        <v>30</v>
      </c>
      <c r="IE8" s="2338"/>
      <c r="IF8" s="2338"/>
      <c r="IG8" s="2338"/>
      <c r="IH8" s="2338"/>
      <c r="II8" s="2338"/>
      <c r="IJ8" s="2338"/>
      <c r="IK8" s="2338"/>
      <c r="IL8" s="2338"/>
      <c r="IM8" s="2339"/>
      <c r="IQ8" s="1522"/>
      <c r="IR8" s="1522"/>
    </row>
    <row r="9" spans="1:253" ht="14.25">
      <c r="A9" s="2374"/>
      <c r="B9" s="2372"/>
      <c r="C9" s="2387"/>
      <c r="D9" s="946"/>
      <c r="E9" s="947"/>
      <c r="F9" s="947"/>
      <c r="G9" s="947"/>
      <c r="H9" s="947"/>
      <c r="I9" s="948"/>
      <c r="J9" s="948"/>
      <c r="K9" s="948"/>
      <c r="L9" s="948"/>
      <c r="M9" s="948"/>
      <c r="N9" s="948"/>
      <c r="O9" s="948"/>
      <c r="P9" s="948"/>
      <c r="Q9" s="948"/>
      <c r="R9" s="949"/>
      <c r="S9" s="950"/>
      <c r="T9" s="948"/>
      <c r="U9" s="948"/>
      <c r="V9" s="948"/>
      <c r="W9" s="948"/>
      <c r="X9" s="948"/>
      <c r="Y9" s="948"/>
      <c r="Z9" s="948"/>
      <c r="AA9" s="947"/>
      <c r="AB9" s="947"/>
      <c r="AC9" s="947"/>
      <c r="AD9" s="947"/>
      <c r="AE9" s="947"/>
      <c r="AF9" s="951"/>
      <c r="AG9" s="952"/>
      <c r="AH9" s="946"/>
      <c r="AI9" s="947"/>
      <c r="AJ9" s="947"/>
      <c r="AK9" s="947"/>
      <c r="AL9" s="947"/>
      <c r="AM9" s="947"/>
      <c r="AN9" s="947"/>
      <c r="AO9" s="947"/>
      <c r="AP9" s="947"/>
      <c r="AQ9" s="947"/>
      <c r="AR9" s="947"/>
      <c r="AS9" s="947"/>
      <c r="AT9" s="947"/>
      <c r="AU9" s="947"/>
      <c r="AV9" s="951"/>
      <c r="AW9" s="953"/>
      <c r="AX9" s="947"/>
      <c r="AY9" s="947"/>
      <c r="AZ9" s="947"/>
      <c r="BA9" s="947"/>
      <c r="BB9" s="947"/>
      <c r="BC9" s="947"/>
      <c r="BD9" s="947"/>
      <c r="BE9" s="947"/>
      <c r="BF9" s="947"/>
      <c r="BG9" s="947"/>
      <c r="BH9" s="947"/>
      <c r="BI9" s="947"/>
      <c r="BJ9" s="947"/>
      <c r="BK9" s="947"/>
      <c r="BL9" s="952"/>
      <c r="BM9" s="946"/>
      <c r="BN9" s="947"/>
      <c r="BO9" s="947"/>
      <c r="BP9" s="947"/>
      <c r="BQ9" s="947"/>
      <c r="BR9" s="947"/>
      <c r="BS9" s="947"/>
      <c r="BT9" s="947"/>
      <c r="BU9" s="947"/>
      <c r="BV9" s="947"/>
      <c r="BW9" s="947"/>
      <c r="BX9" s="947"/>
      <c r="BY9" s="947"/>
      <c r="BZ9" s="947"/>
      <c r="CA9" s="951"/>
      <c r="CB9" s="953"/>
      <c r="CC9" s="947"/>
      <c r="CD9" s="947"/>
      <c r="CE9" s="947"/>
      <c r="CF9" s="947"/>
      <c r="CG9" s="947"/>
      <c r="CH9" s="947"/>
      <c r="CI9" s="947"/>
      <c r="CJ9" s="947"/>
      <c r="CK9" s="947"/>
      <c r="CL9" s="947"/>
      <c r="CM9" s="947"/>
      <c r="CN9" s="947"/>
      <c r="CO9" s="947"/>
      <c r="CP9" s="951"/>
      <c r="CQ9" s="953"/>
      <c r="CR9" s="946"/>
      <c r="CS9" s="947"/>
      <c r="CT9" s="947"/>
      <c r="CU9" s="947"/>
      <c r="CV9" s="947"/>
      <c r="CW9" s="947"/>
      <c r="CX9" s="947"/>
      <c r="CY9" s="947"/>
      <c r="CZ9" s="951"/>
      <c r="DA9" s="953"/>
      <c r="DB9" s="947"/>
      <c r="DC9" s="947"/>
      <c r="DD9" s="947"/>
      <c r="DE9" s="947"/>
      <c r="DF9" s="951"/>
      <c r="DG9" s="953"/>
      <c r="DH9" s="947"/>
      <c r="DI9" s="947"/>
      <c r="DJ9" s="952"/>
      <c r="DK9" s="946"/>
      <c r="DL9" s="947"/>
      <c r="DM9" s="947"/>
      <c r="DN9" s="947"/>
      <c r="DO9" s="947"/>
      <c r="DP9" s="947"/>
      <c r="DQ9" s="947"/>
      <c r="DR9" s="947"/>
      <c r="DS9" s="952"/>
      <c r="DT9" s="946"/>
      <c r="DU9" s="952"/>
      <c r="DV9" s="946"/>
      <c r="DW9" s="947"/>
      <c r="DX9" s="947"/>
      <c r="DY9" s="948"/>
      <c r="DZ9" s="948"/>
      <c r="EA9" s="948"/>
      <c r="EB9" s="948"/>
      <c r="EC9" s="948"/>
      <c r="ED9" s="948"/>
      <c r="EE9" s="948"/>
      <c r="EF9" s="947"/>
      <c r="EG9" s="947"/>
      <c r="EH9" s="947"/>
      <c r="EI9" s="947"/>
      <c r="EJ9" s="951"/>
      <c r="EK9" s="953"/>
      <c r="EL9" s="947"/>
      <c r="EM9" s="947"/>
      <c r="EN9" s="947"/>
      <c r="EO9" s="947"/>
      <c r="EP9" s="947"/>
      <c r="EQ9" s="947"/>
      <c r="ER9" s="947"/>
      <c r="ES9" s="947"/>
      <c r="ET9" s="947"/>
      <c r="EU9" s="947"/>
      <c r="EV9" s="947"/>
      <c r="EW9" s="947"/>
      <c r="EX9" s="947"/>
      <c r="EY9" s="951"/>
      <c r="EZ9" s="952"/>
      <c r="FA9" s="946"/>
      <c r="FB9" s="947"/>
      <c r="FC9" s="947"/>
      <c r="FD9" s="947"/>
      <c r="FE9" s="947"/>
      <c r="FF9" s="947"/>
      <c r="FG9" s="947"/>
      <c r="FH9" s="947"/>
      <c r="FI9" s="947"/>
      <c r="FJ9" s="947"/>
      <c r="FK9" s="947"/>
      <c r="FL9" s="947"/>
      <c r="FM9" s="947"/>
      <c r="FN9" s="947"/>
      <c r="FO9" s="951"/>
      <c r="FP9" s="953"/>
      <c r="FQ9" s="947"/>
      <c r="FR9" s="947"/>
      <c r="FS9" s="947"/>
      <c r="FT9" s="947"/>
      <c r="FU9" s="947"/>
      <c r="FV9" s="947"/>
      <c r="FW9" s="947"/>
      <c r="FX9" s="947"/>
      <c r="FY9" s="947"/>
      <c r="FZ9" s="947"/>
      <c r="GA9" s="947"/>
      <c r="GB9" s="947"/>
      <c r="GC9" s="947"/>
      <c r="GD9" s="952"/>
      <c r="GE9" s="946"/>
      <c r="GF9" s="947"/>
      <c r="GG9" s="947"/>
      <c r="GH9" s="947"/>
      <c r="GI9" s="947"/>
      <c r="GJ9" s="947"/>
      <c r="GK9" s="947"/>
      <c r="GL9" s="947"/>
      <c r="GM9" s="947"/>
      <c r="GN9" s="947"/>
      <c r="GO9" s="947"/>
      <c r="GP9" s="947"/>
      <c r="GQ9" s="947"/>
      <c r="GR9" s="947"/>
      <c r="GS9" s="951"/>
      <c r="GT9" s="953"/>
      <c r="GU9" s="947"/>
      <c r="GV9" s="947"/>
      <c r="GW9" s="947"/>
      <c r="GX9" s="947"/>
      <c r="GY9" s="947"/>
      <c r="GZ9" s="947"/>
      <c r="HA9" s="947"/>
      <c r="HB9" s="947"/>
      <c r="HC9" s="947"/>
      <c r="HD9" s="947"/>
      <c r="HE9" s="947"/>
      <c r="HF9" s="947"/>
      <c r="HG9" s="947"/>
      <c r="HH9" s="951"/>
      <c r="HI9" s="952"/>
      <c r="HJ9" s="946"/>
      <c r="HK9" s="947"/>
      <c r="HL9" s="947"/>
      <c r="HM9" s="947"/>
      <c r="HN9" s="947"/>
      <c r="HO9" s="947"/>
      <c r="HP9" s="947"/>
      <c r="HQ9" s="947"/>
      <c r="HR9" s="947"/>
      <c r="HS9" s="947"/>
      <c r="HT9" s="947"/>
      <c r="HU9" s="947"/>
      <c r="HV9" s="947"/>
      <c r="HW9" s="947"/>
      <c r="HX9" s="951"/>
      <c r="HY9" s="953"/>
      <c r="HZ9" s="947"/>
      <c r="IA9" s="947"/>
      <c r="IB9" s="947"/>
      <c r="IC9" s="947"/>
      <c r="ID9" s="947"/>
      <c r="IE9" s="947"/>
      <c r="IF9" s="947"/>
      <c r="IG9" s="947"/>
      <c r="IH9" s="947"/>
      <c r="II9" s="947"/>
      <c r="IJ9" s="947"/>
      <c r="IK9" s="947"/>
      <c r="IL9" s="951"/>
      <c r="IM9" s="952"/>
    </row>
    <row r="10" spans="1:253" ht="14.25">
      <c r="A10" s="2374"/>
      <c r="B10" s="2372"/>
      <c r="C10" s="2387"/>
      <c r="D10" s="954"/>
      <c r="E10" s="955"/>
      <c r="F10" s="955"/>
      <c r="G10" s="955"/>
      <c r="H10" s="955"/>
      <c r="I10" s="955"/>
      <c r="J10" s="955"/>
      <c r="K10" s="955"/>
      <c r="L10" s="955"/>
      <c r="M10" s="955"/>
      <c r="N10" s="955"/>
      <c r="O10" s="955"/>
      <c r="P10" s="955"/>
      <c r="Q10" s="955"/>
      <c r="R10" s="956"/>
      <c r="S10" s="954"/>
      <c r="T10" s="955"/>
      <c r="U10" s="955"/>
      <c r="V10" s="955"/>
      <c r="W10" s="955"/>
      <c r="X10" s="955"/>
      <c r="Y10" s="955"/>
      <c r="Z10" s="955"/>
      <c r="AA10" s="955"/>
      <c r="AB10" s="955"/>
      <c r="AC10" s="955"/>
      <c r="AD10" s="955"/>
      <c r="AE10" s="955"/>
      <c r="AF10" s="956"/>
      <c r="AG10" s="957"/>
      <c r="AH10" s="958"/>
      <c r="AI10" s="955"/>
      <c r="AJ10" s="955"/>
      <c r="AK10" s="955"/>
      <c r="AL10" s="955"/>
      <c r="AM10" s="955"/>
      <c r="AN10" s="955"/>
      <c r="AO10" s="955"/>
      <c r="AP10" s="955"/>
      <c r="AQ10" s="955"/>
      <c r="AR10" s="955"/>
      <c r="AS10" s="955"/>
      <c r="AT10" s="955"/>
      <c r="AU10" s="955"/>
      <c r="AV10" s="956"/>
      <c r="AW10" s="954"/>
      <c r="AX10" s="955"/>
      <c r="AY10" s="955"/>
      <c r="AZ10" s="955"/>
      <c r="BA10" s="955"/>
      <c r="BB10" s="955"/>
      <c r="BC10" s="955"/>
      <c r="BD10" s="955"/>
      <c r="BE10" s="955"/>
      <c r="BF10" s="955"/>
      <c r="BG10" s="955"/>
      <c r="BH10" s="955"/>
      <c r="BI10" s="955"/>
      <c r="BJ10" s="955"/>
      <c r="BK10" s="955"/>
      <c r="BL10" s="957"/>
      <c r="BM10" s="958"/>
      <c r="BN10" s="955"/>
      <c r="BO10" s="955"/>
      <c r="BP10" s="955"/>
      <c r="BQ10" s="955"/>
      <c r="BR10" s="955"/>
      <c r="BS10" s="959"/>
      <c r="BT10" s="959"/>
      <c r="BU10" s="959"/>
      <c r="BV10" s="959"/>
      <c r="BW10" s="959"/>
      <c r="BX10" s="959"/>
      <c r="BY10" s="959"/>
      <c r="BZ10" s="959"/>
      <c r="CA10" s="960"/>
      <c r="CB10" s="961"/>
      <c r="CC10" s="959"/>
      <c r="CD10" s="959"/>
      <c r="CE10" s="959"/>
      <c r="CF10" s="959"/>
      <c r="CG10" s="955"/>
      <c r="CH10" s="955"/>
      <c r="CI10" s="955"/>
      <c r="CJ10" s="955"/>
      <c r="CK10" s="955"/>
      <c r="CL10" s="955"/>
      <c r="CM10" s="955"/>
      <c r="CN10" s="955"/>
      <c r="CO10" s="955"/>
      <c r="CP10" s="956"/>
      <c r="CQ10" s="954"/>
      <c r="CR10" s="958"/>
      <c r="CS10" s="955"/>
      <c r="CT10" s="955"/>
      <c r="CU10" s="955"/>
      <c r="CV10" s="955"/>
      <c r="CW10" s="955"/>
      <c r="CX10" s="955"/>
      <c r="CY10" s="955"/>
      <c r="CZ10" s="956"/>
      <c r="DA10" s="954"/>
      <c r="DB10" s="955"/>
      <c r="DC10" s="955"/>
      <c r="DD10" s="955"/>
      <c r="DE10" s="955"/>
      <c r="DF10" s="956"/>
      <c r="DG10" s="954"/>
      <c r="DH10" s="955"/>
      <c r="DI10" s="955"/>
      <c r="DJ10" s="957"/>
      <c r="DK10" s="958"/>
      <c r="DL10" s="955"/>
      <c r="DM10" s="955"/>
      <c r="DN10" s="955"/>
      <c r="DO10" s="955"/>
      <c r="DP10" s="955"/>
      <c r="DQ10" s="955"/>
      <c r="DR10" s="955"/>
      <c r="DS10" s="957"/>
      <c r="DT10" s="954"/>
      <c r="DU10" s="957"/>
      <c r="DV10" s="958"/>
      <c r="DW10" s="955"/>
      <c r="DX10" s="955"/>
      <c r="DY10" s="955"/>
      <c r="DZ10" s="955"/>
      <c r="EA10" s="955"/>
      <c r="EB10" s="955"/>
      <c r="EC10" s="955"/>
      <c r="ED10" s="955"/>
      <c r="EE10" s="955"/>
      <c r="EF10" s="955"/>
      <c r="EG10" s="955"/>
      <c r="EH10" s="955"/>
      <c r="EI10" s="955"/>
      <c r="EJ10" s="956"/>
      <c r="EK10" s="954"/>
      <c r="EL10" s="955"/>
      <c r="EM10" s="955"/>
      <c r="EN10" s="955"/>
      <c r="EO10" s="955"/>
      <c r="EP10" s="955"/>
      <c r="EQ10" s="955"/>
      <c r="ER10" s="955"/>
      <c r="ES10" s="955"/>
      <c r="ET10" s="955"/>
      <c r="EU10" s="955"/>
      <c r="EV10" s="955"/>
      <c r="EW10" s="955"/>
      <c r="EX10" s="955"/>
      <c r="EY10" s="956"/>
      <c r="EZ10" s="957"/>
      <c r="FA10" s="958"/>
      <c r="FB10" s="955"/>
      <c r="FC10" s="955"/>
      <c r="FD10" s="955"/>
      <c r="FE10" s="955"/>
      <c r="FF10" s="955"/>
      <c r="FG10" s="955"/>
      <c r="FH10" s="955"/>
      <c r="FI10" s="955"/>
      <c r="FJ10" s="955"/>
      <c r="FK10" s="955"/>
      <c r="FL10" s="955"/>
      <c r="FM10" s="955"/>
      <c r="FN10" s="955"/>
      <c r="FO10" s="956"/>
      <c r="FP10" s="954"/>
      <c r="FQ10" s="955"/>
      <c r="FR10" s="955"/>
      <c r="FS10" s="955"/>
      <c r="FT10" s="955"/>
      <c r="FU10" s="955"/>
      <c r="FV10" s="955"/>
      <c r="FW10" s="955"/>
      <c r="FX10" s="955"/>
      <c r="FY10" s="955"/>
      <c r="FZ10" s="955"/>
      <c r="GA10" s="955"/>
      <c r="GB10" s="955"/>
      <c r="GC10" s="955"/>
      <c r="GD10" s="957"/>
      <c r="GE10" s="958"/>
      <c r="GF10" s="955"/>
      <c r="GG10" s="955"/>
      <c r="GH10" s="955"/>
      <c r="GI10" s="955"/>
      <c r="GJ10" s="955"/>
      <c r="GK10" s="955"/>
      <c r="GL10" s="955"/>
      <c r="GM10" s="955"/>
      <c r="GN10" s="955"/>
      <c r="GO10" s="955"/>
      <c r="GP10" s="955"/>
      <c r="GQ10" s="955"/>
      <c r="GR10" s="955"/>
      <c r="GS10" s="956"/>
      <c r="GT10" s="954"/>
      <c r="GU10" s="955"/>
      <c r="GV10" s="955"/>
      <c r="GW10" s="955"/>
      <c r="GX10" s="955"/>
      <c r="GY10" s="955"/>
      <c r="GZ10" s="955"/>
      <c r="HA10" s="955"/>
      <c r="HB10" s="955"/>
      <c r="HC10" s="955"/>
      <c r="HD10" s="955"/>
      <c r="HE10" s="955"/>
      <c r="HF10" s="955"/>
      <c r="HG10" s="955"/>
      <c r="HH10" s="956"/>
      <c r="HI10" s="957"/>
      <c r="HJ10" s="958"/>
      <c r="HK10" s="955"/>
      <c r="HL10" s="955"/>
      <c r="HM10" s="955"/>
      <c r="HN10" s="955"/>
      <c r="HO10" s="955"/>
      <c r="HP10" s="955"/>
      <c r="HQ10" s="955"/>
      <c r="HR10" s="955"/>
      <c r="HS10" s="955"/>
      <c r="HT10" s="955"/>
      <c r="HU10" s="955"/>
      <c r="HV10" s="955"/>
      <c r="HW10" s="955"/>
      <c r="HX10" s="956"/>
      <c r="HY10" s="954"/>
      <c r="HZ10" s="955"/>
      <c r="IA10" s="955"/>
      <c r="IB10" s="955"/>
      <c r="IC10" s="955"/>
      <c r="ID10" s="959"/>
      <c r="IE10" s="959"/>
      <c r="IF10" s="959"/>
      <c r="IG10" s="959"/>
      <c r="IH10" s="959"/>
      <c r="II10" s="959"/>
      <c r="IJ10" s="959"/>
      <c r="IK10" s="959"/>
      <c r="IL10" s="956"/>
      <c r="IM10" s="957"/>
    </row>
    <row r="11" spans="1:253" ht="13.5" customHeight="1">
      <c r="A11" s="2371"/>
      <c r="B11" s="2372"/>
      <c r="C11" s="2387"/>
      <c r="D11" s="2337">
        <v>10</v>
      </c>
      <c r="E11" s="2338"/>
      <c r="F11" s="2338"/>
      <c r="G11" s="2338"/>
      <c r="H11" s="2338"/>
      <c r="I11" s="2338"/>
      <c r="J11" s="2338"/>
      <c r="K11" s="2338"/>
      <c r="L11" s="2338"/>
      <c r="M11" s="2360"/>
      <c r="N11" s="2359">
        <v>20</v>
      </c>
      <c r="O11" s="2338"/>
      <c r="P11" s="2338"/>
      <c r="Q11" s="2338"/>
      <c r="R11" s="2338"/>
      <c r="S11" s="2338"/>
      <c r="T11" s="2338"/>
      <c r="U11" s="2338"/>
      <c r="V11" s="2338"/>
      <c r="W11" s="2360"/>
      <c r="X11" s="2359">
        <v>30</v>
      </c>
      <c r="Y11" s="2338"/>
      <c r="Z11" s="2338"/>
      <c r="AA11" s="2338"/>
      <c r="AB11" s="2338"/>
      <c r="AC11" s="2338"/>
      <c r="AD11" s="2338"/>
      <c r="AE11" s="2338"/>
      <c r="AF11" s="2338"/>
      <c r="AG11" s="2339"/>
      <c r="AH11" s="2337">
        <v>10</v>
      </c>
      <c r="AI11" s="2338"/>
      <c r="AJ11" s="2338"/>
      <c r="AK11" s="2338"/>
      <c r="AL11" s="2338"/>
      <c r="AM11" s="2338"/>
      <c r="AN11" s="2338"/>
      <c r="AO11" s="2338"/>
      <c r="AP11" s="2338"/>
      <c r="AQ11" s="2360"/>
      <c r="AR11" s="2359">
        <v>20</v>
      </c>
      <c r="AS11" s="2338"/>
      <c r="AT11" s="2338"/>
      <c r="AU11" s="2338"/>
      <c r="AV11" s="2338"/>
      <c r="AW11" s="2338"/>
      <c r="AX11" s="2338"/>
      <c r="AY11" s="2338"/>
      <c r="AZ11" s="2338"/>
      <c r="BA11" s="2360"/>
      <c r="BB11" s="2359">
        <v>31</v>
      </c>
      <c r="BC11" s="2338"/>
      <c r="BD11" s="2338"/>
      <c r="BE11" s="2338"/>
      <c r="BF11" s="2338"/>
      <c r="BG11" s="2338"/>
      <c r="BH11" s="2338"/>
      <c r="BI11" s="2338"/>
      <c r="BJ11" s="2338"/>
      <c r="BK11" s="2338"/>
      <c r="BL11" s="2339"/>
      <c r="BM11" s="2337">
        <v>10</v>
      </c>
      <c r="BN11" s="2338"/>
      <c r="BO11" s="2338"/>
      <c r="BP11" s="2338"/>
      <c r="BQ11" s="2338"/>
      <c r="BR11" s="2338"/>
      <c r="BS11" s="2338"/>
      <c r="BT11" s="2338"/>
      <c r="BU11" s="2338"/>
      <c r="BV11" s="2360"/>
      <c r="BW11" s="2359">
        <v>20</v>
      </c>
      <c r="BX11" s="2338"/>
      <c r="BY11" s="2338"/>
      <c r="BZ11" s="2338"/>
      <c r="CA11" s="2338"/>
      <c r="CB11" s="2338"/>
      <c r="CC11" s="2338"/>
      <c r="CD11" s="2338"/>
      <c r="CE11" s="2338"/>
      <c r="CF11" s="2360"/>
      <c r="CG11" s="2336">
        <v>31</v>
      </c>
      <c r="CH11" s="2332"/>
      <c r="CI11" s="2332"/>
      <c r="CJ11" s="2332"/>
      <c r="CK11" s="2332"/>
      <c r="CL11" s="2332"/>
      <c r="CM11" s="2332"/>
      <c r="CN11" s="2332"/>
      <c r="CO11" s="2332"/>
      <c r="CP11" s="2332"/>
      <c r="CQ11" s="2334">
        <v>10</v>
      </c>
      <c r="CR11" s="2332"/>
      <c r="CS11" s="2332"/>
      <c r="CT11" s="2332"/>
      <c r="CU11" s="2332"/>
      <c r="CV11" s="2332"/>
      <c r="CW11" s="2332"/>
      <c r="CX11" s="2332"/>
      <c r="CY11" s="2332"/>
      <c r="CZ11" s="2332"/>
      <c r="DA11" s="2334">
        <v>20</v>
      </c>
      <c r="DB11" s="2332"/>
      <c r="DC11" s="2332"/>
      <c r="DD11" s="2332"/>
      <c r="DE11" s="2332"/>
      <c r="DF11" s="2332"/>
      <c r="DG11" s="2332"/>
      <c r="DH11" s="2332"/>
      <c r="DI11" s="2332"/>
      <c r="DJ11" s="2333"/>
      <c r="DK11" s="2332">
        <v>31</v>
      </c>
      <c r="DL11" s="2332"/>
      <c r="DM11" s="2332"/>
      <c r="DN11" s="2332"/>
      <c r="DO11" s="2332"/>
      <c r="DP11" s="2332"/>
      <c r="DQ11" s="2332"/>
      <c r="DR11" s="2332"/>
      <c r="DS11" s="2332"/>
      <c r="DT11" s="2332"/>
      <c r="DU11" s="2333"/>
      <c r="DV11" s="2332">
        <v>10</v>
      </c>
      <c r="DW11" s="2332"/>
      <c r="DX11" s="2332"/>
      <c r="DY11" s="2332"/>
      <c r="DZ11" s="2332"/>
      <c r="EA11" s="2332"/>
      <c r="EB11" s="2332"/>
      <c r="EC11" s="2332"/>
      <c r="ED11" s="2332"/>
      <c r="EE11" s="2332"/>
      <c r="EF11" s="2359">
        <v>20</v>
      </c>
      <c r="EG11" s="2338"/>
      <c r="EH11" s="2338"/>
      <c r="EI11" s="2338"/>
      <c r="EJ11" s="2338"/>
      <c r="EK11" s="2338"/>
      <c r="EL11" s="2338"/>
      <c r="EM11" s="2338"/>
      <c r="EN11" s="2338"/>
      <c r="EO11" s="2360"/>
      <c r="EP11" s="2359">
        <v>31</v>
      </c>
      <c r="EQ11" s="2338"/>
      <c r="ER11" s="2338"/>
      <c r="ES11" s="2338"/>
      <c r="ET11" s="2338"/>
      <c r="EU11" s="2338"/>
      <c r="EV11" s="2338"/>
      <c r="EW11" s="2338"/>
      <c r="EX11" s="2338"/>
      <c r="EY11" s="2338"/>
      <c r="EZ11" s="2339"/>
      <c r="FA11" s="2337">
        <v>10</v>
      </c>
      <c r="FB11" s="2338"/>
      <c r="FC11" s="2338"/>
      <c r="FD11" s="2338"/>
      <c r="FE11" s="2338"/>
      <c r="FF11" s="2338"/>
      <c r="FG11" s="2338"/>
      <c r="FH11" s="2338"/>
      <c r="FI11" s="2338"/>
      <c r="FJ11" s="2360"/>
      <c r="FK11" s="2359">
        <v>20</v>
      </c>
      <c r="FL11" s="2338"/>
      <c r="FM11" s="2338"/>
      <c r="FN11" s="2338"/>
      <c r="FO11" s="2338"/>
      <c r="FP11" s="2338"/>
      <c r="FQ11" s="2338"/>
      <c r="FR11" s="2338"/>
      <c r="FS11" s="2338"/>
      <c r="FT11" s="2360"/>
      <c r="FU11" s="2359">
        <v>30</v>
      </c>
      <c r="FV11" s="2338"/>
      <c r="FW11" s="2338"/>
      <c r="FX11" s="2338"/>
      <c r="FY11" s="2338"/>
      <c r="FZ11" s="2338"/>
      <c r="GA11" s="2338"/>
      <c r="GB11" s="2338"/>
      <c r="GC11" s="2338"/>
      <c r="GD11" s="2339"/>
      <c r="GE11" s="2337">
        <v>10</v>
      </c>
      <c r="GF11" s="2338"/>
      <c r="GG11" s="2338"/>
      <c r="GH11" s="2338"/>
      <c r="GI11" s="2338"/>
      <c r="GJ11" s="2338"/>
      <c r="GK11" s="2338"/>
      <c r="GL11" s="2338"/>
      <c r="GM11" s="2338"/>
      <c r="GN11" s="2360"/>
      <c r="GO11" s="2359">
        <v>20</v>
      </c>
      <c r="GP11" s="2338"/>
      <c r="GQ11" s="2338"/>
      <c r="GR11" s="2338"/>
      <c r="GS11" s="2338"/>
      <c r="GT11" s="2338"/>
      <c r="GU11" s="2338"/>
      <c r="GV11" s="2338"/>
      <c r="GW11" s="2338"/>
      <c r="GX11" s="2360"/>
      <c r="GY11" s="2359">
        <v>31</v>
      </c>
      <c r="GZ11" s="2338"/>
      <c r="HA11" s="2338"/>
      <c r="HB11" s="2338"/>
      <c r="HC11" s="2338"/>
      <c r="HD11" s="2338"/>
      <c r="HE11" s="2338"/>
      <c r="HF11" s="2338"/>
      <c r="HG11" s="2338"/>
      <c r="HH11" s="2338"/>
      <c r="HI11" s="2339"/>
      <c r="HJ11" s="2337">
        <v>10</v>
      </c>
      <c r="HK11" s="2338"/>
      <c r="HL11" s="2338"/>
      <c r="HM11" s="2338"/>
      <c r="HN11" s="2338"/>
      <c r="HO11" s="2338"/>
      <c r="HP11" s="2338"/>
      <c r="HQ11" s="2338"/>
      <c r="HR11" s="2338"/>
      <c r="HS11" s="2360"/>
      <c r="HT11" s="2359">
        <v>20</v>
      </c>
      <c r="HU11" s="2338"/>
      <c r="HV11" s="2338"/>
      <c r="HW11" s="2338"/>
      <c r="HX11" s="2338"/>
      <c r="HY11" s="2338"/>
      <c r="HZ11" s="2338"/>
      <c r="IA11" s="2338"/>
      <c r="IB11" s="2338"/>
      <c r="IC11" s="2360"/>
      <c r="ID11" s="2359">
        <v>30</v>
      </c>
      <c r="IE11" s="2338"/>
      <c r="IF11" s="2338"/>
      <c r="IG11" s="2338"/>
      <c r="IH11" s="2338"/>
      <c r="II11" s="2338"/>
      <c r="IJ11" s="2338"/>
      <c r="IK11" s="2338"/>
      <c r="IL11" s="2338"/>
      <c r="IM11" s="2339"/>
    </row>
    <row r="12" spans="1:253" ht="14.25">
      <c r="A12" s="2374"/>
      <c r="B12" s="2372"/>
      <c r="C12" s="2387"/>
      <c r="D12" s="953"/>
      <c r="E12" s="947"/>
      <c r="F12" s="947"/>
      <c r="G12" s="947"/>
      <c r="H12" s="947"/>
      <c r="I12" s="947"/>
      <c r="J12" s="947"/>
      <c r="K12" s="947"/>
      <c r="L12" s="947"/>
      <c r="M12" s="947"/>
      <c r="N12" s="947"/>
      <c r="O12" s="947"/>
      <c r="P12" s="947"/>
      <c r="Q12" s="947"/>
      <c r="R12" s="951"/>
      <c r="S12" s="953"/>
      <c r="T12" s="947"/>
      <c r="U12" s="947"/>
      <c r="V12" s="947"/>
      <c r="W12" s="947"/>
      <c r="X12" s="947"/>
      <c r="Y12" s="947"/>
      <c r="Z12" s="947"/>
      <c r="AA12" s="947"/>
      <c r="AB12" s="947"/>
      <c r="AC12" s="947"/>
      <c r="AD12" s="947"/>
      <c r="AE12" s="947"/>
      <c r="AF12" s="951"/>
      <c r="AG12" s="952"/>
      <c r="AH12" s="946"/>
      <c r="AI12" s="947"/>
      <c r="AJ12" s="947"/>
      <c r="AK12" s="947"/>
      <c r="AL12" s="947"/>
      <c r="AM12" s="947"/>
      <c r="AN12" s="947"/>
      <c r="AO12" s="947"/>
      <c r="AP12" s="947"/>
      <c r="AQ12" s="947"/>
      <c r="AR12" s="947"/>
      <c r="AS12" s="947"/>
      <c r="AT12" s="947"/>
      <c r="AU12" s="947"/>
      <c r="AV12" s="951"/>
      <c r="AW12" s="953"/>
      <c r="AX12" s="947"/>
      <c r="AY12" s="947"/>
      <c r="AZ12" s="947"/>
      <c r="BA12" s="947"/>
      <c r="BB12" s="947"/>
      <c r="BC12" s="947"/>
      <c r="BD12" s="947"/>
      <c r="BE12" s="947"/>
      <c r="BF12" s="947"/>
      <c r="BG12" s="947"/>
      <c r="BH12" s="947"/>
      <c r="BI12" s="947"/>
      <c r="BJ12" s="947"/>
      <c r="BK12" s="947"/>
      <c r="BL12" s="952"/>
      <c r="BM12" s="946"/>
      <c r="BN12" s="947"/>
      <c r="BO12" s="947"/>
      <c r="BP12" s="947"/>
      <c r="BQ12" s="947"/>
      <c r="BR12" s="947"/>
      <c r="BS12" s="947"/>
      <c r="BT12" s="947"/>
      <c r="BU12" s="947"/>
      <c r="BV12" s="947"/>
      <c r="BW12" s="947"/>
      <c r="BX12" s="947"/>
      <c r="BY12" s="947"/>
      <c r="BZ12" s="947"/>
      <c r="CA12" s="951"/>
      <c r="CB12" s="953"/>
      <c r="CC12" s="947"/>
      <c r="CD12" s="947"/>
      <c r="CE12" s="947"/>
      <c r="CF12" s="947"/>
      <c r="CG12" s="947"/>
      <c r="CH12" s="947"/>
      <c r="CI12" s="947"/>
      <c r="CJ12" s="947"/>
      <c r="CK12" s="947"/>
      <c r="CL12" s="947"/>
      <c r="CM12" s="947"/>
      <c r="CN12" s="947"/>
      <c r="CO12" s="947"/>
      <c r="CP12" s="951"/>
      <c r="CQ12" s="953"/>
      <c r="CR12" s="946"/>
      <c r="CS12" s="947"/>
      <c r="CT12" s="947"/>
      <c r="CU12" s="947"/>
      <c r="CV12" s="947"/>
      <c r="CW12" s="947"/>
      <c r="CX12" s="947"/>
      <c r="CY12" s="947"/>
      <c r="CZ12" s="951"/>
      <c r="DA12" s="953"/>
      <c r="DB12" s="947"/>
      <c r="DC12" s="947"/>
      <c r="DD12" s="947"/>
      <c r="DE12" s="947"/>
      <c r="DF12" s="951"/>
      <c r="DG12" s="953"/>
      <c r="DH12" s="947"/>
      <c r="DI12" s="947"/>
      <c r="DJ12" s="952"/>
      <c r="DK12" s="946"/>
      <c r="DL12" s="947"/>
      <c r="DM12" s="947"/>
      <c r="DN12" s="947"/>
      <c r="DO12" s="947"/>
      <c r="DP12" s="947"/>
      <c r="DQ12" s="947"/>
      <c r="DR12" s="947"/>
      <c r="DS12" s="952"/>
      <c r="DT12" s="953"/>
      <c r="DU12" s="952"/>
      <c r="DV12" s="946"/>
      <c r="DW12" s="947"/>
      <c r="DX12" s="947"/>
      <c r="DY12" s="947"/>
      <c r="DZ12" s="947"/>
      <c r="EA12" s="947"/>
      <c r="EB12" s="947"/>
      <c r="EC12" s="947"/>
      <c r="ED12" s="947"/>
      <c r="EE12" s="947"/>
      <c r="EF12" s="947"/>
      <c r="EG12" s="947"/>
      <c r="EH12" s="947"/>
      <c r="EI12" s="947"/>
      <c r="EJ12" s="951"/>
      <c r="EK12" s="953"/>
      <c r="EL12" s="947"/>
      <c r="EM12" s="947"/>
      <c r="EN12" s="947"/>
      <c r="EO12" s="947"/>
      <c r="EP12" s="947"/>
      <c r="EQ12" s="947"/>
      <c r="ER12" s="947"/>
      <c r="ES12" s="947"/>
      <c r="ET12" s="947"/>
      <c r="EU12" s="947"/>
      <c r="EV12" s="947"/>
      <c r="EW12" s="947"/>
      <c r="EX12" s="947"/>
      <c r="EY12" s="951"/>
      <c r="EZ12" s="952"/>
      <c r="FA12" s="946"/>
      <c r="FB12" s="947"/>
      <c r="FC12" s="947"/>
      <c r="FD12" s="947"/>
      <c r="FE12" s="947"/>
      <c r="FF12" s="947"/>
      <c r="FG12" s="947"/>
      <c r="FH12" s="947"/>
      <c r="FI12" s="947"/>
      <c r="FJ12" s="947"/>
      <c r="FK12" s="947"/>
      <c r="FL12" s="947"/>
      <c r="FM12" s="947"/>
      <c r="FN12" s="947"/>
      <c r="FO12" s="951"/>
      <c r="FP12" s="953"/>
      <c r="FQ12" s="947"/>
      <c r="FR12" s="947"/>
      <c r="FS12" s="947"/>
      <c r="FT12" s="947"/>
      <c r="FU12" s="947"/>
      <c r="FV12" s="947"/>
      <c r="FW12" s="947"/>
      <c r="FX12" s="947"/>
      <c r="FY12" s="947"/>
      <c r="FZ12" s="947"/>
      <c r="GA12" s="947"/>
      <c r="GB12" s="947"/>
      <c r="GC12" s="947"/>
      <c r="GD12" s="952"/>
      <c r="GE12" s="946"/>
      <c r="GF12" s="947"/>
      <c r="GG12" s="947"/>
      <c r="GH12" s="947"/>
      <c r="GI12" s="947"/>
      <c r="GJ12" s="947"/>
      <c r="GK12" s="947"/>
      <c r="GL12" s="947"/>
      <c r="GM12" s="947"/>
      <c r="GN12" s="947"/>
      <c r="GO12" s="947"/>
      <c r="GP12" s="947"/>
      <c r="GQ12" s="947"/>
      <c r="GR12" s="947"/>
      <c r="GS12" s="951"/>
      <c r="GT12" s="953"/>
      <c r="GU12" s="947"/>
      <c r="GV12" s="947"/>
      <c r="GW12" s="947"/>
      <c r="GX12" s="947"/>
      <c r="GY12" s="947"/>
      <c r="GZ12" s="947"/>
      <c r="HA12" s="947"/>
      <c r="HB12" s="947"/>
      <c r="HC12" s="947"/>
      <c r="HD12" s="947"/>
      <c r="HE12" s="947"/>
      <c r="HF12" s="947"/>
      <c r="HG12" s="947"/>
      <c r="HH12" s="951"/>
      <c r="HI12" s="952"/>
      <c r="HJ12" s="946"/>
      <c r="HK12" s="947"/>
      <c r="HL12" s="947"/>
      <c r="HM12" s="947"/>
      <c r="HN12" s="947"/>
      <c r="HO12" s="947"/>
      <c r="HP12" s="947"/>
      <c r="HQ12" s="947"/>
      <c r="HR12" s="947"/>
      <c r="HS12" s="947"/>
      <c r="HT12" s="947"/>
      <c r="HU12" s="947"/>
      <c r="HV12" s="947"/>
      <c r="HW12" s="947"/>
      <c r="HX12" s="951"/>
      <c r="HY12" s="953"/>
      <c r="HZ12" s="947"/>
      <c r="IA12" s="947"/>
      <c r="IB12" s="947"/>
      <c r="IC12" s="947"/>
      <c r="ID12" s="947"/>
      <c r="IE12" s="947"/>
      <c r="IF12" s="947"/>
      <c r="IG12" s="947"/>
      <c r="IH12" s="947"/>
      <c r="II12" s="947"/>
      <c r="IJ12" s="947"/>
      <c r="IK12" s="947"/>
      <c r="IL12" s="951"/>
      <c r="IM12" s="952"/>
    </row>
    <row r="13" spans="1:253" ht="14.25">
      <c r="A13" s="2374"/>
      <c r="B13" s="2372"/>
      <c r="C13" s="2387"/>
      <c r="D13" s="954"/>
      <c r="E13" s="955"/>
      <c r="F13" s="955"/>
      <c r="G13" s="955"/>
      <c r="H13" s="955"/>
      <c r="I13" s="955"/>
      <c r="J13" s="955"/>
      <c r="K13" s="955"/>
      <c r="L13" s="955"/>
      <c r="M13" s="955"/>
      <c r="N13" s="955"/>
      <c r="O13" s="955"/>
      <c r="P13" s="955"/>
      <c r="Q13" s="955"/>
      <c r="R13" s="956"/>
      <c r="S13" s="954"/>
      <c r="T13" s="955"/>
      <c r="U13" s="955"/>
      <c r="V13" s="955"/>
      <c r="W13" s="955"/>
      <c r="X13" s="955"/>
      <c r="Y13" s="955"/>
      <c r="Z13" s="955"/>
      <c r="AA13" s="955"/>
      <c r="AB13" s="955"/>
      <c r="AC13" s="955"/>
      <c r="AD13" s="955"/>
      <c r="AE13" s="955"/>
      <c r="AF13" s="956"/>
      <c r="AG13" s="957"/>
      <c r="AH13" s="958"/>
      <c r="AI13" s="955"/>
      <c r="AJ13" s="955"/>
      <c r="AK13" s="955"/>
      <c r="AL13" s="955"/>
      <c r="AM13" s="955"/>
      <c r="AN13" s="955"/>
      <c r="AO13" s="955"/>
      <c r="AP13" s="955"/>
      <c r="AQ13" s="955"/>
      <c r="AR13" s="955"/>
      <c r="AS13" s="955"/>
      <c r="AT13" s="955"/>
      <c r="AU13" s="955"/>
      <c r="AV13" s="956"/>
      <c r="AW13" s="954"/>
      <c r="AX13" s="955"/>
      <c r="AY13" s="955"/>
      <c r="AZ13" s="955"/>
      <c r="BA13" s="955"/>
      <c r="BB13" s="955"/>
      <c r="BC13" s="955"/>
      <c r="BD13" s="955"/>
      <c r="BE13" s="955"/>
      <c r="BF13" s="955"/>
      <c r="BG13" s="955"/>
      <c r="BH13" s="955"/>
      <c r="BI13" s="955"/>
      <c r="BJ13" s="955"/>
      <c r="BK13" s="955"/>
      <c r="BL13" s="957"/>
      <c r="BM13" s="958"/>
      <c r="BN13" s="955"/>
      <c r="BO13" s="955"/>
      <c r="BP13" s="955"/>
      <c r="BQ13" s="955"/>
      <c r="BR13" s="955"/>
      <c r="BS13" s="955"/>
      <c r="BT13" s="955"/>
      <c r="BU13" s="955"/>
      <c r="BV13" s="955"/>
      <c r="BW13" s="955"/>
      <c r="BX13" s="955"/>
      <c r="BY13" s="955"/>
      <c r="BZ13" s="955"/>
      <c r="CA13" s="956"/>
      <c r="CB13" s="954"/>
      <c r="CC13" s="955"/>
      <c r="CD13" s="955"/>
      <c r="CE13" s="955"/>
      <c r="CF13" s="955"/>
      <c r="CG13" s="955"/>
      <c r="CH13" s="955"/>
      <c r="CI13" s="955"/>
      <c r="CJ13" s="955"/>
      <c r="CK13" s="955"/>
      <c r="CL13" s="955"/>
      <c r="CM13" s="955"/>
      <c r="CN13" s="955"/>
      <c r="CO13" s="955"/>
      <c r="CP13" s="956"/>
      <c r="CQ13" s="954"/>
      <c r="CR13" s="958"/>
      <c r="CS13" s="955"/>
      <c r="CT13" s="955"/>
      <c r="CU13" s="955"/>
      <c r="CV13" s="955"/>
      <c r="CW13" s="955"/>
      <c r="CX13" s="955"/>
      <c r="CY13" s="955"/>
      <c r="CZ13" s="956"/>
      <c r="DA13" s="954"/>
      <c r="DB13" s="955"/>
      <c r="DC13" s="955"/>
      <c r="DD13" s="955"/>
      <c r="DE13" s="955"/>
      <c r="DF13" s="956"/>
      <c r="DG13" s="954"/>
      <c r="DH13" s="955"/>
      <c r="DI13" s="955"/>
      <c r="DJ13" s="957"/>
      <c r="DK13" s="958"/>
      <c r="DL13" s="955"/>
      <c r="DM13" s="955"/>
      <c r="DN13" s="955"/>
      <c r="DO13" s="955"/>
      <c r="DP13" s="955"/>
      <c r="DQ13" s="955"/>
      <c r="DR13" s="955"/>
      <c r="DS13" s="957"/>
      <c r="DT13" s="954"/>
      <c r="DU13" s="957"/>
      <c r="DV13" s="958"/>
      <c r="DW13" s="955"/>
      <c r="DX13" s="955"/>
      <c r="DY13" s="955"/>
      <c r="DZ13" s="955"/>
      <c r="EA13" s="955"/>
      <c r="EB13" s="955"/>
      <c r="EC13" s="955"/>
      <c r="ED13" s="955"/>
      <c r="EE13" s="955"/>
      <c r="EF13" s="955"/>
      <c r="EG13" s="955"/>
      <c r="EH13" s="955"/>
      <c r="EI13" s="955"/>
      <c r="EJ13" s="956"/>
      <c r="EK13" s="954"/>
      <c r="EL13" s="955"/>
      <c r="EM13" s="955"/>
      <c r="EN13" s="955"/>
      <c r="EO13" s="955"/>
      <c r="EP13" s="955"/>
      <c r="EQ13" s="955"/>
      <c r="ER13" s="955"/>
      <c r="ES13" s="955"/>
      <c r="ET13" s="955"/>
      <c r="EU13" s="955"/>
      <c r="EV13" s="955"/>
      <c r="EW13" s="955"/>
      <c r="EX13" s="955"/>
      <c r="EY13" s="956"/>
      <c r="EZ13" s="957"/>
      <c r="FA13" s="958"/>
      <c r="FB13" s="955"/>
      <c r="FC13" s="955"/>
      <c r="FD13" s="955"/>
      <c r="FE13" s="955"/>
      <c r="FF13" s="955"/>
      <c r="FG13" s="955"/>
      <c r="FH13" s="955"/>
      <c r="FI13" s="955"/>
      <c r="FJ13" s="955"/>
      <c r="FK13" s="955"/>
      <c r="FL13" s="955"/>
      <c r="FM13" s="955"/>
      <c r="FN13" s="955"/>
      <c r="FO13" s="956"/>
      <c r="FP13" s="954"/>
      <c r="FQ13" s="955"/>
      <c r="FR13" s="955"/>
      <c r="FS13" s="955"/>
      <c r="FT13" s="955"/>
      <c r="FU13" s="955"/>
      <c r="FV13" s="955"/>
      <c r="FW13" s="955"/>
      <c r="FX13" s="955"/>
      <c r="FY13" s="955"/>
      <c r="FZ13" s="955"/>
      <c r="GA13" s="955"/>
      <c r="GB13" s="955"/>
      <c r="GC13" s="955"/>
      <c r="GD13" s="957"/>
      <c r="GE13" s="958"/>
      <c r="GF13" s="955"/>
      <c r="GG13" s="955"/>
      <c r="GH13" s="955"/>
      <c r="GI13" s="955"/>
      <c r="GJ13" s="955"/>
      <c r="GK13" s="955"/>
      <c r="GL13" s="955"/>
      <c r="GM13" s="955"/>
      <c r="GN13" s="955"/>
      <c r="GO13" s="955"/>
      <c r="GP13" s="955"/>
      <c r="GQ13" s="955"/>
      <c r="GR13" s="955"/>
      <c r="GS13" s="956"/>
      <c r="GT13" s="954"/>
      <c r="GU13" s="955"/>
      <c r="GV13" s="955"/>
      <c r="GW13" s="955"/>
      <c r="GX13" s="955"/>
      <c r="GY13" s="955"/>
      <c r="GZ13" s="955"/>
      <c r="HA13" s="955"/>
      <c r="HB13" s="955"/>
      <c r="HC13" s="955"/>
      <c r="HD13" s="955"/>
      <c r="HE13" s="955"/>
      <c r="HF13" s="955"/>
      <c r="HG13" s="955"/>
      <c r="HH13" s="956"/>
      <c r="HI13" s="957"/>
      <c r="HJ13" s="958"/>
      <c r="HK13" s="955"/>
      <c r="HL13" s="955"/>
      <c r="HM13" s="955"/>
      <c r="HN13" s="955"/>
      <c r="HO13" s="955"/>
      <c r="HP13" s="955"/>
      <c r="HQ13" s="955"/>
      <c r="HR13" s="955"/>
      <c r="HS13" s="955"/>
      <c r="HT13" s="955"/>
      <c r="HU13" s="955"/>
      <c r="HV13" s="955"/>
      <c r="HW13" s="955"/>
      <c r="HX13" s="956"/>
      <c r="HY13" s="954"/>
      <c r="HZ13" s="955"/>
      <c r="IA13" s="955"/>
      <c r="IB13" s="955"/>
      <c r="IC13" s="955"/>
      <c r="ID13" s="955"/>
      <c r="IE13" s="955"/>
      <c r="IF13" s="955"/>
      <c r="IG13" s="955"/>
      <c r="IH13" s="955"/>
      <c r="II13" s="955"/>
      <c r="IJ13" s="955"/>
      <c r="IK13" s="955"/>
      <c r="IL13" s="956"/>
      <c r="IM13" s="957"/>
    </row>
    <row r="14" spans="1:253" ht="13.5" customHeight="1">
      <c r="A14" s="2371"/>
      <c r="B14" s="2372"/>
      <c r="C14" s="2387"/>
      <c r="D14" s="2337">
        <v>10</v>
      </c>
      <c r="E14" s="2338"/>
      <c r="F14" s="2338"/>
      <c r="G14" s="2338"/>
      <c r="H14" s="2338"/>
      <c r="I14" s="2338"/>
      <c r="J14" s="2338"/>
      <c r="K14" s="2338"/>
      <c r="L14" s="2338"/>
      <c r="M14" s="2360"/>
      <c r="N14" s="2359">
        <v>20</v>
      </c>
      <c r="O14" s="2338"/>
      <c r="P14" s="2338"/>
      <c r="Q14" s="2338"/>
      <c r="R14" s="2338"/>
      <c r="S14" s="2338"/>
      <c r="T14" s="2338"/>
      <c r="U14" s="2338"/>
      <c r="V14" s="2338"/>
      <c r="W14" s="2360"/>
      <c r="X14" s="2359">
        <v>30</v>
      </c>
      <c r="Y14" s="2338"/>
      <c r="Z14" s="2338"/>
      <c r="AA14" s="2338"/>
      <c r="AB14" s="2338"/>
      <c r="AC14" s="2338"/>
      <c r="AD14" s="2338"/>
      <c r="AE14" s="2338"/>
      <c r="AF14" s="2338"/>
      <c r="AG14" s="2339"/>
      <c r="AH14" s="2337">
        <v>10</v>
      </c>
      <c r="AI14" s="2338"/>
      <c r="AJ14" s="2338"/>
      <c r="AK14" s="2338"/>
      <c r="AL14" s="2338"/>
      <c r="AM14" s="2338"/>
      <c r="AN14" s="2338"/>
      <c r="AO14" s="2338"/>
      <c r="AP14" s="2338"/>
      <c r="AQ14" s="2360"/>
      <c r="AR14" s="2359">
        <v>20</v>
      </c>
      <c r="AS14" s="2338"/>
      <c r="AT14" s="2338"/>
      <c r="AU14" s="2338"/>
      <c r="AV14" s="2338"/>
      <c r="AW14" s="2338"/>
      <c r="AX14" s="2338"/>
      <c r="AY14" s="2338"/>
      <c r="AZ14" s="2338"/>
      <c r="BA14" s="2360"/>
      <c r="BB14" s="2359">
        <v>31</v>
      </c>
      <c r="BC14" s="2338"/>
      <c r="BD14" s="2338"/>
      <c r="BE14" s="2338"/>
      <c r="BF14" s="2338"/>
      <c r="BG14" s="2338"/>
      <c r="BH14" s="2338"/>
      <c r="BI14" s="2338"/>
      <c r="BJ14" s="2338"/>
      <c r="BK14" s="2338"/>
      <c r="BL14" s="2339"/>
      <c r="BM14" s="2337">
        <v>10</v>
      </c>
      <c r="BN14" s="2338"/>
      <c r="BO14" s="2338"/>
      <c r="BP14" s="2338"/>
      <c r="BQ14" s="2338"/>
      <c r="BR14" s="2338"/>
      <c r="BS14" s="2338"/>
      <c r="BT14" s="2338"/>
      <c r="BU14" s="2338"/>
      <c r="BV14" s="2360"/>
      <c r="BW14" s="2359">
        <v>20</v>
      </c>
      <c r="BX14" s="2338"/>
      <c r="BY14" s="2338"/>
      <c r="BZ14" s="2338"/>
      <c r="CA14" s="2338"/>
      <c r="CB14" s="2338"/>
      <c r="CC14" s="2338"/>
      <c r="CD14" s="2338"/>
      <c r="CE14" s="2338"/>
      <c r="CF14" s="2360"/>
      <c r="CG14" s="2336">
        <v>31</v>
      </c>
      <c r="CH14" s="2332"/>
      <c r="CI14" s="2332"/>
      <c r="CJ14" s="2332"/>
      <c r="CK14" s="2332"/>
      <c r="CL14" s="2332"/>
      <c r="CM14" s="2332"/>
      <c r="CN14" s="2332"/>
      <c r="CO14" s="2332"/>
      <c r="CP14" s="2332"/>
      <c r="CQ14" s="2396">
        <v>10</v>
      </c>
      <c r="CR14" s="2388"/>
      <c r="CS14" s="2388"/>
      <c r="CT14" s="2388"/>
      <c r="CU14" s="2388"/>
      <c r="CV14" s="2388"/>
      <c r="CW14" s="2388"/>
      <c r="CX14" s="2388"/>
      <c r="CY14" s="2388"/>
      <c r="CZ14" s="2388"/>
      <c r="DA14" s="2396">
        <v>20</v>
      </c>
      <c r="DB14" s="2388"/>
      <c r="DC14" s="2388"/>
      <c r="DD14" s="2388"/>
      <c r="DE14" s="2388"/>
      <c r="DF14" s="2388"/>
      <c r="DG14" s="2388"/>
      <c r="DH14" s="2388"/>
      <c r="DI14" s="2388"/>
      <c r="DJ14" s="2389"/>
      <c r="DK14" s="2388">
        <v>31</v>
      </c>
      <c r="DL14" s="2388"/>
      <c r="DM14" s="2388"/>
      <c r="DN14" s="2388"/>
      <c r="DO14" s="2388"/>
      <c r="DP14" s="2388"/>
      <c r="DQ14" s="2388"/>
      <c r="DR14" s="2388"/>
      <c r="DS14" s="2388"/>
      <c r="DT14" s="2388"/>
      <c r="DU14" s="2389"/>
      <c r="DV14" s="2332">
        <v>10</v>
      </c>
      <c r="DW14" s="2332"/>
      <c r="DX14" s="2332"/>
      <c r="DY14" s="2332"/>
      <c r="DZ14" s="2332"/>
      <c r="EA14" s="2332"/>
      <c r="EB14" s="2332"/>
      <c r="EC14" s="2332"/>
      <c r="ED14" s="2332"/>
      <c r="EE14" s="2332"/>
      <c r="EF14" s="2359">
        <v>20</v>
      </c>
      <c r="EG14" s="2338"/>
      <c r="EH14" s="2338"/>
      <c r="EI14" s="2338"/>
      <c r="EJ14" s="2338"/>
      <c r="EK14" s="2338"/>
      <c r="EL14" s="2338"/>
      <c r="EM14" s="2338"/>
      <c r="EN14" s="2338"/>
      <c r="EO14" s="2360"/>
      <c r="EP14" s="2359">
        <v>31</v>
      </c>
      <c r="EQ14" s="2338"/>
      <c r="ER14" s="2338"/>
      <c r="ES14" s="2338"/>
      <c r="ET14" s="2338"/>
      <c r="EU14" s="2338"/>
      <c r="EV14" s="2338"/>
      <c r="EW14" s="2338"/>
      <c r="EX14" s="2338"/>
      <c r="EY14" s="2338"/>
      <c r="EZ14" s="2339"/>
      <c r="FA14" s="2337">
        <v>10</v>
      </c>
      <c r="FB14" s="2338"/>
      <c r="FC14" s="2338"/>
      <c r="FD14" s="2338"/>
      <c r="FE14" s="2338"/>
      <c r="FF14" s="2338"/>
      <c r="FG14" s="2338"/>
      <c r="FH14" s="2338"/>
      <c r="FI14" s="2338"/>
      <c r="FJ14" s="2360"/>
      <c r="FK14" s="2359">
        <v>20</v>
      </c>
      <c r="FL14" s="2338"/>
      <c r="FM14" s="2338"/>
      <c r="FN14" s="2338"/>
      <c r="FO14" s="2338"/>
      <c r="FP14" s="2338"/>
      <c r="FQ14" s="2338"/>
      <c r="FR14" s="2338"/>
      <c r="FS14" s="2338"/>
      <c r="FT14" s="2360"/>
      <c r="FU14" s="2359">
        <v>30</v>
      </c>
      <c r="FV14" s="2338"/>
      <c r="FW14" s="2338"/>
      <c r="FX14" s="2338"/>
      <c r="FY14" s="2338"/>
      <c r="FZ14" s="2338"/>
      <c r="GA14" s="2338"/>
      <c r="GB14" s="2338"/>
      <c r="GC14" s="2338"/>
      <c r="GD14" s="2339"/>
      <c r="GE14" s="2337">
        <v>10</v>
      </c>
      <c r="GF14" s="2338"/>
      <c r="GG14" s="2338"/>
      <c r="GH14" s="2338"/>
      <c r="GI14" s="2338"/>
      <c r="GJ14" s="2338"/>
      <c r="GK14" s="2338"/>
      <c r="GL14" s="2338"/>
      <c r="GM14" s="2338"/>
      <c r="GN14" s="2360"/>
      <c r="GO14" s="2359">
        <v>20</v>
      </c>
      <c r="GP14" s="2338"/>
      <c r="GQ14" s="2338"/>
      <c r="GR14" s="2338"/>
      <c r="GS14" s="2338"/>
      <c r="GT14" s="2338"/>
      <c r="GU14" s="2338"/>
      <c r="GV14" s="2338"/>
      <c r="GW14" s="2338"/>
      <c r="GX14" s="2360"/>
      <c r="GY14" s="2359">
        <v>31</v>
      </c>
      <c r="GZ14" s="2338"/>
      <c r="HA14" s="2338"/>
      <c r="HB14" s="2338"/>
      <c r="HC14" s="2338"/>
      <c r="HD14" s="2338"/>
      <c r="HE14" s="2338"/>
      <c r="HF14" s="2338"/>
      <c r="HG14" s="2338"/>
      <c r="HH14" s="2338"/>
      <c r="HI14" s="2339"/>
      <c r="HJ14" s="2337">
        <v>10</v>
      </c>
      <c r="HK14" s="2338"/>
      <c r="HL14" s="2338"/>
      <c r="HM14" s="2338"/>
      <c r="HN14" s="2338"/>
      <c r="HO14" s="2338"/>
      <c r="HP14" s="2338"/>
      <c r="HQ14" s="2338"/>
      <c r="HR14" s="2338"/>
      <c r="HS14" s="2360"/>
      <c r="HT14" s="2359">
        <v>20</v>
      </c>
      <c r="HU14" s="2338"/>
      <c r="HV14" s="2338"/>
      <c r="HW14" s="2338"/>
      <c r="HX14" s="2338"/>
      <c r="HY14" s="2338"/>
      <c r="HZ14" s="2338"/>
      <c r="IA14" s="2338"/>
      <c r="IB14" s="2338"/>
      <c r="IC14" s="2360"/>
      <c r="ID14" s="2359">
        <v>30</v>
      </c>
      <c r="IE14" s="2338"/>
      <c r="IF14" s="2338"/>
      <c r="IG14" s="2338"/>
      <c r="IH14" s="2338"/>
      <c r="II14" s="2338"/>
      <c r="IJ14" s="2338"/>
      <c r="IK14" s="2338"/>
      <c r="IL14" s="2338"/>
      <c r="IM14" s="2339"/>
    </row>
    <row r="15" spans="1:253" ht="14.25">
      <c r="A15" s="2374"/>
      <c r="B15" s="2372"/>
      <c r="C15" s="2387"/>
      <c r="D15" s="946"/>
      <c r="E15" s="947"/>
      <c r="F15" s="947"/>
      <c r="G15" s="947"/>
      <c r="H15" s="947"/>
      <c r="I15" s="947"/>
      <c r="J15" s="947"/>
      <c r="K15" s="947"/>
      <c r="L15" s="947"/>
      <c r="M15" s="947"/>
      <c r="N15" s="947"/>
      <c r="O15" s="947"/>
      <c r="P15" s="947"/>
      <c r="Q15" s="947"/>
      <c r="R15" s="951"/>
      <c r="S15" s="953"/>
      <c r="T15" s="947"/>
      <c r="U15" s="947"/>
      <c r="V15" s="947"/>
      <c r="W15" s="947"/>
      <c r="X15" s="947"/>
      <c r="Y15" s="947"/>
      <c r="Z15" s="947"/>
      <c r="AA15" s="947"/>
      <c r="AB15" s="947"/>
      <c r="AC15" s="947"/>
      <c r="AD15" s="947"/>
      <c r="AE15" s="947"/>
      <c r="AF15" s="951"/>
      <c r="AG15" s="952"/>
      <c r="AH15" s="946"/>
      <c r="AI15" s="947"/>
      <c r="AJ15" s="947"/>
      <c r="AK15" s="947"/>
      <c r="AL15" s="947"/>
      <c r="AM15" s="947"/>
      <c r="AN15" s="947"/>
      <c r="AO15" s="947"/>
      <c r="AP15" s="947"/>
      <c r="AQ15" s="947"/>
      <c r="AR15" s="947"/>
      <c r="AS15" s="947"/>
      <c r="AT15" s="947"/>
      <c r="AU15" s="947"/>
      <c r="AV15" s="951"/>
      <c r="AW15" s="953"/>
      <c r="AX15" s="947"/>
      <c r="AY15" s="947"/>
      <c r="AZ15" s="947"/>
      <c r="BA15" s="947"/>
      <c r="BB15" s="947"/>
      <c r="BC15" s="947"/>
      <c r="BD15" s="947"/>
      <c r="BE15" s="947"/>
      <c r="BF15" s="947"/>
      <c r="BG15" s="947"/>
      <c r="BH15" s="947"/>
      <c r="BI15" s="947"/>
      <c r="BJ15" s="947"/>
      <c r="BK15" s="947"/>
      <c r="BL15" s="952"/>
      <c r="BM15" s="946"/>
      <c r="BN15" s="947"/>
      <c r="BO15" s="947"/>
      <c r="BP15" s="947"/>
      <c r="BQ15" s="947"/>
      <c r="BR15" s="947"/>
      <c r="BS15" s="947"/>
      <c r="BT15" s="947"/>
      <c r="BU15" s="947"/>
      <c r="BV15" s="947"/>
      <c r="BW15" s="947"/>
      <c r="BX15" s="947"/>
      <c r="BY15" s="947"/>
      <c r="BZ15" s="947"/>
      <c r="CA15" s="951"/>
      <c r="CB15" s="953"/>
      <c r="CC15" s="947"/>
      <c r="CD15" s="947"/>
      <c r="CE15" s="947"/>
      <c r="CF15" s="947"/>
      <c r="CG15" s="947"/>
      <c r="CH15" s="947"/>
      <c r="CI15" s="947"/>
      <c r="CJ15" s="947"/>
      <c r="CK15" s="947"/>
      <c r="CL15" s="947"/>
      <c r="CM15" s="947"/>
      <c r="CN15" s="947"/>
      <c r="CO15" s="947"/>
      <c r="CP15" s="951"/>
      <c r="CQ15" s="185"/>
      <c r="CR15" s="777"/>
      <c r="CS15" s="183"/>
      <c r="CT15" s="183"/>
      <c r="CU15" s="183"/>
      <c r="CV15" s="183"/>
      <c r="CW15" s="183"/>
      <c r="CX15" s="183"/>
      <c r="CY15" s="183"/>
      <c r="CZ15" s="184"/>
      <c r="DA15" s="185"/>
      <c r="DB15" s="183"/>
      <c r="DC15" s="183"/>
      <c r="DD15" s="183"/>
      <c r="DE15" s="183"/>
      <c r="DF15" s="184"/>
      <c r="DG15" s="185"/>
      <c r="DH15" s="183"/>
      <c r="DI15" s="183"/>
      <c r="DJ15" s="186"/>
      <c r="DK15" s="777"/>
      <c r="DL15" s="183"/>
      <c r="DM15" s="183"/>
      <c r="DN15" s="183"/>
      <c r="DO15" s="183"/>
      <c r="DP15" s="183"/>
      <c r="DQ15" s="183"/>
      <c r="DR15" s="183"/>
      <c r="DS15" s="186"/>
      <c r="DT15" s="777"/>
      <c r="DU15" s="186"/>
      <c r="DV15" s="946"/>
      <c r="DW15" s="947"/>
      <c r="DX15" s="947"/>
      <c r="DY15" s="947"/>
      <c r="DZ15" s="947"/>
      <c r="EA15" s="947"/>
      <c r="EB15" s="947"/>
      <c r="EC15" s="947"/>
      <c r="ED15" s="947"/>
      <c r="EE15" s="947"/>
      <c r="EF15" s="947"/>
      <c r="EG15" s="947"/>
      <c r="EH15" s="947"/>
      <c r="EI15" s="947"/>
      <c r="EJ15" s="951"/>
      <c r="EK15" s="953"/>
      <c r="EL15" s="947"/>
      <c r="EM15" s="947"/>
      <c r="EN15" s="947"/>
      <c r="EO15" s="947"/>
      <c r="EP15" s="947"/>
      <c r="EQ15" s="947"/>
      <c r="ER15" s="947"/>
      <c r="ES15" s="947"/>
      <c r="ET15" s="947"/>
      <c r="EU15" s="947"/>
      <c r="EV15" s="947"/>
      <c r="EW15" s="947"/>
      <c r="EX15" s="947"/>
      <c r="EY15" s="951"/>
      <c r="EZ15" s="952"/>
      <c r="FA15" s="946"/>
      <c r="FB15" s="947"/>
      <c r="FC15" s="947"/>
      <c r="FD15" s="947"/>
      <c r="FE15" s="947"/>
      <c r="FF15" s="947"/>
      <c r="FG15" s="947"/>
      <c r="FH15" s="947"/>
      <c r="FI15" s="947"/>
      <c r="FJ15" s="947"/>
      <c r="FK15" s="947"/>
      <c r="FL15" s="947"/>
      <c r="FM15" s="947"/>
      <c r="FN15" s="947"/>
      <c r="FO15" s="951"/>
      <c r="FP15" s="953"/>
      <c r="FQ15" s="947"/>
      <c r="FR15" s="947"/>
      <c r="FS15" s="947"/>
      <c r="FT15" s="947"/>
      <c r="FU15" s="947"/>
      <c r="FV15" s="947"/>
      <c r="FW15" s="947"/>
      <c r="FX15" s="947"/>
      <c r="FY15" s="947"/>
      <c r="FZ15" s="947"/>
      <c r="GA15" s="947"/>
      <c r="GB15" s="947"/>
      <c r="GC15" s="947"/>
      <c r="GD15" s="952"/>
      <c r="GE15" s="946"/>
      <c r="GF15" s="947"/>
      <c r="GG15" s="947"/>
      <c r="GH15" s="947"/>
      <c r="GI15" s="947"/>
      <c r="GJ15" s="947"/>
      <c r="GK15" s="947"/>
      <c r="GL15" s="947"/>
      <c r="GM15" s="947"/>
      <c r="GN15" s="947"/>
      <c r="GO15" s="947"/>
      <c r="GP15" s="947"/>
      <c r="GQ15" s="947"/>
      <c r="GR15" s="947"/>
      <c r="GS15" s="951"/>
      <c r="GT15" s="953"/>
      <c r="GU15" s="947"/>
      <c r="GV15" s="947"/>
      <c r="GW15" s="947"/>
      <c r="GX15" s="947"/>
      <c r="GY15" s="947"/>
      <c r="GZ15" s="947"/>
      <c r="HA15" s="947"/>
      <c r="HB15" s="947"/>
      <c r="HC15" s="947"/>
      <c r="HD15" s="947"/>
      <c r="HE15" s="947"/>
      <c r="HF15" s="947"/>
      <c r="HG15" s="947"/>
      <c r="HH15" s="951"/>
      <c r="HI15" s="952"/>
      <c r="HJ15" s="946"/>
      <c r="HK15" s="947"/>
      <c r="HL15" s="947"/>
      <c r="HM15" s="947"/>
      <c r="HN15" s="947"/>
      <c r="HO15" s="947"/>
      <c r="HP15" s="947"/>
      <c r="HQ15" s="947"/>
      <c r="HR15" s="947"/>
      <c r="HS15" s="947"/>
      <c r="HT15" s="947"/>
      <c r="HU15" s="947"/>
      <c r="HV15" s="947"/>
      <c r="HW15" s="947"/>
      <c r="HX15" s="951"/>
      <c r="HY15" s="953"/>
      <c r="HZ15" s="947"/>
      <c r="IA15" s="947"/>
      <c r="IB15" s="947"/>
      <c r="IC15" s="947"/>
      <c r="ID15" s="947"/>
      <c r="IE15" s="947"/>
      <c r="IF15" s="947"/>
      <c r="IG15" s="947"/>
      <c r="IH15" s="947"/>
      <c r="II15" s="947"/>
      <c r="IJ15" s="947"/>
      <c r="IK15" s="947"/>
      <c r="IL15" s="951"/>
      <c r="IM15" s="952"/>
    </row>
    <row r="16" spans="1:253" ht="14.25">
      <c r="A16" s="2374"/>
      <c r="B16" s="2372"/>
      <c r="C16" s="2387"/>
      <c r="D16" s="954"/>
      <c r="E16" s="955"/>
      <c r="F16" s="955"/>
      <c r="G16" s="955"/>
      <c r="H16" s="955"/>
      <c r="I16" s="955"/>
      <c r="J16" s="955"/>
      <c r="K16" s="955"/>
      <c r="L16" s="955"/>
      <c r="M16" s="955"/>
      <c r="N16" s="955"/>
      <c r="O16" s="955"/>
      <c r="P16" s="955"/>
      <c r="Q16" s="955"/>
      <c r="R16" s="956"/>
      <c r="S16" s="954"/>
      <c r="T16" s="955"/>
      <c r="U16" s="955"/>
      <c r="V16" s="955"/>
      <c r="W16" s="955"/>
      <c r="X16" s="955"/>
      <c r="Y16" s="955"/>
      <c r="Z16" s="955"/>
      <c r="AA16" s="955"/>
      <c r="AB16" s="955"/>
      <c r="AC16" s="955"/>
      <c r="AD16" s="955"/>
      <c r="AE16" s="955"/>
      <c r="AF16" s="956"/>
      <c r="AG16" s="957"/>
      <c r="AH16" s="958"/>
      <c r="AI16" s="955"/>
      <c r="AJ16" s="955"/>
      <c r="AK16" s="955"/>
      <c r="AL16" s="955"/>
      <c r="AM16" s="955"/>
      <c r="AN16" s="955"/>
      <c r="AO16" s="955"/>
      <c r="AP16" s="955"/>
      <c r="AQ16" s="955"/>
      <c r="AR16" s="955"/>
      <c r="AS16" s="955"/>
      <c r="AT16" s="955"/>
      <c r="AU16" s="955"/>
      <c r="AV16" s="956"/>
      <c r="AW16" s="954"/>
      <c r="AX16" s="955"/>
      <c r="AY16" s="955"/>
      <c r="AZ16" s="955"/>
      <c r="BA16" s="955"/>
      <c r="BB16" s="955"/>
      <c r="BC16" s="955"/>
      <c r="BD16" s="955"/>
      <c r="BE16" s="955"/>
      <c r="BF16" s="955"/>
      <c r="BG16" s="955"/>
      <c r="BH16" s="955"/>
      <c r="BI16" s="955"/>
      <c r="BJ16" s="955"/>
      <c r="BK16" s="955"/>
      <c r="BL16" s="957"/>
      <c r="BM16" s="958"/>
      <c r="BN16" s="955"/>
      <c r="BO16" s="955"/>
      <c r="BP16" s="955"/>
      <c r="BQ16" s="955"/>
      <c r="BR16" s="955"/>
      <c r="BS16" s="955"/>
      <c r="BT16" s="955"/>
      <c r="BU16" s="955"/>
      <c r="BV16" s="955"/>
      <c r="BW16" s="955"/>
      <c r="BX16" s="955"/>
      <c r="BY16" s="955"/>
      <c r="BZ16" s="955"/>
      <c r="CA16" s="956"/>
      <c r="CB16" s="954"/>
      <c r="CC16" s="955"/>
      <c r="CD16" s="955"/>
      <c r="CE16" s="955"/>
      <c r="CF16" s="955"/>
      <c r="CG16" s="955"/>
      <c r="CH16" s="955"/>
      <c r="CI16" s="955"/>
      <c r="CJ16" s="955"/>
      <c r="CK16" s="955"/>
      <c r="CL16" s="955"/>
      <c r="CM16" s="955"/>
      <c r="CN16" s="955"/>
      <c r="CO16" s="955"/>
      <c r="CP16" s="956"/>
      <c r="CQ16" s="954"/>
      <c r="CR16" s="958"/>
      <c r="CS16" s="955"/>
      <c r="CT16" s="955"/>
      <c r="CU16" s="955"/>
      <c r="CV16" s="955"/>
      <c r="CW16" s="955"/>
      <c r="CX16" s="955"/>
      <c r="CY16" s="955"/>
      <c r="CZ16" s="956"/>
      <c r="DA16" s="954"/>
      <c r="DB16" s="955"/>
      <c r="DC16" s="955"/>
      <c r="DD16" s="955"/>
      <c r="DE16" s="955"/>
      <c r="DF16" s="956"/>
      <c r="DG16" s="954"/>
      <c r="DH16" s="955"/>
      <c r="DI16" s="955"/>
      <c r="DJ16" s="957"/>
      <c r="DK16" s="958"/>
      <c r="DL16" s="955"/>
      <c r="DM16" s="955"/>
      <c r="DN16" s="955"/>
      <c r="DO16" s="955"/>
      <c r="DP16" s="955"/>
      <c r="DQ16" s="955"/>
      <c r="DR16" s="955"/>
      <c r="DS16" s="957"/>
      <c r="DT16" s="954"/>
      <c r="DU16" s="957"/>
      <c r="DV16" s="958"/>
      <c r="DW16" s="955"/>
      <c r="DX16" s="955"/>
      <c r="DY16" s="955"/>
      <c r="DZ16" s="955"/>
      <c r="EA16" s="955"/>
      <c r="EB16" s="955"/>
      <c r="EC16" s="955"/>
      <c r="ED16" s="955"/>
      <c r="EE16" s="955"/>
      <c r="EF16" s="955"/>
      <c r="EG16" s="955"/>
      <c r="EH16" s="955"/>
      <c r="EI16" s="955"/>
      <c r="EJ16" s="956"/>
      <c r="EK16" s="954"/>
      <c r="EL16" s="955"/>
      <c r="EM16" s="955"/>
      <c r="EN16" s="955"/>
      <c r="EO16" s="955"/>
      <c r="EP16" s="955"/>
      <c r="EQ16" s="955"/>
      <c r="ER16" s="955"/>
      <c r="ES16" s="955"/>
      <c r="ET16" s="955"/>
      <c r="EU16" s="955"/>
      <c r="EV16" s="955"/>
      <c r="EW16" s="955"/>
      <c r="EX16" s="955"/>
      <c r="EY16" s="956"/>
      <c r="EZ16" s="957"/>
      <c r="FA16" s="958"/>
      <c r="FB16" s="955"/>
      <c r="FC16" s="955"/>
      <c r="FD16" s="955"/>
      <c r="FE16" s="955"/>
      <c r="FF16" s="955"/>
      <c r="FG16" s="955"/>
      <c r="FH16" s="955"/>
      <c r="FI16" s="955"/>
      <c r="FJ16" s="955"/>
      <c r="FK16" s="955"/>
      <c r="FL16" s="955"/>
      <c r="FM16" s="955"/>
      <c r="FN16" s="955"/>
      <c r="FO16" s="956"/>
      <c r="FP16" s="954"/>
      <c r="FQ16" s="955"/>
      <c r="FR16" s="955"/>
      <c r="FS16" s="955"/>
      <c r="FT16" s="955"/>
      <c r="FU16" s="955"/>
      <c r="FV16" s="955"/>
      <c r="FW16" s="955"/>
      <c r="FX16" s="955"/>
      <c r="FY16" s="955"/>
      <c r="FZ16" s="955"/>
      <c r="GA16" s="955"/>
      <c r="GB16" s="955"/>
      <c r="GC16" s="955"/>
      <c r="GD16" s="957"/>
      <c r="GE16" s="958"/>
      <c r="GF16" s="955"/>
      <c r="GG16" s="955"/>
      <c r="GH16" s="955"/>
      <c r="GI16" s="955"/>
      <c r="GJ16" s="955"/>
      <c r="GK16" s="955"/>
      <c r="GL16" s="955"/>
      <c r="GM16" s="955"/>
      <c r="GN16" s="955"/>
      <c r="GO16" s="955"/>
      <c r="GP16" s="955"/>
      <c r="GQ16" s="955"/>
      <c r="GR16" s="955"/>
      <c r="GS16" s="956"/>
      <c r="GT16" s="954"/>
      <c r="GU16" s="955"/>
      <c r="GV16" s="955"/>
      <c r="GW16" s="955"/>
      <c r="GX16" s="955"/>
      <c r="GY16" s="955"/>
      <c r="GZ16" s="955"/>
      <c r="HA16" s="955"/>
      <c r="HB16" s="955"/>
      <c r="HC16" s="955"/>
      <c r="HD16" s="955"/>
      <c r="HE16" s="955"/>
      <c r="HF16" s="955"/>
      <c r="HG16" s="955"/>
      <c r="HH16" s="956"/>
      <c r="HI16" s="957"/>
      <c r="HJ16" s="958"/>
      <c r="HK16" s="955"/>
      <c r="HL16" s="955"/>
      <c r="HM16" s="955"/>
      <c r="HN16" s="955"/>
      <c r="HO16" s="955"/>
      <c r="HP16" s="955"/>
      <c r="HQ16" s="955"/>
      <c r="HR16" s="955"/>
      <c r="HS16" s="955"/>
      <c r="HT16" s="955"/>
      <c r="HU16" s="955"/>
      <c r="HV16" s="955"/>
      <c r="HW16" s="955"/>
      <c r="HX16" s="956"/>
      <c r="HY16" s="954"/>
      <c r="HZ16" s="955"/>
      <c r="IA16" s="955"/>
      <c r="IB16" s="955"/>
      <c r="IC16" s="955"/>
      <c r="ID16" s="955"/>
      <c r="IE16" s="955"/>
      <c r="IF16" s="955"/>
      <c r="IG16" s="955"/>
      <c r="IH16" s="955"/>
      <c r="II16" s="955"/>
      <c r="IJ16" s="955"/>
      <c r="IK16" s="955"/>
      <c r="IL16" s="956"/>
      <c r="IM16" s="957"/>
    </row>
    <row r="17" spans="1:247" ht="13.5" customHeight="1">
      <c r="A17" s="2371"/>
      <c r="B17" s="2372"/>
      <c r="C17" s="2387"/>
      <c r="D17" s="2337">
        <v>10</v>
      </c>
      <c r="E17" s="2338"/>
      <c r="F17" s="2338"/>
      <c r="G17" s="2338"/>
      <c r="H17" s="2338"/>
      <c r="I17" s="2338"/>
      <c r="J17" s="2338"/>
      <c r="K17" s="2338"/>
      <c r="L17" s="2338"/>
      <c r="M17" s="2360"/>
      <c r="N17" s="2359">
        <v>20</v>
      </c>
      <c r="O17" s="2338"/>
      <c r="P17" s="2338"/>
      <c r="Q17" s="2338"/>
      <c r="R17" s="2338"/>
      <c r="S17" s="2338"/>
      <c r="T17" s="2338"/>
      <c r="U17" s="2338"/>
      <c r="V17" s="2338"/>
      <c r="W17" s="2360"/>
      <c r="X17" s="2359">
        <v>30</v>
      </c>
      <c r="Y17" s="2338"/>
      <c r="Z17" s="2338"/>
      <c r="AA17" s="2338"/>
      <c r="AB17" s="2338"/>
      <c r="AC17" s="2338"/>
      <c r="AD17" s="2338"/>
      <c r="AE17" s="2338"/>
      <c r="AF17" s="2338"/>
      <c r="AG17" s="2339"/>
      <c r="AH17" s="2337">
        <v>10</v>
      </c>
      <c r="AI17" s="2338"/>
      <c r="AJ17" s="2338"/>
      <c r="AK17" s="2338"/>
      <c r="AL17" s="2338"/>
      <c r="AM17" s="2338"/>
      <c r="AN17" s="2338"/>
      <c r="AO17" s="2338"/>
      <c r="AP17" s="2338"/>
      <c r="AQ17" s="2360"/>
      <c r="AR17" s="2359">
        <v>20</v>
      </c>
      <c r="AS17" s="2338"/>
      <c r="AT17" s="2338"/>
      <c r="AU17" s="2338"/>
      <c r="AV17" s="2338"/>
      <c r="AW17" s="2338"/>
      <c r="AX17" s="2338"/>
      <c r="AY17" s="2338"/>
      <c r="AZ17" s="2338"/>
      <c r="BA17" s="2360"/>
      <c r="BB17" s="2359">
        <v>31</v>
      </c>
      <c r="BC17" s="2338"/>
      <c r="BD17" s="2338"/>
      <c r="BE17" s="2338"/>
      <c r="BF17" s="2338"/>
      <c r="BG17" s="2338"/>
      <c r="BH17" s="2338"/>
      <c r="BI17" s="2338"/>
      <c r="BJ17" s="2338"/>
      <c r="BK17" s="2338"/>
      <c r="BL17" s="2339"/>
      <c r="BM17" s="2337">
        <v>10</v>
      </c>
      <c r="BN17" s="2338"/>
      <c r="BO17" s="2338"/>
      <c r="BP17" s="2338"/>
      <c r="BQ17" s="2338"/>
      <c r="BR17" s="2338"/>
      <c r="BS17" s="2338"/>
      <c r="BT17" s="2338"/>
      <c r="BU17" s="2338"/>
      <c r="BV17" s="2360"/>
      <c r="BW17" s="2359">
        <v>20</v>
      </c>
      <c r="BX17" s="2338"/>
      <c r="BY17" s="2338"/>
      <c r="BZ17" s="2338"/>
      <c r="CA17" s="2338"/>
      <c r="CB17" s="2338"/>
      <c r="CC17" s="2338"/>
      <c r="CD17" s="2338"/>
      <c r="CE17" s="2338"/>
      <c r="CF17" s="2360"/>
      <c r="CG17" s="2336">
        <v>31</v>
      </c>
      <c r="CH17" s="2332"/>
      <c r="CI17" s="2332"/>
      <c r="CJ17" s="2332"/>
      <c r="CK17" s="2332"/>
      <c r="CL17" s="2332"/>
      <c r="CM17" s="2332"/>
      <c r="CN17" s="2332"/>
      <c r="CO17" s="2332"/>
      <c r="CP17" s="2332"/>
      <c r="CQ17" s="2334">
        <v>10</v>
      </c>
      <c r="CR17" s="2332"/>
      <c r="CS17" s="2332"/>
      <c r="CT17" s="2332"/>
      <c r="CU17" s="2332"/>
      <c r="CV17" s="2332"/>
      <c r="CW17" s="2332"/>
      <c r="CX17" s="2332"/>
      <c r="CY17" s="2332"/>
      <c r="CZ17" s="2332"/>
      <c r="DA17" s="2334">
        <v>20</v>
      </c>
      <c r="DB17" s="2332"/>
      <c r="DC17" s="2332"/>
      <c r="DD17" s="2332"/>
      <c r="DE17" s="2332"/>
      <c r="DF17" s="2332"/>
      <c r="DG17" s="2332"/>
      <c r="DH17" s="2332"/>
      <c r="DI17" s="2332"/>
      <c r="DJ17" s="2333"/>
      <c r="DK17" s="2332">
        <v>31</v>
      </c>
      <c r="DL17" s="2332"/>
      <c r="DM17" s="2332"/>
      <c r="DN17" s="2332"/>
      <c r="DO17" s="2332"/>
      <c r="DP17" s="2332"/>
      <c r="DQ17" s="2332"/>
      <c r="DR17" s="2332"/>
      <c r="DS17" s="2332"/>
      <c r="DT17" s="2332"/>
      <c r="DU17" s="2333"/>
      <c r="DV17" s="2332">
        <v>10</v>
      </c>
      <c r="DW17" s="2332"/>
      <c r="DX17" s="2332"/>
      <c r="DY17" s="2332"/>
      <c r="DZ17" s="2332"/>
      <c r="EA17" s="2332"/>
      <c r="EB17" s="2332"/>
      <c r="EC17" s="2332"/>
      <c r="ED17" s="2332"/>
      <c r="EE17" s="2332"/>
      <c r="EF17" s="2359">
        <v>20</v>
      </c>
      <c r="EG17" s="2338"/>
      <c r="EH17" s="2338"/>
      <c r="EI17" s="2338"/>
      <c r="EJ17" s="2338"/>
      <c r="EK17" s="2338"/>
      <c r="EL17" s="2338"/>
      <c r="EM17" s="2338"/>
      <c r="EN17" s="2338"/>
      <c r="EO17" s="2360"/>
      <c r="EP17" s="2359">
        <v>31</v>
      </c>
      <c r="EQ17" s="2338"/>
      <c r="ER17" s="2338"/>
      <c r="ES17" s="2338"/>
      <c r="ET17" s="2338"/>
      <c r="EU17" s="2338"/>
      <c r="EV17" s="2338"/>
      <c r="EW17" s="2338"/>
      <c r="EX17" s="2338"/>
      <c r="EY17" s="2338"/>
      <c r="EZ17" s="2339"/>
      <c r="FA17" s="2337">
        <v>10</v>
      </c>
      <c r="FB17" s="2338"/>
      <c r="FC17" s="2338"/>
      <c r="FD17" s="2338"/>
      <c r="FE17" s="2338"/>
      <c r="FF17" s="2338"/>
      <c r="FG17" s="2338"/>
      <c r="FH17" s="2338"/>
      <c r="FI17" s="2338"/>
      <c r="FJ17" s="2360"/>
      <c r="FK17" s="2359">
        <v>20</v>
      </c>
      <c r="FL17" s="2338"/>
      <c r="FM17" s="2338"/>
      <c r="FN17" s="2338"/>
      <c r="FO17" s="2338"/>
      <c r="FP17" s="2338"/>
      <c r="FQ17" s="2338"/>
      <c r="FR17" s="2338"/>
      <c r="FS17" s="2338"/>
      <c r="FT17" s="2360"/>
      <c r="FU17" s="2359">
        <v>30</v>
      </c>
      <c r="FV17" s="2338"/>
      <c r="FW17" s="2338"/>
      <c r="FX17" s="2338"/>
      <c r="FY17" s="2338"/>
      <c r="FZ17" s="2338"/>
      <c r="GA17" s="2338"/>
      <c r="GB17" s="2338"/>
      <c r="GC17" s="2338"/>
      <c r="GD17" s="2339"/>
      <c r="GE17" s="2337">
        <v>10</v>
      </c>
      <c r="GF17" s="2338"/>
      <c r="GG17" s="2338"/>
      <c r="GH17" s="2338"/>
      <c r="GI17" s="2338"/>
      <c r="GJ17" s="2338"/>
      <c r="GK17" s="2338"/>
      <c r="GL17" s="2338"/>
      <c r="GM17" s="2338"/>
      <c r="GN17" s="2360"/>
      <c r="GO17" s="2359">
        <v>20</v>
      </c>
      <c r="GP17" s="2338"/>
      <c r="GQ17" s="2338"/>
      <c r="GR17" s="2338"/>
      <c r="GS17" s="2338"/>
      <c r="GT17" s="2338"/>
      <c r="GU17" s="2338"/>
      <c r="GV17" s="2338"/>
      <c r="GW17" s="2338"/>
      <c r="GX17" s="2360"/>
      <c r="GY17" s="2359">
        <v>31</v>
      </c>
      <c r="GZ17" s="2338"/>
      <c r="HA17" s="2338"/>
      <c r="HB17" s="2338"/>
      <c r="HC17" s="2338"/>
      <c r="HD17" s="2338"/>
      <c r="HE17" s="2338"/>
      <c r="HF17" s="2338"/>
      <c r="HG17" s="2338"/>
      <c r="HH17" s="2338"/>
      <c r="HI17" s="2339"/>
      <c r="HJ17" s="2337">
        <v>10</v>
      </c>
      <c r="HK17" s="2338"/>
      <c r="HL17" s="2338"/>
      <c r="HM17" s="2338"/>
      <c r="HN17" s="2338"/>
      <c r="HO17" s="2338"/>
      <c r="HP17" s="2338"/>
      <c r="HQ17" s="2338"/>
      <c r="HR17" s="2338"/>
      <c r="HS17" s="2360"/>
      <c r="HT17" s="2359">
        <v>20</v>
      </c>
      <c r="HU17" s="2338"/>
      <c r="HV17" s="2338"/>
      <c r="HW17" s="2338"/>
      <c r="HX17" s="2338"/>
      <c r="HY17" s="2338"/>
      <c r="HZ17" s="2338"/>
      <c r="IA17" s="2338"/>
      <c r="IB17" s="2338"/>
      <c r="IC17" s="2360"/>
      <c r="ID17" s="2359">
        <v>30</v>
      </c>
      <c r="IE17" s="2338"/>
      <c r="IF17" s="2338"/>
      <c r="IG17" s="2338"/>
      <c r="IH17" s="2338"/>
      <c r="II17" s="2338"/>
      <c r="IJ17" s="2338"/>
      <c r="IK17" s="2338"/>
      <c r="IL17" s="2338"/>
      <c r="IM17" s="2339"/>
    </row>
    <row r="18" spans="1:247" ht="14.25">
      <c r="A18" s="2374"/>
      <c r="B18" s="2372"/>
      <c r="C18" s="2387"/>
      <c r="D18" s="953"/>
      <c r="E18" s="947"/>
      <c r="F18" s="947"/>
      <c r="G18" s="947"/>
      <c r="H18" s="947"/>
      <c r="I18" s="947"/>
      <c r="J18" s="947"/>
      <c r="K18" s="947"/>
      <c r="L18" s="947"/>
      <c r="M18" s="947"/>
      <c r="N18" s="947"/>
      <c r="O18" s="947"/>
      <c r="P18" s="947"/>
      <c r="Q18" s="947"/>
      <c r="R18" s="951"/>
      <c r="S18" s="953"/>
      <c r="T18" s="947"/>
      <c r="U18" s="947"/>
      <c r="V18" s="947"/>
      <c r="W18" s="947"/>
      <c r="X18" s="947"/>
      <c r="Y18" s="947"/>
      <c r="Z18" s="947"/>
      <c r="AA18" s="947"/>
      <c r="AB18" s="947"/>
      <c r="AC18" s="947"/>
      <c r="AD18" s="947"/>
      <c r="AE18" s="947"/>
      <c r="AF18" s="951"/>
      <c r="AG18" s="952"/>
      <c r="AH18" s="946"/>
      <c r="AI18" s="947"/>
      <c r="AJ18" s="947"/>
      <c r="AK18" s="947"/>
      <c r="AL18" s="947"/>
      <c r="AM18" s="947"/>
      <c r="AN18" s="947"/>
      <c r="AO18" s="947"/>
      <c r="AP18" s="947"/>
      <c r="AQ18" s="947"/>
      <c r="AR18" s="947"/>
      <c r="AS18" s="947"/>
      <c r="AT18" s="947"/>
      <c r="AU18" s="947"/>
      <c r="AV18" s="951"/>
      <c r="AW18" s="953"/>
      <c r="AX18" s="947"/>
      <c r="AY18" s="947"/>
      <c r="AZ18" s="947"/>
      <c r="BA18" s="947"/>
      <c r="BB18" s="947"/>
      <c r="BC18" s="947"/>
      <c r="BD18" s="947"/>
      <c r="BE18" s="947"/>
      <c r="BF18" s="947"/>
      <c r="BG18" s="947"/>
      <c r="BH18" s="947"/>
      <c r="BI18" s="947"/>
      <c r="BJ18" s="947"/>
      <c r="BK18" s="947"/>
      <c r="BL18" s="952"/>
      <c r="BM18" s="946"/>
      <c r="BN18" s="947"/>
      <c r="BO18" s="947"/>
      <c r="BP18" s="947"/>
      <c r="BQ18" s="947"/>
      <c r="BR18" s="947"/>
      <c r="BS18" s="947"/>
      <c r="BT18" s="947"/>
      <c r="BU18" s="947"/>
      <c r="BV18" s="947"/>
      <c r="BW18" s="947"/>
      <c r="BX18" s="947"/>
      <c r="BY18" s="947"/>
      <c r="BZ18" s="947"/>
      <c r="CA18" s="951"/>
      <c r="CB18" s="953"/>
      <c r="CC18" s="947"/>
      <c r="CD18" s="947"/>
      <c r="CE18" s="947"/>
      <c r="CF18" s="947"/>
      <c r="CG18" s="947"/>
      <c r="CH18" s="947"/>
      <c r="CI18" s="947"/>
      <c r="CJ18" s="947"/>
      <c r="CK18" s="947"/>
      <c r="CL18" s="947"/>
      <c r="CM18" s="947"/>
      <c r="CN18" s="947"/>
      <c r="CO18" s="947"/>
      <c r="CP18" s="951"/>
      <c r="CQ18" s="953"/>
      <c r="CR18" s="946"/>
      <c r="CS18" s="947"/>
      <c r="CT18" s="947"/>
      <c r="CU18" s="947"/>
      <c r="CV18" s="947"/>
      <c r="CW18" s="947"/>
      <c r="CX18" s="947"/>
      <c r="CY18" s="947"/>
      <c r="CZ18" s="951"/>
      <c r="DA18" s="953"/>
      <c r="DB18" s="947"/>
      <c r="DC18" s="947"/>
      <c r="DD18" s="947"/>
      <c r="DE18" s="947"/>
      <c r="DF18" s="951"/>
      <c r="DG18" s="953"/>
      <c r="DH18" s="947"/>
      <c r="DI18" s="947"/>
      <c r="DJ18" s="952"/>
      <c r="DK18" s="946"/>
      <c r="DL18" s="947"/>
      <c r="DM18" s="947"/>
      <c r="DN18" s="947"/>
      <c r="DO18" s="947"/>
      <c r="DP18" s="947"/>
      <c r="DQ18" s="947"/>
      <c r="DR18" s="947"/>
      <c r="DS18" s="952"/>
      <c r="DT18" s="953"/>
      <c r="DU18" s="952"/>
      <c r="DV18" s="946"/>
      <c r="DW18" s="947"/>
      <c r="DX18" s="947"/>
      <c r="DY18" s="947"/>
      <c r="DZ18" s="947"/>
      <c r="EA18" s="947"/>
      <c r="EB18" s="947"/>
      <c r="EC18" s="947"/>
      <c r="ED18" s="947"/>
      <c r="EE18" s="947"/>
      <c r="EF18" s="947"/>
      <c r="EG18" s="947"/>
      <c r="EH18" s="947"/>
      <c r="EI18" s="947"/>
      <c r="EJ18" s="951"/>
      <c r="EK18" s="953"/>
      <c r="EL18" s="947"/>
      <c r="EM18" s="947"/>
      <c r="EN18" s="947"/>
      <c r="EO18" s="947"/>
      <c r="EP18" s="947"/>
      <c r="EQ18" s="947"/>
      <c r="ER18" s="947"/>
      <c r="ES18" s="947"/>
      <c r="ET18" s="947"/>
      <c r="EU18" s="947"/>
      <c r="EV18" s="947"/>
      <c r="EW18" s="947"/>
      <c r="EX18" s="947"/>
      <c r="EY18" s="951"/>
      <c r="EZ18" s="952"/>
      <c r="FA18" s="946"/>
      <c r="FB18" s="947"/>
      <c r="FC18" s="947"/>
      <c r="FD18" s="947"/>
      <c r="FE18" s="947"/>
      <c r="FF18" s="947"/>
      <c r="FG18" s="947"/>
      <c r="FH18" s="947"/>
      <c r="FI18" s="947"/>
      <c r="FJ18" s="947"/>
      <c r="FK18" s="947"/>
      <c r="FL18" s="947"/>
      <c r="FM18" s="947"/>
      <c r="FN18" s="947"/>
      <c r="FO18" s="951"/>
      <c r="FP18" s="953"/>
      <c r="FQ18" s="947"/>
      <c r="FR18" s="947"/>
      <c r="FS18" s="947"/>
      <c r="FT18" s="947"/>
      <c r="FU18" s="947"/>
      <c r="FV18" s="947"/>
      <c r="FW18" s="947"/>
      <c r="FX18" s="947"/>
      <c r="FY18" s="947"/>
      <c r="FZ18" s="947"/>
      <c r="GA18" s="947"/>
      <c r="GB18" s="947"/>
      <c r="GC18" s="947"/>
      <c r="GD18" s="952"/>
      <c r="GE18" s="946"/>
      <c r="GF18" s="947"/>
      <c r="GG18" s="947"/>
      <c r="GH18" s="947"/>
      <c r="GI18" s="947"/>
      <c r="GJ18" s="947"/>
      <c r="GK18" s="947"/>
      <c r="GL18" s="947"/>
      <c r="GM18" s="947"/>
      <c r="GN18" s="947"/>
      <c r="GO18" s="947"/>
      <c r="GP18" s="947"/>
      <c r="GQ18" s="947"/>
      <c r="GR18" s="947"/>
      <c r="GS18" s="951"/>
      <c r="GT18" s="953"/>
      <c r="GU18" s="947"/>
      <c r="GV18" s="947"/>
      <c r="GW18" s="947"/>
      <c r="GX18" s="947"/>
      <c r="GY18" s="947"/>
      <c r="GZ18" s="947"/>
      <c r="HA18" s="947"/>
      <c r="HB18" s="947"/>
      <c r="HC18" s="947"/>
      <c r="HD18" s="947"/>
      <c r="HE18" s="947"/>
      <c r="HF18" s="947"/>
      <c r="HG18" s="947"/>
      <c r="HH18" s="951"/>
      <c r="HI18" s="952"/>
      <c r="HJ18" s="946"/>
      <c r="HK18" s="947"/>
      <c r="HL18" s="947"/>
      <c r="HM18" s="947"/>
      <c r="HN18" s="947"/>
      <c r="HO18" s="947"/>
      <c r="HP18" s="947"/>
      <c r="HQ18" s="947"/>
      <c r="HR18" s="947"/>
      <c r="HS18" s="947"/>
      <c r="HT18" s="947"/>
      <c r="HU18" s="947"/>
      <c r="HV18" s="947"/>
      <c r="HW18" s="947"/>
      <c r="HX18" s="951"/>
      <c r="HY18" s="953"/>
      <c r="HZ18" s="947"/>
      <c r="IA18" s="947"/>
      <c r="IB18" s="947"/>
      <c r="IC18" s="947"/>
      <c r="ID18" s="947"/>
      <c r="IE18" s="947"/>
      <c r="IF18" s="947"/>
      <c r="IG18" s="947"/>
      <c r="IH18" s="947"/>
      <c r="II18" s="947"/>
      <c r="IJ18" s="947"/>
      <c r="IK18" s="947"/>
      <c r="IL18" s="951"/>
      <c r="IM18" s="952"/>
    </row>
    <row r="19" spans="1:247" ht="14.25">
      <c r="A19" s="2374"/>
      <c r="B19" s="2372"/>
      <c r="C19" s="2387"/>
      <c r="D19" s="954"/>
      <c r="E19" s="955"/>
      <c r="F19" s="955"/>
      <c r="G19" s="955"/>
      <c r="H19" s="955"/>
      <c r="I19" s="955"/>
      <c r="J19" s="955"/>
      <c r="K19" s="955"/>
      <c r="L19" s="955"/>
      <c r="M19" s="955"/>
      <c r="N19" s="955"/>
      <c r="O19" s="955"/>
      <c r="P19" s="955"/>
      <c r="Q19" s="955"/>
      <c r="R19" s="956"/>
      <c r="S19" s="954"/>
      <c r="T19" s="955"/>
      <c r="U19" s="955"/>
      <c r="V19" s="955"/>
      <c r="W19" s="955"/>
      <c r="X19" s="955"/>
      <c r="Y19" s="955"/>
      <c r="Z19" s="955"/>
      <c r="AA19" s="955"/>
      <c r="AB19" s="955"/>
      <c r="AC19" s="955"/>
      <c r="AD19" s="955"/>
      <c r="AE19" s="955"/>
      <c r="AF19" s="956"/>
      <c r="AG19" s="957"/>
      <c r="AH19" s="958"/>
      <c r="AI19" s="955"/>
      <c r="AJ19" s="955"/>
      <c r="AK19" s="955"/>
      <c r="AL19" s="955"/>
      <c r="AM19" s="955"/>
      <c r="AN19" s="955"/>
      <c r="AO19" s="955"/>
      <c r="AP19" s="955"/>
      <c r="AQ19" s="955"/>
      <c r="AR19" s="955"/>
      <c r="AS19" s="955"/>
      <c r="AT19" s="955"/>
      <c r="AU19" s="955"/>
      <c r="AV19" s="956"/>
      <c r="AW19" s="954"/>
      <c r="AX19" s="955"/>
      <c r="AY19" s="955"/>
      <c r="AZ19" s="955"/>
      <c r="BA19" s="955"/>
      <c r="BB19" s="955"/>
      <c r="BC19" s="955"/>
      <c r="BD19" s="955"/>
      <c r="BE19" s="955"/>
      <c r="BF19" s="955"/>
      <c r="BG19" s="955"/>
      <c r="BH19" s="955"/>
      <c r="BI19" s="955"/>
      <c r="BJ19" s="955"/>
      <c r="BK19" s="955"/>
      <c r="BL19" s="957"/>
      <c r="BM19" s="958"/>
      <c r="BN19" s="955"/>
      <c r="BO19" s="955"/>
      <c r="BP19" s="955"/>
      <c r="BQ19" s="955"/>
      <c r="BR19" s="955"/>
      <c r="BS19" s="955"/>
      <c r="BT19" s="955"/>
      <c r="BU19" s="955"/>
      <c r="BV19" s="955"/>
      <c r="BW19" s="955"/>
      <c r="BX19" s="955"/>
      <c r="BY19" s="955"/>
      <c r="BZ19" s="955"/>
      <c r="CA19" s="956"/>
      <c r="CB19" s="954"/>
      <c r="CC19" s="955"/>
      <c r="CD19" s="955"/>
      <c r="CE19" s="955"/>
      <c r="CF19" s="955"/>
      <c r="CG19" s="955"/>
      <c r="CH19" s="955"/>
      <c r="CI19" s="955"/>
      <c r="CJ19" s="955"/>
      <c r="CK19" s="955"/>
      <c r="CL19" s="955"/>
      <c r="CM19" s="955"/>
      <c r="CN19" s="955"/>
      <c r="CO19" s="955"/>
      <c r="CP19" s="956"/>
      <c r="CQ19" s="954"/>
      <c r="CR19" s="958"/>
      <c r="CS19" s="955"/>
      <c r="CT19" s="955"/>
      <c r="CU19" s="955"/>
      <c r="CV19" s="955"/>
      <c r="CW19" s="955"/>
      <c r="CX19" s="955"/>
      <c r="CY19" s="955"/>
      <c r="CZ19" s="956"/>
      <c r="DA19" s="954"/>
      <c r="DB19" s="955"/>
      <c r="DC19" s="955"/>
      <c r="DD19" s="955"/>
      <c r="DE19" s="955"/>
      <c r="DF19" s="956"/>
      <c r="DG19" s="954"/>
      <c r="DH19" s="955"/>
      <c r="DI19" s="955"/>
      <c r="DJ19" s="957"/>
      <c r="DK19" s="958"/>
      <c r="DL19" s="955"/>
      <c r="DM19" s="955"/>
      <c r="DN19" s="955"/>
      <c r="DO19" s="955"/>
      <c r="DP19" s="955"/>
      <c r="DQ19" s="955"/>
      <c r="DR19" s="955"/>
      <c r="DS19" s="957"/>
      <c r="DT19" s="954"/>
      <c r="DU19" s="957"/>
      <c r="DV19" s="958"/>
      <c r="DW19" s="955"/>
      <c r="DX19" s="955"/>
      <c r="DY19" s="955"/>
      <c r="DZ19" s="955"/>
      <c r="EA19" s="955"/>
      <c r="EB19" s="955"/>
      <c r="EC19" s="955"/>
      <c r="ED19" s="955"/>
      <c r="EE19" s="955"/>
      <c r="EF19" s="955"/>
      <c r="EG19" s="955"/>
      <c r="EH19" s="955"/>
      <c r="EI19" s="955"/>
      <c r="EJ19" s="956"/>
      <c r="EK19" s="954"/>
      <c r="EL19" s="955"/>
      <c r="EM19" s="955"/>
      <c r="EN19" s="955"/>
      <c r="EO19" s="955"/>
      <c r="EP19" s="955"/>
      <c r="EQ19" s="955"/>
      <c r="ER19" s="955"/>
      <c r="ES19" s="955"/>
      <c r="ET19" s="955"/>
      <c r="EU19" s="955"/>
      <c r="EV19" s="955"/>
      <c r="EW19" s="955"/>
      <c r="EX19" s="955"/>
      <c r="EY19" s="956"/>
      <c r="EZ19" s="957"/>
      <c r="FA19" s="958"/>
      <c r="FB19" s="955"/>
      <c r="FC19" s="955"/>
      <c r="FD19" s="955"/>
      <c r="FE19" s="955"/>
      <c r="FF19" s="955"/>
      <c r="FG19" s="955"/>
      <c r="FH19" s="955"/>
      <c r="FI19" s="955"/>
      <c r="FJ19" s="955"/>
      <c r="FK19" s="955"/>
      <c r="FL19" s="955"/>
      <c r="FM19" s="955"/>
      <c r="FN19" s="955"/>
      <c r="FO19" s="956"/>
      <c r="FP19" s="954"/>
      <c r="FQ19" s="955"/>
      <c r="FR19" s="955"/>
      <c r="FS19" s="955"/>
      <c r="FT19" s="955"/>
      <c r="FU19" s="955"/>
      <c r="FV19" s="955"/>
      <c r="FW19" s="955"/>
      <c r="FX19" s="955"/>
      <c r="FY19" s="955"/>
      <c r="FZ19" s="955"/>
      <c r="GA19" s="955"/>
      <c r="GB19" s="955"/>
      <c r="GC19" s="955"/>
      <c r="GD19" s="957"/>
      <c r="GE19" s="958"/>
      <c r="GF19" s="955"/>
      <c r="GG19" s="955"/>
      <c r="GH19" s="955"/>
      <c r="GI19" s="955"/>
      <c r="GJ19" s="955"/>
      <c r="GK19" s="955"/>
      <c r="GL19" s="955"/>
      <c r="GM19" s="955"/>
      <c r="GN19" s="955"/>
      <c r="GO19" s="955"/>
      <c r="GP19" s="955"/>
      <c r="GQ19" s="955"/>
      <c r="GR19" s="955"/>
      <c r="GS19" s="956"/>
      <c r="GT19" s="954"/>
      <c r="GU19" s="955"/>
      <c r="GV19" s="955"/>
      <c r="GW19" s="955"/>
      <c r="GX19" s="955"/>
      <c r="GY19" s="955"/>
      <c r="GZ19" s="955"/>
      <c r="HA19" s="955"/>
      <c r="HB19" s="955"/>
      <c r="HC19" s="955"/>
      <c r="HD19" s="955"/>
      <c r="HE19" s="955"/>
      <c r="HF19" s="955"/>
      <c r="HG19" s="955"/>
      <c r="HH19" s="956"/>
      <c r="HI19" s="957"/>
      <c r="HJ19" s="958"/>
      <c r="HK19" s="955"/>
      <c r="HL19" s="955"/>
      <c r="HM19" s="955"/>
      <c r="HN19" s="955"/>
      <c r="HO19" s="955"/>
      <c r="HP19" s="955"/>
      <c r="HQ19" s="955"/>
      <c r="HR19" s="955"/>
      <c r="HS19" s="955"/>
      <c r="HT19" s="955"/>
      <c r="HU19" s="955"/>
      <c r="HV19" s="955"/>
      <c r="HW19" s="955"/>
      <c r="HX19" s="956"/>
      <c r="HY19" s="954"/>
      <c r="HZ19" s="955"/>
      <c r="IA19" s="955"/>
      <c r="IB19" s="955"/>
      <c r="IC19" s="955"/>
      <c r="ID19" s="955"/>
      <c r="IE19" s="955"/>
      <c r="IF19" s="955"/>
      <c r="IG19" s="955"/>
      <c r="IH19" s="955"/>
      <c r="II19" s="955"/>
      <c r="IJ19" s="955"/>
      <c r="IK19" s="955"/>
      <c r="IL19" s="956"/>
      <c r="IM19" s="957"/>
    </row>
    <row r="20" spans="1:247" ht="13.5" customHeight="1">
      <c r="A20" s="2371"/>
      <c r="B20" s="2372"/>
      <c r="C20" s="2387"/>
      <c r="D20" s="2337">
        <v>10</v>
      </c>
      <c r="E20" s="2338"/>
      <c r="F20" s="2338"/>
      <c r="G20" s="2338"/>
      <c r="H20" s="2338"/>
      <c r="I20" s="2338"/>
      <c r="J20" s="2338"/>
      <c r="K20" s="2338"/>
      <c r="L20" s="2338"/>
      <c r="M20" s="2360"/>
      <c r="N20" s="2359">
        <v>20</v>
      </c>
      <c r="O20" s="2338"/>
      <c r="P20" s="2338"/>
      <c r="Q20" s="2338"/>
      <c r="R20" s="2338"/>
      <c r="S20" s="2338"/>
      <c r="T20" s="2338"/>
      <c r="U20" s="2338"/>
      <c r="V20" s="2338"/>
      <c r="W20" s="2360"/>
      <c r="X20" s="2359">
        <v>30</v>
      </c>
      <c r="Y20" s="2338"/>
      <c r="Z20" s="2338"/>
      <c r="AA20" s="2338"/>
      <c r="AB20" s="2338"/>
      <c r="AC20" s="2338"/>
      <c r="AD20" s="2338"/>
      <c r="AE20" s="2338"/>
      <c r="AF20" s="2338"/>
      <c r="AG20" s="2339"/>
      <c r="AH20" s="2337">
        <v>10</v>
      </c>
      <c r="AI20" s="2338"/>
      <c r="AJ20" s="2338"/>
      <c r="AK20" s="2338"/>
      <c r="AL20" s="2338"/>
      <c r="AM20" s="2338"/>
      <c r="AN20" s="2338"/>
      <c r="AO20" s="2338"/>
      <c r="AP20" s="2338"/>
      <c r="AQ20" s="2360"/>
      <c r="AR20" s="2359">
        <v>20</v>
      </c>
      <c r="AS20" s="2338"/>
      <c r="AT20" s="2338"/>
      <c r="AU20" s="2338"/>
      <c r="AV20" s="2338"/>
      <c r="AW20" s="2338"/>
      <c r="AX20" s="2338"/>
      <c r="AY20" s="2338"/>
      <c r="AZ20" s="2338"/>
      <c r="BA20" s="2360"/>
      <c r="BB20" s="2359">
        <v>31</v>
      </c>
      <c r="BC20" s="2338"/>
      <c r="BD20" s="2338"/>
      <c r="BE20" s="2338"/>
      <c r="BF20" s="2338"/>
      <c r="BG20" s="2338"/>
      <c r="BH20" s="2338"/>
      <c r="BI20" s="2338"/>
      <c r="BJ20" s="2338"/>
      <c r="BK20" s="2338"/>
      <c r="BL20" s="2339"/>
      <c r="BM20" s="2337">
        <v>10</v>
      </c>
      <c r="BN20" s="2338"/>
      <c r="BO20" s="2338"/>
      <c r="BP20" s="2338"/>
      <c r="BQ20" s="2338"/>
      <c r="BR20" s="2338"/>
      <c r="BS20" s="2338"/>
      <c r="BT20" s="2338"/>
      <c r="BU20" s="2338"/>
      <c r="BV20" s="2360"/>
      <c r="BW20" s="2359">
        <v>20</v>
      </c>
      <c r="BX20" s="2338"/>
      <c r="BY20" s="2338"/>
      <c r="BZ20" s="2338"/>
      <c r="CA20" s="2338"/>
      <c r="CB20" s="2338"/>
      <c r="CC20" s="2338"/>
      <c r="CD20" s="2338"/>
      <c r="CE20" s="2338"/>
      <c r="CF20" s="2360"/>
      <c r="CG20" s="2336">
        <v>31</v>
      </c>
      <c r="CH20" s="2332"/>
      <c r="CI20" s="2332"/>
      <c r="CJ20" s="2332"/>
      <c r="CK20" s="2332"/>
      <c r="CL20" s="2332"/>
      <c r="CM20" s="2332"/>
      <c r="CN20" s="2332"/>
      <c r="CO20" s="2332"/>
      <c r="CP20" s="2332"/>
      <c r="CQ20" s="2334">
        <v>10</v>
      </c>
      <c r="CR20" s="2332"/>
      <c r="CS20" s="2332"/>
      <c r="CT20" s="2332"/>
      <c r="CU20" s="2332"/>
      <c r="CV20" s="2332"/>
      <c r="CW20" s="2332"/>
      <c r="CX20" s="2332"/>
      <c r="CY20" s="2332"/>
      <c r="CZ20" s="2332"/>
      <c r="DA20" s="2334">
        <v>20</v>
      </c>
      <c r="DB20" s="2332"/>
      <c r="DC20" s="2332"/>
      <c r="DD20" s="2332"/>
      <c r="DE20" s="2332"/>
      <c r="DF20" s="2332"/>
      <c r="DG20" s="2332"/>
      <c r="DH20" s="2332"/>
      <c r="DI20" s="2332"/>
      <c r="DJ20" s="2333"/>
      <c r="DK20" s="2332">
        <v>31</v>
      </c>
      <c r="DL20" s="2332"/>
      <c r="DM20" s="2332"/>
      <c r="DN20" s="2332"/>
      <c r="DO20" s="2332"/>
      <c r="DP20" s="2332"/>
      <c r="DQ20" s="2332"/>
      <c r="DR20" s="2332"/>
      <c r="DS20" s="2332"/>
      <c r="DT20" s="2332"/>
      <c r="DU20" s="2333"/>
      <c r="DV20" s="2332">
        <v>10</v>
      </c>
      <c r="DW20" s="2332"/>
      <c r="DX20" s="2332"/>
      <c r="DY20" s="2332"/>
      <c r="DZ20" s="2332"/>
      <c r="EA20" s="2332"/>
      <c r="EB20" s="2332"/>
      <c r="EC20" s="2332"/>
      <c r="ED20" s="2332"/>
      <c r="EE20" s="2332"/>
      <c r="EF20" s="2359">
        <v>20</v>
      </c>
      <c r="EG20" s="2338"/>
      <c r="EH20" s="2338"/>
      <c r="EI20" s="2338"/>
      <c r="EJ20" s="2338"/>
      <c r="EK20" s="2338"/>
      <c r="EL20" s="2338"/>
      <c r="EM20" s="2338"/>
      <c r="EN20" s="2338"/>
      <c r="EO20" s="2360"/>
      <c r="EP20" s="2359">
        <v>31</v>
      </c>
      <c r="EQ20" s="2338"/>
      <c r="ER20" s="2338"/>
      <c r="ES20" s="2338"/>
      <c r="ET20" s="2338"/>
      <c r="EU20" s="2338"/>
      <c r="EV20" s="2338"/>
      <c r="EW20" s="2338"/>
      <c r="EX20" s="2338"/>
      <c r="EY20" s="2338"/>
      <c r="EZ20" s="2339"/>
      <c r="FA20" s="2337">
        <v>10</v>
      </c>
      <c r="FB20" s="2338"/>
      <c r="FC20" s="2338"/>
      <c r="FD20" s="2338"/>
      <c r="FE20" s="2338"/>
      <c r="FF20" s="2338"/>
      <c r="FG20" s="2338"/>
      <c r="FH20" s="2338"/>
      <c r="FI20" s="2338"/>
      <c r="FJ20" s="2360"/>
      <c r="FK20" s="2359">
        <v>20</v>
      </c>
      <c r="FL20" s="2338"/>
      <c r="FM20" s="2338"/>
      <c r="FN20" s="2338"/>
      <c r="FO20" s="2338"/>
      <c r="FP20" s="2338"/>
      <c r="FQ20" s="2338"/>
      <c r="FR20" s="2338"/>
      <c r="FS20" s="2338"/>
      <c r="FT20" s="2360"/>
      <c r="FU20" s="2359">
        <v>30</v>
      </c>
      <c r="FV20" s="2338"/>
      <c r="FW20" s="2338"/>
      <c r="FX20" s="2338"/>
      <c r="FY20" s="2338"/>
      <c r="FZ20" s="2338"/>
      <c r="GA20" s="2338"/>
      <c r="GB20" s="2338"/>
      <c r="GC20" s="2338"/>
      <c r="GD20" s="2339"/>
      <c r="GE20" s="2337">
        <v>10</v>
      </c>
      <c r="GF20" s="2338"/>
      <c r="GG20" s="2338"/>
      <c r="GH20" s="2338"/>
      <c r="GI20" s="2338"/>
      <c r="GJ20" s="2338"/>
      <c r="GK20" s="2338"/>
      <c r="GL20" s="2338"/>
      <c r="GM20" s="2338"/>
      <c r="GN20" s="2360"/>
      <c r="GO20" s="2359">
        <v>20</v>
      </c>
      <c r="GP20" s="2338"/>
      <c r="GQ20" s="2338"/>
      <c r="GR20" s="2338"/>
      <c r="GS20" s="2338"/>
      <c r="GT20" s="2338"/>
      <c r="GU20" s="2338"/>
      <c r="GV20" s="2338"/>
      <c r="GW20" s="2338"/>
      <c r="GX20" s="2360"/>
      <c r="GY20" s="2359">
        <v>31</v>
      </c>
      <c r="GZ20" s="2338"/>
      <c r="HA20" s="2338"/>
      <c r="HB20" s="2338"/>
      <c r="HC20" s="2338"/>
      <c r="HD20" s="2338"/>
      <c r="HE20" s="2338"/>
      <c r="HF20" s="2338"/>
      <c r="HG20" s="2338"/>
      <c r="HH20" s="2338"/>
      <c r="HI20" s="2339"/>
      <c r="HJ20" s="2337">
        <v>10</v>
      </c>
      <c r="HK20" s="2338"/>
      <c r="HL20" s="2338"/>
      <c r="HM20" s="2338"/>
      <c r="HN20" s="2338"/>
      <c r="HO20" s="2338"/>
      <c r="HP20" s="2338"/>
      <c r="HQ20" s="2338"/>
      <c r="HR20" s="2338"/>
      <c r="HS20" s="2360"/>
      <c r="HT20" s="2359">
        <v>20</v>
      </c>
      <c r="HU20" s="2338"/>
      <c r="HV20" s="2338"/>
      <c r="HW20" s="2338"/>
      <c r="HX20" s="2338"/>
      <c r="HY20" s="2338"/>
      <c r="HZ20" s="2338"/>
      <c r="IA20" s="2338"/>
      <c r="IB20" s="2338"/>
      <c r="IC20" s="2360"/>
      <c r="ID20" s="2359">
        <v>30</v>
      </c>
      <c r="IE20" s="2338"/>
      <c r="IF20" s="2338"/>
      <c r="IG20" s="2338"/>
      <c r="IH20" s="2338"/>
      <c r="II20" s="2338"/>
      <c r="IJ20" s="2338"/>
      <c r="IK20" s="2338"/>
      <c r="IL20" s="2338"/>
      <c r="IM20" s="2339"/>
    </row>
    <row r="21" spans="1:247" ht="14.25" customHeight="1">
      <c r="A21" s="2374"/>
      <c r="B21" s="2372"/>
      <c r="C21" s="2387"/>
      <c r="D21" s="946"/>
      <c r="E21" s="947"/>
      <c r="F21" s="947"/>
      <c r="G21" s="947"/>
      <c r="H21" s="947"/>
      <c r="I21" s="947"/>
      <c r="J21" s="947"/>
      <c r="K21" s="947"/>
      <c r="L21" s="947"/>
      <c r="M21" s="947"/>
      <c r="N21" s="947"/>
      <c r="O21" s="947"/>
      <c r="P21" s="947"/>
      <c r="Q21" s="947"/>
      <c r="R21" s="951"/>
      <c r="S21" s="953"/>
      <c r="T21" s="947"/>
      <c r="U21" s="947"/>
      <c r="V21" s="947"/>
      <c r="W21" s="947"/>
      <c r="X21" s="947"/>
      <c r="Y21" s="947"/>
      <c r="Z21" s="947"/>
      <c r="AA21" s="947"/>
      <c r="AB21" s="947"/>
      <c r="AC21" s="947"/>
      <c r="AD21" s="947"/>
      <c r="AE21" s="947"/>
      <c r="AF21" s="951"/>
      <c r="AG21" s="952"/>
      <c r="AH21" s="946"/>
      <c r="AI21" s="947"/>
      <c r="AJ21" s="947"/>
      <c r="AK21" s="947"/>
      <c r="AL21" s="947"/>
      <c r="AM21" s="947"/>
      <c r="AN21" s="947"/>
      <c r="AO21" s="947"/>
      <c r="AP21" s="947"/>
      <c r="AQ21" s="947"/>
      <c r="AR21" s="947"/>
      <c r="AS21" s="947"/>
      <c r="AT21" s="947"/>
      <c r="AU21" s="947"/>
      <c r="AV21" s="951"/>
      <c r="AW21" s="953"/>
      <c r="AX21" s="947"/>
      <c r="AY21" s="947"/>
      <c r="AZ21" s="947"/>
      <c r="BA21" s="947"/>
      <c r="BB21" s="947"/>
      <c r="BC21" s="947"/>
      <c r="BD21" s="947"/>
      <c r="BE21" s="947"/>
      <c r="BF21" s="947"/>
      <c r="BG21" s="947"/>
      <c r="BH21" s="947"/>
      <c r="BI21" s="947"/>
      <c r="BJ21" s="947"/>
      <c r="BK21" s="947"/>
      <c r="BL21" s="952"/>
      <c r="BM21" s="946"/>
      <c r="BN21" s="947"/>
      <c r="BO21" s="947"/>
      <c r="BP21" s="947"/>
      <c r="BQ21" s="947"/>
      <c r="BR21" s="947"/>
      <c r="BS21" s="947"/>
      <c r="BT21" s="947"/>
      <c r="BU21" s="947"/>
      <c r="BV21" s="947"/>
      <c r="BW21" s="947"/>
      <c r="BX21" s="947"/>
      <c r="BY21" s="947"/>
      <c r="BZ21" s="947"/>
      <c r="CA21" s="951"/>
      <c r="CB21" s="953"/>
      <c r="CC21" s="947"/>
      <c r="CD21" s="947"/>
      <c r="CE21" s="947"/>
      <c r="CF21" s="947"/>
      <c r="CG21" s="947"/>
      <c r="CH21" s="947"/>
      <c r="CI21" s="947"/>
      <c r="CJ21" s="947"/>
      <c r="CK21" s="947"/>
      <c r="CL21" s="947"/>
      <c r="CM21" s="947"/>
      <c r="CN21" s="947"/>
      <c r="CO21" s="947"/>
      <c r="CP21" s="951"/>
      <c r="CQ21" s="953"/>
      <c r="CR21" s="946"/>
      <c r="CS21" s="947"/>
      <c r="CT21" s="947"/>
      <c r="CU21" s="947"/>
      <c r="CV21" s="947"/>
      <c r="CW21" s="947"/>
      <c r="CX21" s="947"/>
      <c r="CY21" s="947"/>
      <c r="CZ21" s="951"/>
      <c r="DA21" s="953"/>
      <c r="DB21" s="947"/>
      <c r="DC21" s="947"/>
      <c r="DD21" s="947"/>
      <c r="DE21" s="947"/>
      <c r="DF21" s="951"/>
      <c r="DG21" s="953"/>
      <c r="DH21" s="947"/>
      <c r="DI21" s="947"/>
      <c r="DJ21" s="952"/>
      <c r="DK21" s="946"/>
      <c r="DL21" s="947"/>
      <c r="DM21" s="947"/>
      <c r="DN21" s="947"/>
      <c r="DO21" s="947"/>
      <c r="DP21" s="947"/>
      <c r="DQ21" s="947"/>
      <c r="DR21" s="947"/>
      <c r="DS21" s="952"/>
      <c r="DT21" s="946"/>
      <c r="DU21" s="952"/>
      <c r="DV21" s="946"/>
      <c r="DW21" s="947"/>
      <c r="DX21" s="947"/>
      <c r="DY21" s="947"/>
      <c r="DZ21" s="947"/>
      <c r="EA21" s="947"/>
      <c r="EB21" s="947"/>
      <c r="EC21" s="947"/>
      <c r="ED21" s="947"/>
      <c r="EE21" s="947"/>
      <c r="EF21" s="947"/>
      <c r="EG21" s="947"/>
      <c r="EH21" s="947"/>
      <c r="EI21" s="947"/>
      <c r="EJ21" s="951"/>
      <c r="EK21" s="953"/>
      <c r="EL21" s="947"/>
      <c r="EM21" s="947"/>
      <c r="EN21" s="947"/>
      <c r="EO21" s="947"/>
      <c r="EP21" s="947"/>
      <c r="EQ21" s="947"/>
      <c r="ER21" s="947"/>
      <c r="ES21" s="947"/>
      <c r="ET21" s="947"/>
      <c r="EU21" s="947"/>
      <c r="EV21" s="947"/>
      <c r="EW21" s="947"/>
      <c r="EX21" s="947"/>
      <c r="EY21" s="951"/>
      <c r="EZ21" s="952"/>
      <c r="FA21" s="946"/>
      <c r="FB21" s="947"/>
      <c r="FC21" s="947"/>
      <c r="FD21" s="947"/>
      <c r="FE21" s="947"/>
      <c r="FF21" s="947"/>
      <c r="FG21" s="947"/>
      <c r="FH21" s="947"/>
      <c r="FI21" s="947"/>
      <c r="FJ21" s="947"/>
      <c r="FK21" s="947"/>
      <c r="FL21" s="947"/>
      <c r="FM21" s="947"/>
      <c r="FN21" s="947"/>
      <c r="FO21" s="951"/>
      <c r="FP21" s="953"/>
      <c r="FQ21" s="947"/>
      <c r="FR21" s="947"/>
      <c r="FS21" s="947"/>
      <c r="FT21" s="947"/>
      <c r="FU21" s="947"/>
      <c r="FV21" s="947"/>
      <c r="FW21" s="947"/>
      <c r="FX21" s="947"/>
      <c r="FY21" s="947"/>
      <c r="FZ21" s="947"/>
      <c r="GA21" s="947"/>
      <c r="GB21" s="947"/>
      <c r="GC21" s="947"/>
      <c r="GD21" s="952"/>
      <c r="GE21" s="946"/>
      <c r="GF21" s="947"/>
      <c r="GG21" s="947"/>
      <c r="GH21" s="947"/>
      <c r="GI21" s="947"/>
      <c r="GJ21" s="947"/>
      <c r="GK21" s="947"/>
      <c r="GL21" s="947"/>
      <c r="GM21" s="947"/>
      <c r="GN21" s="947"/>
      <c r="GO21" s="947"/>
      <c r="GP21" s="947"/>
      <c r="GQ21" s="947"/>
      <c r="GR21" s="947"/>
      <c r="GS21" s="951"/>
      <c r="GT21" s="953"/>
      <c r="GU21" s="947"/>
      <c r="GV21" s="947"/>
      <c r="GW21" s="947"/>
      <c r="GX21" s="947"/>
      <c r="GY21" s="947"/>
      <c r="GZ21" s="947"/>
      <c r="HA21" s="947"/>
      <c r="HB21" s="947"/>
      <c r="HC21" s="947"/>
      <c r="HD21" s="947"/>
      <c r="HE21" s="947"/>
      <c r="HF21" s="947"/>
      <c r="HG21" s="947"/>
      <c r="HH21" s="951"/>
      <c r="HI21" s="952"/>
      <c r="HJ21" s="946"/>
      <c r="HK21" s="947"/>
      <c r="HL21" s="947"/>
      <c r="HM21" s="947"/>
      <c r="HN21" s="947"/>
      <c r="HO21" s="947"/>
      <c r="HP21" s="947"/>
      <c r="HQ21" s="947"/>
      <c r="HR21" s="947"/>
      <c r="HS21" s="947"/>
      <c r="HT21" s="947"/>
      <c r="HU21" s="947"/>
      <c r="HV21" s="947"/>
      <c r="HW21" s="947"/>
      <c r="HX21" s="951"/>
      <c r="HY21" s="953"/>
      <c r="HZ21" s="947"/>
      <c r="IA21" s="947"/>
      <c r="IB21" s="947"/>
      <c r="IC21" s="947"/>
      <c r="ID21" s="947"/>
      <c r="IE21" s="947"/>
      <c r="IF21" s="947"/>
      <c r="IG21" s="947"/>
      <c r="IH21" s="947"/>
      <c r="II21" s="947"/>
      <c r="IJ21" s="947"/>
      <c r="IK21" s="947"/>
      <c r="IL21" s="951"/>
      <c r="IM21" s="952"/>
    </row>
    <row r="22" spans="1:247" ht="14.25">
      <c r="A22" s="2374"/>
      <c r="B22" s="2372"/>
      <c r="C22" s="2387"/>
      <c r="D22" s="954"/>
      <c r="E22" s="955"/>
      <c r="F22" s="955"/>
      <c r="G22" s="955"/>
      <c r="H22" s="955"/>
      <c r="I22" s="955"/>
      <c r="J22" s="955"/>
      <c r="K22" s="955"/>
      <c r="L22" s="955"/>
      <c r="M22" s="955"/>
      <c r="N22" s="955"/>
      <c r="O22" s="955"/>
      <c r="P22" s="955"/>
      <c r="Q22" s="955"/>
      <c r="R22" s="956"/>
      <c r="S22" s="954"/>
      <c r="T22" s="955"/>
      <c r="U22" s="955"/>
      <c r="V22" s="955"/>
      <c r="W22" s="955"/>
      <c r="X22" s="955"/>
      <c r="Y22" s="955"/>
      <c r="Z22" s="955"/>
      <c r="AA22" s="955"/>
      <c r="AB22" s="955"/>
      <c r="AC22" s="955"/>
      <c r="AD22" s="955"/>
      <c r="AE22" s="955"/>
      <c r="AF22" s="956"/>
      <c r="AG22" s="957"/>
      <c r="AH22" s="958"/>
      <c r="AI22" s="955"/>
      <c r="AJ22" s="955"/>
      <c r="AK22" s="955"/>
      <c r="AL22" s="955"/>
      <c r="AM22" s="955"/>
      <c r="AN22" s="955"/>
      <c r="AO22" s="955"/>
      <c r="AP22" s="955"/>
      <c r="AQ22" s="955"/>
      <c r="AR22" s="955"/>
      <c r="AS22" s="955"/>
      <c r="AT22" s="955"/>
      <c r="AU22" s="955"/>
      <c r="AV22" s="956"/>
      <c r="AW22" s="954"/>
      <c r="AX22" s="955"/>
      <c r="AY22" s="955"/>
      <c r="AZ22" s="955"/>
      <c r="BA22" s="955"/>
      <c r="BB22" s="955"/>
      <c r="BC22" s="955"/>
      <c r="BD22" s="955"/>
      <c r="BE22" s="955"/>
      <c r="BF22" s="955"/>
      <c r="BG22" s="955"/>
      <c r="BH22" s="955"/>
      <c r="BI22" s="955"/>
      <c r="BJ22" s="955"/>
      <c r="BK22" s="955"/>
      <c r="BL22" s="957"/>
      <c r="BM22" s="958"/>
      <c r="BN22" s="955"/>
      <c r="BO22" s="955"/>
      <c r="BP22" s="955"/>
      <c r="BQ22" s="955"/>
      <c r="BR22" s="955"/>
      <c r="BS22" s="955"/>
      <c r="BT22" s="955"/>
      <c r="BU22" s="955"/>
      <c r="BV22" s="955"/>
      <c r="BW22" s="955"/>
      <c r="BX22" s="955"/>
      <c r="BY22" s="955"/>
      <c r="BZ22" s="955"/>
      <c r="CA22" s="956"/>
      <c r="CB22" s="954"/>
      <c r="CC22" s="955"/>
      <c r="CD22" s="955"/>
      <c r="CE22" s="955"/>
      <c r="CF22" s="955"/>
      <c r="CG22" s="955"/>
      <c r="CH22" s="955"/>
      <c r="CI22" s="955"/>
      <c r="CJ22" s="955"/>
      <c r="CK22" s="955"/>
      <c r="CL22" s="955"/>
      <c r="CM22" s="955"/>
      <c r="CN22" s="955"/>
      <c r="CO22" s="955"/>
      <c r="CP22" s="956"/>
      <c r="CQ22" s="954"/>
      <c r="CR22" s="958"/>
      <c r="CS22" s="955"/>
      <c r="CT22" s="955"/>
      <c r="CU22" s="955"/>
      <c r="CV22" s="955"/>
      <c r="CW22" s="955"/>
      <c r="CX22" s="955"/>
      <c r="CY22" s="955"/>
      <c r="CZ22" s="956"/>
      <c r="DA22" s="954"/>
      <c r="DB22" s="955"/>
      <c r="DC22" s="955"/>
      <c r="DD22" s="955"/>
      <c r="DE22" s="955"/>
      <c r="DF22" s="956"/>
      <c r="DG22" s="954"/>
      <c r="DH22" s="955"/>
      <c r="DI22" s="955"/>
      <c r="DJ22" s="957"/>
      <c r="DK22" s="958"/>
      <c r="DL22" s="955"/>
      <c r="DM22" s="955"/>
      <c r="DN22" s="955"/>
      <c r="DO22" s="955"/>
      <c r="DP22" s="955"/>
      <c r="DQ22" s="955"/>
      <c r="DR22" s="955"/>
      <c r="DS22" s="957"/>
      <c r="DT22" s="954"/>
      <c r="DU22" s="957"/>
      <c r="DV22" s="958"/>
      <c r="DW22" s="955"/>
      <c r="DX22" s="955"/>
      <c r="DY22" s="955"/>
      <c r="DZ22" s="955"/>
      <c r="EA22" s="955"/>
      <c r="EB22" s="955"/>
      <c r="EC22" s="955"/>
      <c r="ED22" s="955"/>
      <c r="EE22" s="955"/>
      <c r="EF22" s="955"/>
      <c r="EG22" s="955"/>
      <c r="EH22" s="955"/>
      <c r="EI22" s="955"/>
      <c r="EJ22" s="956"/>
      <c r="EK22" s="954"/>
      <c r="EL22" s="955"/>
      <c r="EM22" s="955"/>
      <c r="EN22" s="955"/>
      <c r="EO22" s="955"/>
      <c r="EP22" s="955"/>
      <c r="EQ22" s="955"/>
      <c r="ER22" s="955"/>
      <c r="ES22" s="955"/>
      <c r="ET22" s="955"/>
      <c r="EU22" s="955"/>
      <c r="EV22" s="955"/>
      <c r="EW22" s="955"/>
      <c r="EX22" s="955"/>
      <c r="EY22" s="956"/>
      <c r="EZ22" s="957"/>
      <c r="FA22" s="958"/>
      <c r="FB22" s="955"/>
      <c r="FC22" s="955"/>
      <c r="FD22" s="955"/>
      <c r="FE22" s="955"/>
      <c r="FF22" s="955"/>
      <c r="FG22" s="955"/>
      <c r="FH22" s="955"/>
      <c r="FI22" s="955"/>
      <c r="FJ22" s="955"/>
      <c r="FK22" s="955"/>
      <c r="FL22" s="955"/>
      <c r="FM22" s="955"/>
      <c r="FN22" s="955"/>
      <c r="FO22" s="956"/>
      <c r="FP22" s="954"/>
      <c r="FQ22" s="955"/>
      <c r="FR22" s="955"/>
      <c r="FS22" s="955"/>
      <c r="FT22" s="955"/>
      <c r="FU22" s="955"/>
      <c r="FV22" s="955"/>
      <c r="FW22" s="955"/>
      <c r="FX22" s="955"/>
      <c r="FY22" s="955"/>
      <c r="FZ22" s="955"/>
      <c r="GA22" s="955"/>
      <c r="GB22" s="955"/>
      <c r="GC22" s="955"/>
      <c r="GD22" s="957"/>
      <c r="GE22" s="958"/>
      <c r="GF22" s="955"/>
      <c r="GG22" s="955"/>
      <c r="GH22" s="955"/>
      <c r="GI22" s="955"/>
      <c r="GJ22" s="955"/>
      <c r="GK22" s="955"/>
      <c r="GL22" s="955"/>
      <c r="GM22" s="955"/>
      <c r="GN22" s="955"/>
      <c r="GO22" s="955"/>
      <c r="GP22" s="955"/>
      <c r="GQ22" s="955"/>
      <c r="GR22" s="955"/>
      <c r="GS22" s="956"/>
      <c r="GT22" s="954"/>
      <c r="GU22" s="955"/>
      <c r="GV22" s="955"/>
      <c r="GW22" s="955"/>
      <c r="GX22" s="955"/>
      <c r="GY22" s="955"/>
      <c r="GZ22" s="955"/>
      <c r="HA22" s="955"/>
      <c r="HB22" s="955"/>
      <c r="HC22" s="955"/>
      <c r="HD22" s="955"/>
      <c r="HE22" s="955"/>
      <c r="HF22" s="955"/>
      <c r="HG22" s="955"/>
      <c r="HH22" s="956"/>
      <c r="HI22" s="957"/>
      <c r="HJ22" s="958"/>
      <c r="HK22" s="955"/>
      <c r="HL22" s="955"/>
      <c r="HM22" s="955"/>
      <c r="HN22" s="955"/>
      <c r="HO22" s="955"/>
      <c r="HP22" s="955"/>
      <c r="HQ22" s="955"/>
      <c r="HR22" s="955"/>
      <c r="HS22" s="955"/>
      <c r="HT22" s="955"/>
      <c r="HU22" s="955"/>
      <c r="HV22" s="955"/>
      <c r="HW22" s="955"/>
      <c r="HX22" s="956"/>
      <c r="HY22" s="954"/>
      <c r="HZ22" s="955"/>
      <c r="IA22" s="955"/>
      <c r="IB22" s="955"/>
      <c r="IC22" s="955"/>
      <c r="ID22" s="955"/>
      <c r="IE22" s="955"/>
      <c r="IF22" s="955"/>
      <c r="IG22" s="955"/>
      <c r="IH22" s="955"/>
      <c r="II22" s="955"/>
      <c r="IJ22" s="955"/>
      <c r="IK22" s="955"/>
      <c r="IL22" s="956"/>
      <c r="IM22" s="957"/>
    </row>
    <row r="23" spans="1:247" ht="13.5" customHeight="1">
      <c r="A23" s="2371"/>
      <c r="B23" s="2372"/>
      <c r="C23" s="2387"/>
      <c r="D23" s="2337">
        <v>10</v>
      </c>
      <c r="E23" s="2338"/>
      <c r="F23" s="2338"/>
      <c r="G23" s="2338"/>
      <c r="H23" s="2338"/>
      <c r="I23" s="2338"/>
      <c r="J23" s="2338"/>
      <c r="K23" s="2338"/>
      <c r="L23" s="2338"/>
      <c r="M23" s="2360"/>
      <c r="N23" s="2359">
        <v>20</v>
      </c>
      <c r="O23" s="2338"/>
      <c r="P23" s="2338"/>
      <c r="Q23" s="2338"/>
      <c r="R23" s="2338"/>
      <c r="S23" s="2338"/>
      <c r="T23" s="2338"/>
      <c r="U23" s="2338"/>
      <c r="V23" s="2338"/>
      <c r="W23" s="2360"/>
      <c r="X23" s="2359">
        <v>30</v>
      </c>
      <c r="Y23" s="2338"/>
      <c r="Z23" s="2338"/>
      <c r="AA23" s="2338"/>
      <c r="AB23" s="2338"/>
      <c r="AC23" s="2338"/>
      <c r="AD23" s="2338"/>
      <c r="AE23" s="2338"/>
      <c r="AF23" s="2338"/>
      <c r="AG23" s="2339"/>
      <c r="AH23" s="2337">
        <v>10</v>
      </c>
      <c r="AI23" s="2338"/>
      <c r="AJ23" s="2338"/>
      <c r="AK23" s="2338"/>
      <c r="AL23" s="2338"/>
      <c r="AM23" s="2338"/>
      <c r="AN23" s="2338"/>
      <c r="AO23" s="2338"/>
      <c r="AP23" s="2338"/>
      <c r="AQ23" s="2360"/>
      <c r="AR23" s="2359">
        <v>20</v>
      </c>
      <c r="AS23" s="2338"/>
      <c r="AT23" s="2338"/>
      <c r="AU23" s="2338"/>
      <c r="AV23" s="2338"/>
      <c r="AW23" s="2338"/>
      <c r="AX23" s="2338"/>
      <c r="AY23" s="2338"/>
      <c r="AZ23" s="2338"/>
      <c r="BA23" s="2360"/>
      <c r="BB23" s="2359">
        <v>31</v>
      </c>
      <c r="BC23" s="2338"/>
      <c r="BD23" s="2338"/>
      <c r="BE23" s="2338"/>
      <c r="BF23" s="2338"/>
      <c r="BG23" s="2338"/>
      <c r="BH23" s="2338"/>
      <c r="BI23" s="2338"/>
      <c r="BJ23" s="2338"/>
      <c r="BK23" s="2338"/>
      <c r="BL23" s="2339"/>
      <c r="BM23" s="2337">
        <v>10</v>
      </c>
      <c r="BN23" s="2338"/>
      <c r="BO23" s="2338"/>
      <c r="BP23" s="2338"/>
      <c r="BQ23" s="2338"/>
      <c r="BR23" s="2338"/>
      <c r="BS23" s="2338"/>
      <c r="BT23" s="2338"/>
      <c r="BU23" s="2338"/>
      <c r="BV23" s="2360"/>
      <c r="BW23" s="2359">
        <v>20</v>
      </c>
      <c r="BX23" s="2338"/>
      <c r="BY23" s="2338"/>
      <c r="BZ23" s="2338"/>
      <c r="CA23" s="2338"/>
      <c r="CB23" s="2338"/>
      <c r="CC23" s="2338"/>
      <c r="CD23" s="2338"/>
      <c r="CE23" s="2338"/>
      <c r="CF23" s="2360"/>
      <c r="CG23" s="2336">
        <v>31</v>
      </c>
      <c r="CH23" s="2332"/>
      <c r="CI23" s="2332"/>
      <c r="CJ23" s="2332"/>
      <c r="CK23" s="2332"/>
      <c r="CL23" s="2332"/>
      <c r="CM23" s="2332"/>
      <c r="CN23" s="2332"/>
      <c r="CO23" s="2332"/>
      <c r="CP23" s="2332"/>
      <c r="CQ23" s="2334">
        <v>10</v>
      </c>
      <c r="CR23" s="2332"/>
      <c r="CS23" s="2332"/>
      <c r="CT23" s="2332"/>
      <c r="CU23" s="2332"/>
      <c r="CV23" s="2332"/>
      <c r="CW23" s="2332"/>
      <c r="CX23" s="2332"/>
      <c r="CY23" s="2332"/>
      <c r="CZ23" s="2332"/>
      <c r="DA23" s="2334">
        <v>20</v>
      </c>
      <c r="DB23" s="2332"/>
      <c r="DC23" s="2332"/>
      <c r="DD23" s="2332"/>
      <c r="DE23" s="2332"/>
      <c r="DF23" s="2332"/>
      <c r="DG23" s="2332"/>
      <c r="DH23" s="2332"/>
      <c r="DI23" s="2332"/>
      <c r="DJ23" s="2333"/>
      <c r="DK23" s="2332">
        <v>31</v>
      </c>
      <c r="DL23" s="2332"/>
      <c r="DM23" s="2332"/>
      <c r="DN23" s="2332"/>
      <c r="DO23" s="2332"/>
      <c r="DP23" s="2332"/>
      <c r="DQ23" s="2332"/>
      <c r="DR23" s="2332"/>
      <c r="DS23" s="2332"/>
      <c r="DT23" s="2332"/>
      <c r="DU23" s="2333"/>
      <c r="DV23" s="2332">
        <v>10</v>
      </c>
      <c r="DW23" s="2332"/>
      <c r="DX23" s="2332"/>
      <c r="DY23" s="2332"/>
      <c r="DZ23" s="2332"/>
      <c r="EA23" s="2332"/>
      <c r="EB23" s="2332"/>
      <c r="EC23" s="2332"/>
      <c r="ED23" s="2332"/>
      <c r="EE23" s="2332"/>
      <c r="EF23" s="2359">
        <v>20</v>
      </c>
      <c r="EG23" s="2338"/>
      <c r="EH23" s="2338"/>
      <c r="EI23" s="2338"/>
      <c r="EJ23" s="2338"/>
      <c r="EK23" s="2338"/>
      <c r="EL23" s="2338"/>
      <c r="EM23" s="2338"/>
      <c r="EN23" s="2338"/>
      <c r="EO23" s="2360"/>
      <c r="EP23" s="2359">
        <v>31</v>
      </c>
      <c r="EQ23" s="2338"/>
      <c r="ER23" s="2338"/>
      <c r="ES23" s="2338"/>
      <c r="ET23" s="2338"/>
      <c r="EU23" s="2338"/>
      <c r="EV23" s="2338"/>
      <c r="EW23" s="2338"/>
      <c r="EX23" s="2338"/>
      <c r="EY23" s="2338"/>
      <c r="EZ23" s="2339"/>
      <c r="FA23" s="2337">
        <v>10</v>
      </c>
      <c r="FB23" s="2338"/>
      <c r="FC23" s="2338"/>
      <c r="FD23" s="2338"/>
      <c r="FE23" s="2338"/>
      <c r="FF23" s="2338"/>
      <c r="FG23" s="2338"/>
      <c r="FH23" s="2338"/>
      <c r="FI23" s="2338"/>
      <c r="FJ23" s="2360"/>
      <c r="FK23" s="2359">
        <v>20</v>
      </c>
      <c r="FL23" s="2338"/>
      <c r="FM23" s="2338"/>
      <c r="FN23" s="2338"/>
      <c r="FO23" s="2338"/>
      <c r="FP23" s="2338"/>
      <c r="FQ23" s="2338"/>
      <c r="FR23" s="2338"/>
      <c r="FS23" s="2338"/>
      <c r="FT23" s="2360"/>
      <c r="FU23" s="2359">
        <v>30</v>
      </c>
      <c r="FV23" s="2338"/>
      <c r="FW23" s="2338"/>
      <c r="FX23" s="2338"/>
      <c r="FY23" s="2338"/>
      <c r="FZ23" s="2338"/>
      <c r="GA23" s="2338"/>
      <c r="GB23" s="2338"/>
      <c r="GC23" s="2338"/>
      <c r="GD23" s="2339"/>
      <c r="GE23" s="2337">
        <v>10</v>
      </c>
      <c r="GF23" s="2338"/>
      <c r="GG23" s="2338"/>
      <c r="GH23" s="2338"/>
      <c r="GI23" s="2338"/>
      <c r="GJ23" s="2338"/>
      <c r="GK23" s="2338"/>
      <c r="GL23" s="2338"/>
      <c r="GM23" s="2338"/>
      <c r="GN23" s="2360"/>
      <c r="GO23" s="2359">
        <v>20</v>
      </c>
      <c r="GP23" s="2338"/>
      <c r="GQ23" s="2338"/>
      <c r="GR23" s="2338"/>
      <c r="GS23" s="2338"/>
      <c r="GT23" s="2338"/>
      <c r="GU23" s="2338"/>
      <c r="GV23" s="2338"/>
      <c r="GW23" s="2338"/>
      <c r="GX23" s="2360"/>
      <c r="GY23" s="2359">
        <v>31</v>
      </c>
      <c r="GZ23" s="2338"/>
      <c r="HA23" s="2338"/>
      <c r="HB23" s="2338"/>
      <c r="HC23" s="2338"/>
      <c r="HD23" s="2338"/>
      <c r="HE23" s="2338"/>
      <c r="HF23" s="2338"/>
      <c r="HG23" s="2338"/>
      <c r="HH23" s="2338"/>
      <c r="HI23" s="2339"/>
      <c r="HJ23" s="2337">
        <v>10</v>
      </c>
      <c r="HK23" s="2338"/>
      <c r="HL23" s="2338"/>
      <c r="HM23" s="2338"/>
      <c r="HN23" s="2338"/>
      <c r="HO23" s="2338"/>
      <c r="HP23" s="2338"/>
      <c r="HQ23" s="2338"/>
      <c r="HR23" s="2338"/>
      <c r="HS23" s="2360"/>
      <c r="HT23" s="2359">
        <v>20</v>
      </c>
      <c r="HU23" s="2338"/>
      <c r="HV23" s="2338"/>
      <c r="HW23" s="2338"/>
      <c r="HX23" s="2338"/>
      <c r="HY23" s="2338"/>
      <c r="HZ23" s="2338"/>
      <c r="IA23" s="2338"/>
      <c r="IB23" s="2338"/>
      <c r="IC23" s="2360"/>
      <c r="ID23" s="2359">
        <v>30</v>
      </c>
      <c r="IE23" s="2338"/>
      <c r="IF23" s="2338"/>
      <c r="IG23" s="2338"/>
      <c r="IH23" s="2338"/>
      <c r="II23" s="2338"/>
      <c r="IJ23" s="2338"/>
      <c r="IK23" s="2338"/>
      <c r="IL23" s="2338"/>
      <c r="IM23" s="2339"/>
    </row>
    <row r="24" spans="1:247" ht="14.25">
      <c r="A24" s="2374"/>
      <c r="B24" s="2372"/>
      <c r="C24" s="2387"/>
      <c r="D24" s="953"/>
      <c r="E24" s="947"/>
      <c r="F24" s="947"/>
      <c r="G24" s="947"/>
      <c r="H24" s="947"/>
      <c r="I24" s="947"/>
      <c r="J24" s="947"/>
      <c r="K24" s="947"/>
      <c r="L24" s="947"/>
      <c r="M24" s="947"/>
      <c r="N24" s="947"/>
      <c r="O24" s="947"/>
      <c r="P24" s="947"/>
      <c r="Q24" s="947"/>
      <c r="R24" s="951"/>
      <c r="S24" s="953"/>
      <c r="T24" s="947"/>
      <c r="U24" s="947"/>
      <c r="V24" s="947"/>
      <c r="W24" s="947"/>
      <c r="X24" s="947"/>
      <c r="Y24" s="947"/>
      <c r="Z24" s="947"/>
      <c r="AA24" s="947"/>
      <c r="AB24" s="947"/>
      <c r="AC24" s="947"/>
      <c r="AD24" s="947"/>
      <c r="AE24" s="947"/>
      <c r="AF24" s="951"/>
      <c r="AG24" s="952"/>
      <c r="AH24" s="946"/>
      <c r="AI24" s="947"/>
      <c r="AJ24" s="947"/>
      <c r="AK24" s="947"/>
      <c r="AL24" s="947"/>
      <c r="AM24" s="947"/>
      <c r="AN24" s="947"/>
      <c r="AO24" s="947"/>
      <c r="AP24" s="947"/>
      <c r="AQ24" s="947"/>
      <c r="AR24" s="947"/>
      <c r="AS24" s="947"/>
      <c r="AT24" s="947"/>
      <c r="AU24" s="947"/>
      <c r="AV24" s="951"/>
      <c r="AW24" s="953"/>
      <c r="AX24" s="947"/>
      <c r="AY24" s="947"/>
      <c r="AZ24" s="947"/>
      <c r="BA24" s="947"/>
      <c r="BB24" s="947"/>
      <c r="BC24" s="947"/>
      <c r="BD24" s="947"/>
      <c r="BE24" s="947"/>
      <c r="BF24" s="947"/>
      <c r="BG24" s="947"/>
      <c r="BH24" s="947"/>
      <c r="BI24" s="947"/>
      <c r="BJ24" s="947"/>
      <c r="BK24" s="947"/>
      <c r="BL24" s="952"/>
      <c r="BM24" s="946"/>
      <c r="BN24" s="947"/>
      <c r="BO24" s="947"/>
      <c r="BP24" s="947"/>
      <c r="BQ24" s="947"/>
      <c r="BR24" s="947"/>
      <c r="BS24" s="947"/>
      <c r="BT24" s="947"/>
      <c r="BU24" s="947"/>
      <c r="BV24" s="947"/>
      <c r="BW24" s="947"/>
      <c r="BX24" s="947"/>
      <c r="BY24" s="947"/>
      <c r="BZ24" s="947"/>
      <c r="CA24" s="951"/>
      <c r="CB24" s="953"/>
      <c r="CC24" s="947"/>
      <c r="CD24" s="947"/>
      <c r="CE24" s="947"/>
      <c r="CF24" s="947"/>
      <c r="CG24" s="947"/>
      <c r="CH24" s="947"/>
      <c r="CI24" s="947"/>
      <c r="CJ24" s="947"/>
      <c r="CK24" s="947"/>
      <c r="CL24" s="947"/>
      <c r="CM24" s="947"/>
      <c r="CN24" s="947"/>
      <c r="CO24" s="947"/>
      <c r="CP24" s="951"/>
      <c r="CQ24" s="953"/>
      <c r="CR24" s="946"/>
      <c r="CS24" s="947"/>
      <c r="CT24" s="947"/>
      <c r="CU24" s="947"/>
      <c r="CV24" s="947"/>
      <c r="CW24" s="947"/>
      <c r="CX24" s="947"/>
      <c r="CY24" s="947"/>
      <c r="CZ24" s="951"/>
      <c r="DA24" s="953"/>
      <c r="DB24" s="947"/>
      <c r="DC24" s="947"/>
      <c r="DD24" s="947"/>
      <c r="DE24" s="947"/>
      <c r="DF24" s="951"/>
      <c r="DG24" s="953"/>
      <c r="DH24" s="947"/>
      <c r="DI24" s="947"/>
      <c r="DJ24" s="952"/>
      <c r="DK24" s="946"/>
      <c r="DL24" s="947"/>
      <c r="DM24" s="947"/>
      <c r="DN24" s="947"/>
      <c r="DO24" s="947"/>
      <c r="DP24" s="947"/>
      <c r="DQ24" s="947"/>
      <c r="DR24" s="947"/>
      <c r="DS24" s="952"/>
      <c r="DT24" s="953"/>
      <c r="DU24" s="952"/>
      <c r="DV24" s="946"/>
      <c r="DW24" s="947"/>
      <c r="DX24" s="947"/>
      <c r="DY24" s="947"/>
      <c r="DZ24" s="947"/>
      <c r="EA24" s="947"/>
      <c r="EB24" s="947"/>
      <c r="EC24" s="947"/>
      <c r="ED24" s="947"/>
      <c r="EE24" s="947"/>
      <c r="EF24" s="947"/>
      <c r="EG24" s="947"/>
      <c r="EH24" s="947"/>
      <c r="EI24" s="947"/>
      <c r="EJ24" s="951"/>
      <c r="EK24" s="953"/>
      <c r="EL24" s="947"/>
      <c r="EM24" s="947"/>
      <c r="EN24" s="947"/>
      <c r="EO24" s="947"/>
      <c r="EP24" s="947"/>
      <c r="EQ24" s="947"/>
      <c r="ER24" s="947"/>
      <c r="ES24" s="947"/>
      <c r="ET24" s="947"/>
      <c r="EU24" s="947"/>
      <c r="EV24" s="947"/>
      <c r="EW24" s="947"/>
      <c r="EX24" s="947"/>
      <c r="EY24" s="951"/>
      <c r="EZ24" s="952"/>
      <c r="FA24" s="946"/>
      <c r="FB24" s="947"/>
      <c r="FC24" s="947"/>
      <c r="FD24" s="947"/>
      <c r="FE24" s="947"/>
      <c r="FF24" s="947"/>
      <c r="FG24" s="947"/>
      <c r="FH24" s="947"/>
      <c r="FI24" s="947"/>
      <c r="FJ24" s="947"/>
      <c r="FK24" s="947"/>
      <c r="FL24" s="947"/>
      <c r="FM24" s="947"/>
      <c r="FN24" s="947"/>
      <c r="FO24" s="951"/>
      <c r="FP24" s="953"/>
      <c r="FQ24" s="947"/>
      <c r="FR24" s="947"/>
      <c r="FS24" s="947"/>
      <c r="FT24" s="947"/>
      <c r="FU24" s="947"/>
      <c r="FV24" s="947"/>
      <c r="FW24" s="947"/>
      <c r="FX24" s="947"/>
      <c r="FY24" s="947"/>
      <c r="FZ24" s="947"/>
      <c r="GA24" s="947"/>
      <c r="GB24" s="947"/>
      <c r="GC24" s="947"/>
      <c r="GD24" s="952"/>
      <c r="GE24" s="946"/>
      <c r="GF24" s="947"/>
      <c r="GG24" s="947"/>
      <c r="GH24" s="947"/>
      <c r="GI24" s="947"/>
      <c r="GJ24" s="947"/>
      <c r="GK24" s="947"/>
      <c r="GL24" s="947"/>
      <c r="GM24" s="947"/>
      <c r="GN24" s="947"/>
      <c r="GO24" s="947"/>
      <c r="GP24" s="947"/>
      <c r="GQ24" s="947"/>
      <c r="GR24" s="947"/>
      <c r="GS24" s="951"/>
      <c r="GT24" s="953"/>
      <c r="GU24" s="947"/>
      <c r="GV24" s="947"/>
      <c r="GW24" s="947"/>
      <c r="GX24" s="947"/>
      <c r="GY24" s="947"/>
      <c r="GZ24" s="947"/>
      <c r="HA24" s="947"/>
      <c r="HB24" s="947"/>
      <c r="HC24" s="947"/>
      <c r="HD24" s="947"/>
      <c r="HE24" s="947"/>
      <c r="HF24" s="947"/>
      <c r="HG24" s="947"/>
      <c r="HH24" s="951"/>
      <c r="HI24" s="952"/>
      <c r="HJ24" s="946"/>
      <c r="HK24" s="947"/>
      <c r="HL24" s="947"/>
      <c r="HM24" s="947"/>
      <c r="HN24" s="947"/>
      <c r="HO24" s="947"/>
      <c r="HP24" s="947"/>
      <c r="HQ24" s="947"/>
      <c r="HR24" s="947"/>
      <c r="HS24" s="947"/>
      <c r="HT24" s="947"/>
      <c r="HU24" s="947"/>
      <c r="HV24" s="947"/>
      <c r="HW24" s="947"/>
      <c r="HX24" s="951"/>
      <c r="HY24" s="953"/>
      <c r="HZ24" s="947"/>
      <c r="IA24" s="947"/>
      <c r="IB24" s="947"/>
      <c r="IC24" s="947"/>
      <c r="ID24" s="947"/>
      <c r="IE24" s="947"/>
      <c r="IF24" s="947"/>
      <c r="IG24" s="947"/>
      <c r="IH24" s="947"/>
      <c r="II24" s="947"/>
      <c r="IJ24" s="947"/>
      <c r="IK24" s="947"/>
      <c r="IL24" s="951"/>
      <c r="IM24" s="952"/>
    </row>
    <row r="25" spans="1:247" ht="14.25">
      <c r="A25" s="2374"/>
      <c r="B25" s="2372"/>
      <c r="C25" s="2387"/>
      <c r="D25" s="954"/>
      <c r="E25" s="955"/>
      <c r="F25" s="955"/>
      <c r="G25" s="955"/>
      <c r="H25" s="955"/>
      <c r="I25" s="955"/>
      <c r="J25" s="955"/>
      <c r="K25" s="955"/>
      <c r="L25" s="955"/>
      <c r="M25" s="955"/>
      <c r="N25" s="955"/>
      <c r="O25" s="955"/>
      <c r="P25" s="955"/>
      <c r="Q25" s="955"/>
      <c r="R25" s="956"/>
      <c r="S25" s="954"/>
      <c r="T25" s="955"/>
      <c r="U25" s="955"/>
      <c r="V25" s="955"/>
      <c r="W25" s="955"/>
      <c r="X25" s="955"/>
      <c r="Y25" s="955"/>
      <c r="Z25" s="955"/>
      <c r="AA25" s="955"/>
      <c r="AB25" s="955"/>
      <c r="AC25" s="955"/>
      <c r="AD25" s="955"/>
      <c r="AE25" s="955"/>
      <c r="AF25" s="956"/>
      <c r="AG25" s="957"/>
      <c r="AH25" s="958"/>
      <c r="AI25" s="955"/>
      <c r="AJ25" s="955"/>
      <c r="AK25" s="955"/>
      <c r="AL25" s="955"/>
      <c r="AM25" s="955"/>
      <c r="AN25" s="955"/>
      <c r="AO25" s="955"/>
      <c r="AP25" s="955"/>
      <c r="AQ25" s="955"/>
      <c r="AR25" s="955"/>
      <c r="AS25" s="955"/>
      <c r="AT25" s="955"/>
      <c r="AU25" s="955"/>
      <c r="AV25" s="956"/>
      <c r="AW25" s="954"/>
      <c r="AX25" s="955"/>
      <c r="AY25" s="955"/>
      <c r="AZ25" s="955"/>
      <c r="BA25" s="955"/>
      <c r="BB25" s="955"/>
      <c r="BC25" s="955"/>
      <c r="BD25" s="955"/>
      <c r="BE25" s="955"/>
      <c r="BF25" s="955"/>
      <c r="BG25" s="955"/>
      <c r="BH25" s="955"/>
      <c r="BI25" s="955"/>
      <c r="BJ25" s="955"/>
      <c r="BK25" s="955"/>
      <c r="BL25" s="957"/>
      <c r="BM25" s="958"/>
      <c r="BN25" s="955"/>
      <c r="BO25" s="955"/>
      <c r="BP25" s="955"/>
      <c r="BQ25" s="955"/>
      <c r="BR25" s="955"/>
      <c r="BS25" s="955"/>
      <c r="BT25" s="955"/>
      <c r="BU25" s="955"/>
      <c r="BV25" s="955"/>
      <c r="BW25" s="955"/>
      <c r="BX25" s="955"/>
      <c r="BY25" s="955"/>
      <c r="BZ25" s="955"/>
      <c r="CA25" s="956"/>
      <c r="CB25" s="954"/>
      <c r="CC25" s="955"/>
      <c r="CD25" s="955"/>
      <c r="CE25" s="955"/>
      <c r="CF25" s="955"/>
      <c r="CG25" s="955"/>
      <c r="CH25" s="955"/>
      <c r="CI25" s="955"/>
      <c r="CJ25" s="955"/>
      <c r="CK25" s="955"/>
      <c r="CL25" s="955"/>
      <c r="CM25" s="955"/>
      <c r="CN25" s="955"/>
      <c r="CO25" s="955"/>
      <c r="CP25" s="956"/>
      <c r="CQ25" s="954"/>
      <c r="CR25" s="958"/>
      <c r="CS25" s="955"/>
      <c r="CT25" s="955"/>
      <c r="CU25" s="955"/>
      <c r="CV25" s="955"/>
      <c r="CW25" s="955"/>
      <c r="CX25" s="955"/>
      <c r="CY25" s="955"/>
      <c r="CZ25" s="956"/>
      <c r="DA25" s="954"/>
      <c r="DB25" s="955"/>
      <c r="DC25" s="955"/>
      <c r="DD25" s="955"/>
      <c r="DE25" s="955"/>
      <c r="DF25" s="956"/>
      <c r="DG25" s="961"/>
      <c r="DH25" s="959"/>
      <c r="DI25" s="959"/>
      <c r="DJ25" s="962"/>
      <c r="DK25" s="963"/>
      <c r="DL25" s="959"/>
      <c r="DM25" s="959"/>
      <c r="DN25" s="959"/>
      <c r="DO25" s="959"/>
      <c r="DP25" s="959"/>
      <c r="DQ25" s="959"/>
      <c r="DR25" s="959"/>
      <c r="DS25" s="962"/>
      <c r="DT25" s="961"/>
      <c r="DU25" s="962"/>
      <c r="DV25" s="963"/>
      <c r="DW25" s="959"/>
      <c r="DX25" s="959"/>
      <c r="DY25" s="959"/>
      <c r="DZ25" s="959"/>
      <c r="EA25" s="959"/>
      <c r="EB25" s="959"/>
      <c r="EC25" s="959"/>
      <c r="ED25" s="959"/>
      <c r="EE25" s="959"/>
      <c r="EF25" s="955"/>
      <c r="EG25" s="955"/>
      <c r="EH25" s="955"/>
      <c r="EI25" s="955"/>
      <c r="EJ25" s="956"/>
      <c r="EK25" s="954"/>
      <c r="EL25" s="955"/>
      <c r="EM25" s="955"/>
      <c r="EN25" s="955"/>
      <c r="EO25" s="955"/>
      <c r="EP25" s="955"/>
      <c r="EQ25" s="955"/>
      <c r="ER25" s="955"/>
      <c r="ES25" s="955"/>
      <c r="ET25" s="955"/>
      <c r="EU25" s="955"/>
      <c r="EV25" s="955"/>
      <c r="EW25" s="955"/>
      <c r="EX25" s="955"/>
      <c r="EY25" s="956"/>
      <c r="EZ25" s="957"/>
      <c r="FA25" s="958"/>
      <c r="FB25" s="955"/>
      <c r="FC25" s="955"/>
      <c r="FD25" s="955"/>
      <c r="FE25" s="955"/>
      <c r="FF25" s="955"/>
      <c r="FG25" s="955"/>
      <c r="FH25" s="955"/>
      <c r="FI25" s="955"/>
      <c r="FJ25" s="955"/>
      <c r="FK25" s="955"/>
      <c r="FL25" s="955"/>
      <c r="FM25" s="955"/>
      <c r="FN25" s="955"/>
      <c r="FO25" s="956"/>
      <c r="FP25" s="954"/>
      <c r="FQ25" s="955"/>
      <c r="FR25" s="955"/>
      <c r="FS25" s="955"/>
      <c r="FT25" s="955"/>
      <c r="FU25" s="955"/>
      <c r="FV25" s="955"/>
      <c r="FW25" s="955"/>
      <c r="FX25" s="955"/>
      <c r="FY25" s="955"/>
      <c r="FZ25" s="955"/>
      <c r="GA25" s="955"/>
      <c r="GB25" s="955"/>
      <c r="GC25" s="955"/>
      <c r="GD25" s="957"/>
      <c r="GE25" s="958"/>
      <c r="GF25" s="955"/>
      <c r="GG25" s="955"/>
      <c r="GH25" s="955"/>
      <c r="GI25" s="955"/>
      <c r="GJ25" s="955"/>
      <c r="GK25" s="955"/>
      <c r="GL25" s="955"/>
      <c r="GM25" s="955"/>
      <c r="GN25" s="955"/>
      <c r="GO25" s="955"/>
      <c r="GP25" s="955"/>
      <c r="GQ25" s="955"/>
      <c r="GR25" s="955"/>
      <c r="GS25" s="956"/>
      <c r="GT25" s="954"/>
      <c r="GU25" s="955"/>
      <c r="GV25" s="955"/>
      <c r="GW25" s="955"/>
      <c r="GX25" s="955"/>
      <c r="GY25" s="955"/>
      <c r="GZ25" s="955"/>
      <c r="HA25" s="955"/>
      <c r="HB25" s="955"/>
      <c r="HC25" s="955"/>
      <c r="HD25" s="955"/>
      <c r="HE25" s="955"/>
      <c r="HF25" s="955"/>
      <c r="HG25" s="955"/>
      <c r="HH25" s="956"/>
      <c r="HI25" s="957"/>
      <c r="HJ25" s="958"/>
      <c r="HK25" s="955"/>
      <c r="HL25" s="955"/>
      <c r="HM25" s="955"/>
      <c r="HN25" s="955"/>
      <c r="HO25" s="955"/>
      <c r="HP25" s="955"/>
      <c r="HQ25" s="955"/>
      <c r="HR25" s="955"/>
      <c r="HS25" s="955"/>
      <c r="HT25" s="955"/>
      <c r="HU25" s="955"/>
      <c r="HV25" s="955"/>
      <c r="HW25" s="955"/>
      <c r="HX25" s="956"/>
      <c r="HY25" s="954"/>
      <c r="HZ25" s="955"/>
      <c r="IA25" s="955"/>
      <c r="IB25" s="955"/>
      <c r="IC25" s="955"/>
      <c r="ID25" s="955"/>
      <c r="IE25" s="955"/>
      <c r="IF25" s="955"/>
      <c r="IG25" s="955"/>
      <c r="IH25" s="955"/>
      <c r="II25" s="955"/>
      <c r="IJ25" s="955"/>
      <c r="IK25" s="955"/>
      <c r="IL25" s="956"/>
      <c r="IM25" s="957"/>
    </row>
    <row r="26" spans="1:247" ht="13.5" customHeight="1">
      <c r="A26" s="2371"/>
      <c r="B26" s="2372"/>
      <c r="C26" s="2387"/>
      <c r="D26" s="2337">
        <v>10</v>
      </c>
      <c r="E26" s="2338"/>
      <c r="F26" s="2338"/>
      <c r="G26" s="2338"/>
      <c r="H26" s="2338"/>
      <c r="I26" s="2338"/>
      <c r="J26" s="2338"/>
      <c r="K26" s="2338"/>
      <c r="L26" s="2338"/>
      <c r="M26" s="2360"/>
      <c r="N26" s="2359">
        <v>20</v>
      </c>
      <c r="O26" s="2338"/>
      <c r="P26" s="2338"/>
      <c r="Q26" s="2338"/>
      <c r="R26" s="2338"/>
      <c r="S26" s="2338"/>
      <c r="T26" s="2338"/>
      <c r="U26" s="2338"/>
      <c r="V26" s="2338"/>
      <c r="W26" s="2360"/>
      <c r="X26" s="2359">
        <v>30</v>
      </c>
      <c r="Y26" s="2338"/>
      <c r="Z26" s="2338"/>
      <c r="AA26" s="2338"/>
      <c r="AB26" s="2338"/>
      <c r="AC26" s="2338"/>
      <c r="AD26" s="2338"/>
      <c r="AE26" s="2338"/>
      <c r="AF26" s="2338"/>
      <c r="AG26" s="2339"/>
      <c r="AH26" s="2337">
        <v>10</v>
      </c>
      <c r="AI26" s="2338"/>
      <c r="AJ26" s="2338"/>
      <c r="AK26" s="2338"/>
      <c r="AL26" s="2338"/>
      <c r="AM26" s="2338"/>
      <c r="AN26" s="2338"/>
      <c r="AO26" s="2338"/>
      <c r="AP26" s="2338"/>
      <c r="AQ26" s="2360"/>
      <c r="AR26" s="2359">
        <v>20</v>
      </c>
      <c r="AS26" s="2338"/>
      <c r="AT26" s="2338"/>
      <c r="AU26" s="2338"/>
      <c r="AV26" s="2338"/>
      <c r="AW26" s="2338"/>
      <c r="AX26" s="2338"/>
      <c r="AY26" s="2338"/>
      <c r="AZ26" s="2338"/>
      <c r="BA26" s="2360"/>
      <c r="BB26" s="2359">
        <v>31</v>
      </c>
      <c r="BC26" s="2338"/>
      <c r="BD26" s="2338"/>
      <c r="BE26" s="2338"/>
      <c r="BF26" s="2338"/>
      <c r="BG26" s="2338"/>
      <c r="BH26" s="2338"/>
      <c r="BI26" s="2338"/>
      <c r="BJ26" s="2338"/>
      <c r="BK26" s="2338"/>
      <c r="BL26" s="2339"/>
      <c r="BM26" s="2337">
        <v>10</v>
      </c>
      <c r="BN26" s="2338"/>
      <c r="BO26" s="2338"/>
      <c r="BP26" s="2338"/>
      <c r="BQ26" s="2338"/>
      <c r="BR26" s="2338"/>
      <c r="BS26" s="2338"/>
      <c r="BT26" s="2338"/>
      <c r="BU26" s="2338"/>
      <c r="BV26" s="2360"/>
      <c r="BW26" s="2359">
        <v>20</v>
      </c>
      <c r="BX26" s="2338"/>
      <c r="BY26" s="2338"/>
      <c r="BZ26" s="2338"/>
      <c r="CA26" s="2338"/>
      <c r="CB26" s="2338"/>
      <c r="CC26" s="2338"/>
      <c r="CD26" s="2338"/>
      <c r="CE26" s="2338"/>
      <c r="CF26" s="2360"/>
      <c r="CG26" s="2336">
        <v>31</v>
      </c>
      <c r="CH26" s="2332"/>
      <c r="CI26" s="2332"/>
      <c r="CJ26" s="2332"/>
      <c r="CK26" s="2332"/>
      <c r="CL26" s="2332"/>
      <c r="CM26" s="2332"/>
      <c r="CN26" s="2332"/>
      <c r="CO26" s="2332"/>
      <c r="CP26" s="2332"/>
      <c r="CQ26" s="2334">
        <v>10</v>
      </c>
      <c r="CR26" s="2332"/>
      <c r="CS26" s="2332"/>
      <c r="CT26" s="2332"/>
      <c r="CU26" s="2332"/>
      <c r="CV26" s="2332"/>
      <c r="CW26" s="2332"/>
      <c r="CX26" s="2332"/>
      <c r="CY26" s="2332"/>
      <c r="CZ26" s="2332"/>
      <c r="DA26" s="2334">
        <v>20</v>
      </c>
      <c r="DB26" s="2332"/>
      <c r="DC26" s="2332"/>
      <c r="DD26" s="2332"/>
      <c r="DE26" s="2332"/>
      <c r="DF26" s="2332"/>
      <c r="DG26" s="2332"/>
      <c r="DH26" s="2332"/>
      <c r="DI26" s="2332"/>
      <c r="DJ26" s="2333"/>
      <c r="DK26" s="2332">
        <v>31</v>
      </c>
      <c r="DL26" s="2332"/>
      <c r="DM26" s="2332"/>
      <c r="DN26" s="2332"/>
      <c r="DO26" s="2332"/>
      <c r="DP26" s="2332"/>
      <c r="DQ26" s="2332"/>
      <c r="DR26" s="2332"/>
      <c r="DS26" s="2332"/>
      <c r="DT26" s="2332"/>
      <c r="DU26" s="2333"/>
      <c r="DV26" s="2332">
        <v>10</v>
      </c>
      <c r="DW26" s="2332"/>
      <c r="DX26" s="2332"/>
      <c r="DY26" s="2332"/>
      <c r="DZ26" s="2332"/>
      <c r="EA26" s="2332"/>
      <c r="EB26" s="2332"/>
      <c r="EC26" s="2332"/>
      <c r="ED26" s="2332"/>
      <c r="EE26" s="2332"/>
      <c r="EF26" s="2359">
        <v>20</v>
      </c>
      <c r="EG26" s="2338"/>
      <c r="EH26" s="2338"/>
      <c r="EI26" s="2338"/>
      <c r="EJ26" s="2338"/>
      <c r="EK26" s="2338"/>
      <c r="EL26" s="2338"/>
      <c r="EM26" s="2338"/>
      <c r="EN26" s="2338"/>
      <c r="EO26" s="2360"/>
      <c r="EP26" s="2359">
        <v>31</v>
      </c>
      <c r="EQ26" s="2338"/>
      <c r="ER26" s="2338"/>
      <c r="ES26" s="2338"/>
      <c r="ET26" s="2338"/>
      <c r="EU26" s="2338"/>
      <c r="EV26" s="2338"/>
      <c r="EW26" s="2338"/>
      <c r="EX26" s="2338"/>
      <c r="EY26" s="2338"/>
      <c r="EZ26" s="2339"/>
      <c r="FA26" s="2337">
        <v>10</v>
      </c>
      <c r="FB26" s="2338"/>
      <c r="FC26" s="2338"/>
      <c r="FD26" s="2338"/>
      <c r="FE26" s="2338"/>
      <c r="FF26" s="2338"/>
      <c r="FG26" s="2338"/>
      <c r="FH26" s="2338"/>
      <c r="FI26" s="2338"/>
      <c r="FJ26" s="2360"/>
      <c r="FK26" s="2359">
        <v>20</v>
      </c>
      <c r="FL26" s="2338"/>
      <c r="FM26" s="2338"/>
      <c r="FN26" s="2338"/>
      <c r="FO26" s="2338"/>
      <c r="FP26" s="2338"/>
      <c r="FQ26" s="2338"/>
      <c r="FR26" s="2338"/>
      <c r="FS26" s="2338"/>
      <c r="FT26" s="2360"/>
      <c r="FU26" s="2359">
        <v>30</v>
      </c>
      <c r="FV26" s="2338"/>
      <c r="FW26" s="2338"/>
      <c r="FX26" s="2338"/>
      <c r="FY26" s="2338"/>
      <c r="FZ26" s="2338"/>
      <c r="GA26" s="2338"/>
      <c r="GB26" s="2338"/>
      <c r="GC26" s="2338"/>
      <c r="GD26" s="2339"/>
      <c r="GE26" s="2337">
        <v>10</v>
      </c>
      <c r="GF26" s="2338"/>
      <c r="GG26" s="2338"/>
      <c r="GH26" s="2338"/>
      <c r="GI26" s="2338"/>
      <c r="GJ26" s="2338"/>
      <c r="GK26" s="2338"/>
      <c r="GL26" s="2338"/>
      <c r="GM26" s="2338"/>
      <c r="GN26" s="2360"/>
      <c r="GO26" s="2359">
        <v>20</v>
      </c>
      <c r="GP26" s="2338"/>
      <c r="GQ26" s="2338"/>
      <c r="GR26" s="2338"/>
      <c r="GS26" s="2338"/>
      <c r="GT26" s="2338"/>
      <c r="GU26" s="2338"/>
      <c r="GV26" s="2338"/>
      <c r="GW26" s="2338"/>
      <c r="GX26" s="2360"/>
      <c r="GY26" s="2359">
        <v>31</v>
      </c>
      <c r="GZ26" s="2338"/>
      <c r="HA26" s="2338"/>
      <c r="HB26" s="2338"/>
      <c r="HC26" s="2338"/>
      <c r="HD26" s="2338"/>
      <c r="HE26" s="2338"/>
      <c r="HF26" s="2338"/>
      <c r="HG26" s="2338"/>
      <c r="HH26" s="2338"/>
      <c r="HI26" s="2339"/>
      <c r="HJ26" s="2337">
        <v>10</v>
      </c>
      <c r="HK26" s="2338"/>
      <c r="HL26" s="2338"/>
      <c r="HM26" s="2338"/>
      <c r="HN26" s="2338"/>
      <c r="HO26" s="2338"/>
      <c r="HP26" s="2338"/>
      <c r="HQ26" s="2338"/>
      <c r="HR26" s="2338"/>
      <c r="HS26" s="2360"/>
      <c r="HT26" s="2359">
        <v>20</v>
      </c>
      <c r="HU26" s="2338"/>
      <c r="HV26" s="2338"/>
      <c r="HW26" s="2338"/>
      <c r="HX26" s="2338"/>
      <c r="HY26" s="2338"/>
      <c r="HZ26" s="2338"/>
      <c r="IA26" s="2338"/>
      <c r="IB26" s="2338"/>
      <c r="IC26" s="2360"/>
      <c r="ID26" s="2359">
        <v>30</v>
      </c>
      <c r="IE26" s="2338"/>
      <c r="IF26" s="2338"/>
      <c r="IG26" s="2338"/>
      <c r="IH26" s="2338"/>
      <c r="II26" s="2338"/>
      <c r="IJ26" s="2338"/>
      <c r="IK26" s="2338"/>
      <c r="IL26" s="2338"/>
      <c r="IM26" s="2339"/>
    </row>
    <row r="27" spans="1:247" ht="14.25">
      <c r="A27" s="2374"/>
      <c r="B27" s="2372"/>
      <c r="C27" s="2387"/>
      <c r="D27" s="946"/>
      <c r="E27" s="947"/>
      <c r="F27" s="947"/>
      <c r="G27" s="947"/>
      <c r="H27" s="947"/>
      <c r="I27" s="947"/>
      <c r="J27" s="947"/>
      <c r="K27" s="947"/>
      <c r="L27" s="947"/>
      <c r="M27" s="947"/>
      <c r="N27" s="947"/>
      <c r="O27" s="947"/>
      <c r="P27" s="947"/>
      <c r="Q27" s="947"/>
      <c r="R27" s="951"/>
      <c r="S27" s="953"/>
      <c r="T27" s="947"/>
      <c r="U27" s="947"/>
      <c r="V27" s="947"/>
      <c r="W27" s="947"/>
      <c r="X27" s="947"/>
      <c r="Y27" s="947"/>
      <c r="Z27" s="947"/>
      <c r="AA27" s="947"/>
      <c r="AB27" s="947"/>
      <c r="AC27" s="947"/>
      <c r="AD27" s="947"/>
      <c r="AE27" s="947"/>
      <c r="AF27" s="951"/>
      <c r="AG27" s="952"/>
      <c r="AH27" s="946"/>
      <c r="AI27" s="947"/>
      <c r="AJ27" s="947"/>
      <c r="AK27" s="947"/>
      <c r="AL27" s="947"/>
      <c r="AM27" s="947"/>
      <c r="AN27" s="947"/>
      <c r="AO27" s="947"/>
      <c r="AP27" s="947"/>
      <c r="AQ27" s="947"/>
      <c r="AR27" s="947"/>
      <c r="AS27" s="947"/>
      <c r="AT27" s="947"/>
      <c r="AU27" s="947"/>
      <c r="AV27" s="951"/>
      <c r="AW27" s="953"/>
      <c r="AX27" s="947"/>
      <c r="AY27" s="947"/>
      <c r="AZ27" s="947"/>
      <c r="BA27" s="947"/>
      <c r="BB27" s="947"/>
      <c r="BC27" s="947"/>
      <c r="BD27" s="947"/>
      <c r="BE27" s="947"/>
      <c r="BF27" s="947"/>
      <c r="BG27" s="947"/>
      <c r="BH27" s="947"/>
      <c r="BI27" s="947"/>
      <c r="BJ27" s="947"/>
      <c r="BK27" s="947"/>
      <c r="BL27" s="952"/>
      <c r="BM27" s="946"/>
      <c r="BN27" s="947"/>
      <c r="BO27" s="947"/>
      <c r="BP27" s="947"/>
      <c r="BQ27" s="947"/>
      <c r="BR27" s="947"/>
      <c r="BS27" s="947"/>
      <c r="BT27" s="947"/>
      <c r="BU27" s="947"/>
      <c r="BV27" s="947"/>
      <c r="BW27" s="947"/>
      <c r="BX27" s="947"/>
      <c r="BY27" s="947"/>
      <c r="BZ27" s="947"/>
      <c r="CA27" s="951"/>
      <c r="CB27" s="953"/>
      <c r="CC27" s="947"/>
      <c r="CD27" s="947"/>
      <c r="CE27" s="947"/>
      <c r="CF27" s="947"/>
      <c r="CG27" s="947"/>
      <c r="CH27" s="947"/>
      <c r="CI27" s="947"/>
      <c r="CJ27" s="947"/>
      <c r="CK27" s="947"/>
      <c r="CL27" s="947"/>
      <c r="CM27" s="947"/>
      <c r="CN27" s="947"/>
      <c r="CO27" s="947"/>
      <c r="CP27" s="951"/>
      <c r="CQ27" s="953"/>
      <c r="CR27" s="946"/>
      <c r="CS27" s="947"/>
      <c r="CT27" s="947"/>
      <c r="CU27" s="947"/>
      <c r="CV27" s="947"/>
      <c r="CW27" s="947"/>
      <c r="CX27" s="947"/>
      <c r="CY27" s="947"/>
      <c r="CZ27" s="951"/>
      <c r="DA27" s="953"/>
      <c r="DB27" s="947"/>
      <c r="DC27" s="947"/>
      <c r="DD27" s="947"/>
      <c r="DE27" s="947"/>
      <c r="DF27" s="951"/>
      <c r="DG27" s="953"/>
      <c r="DH27" s="947"/>
      <c r="DI27" s="947"/>
      <c r="DJ27" s="952"/>
      <c r="DK27" s="946"/>
      <c r="DL27" s="947"/>
      <c r="DM27" s="947"/>
      <c r="DN27" s="947"/>
      <c r="DO27" s="947"/>
      <c r="DP27" s="947"/>
      <c r="DQ27" s="947"/>
      <c r="DR27" s="947"/>
      <c r="DS27" s="952"/>
      <c r="DT27" s="946"/>
      <c r="DU27" s="952"/>
      <c r="DV27" s="946"/>
      <c r="DW27" s="947"/>
      <c r="DX27" s="947"/>
      <c r="DY27" s="947"/>
      <c r="DZ27" s="947"/>
      <c r="EA27" s="947"/>
      <c r="EB27" s="947"/>
      <c r="EC27" s="947"/>
      <c r="ED27" s="947"/>
      <c r="EE27" s="947"/>
      <c r="EF27" s="947"/>
      <c r="EG27" s="947"/>
      <c r="EH27" s="947"/>
      <c r="EI27" s="947"/>
      <c r="EJ27" s="951"/>
      <c r="EK27" s="953"/>
      <c r="EL27" s="947"/>
      <c r="EM27" s="947"/>
      <c r="EN27" s="947"/>
      <c r="EO27" s="947"/>
      <c r="EP27" s="947"/>
      <c r="EQ27" s="947"/>
      <c r="ER27" s="947"/>
      <c r="ES27" s="947"/>
      <c r="ET27" s="947"/>
      <c r="EU27" s="947"/>
      <c r="EV27" s="947"/>
      <c r="EW27" s="947"/>
      <c r="EX27" s="947"/>
      <c r="EY27" s="951"/>
      <c r="EZ27" s="952"/>
      <c r="FA27" s="946"/>
      <c r="FB27" s="947"/>
      <c r="FC27" s="947"/>
      <c r="FD27" s="947"/>
      <c r="FE27" s="947"/>
      <c r="FF27" s="947"/>
      <c r="FG27" s="947"/>
      <c r="FH27" s="947"/>
      <c r="FI27" s="947"/>
      <c r="FJ27" s="947"/>
      <c r="FK27" s="947"/>
      <c r="FL27" s="947"/>
      <c r="FM27" s="947"/>
      <c r="FN27" s="947"/>
      <c r="FO27" s="951"/>
      <c r="FP27" s="953"/>
      <c r="FQ27" s="947"/>
      <c r="FR27" s="947"/>
      <c r="FS27" s="947"/>
      <c r="FT27" s="947"/>
      <c r="FU27" s="947"/>
      <c r="FV27" s="947"/>
      <c r="FW27" s="947"/>
      <c r="FX27" s="947"/>
      <c r="FY27" s="947"/>
      <c r="FZ27" s="947"/>
      <c r="GA27" s="947"/>
      <c r="GB27" s="947"/>
      <c r="GC27" s="947"/>
      <c r="GD27" s="952"/>
      <c r="GE27" s="946"/>
      <c r="GF27" s="947"/>
      <c r="GG27" s="947"/>
      <c r="GH27" s="947"/>
      <c r="GI27" s="947"/>
      <c r="GJ27" s="947"/>
      <c r="GK27" s="947"/>
      <c r="GL27" s="947"/>
      <c r="GM27" s="947"/>
      <c r="GN27" s="947"/>
      <c r="GO27" s="947"/>
      <c r="GP27" s="947"/>
      <c r="GQ27" s="947"/>
      <c r="GR27" s="947"/>
      <c r="GS27" s="951"/>
      <c r="GT27" s="953"/>
      <c r="GU27" s="947"/>
      <c r="GV27" s="947"/>
      <c r="GW27" s="947"/>
      <c r="GX27" s="947"/>
      <c r="GY27" s="947"/>
      <c r="GZ27" s="947"/>
      <c r="HA27" s="947"/>
      <c r="HB27" s="947"/>
      <c r="HC27" s="947"/>
      <c r="HD27" s="947"/>
      <c r="HE27" s="947"/>
      <c r="HF27" s="947"/>
      <c r="HG27" s="947"/>
      <c r="HH27" s="951"/>
      <c r="HI27" s="952"/>
      <c r="HJ27" s="946"/>
      <c r="HK27" s="947"/>
      <c r="HL27" s="947"/>
      <c r="HM27" s="947"/>
      <c r="HN27" s="947"/>
      <c r="HO27" s="947"/>
      <c r="HP27" s="947"/>
      <c r="HQ27" s="947"/>
      <c r="HR27" s="947"/>
      <c r="HS27" s="947"/>
      <c r="HT27" s="947"/>
      <c r="HU27" s="947"/>
      <c r="HV27" s="947"/>
      <c r="HW27" s="947"/>
      <c r="HX27" s="951"/>
      <c r="HY27" s="953"/>
      <c r="HZ27" s="947"/>
      <c r="IA27" s="947"/>
      <c r="IB27" s="947"/>
      <c r="IC27" s="947"/>
      <c r="ID27" s="947"/>
      <c r="IE27" s="947"/>
      <c r="IF27" s="947"/>
      <c r="IG27" s="947"/>
      <c r="IH27" s="947"/>
      <c r="II27" s="947"/>
      <c r="IJ27" s="947"/>
      <c r="IK27" s="947"/>
      <c r="IL27" s="951"/>
      <c r="IM27" s="952"/>
    </row>
    <row r="28" spans="1:247" ht="14.25">
      <c r="A28" s="2374"/>
      <c r="B28" s="2372"/>
      <c r="C28" s="2387"/>
      <c r="D28" s="954"/>
      <c r="E28" s="955"/>
      <c r="F28" s="955"/>
      <c r="G28" s="955"/>
      <c r="H28" s="955"/>
      <c r="I28" s="955"/>
      <c r="J28" s="955"/>
      <c r="K28" s="955"/>
      <c r="L28" s="955"/>
      <c r="M28" s="955"/>
      <c r="N28" s="955"/>
      <c r="O28" s="955"/>
      <c r="P28" s="955"/>
      <c r="Q28" s="955"/>
      <c r="R28" s="956"/>
      <c r="S28" s="954"/>
      <c r="T28" s="955"/>
      <c r="U28" s="955"/>
      <c r="V28" s="955"/>
      <c r="W28" s="955"/>
      <c r="X28" s="955"/>
      <c r="Y28" s="955"/>
      <c r="Z28" s="955"/>
      <c r="AA28" s="955"/>
      <c r="AB28" s="955"/>
      <c r="AC28" s="955"/>
      <c r="AD28" s="955"/>
      <c r="AE28" s="955"/>
      <c r="AF28" s="956"/>
      <c r="AG28" s="957"/>
      <c r="AH28" s="958"/>
      <c r="AI28" s="955"/>
      <c r="AJ28" s="955"/>
      <c r="AK28" s="955"/>
      <c r="AL28" s="955"/>
      <c r="AM28" s="955"/>
      <c r="AN28" s="955"/>
      <c r="AO28" s="955"/>
      <c r="AP28" s="955"/>
      <c r="AQ28" s="955"/>
      <c r="AR28" s="955"/>
      <c r="AS28" s="955"/>
      <c r="AT28" s="955"/>
      <c r="AU28" s="955"/>
      <c r="AV28" s="956"/>
      <c r="AW28" s="954"/>
      <c r="AX28" s="955"/>
      <c r="AY28" s="955"/>
      <c r="AZ28" s="955"/>
      <c r="BA28" s="955"/>
      <c r="BB28" s="955"/>
      <c r="BC28" s="955"/>
      <c r="BD28" s="955"/>
      <c r="BE28" s="955"/>
      <c r="BF28" s="955"/>
      <c r="BG28" s="955"/>
      <c r="BH28" s="955"/>
      <c r="BI28" s="955"/>
      <c r="BJ28" s="955"/>
      <c r="BK28" s="955"/>
      <c r="BL28" s="957"/>
      <c r="BM28" s="958"/>
      <c r="BN28" s="955"/>
      <c r="BO28" s="955"/>
      <c r="BP28" s="955"/>
      <c r="BQ28" s="955"/>
      <c r="BR28" s="955"/>
      <c r="BS28" s="955"/>
      <c r="BT28" s="955"/>
      <c r="BU28" s="955"/>
      <c r="BV28" s="955"/>
      <c r="BW28" s="955"/>
      <c r="BX28" s="955"/>
      <c r="BY28" s="955"/>
      <c r="BZ28" s="955"/>
      <c r="CA28" s="956"/>
      <c r="CB28" s="954"/>
      <c r="CC28" s="955"/>
      <c r="CD28" s="955"/>
      <c r="CE28" s="955"/>
      <c r="CF28" s="955"/>
      <c r="CG28" s="955"/>
      <c r="CH28" s="955"/>
      <c r="CI28" s="955"/>
      <c r="CJ28" s="955"/>
      <c r="CK28" s="955"/>
      <c r="CL28" s="955"/>
      <c r="CM28" s="955"/>
      <c r="CN28" s="955"/>
      <c r="CO28" s="955"/>
      <c r="CP28" s="956"/>
      <c r="CQ28" s="954"/>
      <c r="CR28" s="958"/>
      <c r="CS28" s="955"/>
      <c r="CT28" s="955"/>
      <c r="CU28" s="955"/>
      <c r="CV28" s="955"/>
      <c r="CW28" s="955"/>
      <c r="CX28" s="955"/>
      <c r="CY28" s="955"/>
      <c r="CZ28" s="956"/>
      <c r="DA28" s="954"/>
      <c r="DB28" s="955"/>
      <c r="DC28" s="955"/>
      <c r="DD28" s="955"/>
      <c r="DE28" s="955"/>
      <c r="DF28" s="956"/>
      <c r="DG28" s="954"/>
      <c r="DH28" s="955"/>
      <c r="DI28" s="955"/>
      <c r="DJ28" s="957"/>
      <c r="DK28" s="958"/>
      <c r="DL28" s="955"/>
      <c r="DM28" s="955"/>
      <c r="DN28" s="955"/>
      <c r="DO28" s="955"/>
      <c r="DP28" s="955"/>
      <c r="DQ28" s="955"/>
      <c r="DR28" s="955"/>
      <c r="DS28" s="957"/>
      <c r="DT28" s="954"/>
      <c r="DU28" s="957"/>
      <c r="DV28" s="958"/>
      <c r="DW28" s="955"/>
      <c r="DX28" s="955"/>
      <c r="DY28" s="955"/>
      <c r="DZ28" s="955"/>
      <c r="EA28" s="955"/>
      <c r="EB28" s="955"/>
      <c r="EC28" s="955"/>
      <c r="ED28" s="955"/>
      <c r="EE28" s="955"/>
      <c r="EF28" s="955"/>
      <c r="EG28" s="955"/>
      <c r="EH28" s="955"/>
      <c r="EI28" s="955"/>
      <c r="EJ28" s="956"/>
      <c r="EK28" s="954"/>
      <c r="EL28" s="955"/>
      <c r="EM28" s="955"/>
      <c r="EN28" s="955"/>
      <c r="EO28" s="955"/>
      <c r="EP28" s="955"/>
      <c r="EQ28" s="955"/>
      <c r="ER28" s="955"/>
      <c r="ES28" s="955"/>
      <c r="ET28" s="955"/>
      <c r="EU28" s="955"/>
      <c r="EV28" s="955"/>
      <c r="EW28" s="955"/>
      <c r="EX28" s="955"/>
      <c r="EY28" s="956"/>
      <c r="EZ28" s="957"/>
      <c r="FA28" s="958"/>
      <c r="FB28" s="955"/>
      <c r="FC28" s="955"/>
      <c r="FD28" s="955"/>
      <c r="FE28" s="955"/>
      <c r="FF28" s="955"/>
      <c r="FG28" s="955"/>
      <c r="FH28" s="955"/>
      <c r="FI28" s="955"/>
      <c r="FJ28" s="955"/>
      <c r="FK28" s="955"/>
      <c r="FL28" s="955"/>
      <c r="FM28" s="955"/>
      <c r="FN28" s="955"/>
      <c r="FO28" s="956"/>
      <c r="FP28" s="954"/>
      <c r="FQ28" s="955"/>
      <c r="FR28" s="955"/>
      <c r="FS28" s="955"/>
      <c r="FT28" s="955"/>
      <c r="FU28" s="955"/>
      <c r="FV28" s="955"/>
      <c r="FW28" s="955"/>
      <c r="FX28" s="955"/>
      <c r="FY28" s="955"/>
      <c r="FZ28" s="955"/>
      <c r="GA28" s="955"/>
      <c r="GB28" s="955"/>
      <c r="GC28" s="955"/>
      <c r="GD28" s="957"/>
      <c r="GE28" s="958"/>
      <c r="GF28" s="955"/>
      <c r="GG28" s="955"/>
      <c r="GH28" s="955"/>
      <c r="GI28" s="955"/>
      <c r="GJ28" s="955"/>
      <c r="GK28" s="955"/>
      <c r="GL28" s="955"/>
      <c r="GM28" s="955"/>
      <c r="GN28" s="955"/>
      <c r="GO28" s="955"/>
      <c r="GP28" s="955"/>
      <c r="GQ28" s="955"/>
      <c r="GR28" s="955"/>
      <c r="GS28" s="956"/>
      <c r="GT28" s="954"/>
      <c r="GU28" s="955"/>
      <c r="GV28" s="955"/>
      <c r="GW28" s="955"/>
      <c r="GX28" s="955"/>
      <c r="GY28" s="955"/>
      <c r="GZ28" s="955"/>
      <c r="HA28" s="955"/>
      <c r="HB28" s="955"/>
      <c r="HC28" s="955"/>
      <c r="HD28" s="955"/>
      <c r="HE28" s="955"/>
      <c r="HF28" s="955"/>
      <c r="HG28" s="955"/>
      <c r="HH28" s="956"/>
      <c r="HI28" s="957"/>
      <c r="HJ28" s="958"/>
      <c r="HK28" s="955"/>
      <c r="HL28" s="955"/>
      <c r="HM28" s="955"/>
      <c r="HN28" s="955"/>
      <c r="HO28" s="955"/>
      <c r="HP28" s="955"/>
      <c r="HQ28" s="955"/>
      <c r="HR28" s="955"/>
      <c r="HS28" s="955"/>
      <c r="HT28" s="955"/>
      <c r="HU28" s="955"/>
      <c r="HV28" s="955"/>
      <c r="HW28" s="955"/>
      <c r="HX28" s="956"/>
      <c r="HY28" s="954"/>
      <c r="HZ28" s="955"/>
      <c r="IA28" s="955"/>
      <c r="IB28" s="955"/>
      <c r="IC28" s="955"/>
      <c r="ID28" s="955"/>
      <c r="IE28" s="955"/>
      <c r="IF28" s="955"/>
      <c r="IG28" s="955"/>
      <c r="IH28" s="955"/>
      <c r="II28" s="955"/>
      <c r="IJ28" s="955"/>
      <c r="IK28" s="955"/>
      <c r="IL28" s="956"/>
      <c r="IM28" s="957"/>
    </row>
    <row r="29" spans="1:247" ht="13.5" customHeight="1">
      <c r="A29" s="2371"/>
      <c r="B29" s="2372"/>
      <c r="C29" s="2387"/>
      <c r="D29" s="2337">
        <v>10</v>
      </c>
      <c r="E29" s="2338"/>
      <c r="F29" s="2338"/>
      <c r="G29" s="2338"/>
      <c r="H29" s="2338"/>
      <c r="I29" s="2338"/>
      <c r="J29" s="2338"/>
      <c r="K29" s="2338"/>
      <c r="L29" s="2338"/>
      <c r="M29" s="2360"/>
      <c r="N29" s="2359">
        <v>20</v>
      </c>
      <c r="O29" s="2338"/>
      <c r="P29" s="2338"/>
      <c r="Q29" s="2338"/>
      <c r="R29" s="2338"/>
      <c r="S29" s="2338"/>
      <c r="T29" s="2338"/>
      <c r="U29" s="2338"/>
      <c r="V29" s="2338"/>
      <c r="W29" s="2360"/>
      <c r="X29" s="2359">
        <v>30</v>
      </c>
      <c r="Y29" s="2338"/>
      <c r="Z29" s="2338"/>
      <c r="AA29" s="2338"/>
      <c r="AB29" s="2338"/>
      <c r="AC29" s="2338"/>
      <c r="AD29" s="2338"/>
      <c r="AE29" s="2338"/>
      <c r="AF29" s="2338"/>
      <c r="AG29" s="2339"/>
      <c r="AH29" s="2337">
        <v>10</v>
      </c>
      <c r="AI29" s="2338"/>
      <c r="AJ29" s="2338"/>
      <c r="AK29" s="2338"/>
      <c r="AL29" s="2338"/>
      <c r="AM29" s="2338"/>
      <c r="AN29" s="2338"/>
      <c r="AO29" s="2338"/>
      <c r="AP29" s="2338"/>
      <c r="AQ29" s="2360"/>
      <c r="AR29" s="2359">
        <v>20</v>
      </c>
      <c r="AS29" s="2338"/>
      <c r="AT29" s="2338"/>
      <c r="AU29" s="2338"/>
      <c r="AV29" s="2338"/>
      <c r="AW29" s="2338"/>
      <c r="AX29" s="2338"/>
      <c r="AY29" s="2338"/>
      <c r="AZ29" s="2338"/>
      <c r="BA29" s="2360"/>
      <c r="BB29" s="2359">
        <v>31</v>
      </c>
      <c r="BC29" s="2338"/>
      <c r="BD29" s="2338"/>
      <c r="BE29" s="2338"/>
      <c r="BF29" s="2338"/>
      <c r="BG29" s="2338"/>
      <c r="BH29" s="2338"/>
      <c r="BI29" s="2338"/>
      <c r="BJ29" s="2338"/>
      <c r="BK29" s="2338"/>
      <c r="BL29" s="2339"/>
      <c r="BM29" s="2337">
        <v>10</v>
      </c>
      <c r="BN29" s="2338"/>
      <c r="BO29" s="2338"/>
      <c r="BP29" s="2338"/>
      <c r="BQ29" s="2338"/>
      <c r="BR29" s="2338"/>
      <c r="BS29" s="2338"/>
      <c r="BT29" s="2338"/>
      <c r="BU29" s="2338"/>
      <c r="BV29" s="2360"/>
      <c r="BW29" s="2359">
        <v>20</v>
      </c>
      <c r="BX29" s="2338"/>
      <c r="BY29" s="2338"/>
      <c r="BZ29" s="2338"/>
      <c r="CA29" s="2338"/>
      <c r="CB29" s="2338"/>
      <c r="CC29" s="2338"/>
      <c r="CD29" s="2338"/>
      <c r="CE29" s="2338"/>
      <c r="CF29" s="2360"/>
      <c r="CG29" s="2336">
        <v>31</v>
      </c>
      <c r="CH29" s="2332"/>
      <c r="CI29" s="2332"/>
      <c r="CJ29" s="2332"/>
      <c r="CK29" s="2332"/>
      <c r="CL29" s="2332"/>
      <c r="CM29" s="2332"/>
      <c r="CN29" s="2332"/>
      <c r="CO29" s="2332"/>
      <c r="CP29" s="2332"/>
      <c r="CQ29" s="2334">
        <v>10</v>
      </c>
      <c r="CR29" s="2332"/>
      <c r="CS29" s="2332"/>
      <c r="CT29" s="2332"/>
      <c r="CU29" s="2332"/>
      <c r="CV29" s="2332"/>
      <c r="CW29" s="2332"/>
      <c r="CX29" s="2332"/>
      <c r="CY29" s="2332"/>
      <c r="CZ29" s="2332"/>
      <c r="DA29" s="2334">
        <v>20</v>
      </c>
      <c r="DB29" s="2332"/>
      <c r="DC29" s="2332"/>
      <c r="DD29" s="2332"/>
      <c r="DE29" s="2332"/>
      <c r="DF29" s="2332"/>
      <c r="DG29" s="2332"/>
      <c r="DH29" s="2332"/>
      <c r="DI29" s="2332"/>
      <c r="DJ29" s="2333"/>
      <c r="DK29" s="2332">
        <v>31</v>
      </c>
      <c r="DL29" s="2332"/>
      <c r="DM29" s="2332"/>
      <c r="DN29" s="2332"/>
      <c r="DO29" s="2332"/>
      <c r="DP29" s="2332"/>
      <c r="DQ29" s="2332"/>
      <c r="DR29" s="2332"/>
      <c r="DS29" s="2332"/>
      <c r="DT29" s="2332"/>
      <c r="DU29" s="2333"/>
      <c r="DV29" s="2332">
        <v>10</v>
      </c>
      <c r="DW29" s="2332"/>
      <c r="DX29" s="2332"/>
      <c r="DY29" s="2332"/>
      <c r="DZ29" s="2332"/>
      <c r="EA29" s="2332"/>
      <c r="EB29" s="2332"/>
      <c r="EC29" s="2332"/>
      <c r="ED29" s="2332"/>
      <c r="EE29" s="2332"/>
      <c r="EF29" s="2359">
        <v>20</v>
      </c>
      <c r="EG29" s="2338"/>
      <c r="EH29" s="2338"/>
      <c r="EI29" s="2338"/>
      <c r="EJ29" s="2338"/>
      <c r="EK29" s="2338"/>
      <c r="EL29" s="2338"/>
      <c r="EM29" s="2338"/>
      <c r="EN29" s="2338"/>
      <c r="EO29" s="2360"/>
      <c r="EP29" s="2359">
        <v>31</v>
      </c>
      <c r="EQ29" s="2338"/>
      <c r="ER29" s="2338"/>
      <c r="ES29" s="2338"/>
      <c r="ET29" s="2338"/>
      <c r="EU29" s="2338"/>
      <c r="EV29" s="2338"/>
      <c r="EW29" s="2338"/>
      <c r="EX29" s="2338"/>
      <c r="EY29" s="2338"/>
      <c r="EZ29" s="2339"/>
      <c r="FA29" s="2337">
        <v>10</v>
      </c>
      <c r="FB29" s="2338"/>
      <c r="FC29" s="2338"/>
      <c r="FD29" s="2338"/>
      <c r="FE29" s="2338"/>
      <c r="FF29" s="2338"/>
      <c r="FG29" s="2338"/>
      <c r="FH29" s="2338"/>
      <c r="FI29" s="2338"/>
      <c r="FJ29" s="2360"/>
      <c r="FK29" s="2359">
        <v>20</v>
      </c>
      <c r="FL29" s="2338"/>
      <c r="FM29" s="2338"/>
      <c r="FN29" s="2338"/>
      <c r="FO29" s="2338"/>
      <c r="FP29" s="2338"/>
      <c r="FQ29" s="2338"/>
      <c r="FR29" s="2338"/>
      <c r="FS29" s="2338"/>
      <c r="FT29" s="2360"/>
      <c r="FU29" s="2359">
        <v>30</v>
      </c>
      <c r="FV29" s="2338"/>
      <c r="FW29" s="2338"/>
      <c r="FX29" s="2338"/>
      <c r="FY29" s="2338"/>
      <c r="FZ29" s="2338"/>
      <c r="GA29" s="2338"/>
      <c r="GB29" s="2338"/>
      <c r="GC29" s="2338"/>
      <c r="GD29" s="2339"/>
      <c r="GE29" s="2337">
        <v>10</v>
      </c>
      <c r="GF29" s="2338"/>
      <c r="GG29" s="2338"/>
      <c r="GH29" s="2338"/>
      <c r="GI29" s="2338"/>
      <c r="GJ29" s="2338"/>
      <c r="GK29" s="2338"/>
      <c r="GL29" s="2338"/>
      <c r="GM29" s="2338"/>
      <c r="GN29" s="2360"/>
      <c r="GO29" s="2359">
        <v>20</v>
      </c>
      <c r="GP29" s="2338"/>
      <c r="GQ29" s="2338"/>
      <c r="GR29" s="2338"/>
      <c r="GS29" s="2338"/>
      <c r="GT29" s="2338"/>
      <c r="GU29" s="2338"/>
      <c r="GV29" s="2338"/>
      <c r="GW29" s="2338"/>
      <c r="GX29" s="2360"/>
      <c r="GY29" s="2359">
        <v>31</v>
      </c>
      <c r="GZ29" s="2338"/>
      <c r="HA29" s="2338"/>
      <c r="HB29" s="2338"/>
      <c r="HC29" s="2338"/>
      <c r="HD29" s="2338"/>
      <c r="HE29" s="2338"/>
      <c r="HF29" s="2338"/>
      <c r="HG29" s="2338"/>
      <c r="HH29" s="2338"/>
      <c r="HI29" s="2339"/>
      <c r="HJ29" s="2337">
        <v>10</v>
      </c>
      <c r="HK29" s="2338"/>
      <c r="HL29" s="2338"/>
      <c r="HM29" s="2338"/>
      <c r="HN29" s="2338"/>
      <c r="HO29" s="2338"/>
      <c r="HP29" s="2338"/>
      <c r="HQ29" s="2338"/>
      <c r="HR29" s="2338"/>
      <c r="HS29" s="2360"/>
      <c r="HT29" s="2359">
        <v>20</v>
      </c>
      <c r="HU29" s="2338"/>
      <c r="HV29" s="2338"/>
      <c r="HW29" s="2338"/>
      <c r="HX29" s="2338"/>
      <c r="HY29" s="2338"/>
      <c r="HZ29" s="2338"/>
      <c r="IA29" s="2338"/>
      <c r="IB29" s="2338"/>
      <c r="IC29" s="2360"/>
      <c r="ID29" s="2359">
        <v>30</v>
      </c>
      <c r="IE29" s="2338"/>
      <c r="IF29" s="2338"/>
      <c r="IG29" s="2338"/>
      <c r="IH29" s="2338"/>
      <c r="II29" s="2338"/>
      <c r="IJ29" s="2338"/>
      <c r="IK29" s="2338"/>
      <c r="IL29" s="2338"/>
      <c r="IM29" s="2339"/>
    </row>
    <row r="30" spans="1:247" ht="14.25">
      <c r="A30" s="2374"/>
      <c r="B30" s="2372"/>
      <c r="C30" s="2387"/>
      <c r="D30" s="953"/>
      <c r="E30" s="947"/>
      <c r="F30" s="947"/>
      <c r="G30" s="947"/>
      <c r="H30" s="947"/>
      <c r="I30" s="947"/>
      <c r="J30" s="947"/>
      <c r="K30" s="947"/>
      <c r="L30" s="947"/>
      <c r="M30" s="947"/>
      <c r="N30" s="947"/>
      <c r="O30" s="947"/>
      <c r="P30" s="947"/>
      <c r="Q30" s="947"/>
      <c r="R30" s="951"/>
      <c r="S30" s="953"/>
      <c r="T30" s="947"/>
      <c r="U30" s="947"/>
      <c r="V30" s="947"/>
      <c r="W30" s="947"/>
      <c r="X30" s="947"/>
      <c r="Y30" s="947"/>
      <c r="Z30" s="947"/>
      <c r="AA30" s="947"/>
      <c r="AB30" s="947"/>
      <c r="AC30" s="947"/>
      <c r="AD30" s="947"/>
      <c r="AE30" s="947"/>
      <c r="AF30" s="951"/>
      <c r="AG30" s="952"/>
      <c r="AH30" s="946"/>
      <c r="AI30" s="947"/>
      <c r="AJ30" s="947"/>
      <c r="AK30" s="947"/>
      <c r="AL30" s="947"/>
      <c r="AM30" s="947"/>
      <c r="AN30" s="947"/>
      <c r="AO30" s="947"/>
      <c r="AP30" s="947"/>
      <c r="AQ30" s="947"/>
      <c r="AR30" s="947"/>
      <c r="AS30" s="947"/>
      <c r="AT30" s="947"/>
      <c r="AU30" s="947"/>
      <c r="AV30" s="951"/>
      <c r="AW30" s="953"/>
      <c r="AX30" s="947"/>
      <c r="AY30" s="947"/>
      <c r="AZ30" s="947"/>
      <c r="BA30" s="947"/>
      <c r="BB30" s="947"/>
      <c r="BC30" s="947"/>
      <c r="BD30" s="947"/>
      <c r="BE30" s="947"/>
      <c r="BF30" s="947"/>
      <c r="BG30" s="947"/>
      <c r="BH30" s="947"/>
      <c r="BI30" s="947"/>
      <c r="BJ30" s="947"/>
      <c r="BK30" s="947"/>
      <c r="BL30" s="952"/>
      <c r="BM30" s="946"/>
      <c r="BN30" s="947"/>
      <c r="BO30" s="947"/>
      <c r="BP30" s="947"/>
      <c r="BQ30" s="947"/>
      <c r="BR30" s="947"/>
      <c r="BS30" s="947"/>
      <c r="BT30" s="947"/>
      <c r="BU30" s="947"/>
      <c r="BV30" s="947"/>
      <c r="BW30" s="947"/>
      <c r="BX30" s="947"/>
      <c r="BY30" s="947"/>
      <c r="BZ30" s="947"/>
      <c r="CA30" s="951"/>
      <c r="CB30" s="953"/>
      <c r="CC30" s="947"/>
      <c r="CD30" s="947"/>
      <c r="CE30" s="947"/>
      <c r="CF30" s="947"/>
      <c r="CG30" s="947"/>
      <c r="CH30" s="947"/>
      <c r="CI30" s="947"/>
      <c r="CJ30" s="947"/>
      <c r="CK30" s="947"/>
      <c r="CL30" s="947"/>
      <c r="CM30" s="947"/>
      <c r="CN30" s="947"/>
      <c r="CO30" s="947"/>
      <c r="CP30" s="951"/>
      <c r="CQ30" s="953"/>
      <c r="CR30" s="946"/>
      <c r="CS30" s="947"/>
      <c r="CT30" s="947"/>
      <c r="CU30" s="947"/>
      <c r="CV30" s="947"/>
      <c r="CW30" s="947"/>
      <c r="CX30" s="947"/>
      <c r="CY30" s="947"/>
      <c r="CZ30" s="951"/>
      <c r="DA30" s="953"/>
      <c r="DB30" s="947"/>
      <c r="DC30" s="947"/>
      <c r="DD30" s="947"/>
      <c r="DE30" s="947"/>
      <c r="DF30" s="951"/>
      <c r="DG30" s="953"/>
      <c r="DH30" s="947"/>
      <c r="DI30" s="947"/>
      <c r="DJ30" s="952"/>
      <c r="DK30" s="946"/>
      <c r="DL30" s="947"/>
      <c r="DM30" s="947"/>
      <c r="DN30" s="947"/>
      <c r="DO30" s="947"/>
      <c r="DP30" s="947"/>
      <c r="DQ30" s="947"/>
      <c r="DR30" s="947"/>
      <c r="DS30" s="952"/>
      <c r="DT30" s="953"/>
      <c r="DU30" s="952"/>
      <c r="DV30" s="946"/>
      <c r="DW30" s="947"/>
      <c r="DX30" s="947"/>
      <c r="DY30" s="947"/>
      <c r="DZ30" s="947"/>
      <c r="EA30" s="947"/>
      <c r="EB30" s="947"/>
      <c r="EC30" s="947"/>
      <c r="ED30" s="947"/>
      <c r="EE30" s="947"/>
      <c r="EF30" s="947"/>
      <c r="EG30" s="947"/>
      <c r="EH30" s="947"/>
      <c r="EI30" s="947"/>
      <c r="EJ30" s="951"/>
      <c r="EK30" s="953"/>
      <c r="EL30" s="947"/>
      <c r="EM30" s="947"/>
      <c r="EN30" s="947"/>
      <c r="EO30" s="947"/>
      <c r="EP30" s="947"/>
      <c r="EQ30" s="947"/>
      <c r="ER30" s="947"/>
      <c r="ES30" s="947"/>
      <c r="ET30" s="947"/>
      <c r="EU30" s="947"/>
      <c r="EV30" s="947"/>
      <c r="EW30" s="947"/>
      <c r="EX30" s="947"/>
      <c r="EY30" s="951"/>
      <c r="EZ30" s="952"/>
      <c r="FA30" s="946"/>
      <c r="FB30" s="947"/>
      <c r="FC30" s="947"/>
      <c r="FD30" s="947"/>
      <c r="FE30" s="947"/>
      <c r="FF30" s="947"/>
      <c r="FG30" s="947"/>
      <c r="FH30" s="947"/>
      <c r="FI30" s="947"/>
      <c r="FJ30" s="947"/>
      <c r="FK30" s="947"/>
      <c r="FL30" s="947"/>
      <c r="FM30" s="947"/>
      <c r="FN30" s="947"/>
      <c r="FO30" s="951"/>
      <c r="FP30" s="953"/>
      <c r="FQ30" s="947"/>
      <c r="FR30" s="947"/>
      <c r="FS30" s="947"/>
      <c r="FT30" s="947"/>
      <c r="FU30" s="947"/>
      <c r="FV30" s="947"/>
      <c r="FW30" s="947"/>
      <c r="FX30" s="947"/>
      <c r="FY30" s="947"/>
      <c r="FZ30" s="947"/>
      <c r="GA30" s="947"/>
      <c r="GB30" s="947"/>
      <c r="GC30" s="947"/>
      <c r="GD30" s="952"/>
      <c r="GE30" s="946"/>
      <c r="GF30" s="947"/>
      <c r="GG30" s="947"/>
      <c r="GH30" s="947"/>
      <c r="GI30" s="947"/>
      <c r="GJ30" s="947"/>
      <c r="GK30" s="947"/>
      <c r="GL30" s="947"/>
      <c r="GM30" s="947"/>
      <c r="GN30" s="947"/>
      <c r="GO30" s="947"/>
      <c r="GP30" s="947"/>
      <c r="GQ30" s="947"/>
      <c r="GR30" s="947"/>
      <c r="GS30" s="951"/>
      <c r="GT30" s="953"/>
      <c r="GU30" s="947"/>
      <c r="GV30" s="947"/>
      <c r="GW30" s="947"/>
      <c r="GX30" s="947"/>
      <c r="GY30" s="947"/>
      <c r="GZ30" s="947"/>
      <c r="HA30" s="947"/>
      <c r="HB30" s="947"/>
      <c r="HC30" s="947"/>
      <c r="HD30" s="947"/>
      <c r="HE30" s="947"/>
      <c r="HF30" s="947"/>
      <c r="HG30" s="947"/>
      <c r="HH30" s="951"/>
      <c r="HI30" s="952"/>
      <c r="HJ30" s="946"/>
      <c r="HK30" s="947"/>
      <c r="HL30" s="947"/>
      <c r="HM30" s="947"/>
      <c r="HN30" s="947"/>
      <c r="HO30" s="947"/>
      <c r="HP30" s="947"/>
      <c r="HQ30" s="947"/>
      <c r="HR30" s="947"/>
      <c r="HS30" s="947"/>
      <c r="HT30" s="947"/>
      <c r="HU30" s="947"/>
      <c r="HV30" s="947"/>
      <c r="HW30" s="947"/>
      <c r="HX30" s="951"/>
      <c r="HY30" s="953"/>
      <c r="HZ30" s="947"/>
      <c r="IA30" s="947"/>
      <c r="IB30" s="947"/>
      <c r="IC30" s="947"/>
      <c r="ID30" s="947"/>
      <c r="IE30" s="947"/>
      <c r="IF30" s="947"/>
      <c r="IG30" s="947"/>
      <c r="IH30" s="947"/>
      <c r="II30" s="947"/>
      <c r="IJ30" s="947"/>
      <c r="IK30" s="947"/>
      <c r="IL30" s="951"/>
      <c r="IM30" s="952"/>
    </row>
    <row r="31" spans="1:247" ht="14.25">
      <c r="A31" s="2374"/>
      <c r="B31" s="2372"/>
      <c r="C31" s="2387"/>
      <c r="D31" s="954"/>
      <c r="E31" s="955"/>
      <c r="F31" s="955"/>
      <c r="G31" s="955"/>
      <c r="H31" s="955"/>
      <c r="I31" s="955"/>
      <c r="J31" s="955"/>
      <c r="K31" s="955"/>
      <c r="L31" s="955"/>
      <c r="M31" s="955"/>
      <c r="N31" s="955"/>
      <c r="O31" s="955"/>
      <c r="P31" s="955"/>
      <c r="Q31" s="955"/>
      <c r="R31" s="956"/>
      <c r="S31" s="954"/>
      <c r="T31" s="955"/>
      <c r="U31" s="955"/>
      <c r="V31" s="955"/>
      <c r="W31" s="955"/>
      <c r="X31" s="955"/>
      <c r="Y31" s="955"/>
      <c r="Z31" s="955"/>
      <c r="AA31" s="955"/>
      <c r="AB31" s="955"/>
      <c r="AC31" s="955"/>
      <c r="AD31" s="955"/>
      <c r="AE31" s="955"/>
      <c r="AF31" s="956"/>
      <c r="AG31" s="957"/>
      <c r="AH31" s="958"/>
      <c r="AI31" s="955"/>
      <c r="AJ31" s="955"/>
      <c r="AK31" s="955"/>
      <c r="AL31" s="955"/>
      <c r="AM31" s="955"/>
      <c r="AN31" s="955"/>
      <c r="AO31" s="955"/>
      <c r="AP31" s="955"/>
      <c r="AQ31" s="955"/>
      <c r="AR31" s="955"/>
      <c r="AS31" s="955"/>
      <c r="AT31" s="955"/>
      <c r="AU31" s="955"/>
      <c r="AV31" s="956"/>
      <c r="AW31" s="954"/>
      <c r="AX31" s="955"/>
      <c r="AY31" s="955"/>
      <c r="AZ31" s="955"/>
      <c r="BA31" s="955"/>
      <c r="BB31" s="955"/>
      <c r="BC31" s="955"/>
      <c r="BD31" s="955"/>
      <c r="BE31" s="955"/>
      <c r="BF31" s="955"/>
      <c r="BG31" s="955"/>
      <c r="BH31" s="955"/>
      <c r="BI31" s="955"/>
      <c r="BJ31" s="955"/>
      <c r="BK31" s="955"/>
      <c r="BL31" s="957"/>
      <c r="BM31" s="958"/>
      <c r="BN31" s="955"/>
      <c r="BO31" s="955"/>
      <c r="BP31" s="955"/>
      <c r="BQ31" s="955"/>
      <c r="BR31" s="955"/>
      <c r="BS31" s="955"/>
      <c r="BT31" s="955"/>
      <c r="BU31" s="955"/>
      <c r="BV31" s="955"/>
      <c r="BW31" s="955"/>
      <c r="BX31" s="955"/>
      <c r="BY31" s="955"/>
      <c r="BZ31" s="955"/>
      <c r="CA31" s="956"/>
      <c r="CB31" s="954"/>
      <c r="CC31" s="955"/>
      <c r="CD31" s="955"/>
      <c r="CE31" s="955"/>
      <c r="CF31" s="955"/>
      <c r="CG31" s="955"/>
      <c r="CH31" s="955"/>
      <c r="CI31" s="955"/>
      <c r="CJ31" s="955"/>
      <c r="CK31" s="955"/>
      <c r="CL31" s="955"/>
      <c r="CM31" s="955"/>
      <c r="CN31" s="955"/>
      <c r="CO31" s="955"/>
      <c r="CP31" s="956"/>
      <c r="CQ31" s="954"/>
      <c r="CR31" s="958"/>
      <c r="CS31" s="955"/>
      <c r="CT31" s="955"/>
      <c r="CU31" s="955"/>
      <c r="CV31" s="955"/>
      <c r="CW31" s="955"/>
      <c r="CX31" s="955"/>
      <c r="CY31" s="955"/>
      <c r="CZ31" s="956"/>
      <c r="DA31" s="954"/>
      <c r="DB31" s="955"/>
      <c r="DC31" s="955"/>
      <c r="DD31" s="955"/>
      <c r="DE31" s="955"/>
      <c r="DF31" s="956"/>
      <c r="DG31" s="954"/>
      <c r="DH31" s="955"/>
      <c r="DI31" s="955"/>
      <c r="DJ31" s="957"/>
      <c r="DK31" s="958"/>
      <c r="DL31" s="955"/>
      <c r="DM31" s="955"/>
      <c r="DN31" s="955"/>
      <c r="DO31" s="955"/>
      <c r="DP31" s="955"/>
      <c r="DQ31" s="955"/>
      <c r="DR31" s="955"/>
      <c r="DS31" s="957"/>
      <c r="DT31" s="954"/>
      <c r="DU31" s="957"/>
      <c r="DV31" s="958"/>
      <c r="DW31" s="955"/>
      <c r="DX31" s="955"/>
      <c r="DY31" s="955"/>
      <c r="DZ31" s="955"/>
      <c r="EA31" s="955"/>
      <c r="EB31" s="955"/>
      <c r="EC31" s="955"/>
      <c r="ED31" s="955"/>
      <c r="EE31" s="955"/>
      <c r="EF31" s="955"/>
      <c r="EG31" s="955"/>
      <c r="EH31" s="955"/>
      <c r="EI31" s="955"/>
      <c r="EJ31" s="956"/>
      <c r="EK31" s="954"/>
      <c r="EL31" s="955"/>
      <c r="EM31" s="955"/>
      <c r="EN31" s="955"/>
      <c r="EO31" s="955"/>
      <c r="EP31" s="955"/>
      <c r="EQ31" s="955"/>
      <c r="ER31" s="955"/>
      <c r="ES31" s="955"/>
      <c r="ET31" s="955"/>
      <c r="EU31" s="955"/>
      <c r="EV31" s="955"/>
      <c r="EW31" s="955"/>
      <c r="EX31" s="955"/>
      <c r="EY31" s="956"/>
      <c r="EZ31" s="957"/>
      <c r="FA31" s="958"/>
      <c r="FB31" s="955"/>
      <c r="FC31" s="955"/>
      <c r="FD31" s="955"/>
      <c r="FE31" s="955"/>
      <c r="FF31" s="955"/>
      <c r="FG31" s="955"/>
      <c r="FH31" s="955"/>
      <c r="FI31" s="955"/>
      <c r="FJ31" s="955"/>
      <c r="FK31" s="955"/>
      <c r="FL31" s="955"/>
      <c r="FM31" s="955"/>
      <c r="FN31" s="955"/>
      <c r="FO31" s="956"/>
      <c r="FP31" s="954"/>
      <c r="FQ31" s="955"/>
      <c r="FR31" s="955"/>
      <c r="FS31" s="955"/>
      <c r="FT31" s="955"/>
      <c r="FU31" s="955"/>
      <c r="FV31" s="955"/>
      <c r="FW31" s="955"/>
      <c r="FX31" s="955"/>
      <c r="FY31" s="955"/>
      <c r="FZ31" s="955"/>
      <c r="GA31" s="955"/>
      <c r="GB31" s="955"/>
      <c r="GC31" s="955"/>
      <c r="GD31" s="957"/>
      <c r="GE31" s="958"/>
      <c r="GF31" s="955"/>
      <c r="GG31" s="955"/>
      <c r="GH31" s="955"/>
      <c r="GI31" s="955"/>
      <c r="GJ31" s="955"/>
      <c r="GK31" s="955"/>
      <c r="GL31" s="955"/>
      <c r="GM31" s="955"/>
      <c r="GN31" s="955"/>
      <c r="GO31" s="955"/>
      <c r="GP31" s="955"/>
      <c r="GQ31" s="955"/>
      <c r="GR31" s="955"/>
      <c r="GS31" s="956"/>
      <c r="GT31" s="954"/>
      <c r="GU31" s="955"/>
      <c r="GV31" s="955"/>
      <c r="GW31" s="955"/>
      <c r="GX31" s="955"/>
      <c r="GY31" s="955"/>
      <c r="GZ31" s="955"/>
      <c r="HA31" s="955"/>
      <c r="HB31" s="955"/>
      <c r="HC31" s="955"/>
      <c r="HD31" s="955"/>
      <c r="HE31" s="955"/>
      <c r="HF31" s="955"/>
      <c r="HG31" s="955"/>
      <c r="HH31" s="956"/>
      <c r="HI31" s="957"/>
      <c r="HJ31" s="958"/>
      <c r="HK31" s="955"/>
      <c r="HL31" s="955"/>
      <c r="HM31" s="955"/>
      <c r="HN31" s="955"/>
      <c r="HO31" s="955"/>
      <c r="HP31" s="955"/>
      <c r="HQ31" s="955"/>
      <c r="HR31" s="955"/>
      <c r="HS31" s="955"/>
      <c r="HT31" s="955"/>
      <c r="HU31" s="955"/>
      <c r="HV31" s="955"/>
      <c r="HW31" s="955"/>
      <c r="HX31" s="956"/>
      <c r="HY31" s="954"/>
      <c r="HZ31" s="955"/>
      <c r="IA31" s="955"/>
      <c r="IB31" s="955"/>
      <c r="IC31" s="955"/>
      <c r="ID31" s="955"/>
      <c r="IE31" s="955"/>
      <c r="IF31" s="955"/>
      <c r="IG31" s="955"/>
      <c r="IH31" s="955"/>
      <c r="II31" s="955"/>
      <c r="IJ31" s="955"/>
      <c r="IK31" s="955"/>
      <c r="IL31" s="956"/>
      <c r="IM31" s="957"/>
    </row>
    <row r="32" spans="1:247" ht="13.5" customHeight="1">
      <c r="A32" s="2371"/>
      <c r="B32" s="2372"/>
      <c r="C32" s="2387"/>
      <c r="D32" s="2337">
        <v>10</v>
      </c>
      <c r="E32" s="2338"/>
      <c r="F32" s="2338"/>
      <c r="G32" s="2338"/>
      <c r="H32" s="2338"/>
      <c r="I32" s="2338"/>
      <c r="J32" s="2338"/>
      <c r="K32" s="2338"/>
      <c r="L32" s="2338"/>
      <c r="M32" s="2360"/>
      <c r="N32" s="2359">
        <v>20</v>
      </c>
      <c r="O32" s="2338"/>
      <c r="P32" s="2338"/>
      <c r="Q32" s="2338"/>
      <c r="R32" s="2338"/>
      <c r="S32" s="2338"/>
      <c r="T32" s="2338"/>
      <c r="U32" s="2338"/>
      <c r="V32" s="2338"/>
      <c r="W32" s="2360"/>
      <c r="X32" s="2359">
        <v>30</v>
      </c>
      <c r="Y32" s="2338"/>
      <c r="Z32" s="2338"/>
      <c r="AA32" s="2338"/>
      <c r="AB32" s="2338"/>
      <c r="AC32" s="2338"/>
      <c r="AD32" s="2338"/>
      <c r="AE32" s="2338"/>
      <c r="AF32" s="2338"/>
      <c r="AG32" s="2339"/>
      <c r="AH32" s="2337">
        <v>10</v>
      </c>
      <c r="AI32" s="2338"/>
      <c r="AJ32" s="2338"/>
      <c r="AK32" s="2338"/>
      <c r="AL32" s="2338"/>
      <c r="AM32" s="2338"/>
      <c r="AN32" s="2338"/>
      <c r="AO32" s="2338"/>
      <c r="AP32" s="2338"/>
      <c r="AQ32" s="2360"/>
      <c r="AR32" s="2359">
        <v>20</v>
      </c>
      <c r="AS32" s="2338"/>
      <c r="AT32" s="2338"/>
      <c r="AU32" s="2338"/>
      <c r="AV32" s="2338"/>
      <c r="AW32" s="2338"/>
      <c r="AX32" s="2338"/>
      <c r="AY32" s="2338"/>
      <c r="AZ32" s="2338"/>
      <c r="BA32" s="2360"/>
      <c r="BB32" s="2359">
        <v>31</v>
      </c>
      <c r="BC32" s="2338"/>
      <c r="BD32" s="2338"/>
      <c r="BE32" s="2338"/>
      <c r="BF32" s="2338"/>
      <c r="BG32" s="2338"/>
      <c r="BH32" s="2338"/>
      <c r="BI32" s="2338"/>
      <c r="BJ32" s="2338"/>
      <c r="BK32" s="2338"/>
      <c r="BL32" s="2339"/>
      <c r="BM32" s="2337">
        <v>10</v>
      </c>
      <c r="BN32" s="2338"/>
      <c r="BO32" s="2338"/>
      <c r="BP32" s="2338"/>
      <c r="BQ32" s="2338"/>
      <c r="BR32" s="2338"/>
      <c r="BS32" s="2338"/>
      <c r="BT32" s="2338"/>
      <c r="BU32" s="2338"/>
      <c r="BV32" s="2360"/>
      <c r="BW32" s="2359">
        <v>20</v>
      </c>
      <c r="BX32" s="2338"/>
      <c r="BY32" s="2338"/>
      <c r="BZ32" s="2338"/>
      <c r="CA32" s="2338"/>
      <c r="CB32" s="2338"/>
      <c r="CC32" s="2338"/>
      <c r="CD32" s="2338"/>
      <c r="CE32" s="2338"/>
      <c r="CF32" s="2360"/>
      <c r="CG32" s="2336">
        <v>31</v>
      </c>
      <c r="CH32" s="2332"/>
      <c r="CI32" s="2332"/>
      <c r="CJ32" s="2332"/>
      <c r="CK32" s="2332"/>
      <c r="CL32" s="2332"/>
      <c r="CM32" s="2332"/>
      <c r="CN32" s="2332"/>
      <c r="CO32" s="2332"/>
      <c r="CP32" s="2332"/>
      <c r="CQ32" s="2334">
        <v>10</v>
      </c>
      <c r="CR32" s="2332"/>
      <c r="CS32" s="2332"/>
      <c r="CT32" s="2332"/>
      <c r="CU32" s="2332"/>
      <c r="CV32" s="2332"/>
      <c r="CW32" s="2332"/>
      <c r="CX32" s="2332"/>
      <c r="CY32" s="2332"/>
      <c r="CZ32" s="2332"/>
      <c r="DA32" s="2334">
        <v>20</v>
      </c>
      <c r="DB32" s="2332"/>
      <c r="DC32" s="2332"/>
      <c r="DD32" s="2332"/>
      <c r="DE32" s="2332"/>
      <c r="DF32" s="2332"/>
      <c r="DG32" s="2332"/>
      <c r="DH32" s="2332"/>
      <c r="DI32" s="2332"/>
      <c r="DJ32" s="2333"/>
      <c r="DK32" s="2332">
        <v>31</v>
      </c>
      <c r="DL32" s="2332"/>
      <c r="DM32" s="2332"/>
      <c r="DN32" s="2332"/>
      <c r="DO32" s="2332"/>
      <c r="DP32" s="2332"/>
      <c r="DQ32" s="2332"/>
      <c r="DR32" s="2332"/>
      <c r="DS32" s="2332"/>
      <c r="DT32" s="2332"/>
      <c r="DU32" s="2333"/>
      <c r="DV32" s="2332">
        <v>10</v>
      </c>
      <c r="DW32" s="2332"/>
      <c r="DX32" s="2332"/>
      <c r="DY32" s="2332"/>
      <c r="DZ32" s="2332"/>
      <c r="EA32" s="2332"/>
      <c r="EB32" s="2332"/>
      <c r="EC32" s="2332"/>
      <c r="ED32" s="2332"/>
      <c r="EE32" s="2332"/>
      <c r="EF32" s="2359">
        <v>20</v>
      </c>
      <c r="EG32" s="2338"/>
      <c r="EH32" s="2338"/>
      <c r="EI32" s="2338"/>
      <c r="EJ32" s="2338"/>
      <c r="EK32" s="2338"/>
      <c r="EL32" s="2338"/>
      <c r="EM32" s="2338"/>
      <c r="EN32" s="2338"/>
      <c r="EO32" s="2360"/>
      <c r="EP32" s="2359">
        <v>31</v>
      </c>
      <c r="EQ32" s="2338"/>
      <c r="ER32" s="2338"/>
      <c r="ES32" s="2338"/>
      <c r="ET32" s="2338"/>
      <c r="EU32" s="2338"/>
      <c r="EV32" s="2338"/>
      <c r="EW32" s="2338"/>
      <c r="EX32" s="2338"/>
      <c r="EY32" s="2338"/>
      <c r="EZ32" s="2339"/>
      <c r="FA32" s="2337">
        <v>10</v>
      </c>
      <c r="FB32" s="2338"/>
      <c r="FC32" s="2338"/>
      <c r="FD32" s="2338"/>
      <c r="FE32" s="2338"/>
      <c r="FF32" s="2338"/>
      <c r="FG32" s="2338"/>
      <c r="FH32" s="2338"/>
      <c r="FI32" s="2338"/>
      <c r="FJ32" s="2360"/>
      <c r="FK32" s="2359">
        <v>20</v>
      </c>
      <c r="FL32" s="2338"/>
      <c r="FM32" s="2338"/>
      <c r="FN32" s="2338"/>
      <c r="FO32" s="2338"/>
      <c r="FP32" s="2338"/>
      <c r="FQ32" s="2338"/>
      <c r="FR32" s="2338"/>
      <c r="FS32" s="2338"/>
      <c r="FT32" s="2360"/>
      <c r="FU32" s="2359">
        <v>30</v>
      </c>
      <c r="FV32" s="2338"/>
      <c r="FW32" s="2338"/>
      <c r="FX32" s="2338"/>
      <c r="FY32" s="2338"/>
      <c r="FZ32" s="2338"/>
      <c r="GA32" s="2338"/>
      <c r="GB32" s="2338"/>
      <c r="GC32" s="2338"/>
      <c r="GD32" s="2339"/>
      <c r="GE32" s="2337">
        <v>10</v>
      </c>
      <c r="GF32" s="2338"/>
      <c r="GG32" s="2338"/>
      <c r="GH32" s="2338"/>
      <c r="GI32" s="2338"/>
      <c r="GJ32" s="2338"/>
      <c r="GK32" s="2338"/>
      <c r="GL32" s="2338"/>
      <c r="GM32" s="2338"/>
      <c r="GN32" s="2360"/>
      <c r="GO32" s="2359">
        <v>20</v>
      </c>
      <c r="GP32" s="2338"/>
      <c r="GQ32" s="2338"/>
      <c r="GR32" s="2338"/>
      <c r="GS32" s="2338"/>
      <c r="GT32" s="2338"/>
      <c r="GU32" s="2338"/>
      <c r="GV32" s="2338"/>
      <c r="GW32" s="2338"/>
      <c r="GX32" s="2360"/>
      <c r="GY32" s="2359">
        <v>31</v>
      </c>
      <c r="GZ32" s="2338"/>
      <c r="HA32" s="2338"/>
      <c r="HB32" s="2338"/>
      <c r="HC32" s="2338"/>
      <c r="HD32" s="2338"/>
      <c r="HE32" s="2338"/>
      <c r="HF32" s="2338"/>
      <c r="HG32" s="2338"/>
      <c r="HH32" s="2338"/>
      <c r="HI32" s="2339"/>
      <c r="HJ32" s="2337">
        <v>10</v>
      </c>
      <c r="HK32" s="2338"/>
      <c r="HL32" s="2338"/>
      <c r="HM32" s="2338"/>
      <c r="HN32" s="2338"/>
      <c r="HO32" s="2338"/>
      <c r="HP32" s="2338"/>
      <c r="HQ32" s="2338"/>
      <c r="HR32" s="2338"/>
      <c r="HS32" s="2360"/>
      <c r="HT32" s="2359">
        <v>20</v>
      </c>
      <c r="HU32" s="2338"/>
      <c r="HV32" s="2338"/>
      <c r="HW32" s="2338"/>
      <c r="HX32" s="2338"/>
      <c r="HY32" s="2338"/>
      <c r="HZ32" s="2338"/>
      <c r="IA32" s="2338"/>
      <c r="IB32" s="2338"/>
      <c r="IC32" s="2360"/>
      <c r="ID32" s="2359">
        <v>30</v>
      </c>
      <c r="IE32" s="2338"/>
      <c r="IF32" s="2338"/>
      <c r="IG32" s="2338"/>
      <c r="IH32" s="2338"/>
      <c r="II32" s="2338"/>
      <c r="IJ32" s="2338"/>
      <c r="IK32" s="2338"/>
      <c r="IL32" s="2338"/>
      <c r="IM32" s="2339"/>
    </row>
    <row r="33" spans="1:247" ht="14.25">
      <c r="A33" s="2374"/>
      <c r="B33" s="2372"/>
      <c r="C33" s="2387"/>
      <c r="D33" s="946"/>
      <c r="E33" s="947"/>
      <c r="F33" s="947"/>
      <c r="G33" s="947"/>
      <c r="H33" s="947"/>
      <c r="I33" s="947"/>
      <c r="J33" s="947"/>
      <c r="K33" s="947"/>
      <c r="L33" s="947"/>
      <c r="M33" s="947"/>
      <c r="N33" s="947"/>
      <c r="O33" s="947"/>
      <c r="P33" s="947"/>
      <c r="Q33" s="947"/>
      <c r="R33" s="951"/>
      <c r="S33" s="953"/>
      <c r="T33" s="947"/>
      <c r="U33" s="947"/>
      <c r="V33" s="947"/>
      <c r="W33" s="947"/>
      <c r="X33" s="947"/>
      <c r="Y33" s="947"/>
      <c r="Z33" s="947"/>
      <c r="AA33" s="947"/>
      <c r="AB33" s="947"/>
      <c r="AC33" s="947"/>
      <c r="AD33" s="947"/>
      <c r="AE33" s="947"/>
      <c r="AF33" s="951"/>
      <c r="AG33" s="952"/>
      <c r="AH33" s="946"/>
      <c r="AI33" s="947"/>
      <c r="AJ33" s="947"/>
      <c r="AK33" s="947"/>
      <c r="AL33" s="947"/>
      <c r="AM33" s="947"/>
      <c r="AN33" s="947"/>
      <c r="AO33" s="947"/>
      <c r="AP33" s="947"/>
      <c r="AQ33" s="947"/>
      <c r="AR33" s="947"/>
      <c r="AS33" s="947"/>
      <c r="AT33" s="947"/>
      <c r="AU33" s="947"/>
      <c r="AV33" s="951"/>
      <c r="AW33" s="953"/>
      <c r="AX33" s="947"/>
      <c r="AY33" s="947"/>
      <c r="AZ33" s="947"/>
      <c r="BA33" s="947"/>
      <c r="BB33" s="947"/>
      <c r="BC33" s="947"/>
      <c r="BD33" s="947"/>
      <c r="BE33" s="947"/>
      <c r="BF33" s="947"/>
      <c r="BG33" s="947"/>
      <c r="BH33" s="947"/>
      <c r="BI33" s="947"/>
      <c r="BJ33" s="947"/>
      <c r="BK33" s="947"/>
      <c r="BL33" s="952"/>
      <c r="BM33" s="946"/>
      <c r="BN33" s="947"/>
      <c r="BO33" s="947"/>
      <c r="BP33" s="947"/>
      <c r="BQ33" s="947"/>
      <c r="BR33" s="947"/>
      <c r="BS33" s="947"/>
      <c r="BT33" s="947"/>
      <c r="BU33" s="947"/>
      <c r="BV33" s="947"/>
      <c r="BW33" s="947"/>
      <c r="BX33" s="947"/>
      <c r="BY33" s="947"/>
      <c r="BZ33" s="947"/>
      <c r="CA33" s="951"/>
      <c r="CB33" s="953"/>
      <c r="CC33" s="947"/>
      <c r="CD33" s="947"/>
      <c r="CE33" s="947"/>
      <c r="CF33" s="947"/>
      <c r="CG33" s="947"/>
      <c r="CH33" s="947"/>
      <c r="CI33" s="947"/>
      <c r="CJ33" s="947"/>
      <c r="CK33" s="947"/>
      <c r="CL33" s="947"/>
      <c r="CM33" s="947"/>
      <c r="CN33" s="947"/>
      <c r="CO33" s="947"/>
      <c r="CP33" s="951"/>
      <c r="CQ33" s="953"/>
      <c r="CR33" s="946"/>
      <c r="CS33" s="947"/>
      <c r="CT33" s="947"/>
      <c r="CU33" s="947"/>
      <c r="CV33" s="947"/>
      <c r="CW33" s="947"/>
      <c r="CX33" s="947"/>
      <c r="CY33" s="947"/>
      <c r="CZ33" s="951"/>
      <c r="DA33" s="953"/>
      <c r="DB33" s="947"/>
      <c r="DC33" s="947"/>
      <c r="DD33" s="947"/>
      <c r="DE33" s="947"/>
      <c r="DF33" s="951"/>
      <c r="DG33" s="953"/>
      <c r="DH33" s="947"/>
      <c r="DI33" s="947"/>
      <c r="DJ33" s="952"/>
      <c r="DK33" s="946"/>
      <c r="DL33" s="947"/>
      <c r="DM33" s="947"/>
      <c r="DN33" s="947"/>
      <c r="DO33" s="947"/>
      <c r="DP33" s="947"/>
      <c r="DQ33" s="947"/>
      <c r="DR33" s="947"/>
      <c r="DS33" s="952"/>
      <c r="DT33" s="946"/>
      <c r="DU33" s="952"/>
      <c r="DV33" s="946"/>
      <c r="DW33" s="947"/>
      <c r="DX33" s="947"/>
      <c r="DY33" s="947"/>
      <c r="DZ33" s="947"/>
      <c r="EA33" s="947"/>
      <c r="EB33" s="947"/>
      <c r="EC33" s="947"/>
      <c r="ED33" s="947"/>
      <c r="EE33" s="947"/>
      <c r="EF33" s="947"/>
      <c r="EG33" s="947"/>
      <c r="EH33" s="947"/>
      <c r="EI33" s="947"/>
      <c r="EJ33" s="951"/>
      <c r="EK33" s="953"/>
      <c r="EL33" s="947"/>
      <c r="EM33" s="947"/>
      <c r="EN33" s="947"/>
      <c r="EO33" s="947"/>
      <c r="EP33" s="947"/>
      <c r="EQ33" s="947"/>
      <c r="ER33" s="947"/>
      <c r="ES33" s="947"/>
      <c r="ET33" s="947"/>
      <c r="EU33" s="947"/>
      <c r="EV33" s="947"/>
      <c r="EW33" s="947"/>
      <c r="EX33" s="947"/>
      <c r="EY33" s="951"/>
      <c r="EZ33" s="952"/>
      <c r="FA33" s="946"/>
      <c r="FB33" s="947"/>
      <c r="FC33" s="947"/>
      <c r="FD33" s="947"/>
      <c r="FE33" s="947"/>
      <c r="FF33" s="947"/>
      <c r="FG33" s="947"/>
      <c r="FH33" s="947"/>
      <c r="FI33" s="947"/>
      <c r="FJ33" s="947"/>
      <c r="FK33" s="947"/>
      <c r="FL33" s="947"/>
      <c r="FM33" s="947"/>
      <c r="FN33" s="947"/>
      <c r="FO33" s="951"/>
      <c r="FP33" s="953"/>
      <c r="FQ33" s="947"/>
      <c r="FR33" s="947"/>
      <c r="FS33" s="947"/>
      <c r="FT33" s="947"/>
      <c r="FU33" s="947"/>
      <c r="FV33" s="947"/>
      <c r="FW33" s="947"/>
      <c r="FX33" s="947"/>
      <c r="FY33" s="947"/>
      <c r="FZ33" s="947"/>
      <c r="GA33" s="947"/>
      <c r="GB33" s="947"/>
      <c r="GC33" s="947"/>
      <c r="GD33" s="952"/>
      <c r="GE33" s="946"/>
      <c r="GF33" s="947"/>
      <c r="GG33" s="947"/>
      <c r="GH33" s="947"/>
      <c r="GI33" s="947"/>
      <c r="GJ33" s="947"/>
      <c r="GK33" s="947"/>
      <c r="GL33" s="947"/>
      <c r="GM33" s="947"/>
      <c r="GN33" s="947"/>
      <c r="GO33" s="947"/>
      <c r="GP33" s="947"/>
      <c r="GQ33" s="947"/>
      <c r="GR33" s="947"/>
      <c r="GS33" s="951"/>
      <c r="GT33" s="953"/>
      <c r="GU33" s="947"/>
      <c r="GV33" s="947"/>
      <c r="GW33" s="947"/>
      <c r="GX33" s="947"/>
      <c r="GY33" s="947"/>
      <c r="GZ33" s="947"/>
      <c r="HA33" s="947"/>
      <c r="HB33" s="947"/>
      <c r="HC33" s="947"/>
      <c r="HD33" s="947"/>
      <c r="HE33" s="947"/>
      <c r="HF33" s="947"/>
      <c r="HG33" s="947"/>
      <c r="HH33" s="951"/>
      <c r="HI33" s="952"/>
      <c r="HJ33" s="946"/>
      <c r="HK33" s="947"/>
      <c r="HL33" s="947"/>
      <c r="HM33" s="947"/>
      <c r="HN33" s="947"/>
      <c r="HO33" s="947"/>
      <c r="HP33" s="947"/>
      <c r="HQ33" s="947"/>
      <c r="HR33" s="947"/>
      <c r="HS33" s="947"/>
      <c r="HT33" s="947"/>
      <c r="HU33" s="947"/>
      <c r="HV33" s="947"/>
      <c r="HW33" s="947"/>
      <c r="HX33" s="951"/>
      <c r="HY33" s="953"/>
      <c r="HZ33" s="947"/>
      <c r="IA33" s="947"/>
      <c r="IB33" s="947"/>
      <c r="IC33" s="947"/>
      <c r="ID33" s="947"/>
      <c r="IE33" s="947"/>
      <c r="IF33" s="947"/>
      <c r="IG33" s="947"/>
      <c r="IH33" s="947"/>
      <c r="II33" s="947"/>
      <c r="IJ33" s="947"/>
      <c r="IK33" s="947"/>
      <c r="IL33" s="951"/>
      <c r="IM33" s="952"/>
    </row>
    <row r="34" spans="1:247" ht="14.25">
      <c r="A34" s="2374"/>
      <c r="B34" s="2372"/>
      <c r="C34" s="2387"/>
      <c r="D34" s="954"/>
      <c r="E34" s="955"/>
      <c r="F34" s="955"/>
      <c r="G34" s="955"/>
      <c r="H34" s="955"/>
      <c r="I34" s="955"/>
      <c r="J34" s="955"/>
      <c r="K34" s="955"/>
      <c r="L34" s="955"/>
      <c r="M34" s="955"/>
      <c r="N34" s="955"/>
      <c r="O34" s="955"/>
      <c r="P34" s="955"/>
      <c r="Q34" s="955"/>
      <c r="R34" s="956"/>
      <c r="S34" s="954"/>
      <c r="T34" s="955"/>
      <c r="U34" s="955"/>
      <c r="V34" s="955"/>
      <c r="W34" s="955"/>
      <c r="X34" s="955"/>
      <c r="Y34" s="955"/>
      <c r="Z34" s="955"/>
      <c r="AA34" s="955"/>
      <c r="AB34" s="955"/>
      <c r="AC34" s="955"/>
      <c r="AD34" s="955"/>
      <c r="AE34" s="955"/>
      <c r="AF34" s="956"/>
      <c r="AG34" s="957"/>
      <c r="AH34" s="958"/>
      <c r="AI34" s="955"/>
      <c r="AJ34" s="955"/>
      <c r="AK34" s="955"/>
      <c r="AL34" s="955"/>
      <c r="AM34" s="955"/>
      <c r="AN34" s="955"/>
      <c r="AO34" s="955"/>
      <c r="AP34" s="955"/>
      <c r="AQ34" s="955"/>
      <c r="AR34" s="955"/>
      <c r="AS34" s="955"/>
      <c r="AT34" s="955"/>
      <c r="AU34" s="955"/>
      <c r="AV34" s="956"/>
      <c r="AW34" s="954"/>
      <c r="AX34" s="955"/>
      <c r="AY34" s="955"/>
      <c r="AZ34" s="955"/>
      <c r="BA34" s="955"/>
      <c r="BB34" s="955"/>
      <c r="BC34" s="955"/>
      <c r="BD34" s="955"/>
      <c r="BE34" s="955"/>
      <c r="BF34" s="955"/>
      <c r="BG34" s="955"/>
      <c r="BH34" s="955"/>
      <c r="BI34" s="955"/>
      <c r="BJ34" s="955"/>
      <c r="BK34" s="955"/>
      <c r="BL34" s="957"/>
      <c r="BM34" s="958"/>
      <c r="BN34" s="955"/>
      <c r="BO34" s="955"/>
      <c r="BP34" s="955"/>
      <c r="BQ34" s="955"/>
      <c r="BR34" s="955"/>
      <c r="BS34" s="955"/>
      <c r="BT34" s="955"/>
      <c r="BU34" s="955"/>
      <c r="BV34" s="955"/>
      <c r="BW34" s="955"/>
      <c r="BX34" s="955"/>
      <c r="BY34" s="955"/>
      <c r="BZ34" s="955"/>
      <c r="CA34" s="956"/>
      <c r="CB34" s="954"/>
      <c r="CC34" s="955"/>
      <c r="CD34" s="955"/>
      <c r="CE34" s="955"/>
      <c r="CF34" s="955"/>
      <c r="CG34" s="955"/>
      <c r="CH34" s="955"/>
      <c r="CI34" s="955"/>
      <c r="CJ34" s="955"/>
      <c r="CK34" s="955"/>
      <c r="CL34" s="955"/>
      <c r="CM34" s="955"/>
      <c r="CN34" s="955"/>
      <c r="CO34" s="955"/>
      <c r="CP34" s="956"/>
      <c r="CQ34" s="954"/>
      <c r="CR34" s="958"/>
      <c r="CS34" s="955"/>
      <c r="CT34" s="955"/>
      <c r="CU34" s="955"/>
      <c r="CV34" s="955"/>
      <c r="CW34" s="955"/>
      <c r="CX34" s="955"/>
      <c r="CY34" s="955"/>
      <c r="CZ34" s="956"/>
      <c r="DA34" s="954"/>
      <c r="DB34" s="955"/>
      <c r="DC34" s="955"/>
      <c r="DD34" s="955"/>
      <c r="DE34" s="955"/>
      <c r="DF34" s="956"/>
      <c r="DG34" s="954"/>
      <c r="DH34" s="955"/>
      <c r="DI34" s="955"/>
      <c r="DJ34" s="957"/>
      <c r="DK34" s="958"/>
      <c r="DL34" s="955"/>
      <c r="DM34" s="955"/>
      <c r="DN34" s="955"/>
      <c r="DO34" s="955"/>
      <c r="DP34" s="955"/>
      <c r="DQ34" s="955"/>
      <c r="DR34" s="955"/>
      <c r="DS34" s="957"/>
      <c r="DT34" s="954"/>
      <c r="DU34" s="957"/>
      <c r="DV34" s="958"/>
      <c r="DW34" s="955"/>
      <c r="DX34" s="955"/>
      <c r="DY34" s="955"/>
      <c r="DZ34" s="955"/>
      <c r="EA34" s="955"/>
      <c r="EB34" s="955"/>
      <c r="EC34" s="955"/>
      <c r="ED34" s="955"/>
      <c r="EE34" s="955"/>
      <c r="EF34" s="955"/>
      <c r="EG34" s="955"/>
      <c r="EH34" s="955"/>
      <c r="EI34" s="955"/>
      <c r="EJ34" s="956"/>
      <c r="EK34" s="954"/>
      <c r="EL34" s="955"/>
      <c r="EM34" s="955"/>
      <c r="EN34" s="955"/>
      <c r="EO34" s="955"/>
      <c r="EP34" s="955"/>
      <c r="EQ34" s="955"/>
      <c r="ER34" s="955"/>
      <c r="ES34" s="955"/>
      <c r="ET34" s="955"/>
      <c r="EU34" s="955"/>
      <c r="EV34" s="955"/>
      <c r="EW34" s="955"/>
      <c r="EX34" s="955"/>
      <c r="EY34" s="956"/>
      <c r="EZ34" s="957"/>
      <c r="FA34" s="958"/>
      <c r="FB34" s="955"/>
      <c r="FC34" s="955"/>
      <c r="FD34" s="955"/>
      <c r="FE34" s="955"/>
      <c r="FF34" s="955"/>
      <c r="FG34" s="955"/>
      <c r="FH34" s="955"/>
      <c r="FI34" s="955"/>
      <c r="FJ34" s="955"/>
      <c r="FK34" s="955"/>
      <c r="FL34" s="955"/>
      <c r="FM34" s="955"/>
      <c r="FN34" s="955"/>
      <c r="FO34" s="956"/>
      <c r="FP34" s="954"/>
      <c r="FQ34" s="955"/>
      <c r="FR34" s="955"/>
      <c r="FS34" s="955"/>
      <c r="FT34" s="955"/>
      <c r="FU34" s="955"/>
      <c r="FV34" s="955"/>
      <c r="FW34" s="955"/>
      <c r="FX34" s="955"/>
      <c r="FY34" s="955"/>
      <c r="FZ34" s="955"/>
      <c r="GA34" s="955"/>
      <c r="GB34" s="955"/>
      <c r="GC34" s="955"/>
      <c r="GD34" s="957"/>
      <c r="GE34" s="958"/>
      <c r="GF34" s="955"/>
      <c r="GG34" s="955"/>
      <c r="GH34" s="955"/>
      <c r="GI34" s="955"/>
      <c r="GJ34" s="955"/>
      <c r="GK34" s="955"/>
      <c r="GL34" s="955"/>
      <c r="GM34" s="955"/>
      <c r="GN34" s="955"/>
      <c r="GO34" s="955"/>
      <c r="GP34" s="955"/>
      <c r="GQ34" s="955"/>
      <c r="GR34" s="955"/>
      <c r="GS34" s="956"/>
      <c r="GT34" s="954"/>
      <c r="GU34" s="955"/>
      <c r="GV34" s="955"/>
      <c r="GW34" s="955"/>
      <c r="GX34" s="955"/>
      <c r="GY34" s="955"/>
      <c r="GZ34" s="955"/>
      <c r="HA34" s="955"/>
      <c r="HB34" s="955"/>
      <c r="HC34" s="955"/>
      <c r="HD34" s="955"/>
      <c r="HE34" s="955"/>
      <c r="HF34" s="955"/>
      <c r="HG34" s="955"/>
      <c r="HH34" s="956"/>
      <c r="HI34" s="957"/>
      <c r="HJ34" s="958"/>
      <c r="HK34" s="955"/>
      <c r="HL34" s="955"/>
      <c r="HM34" s="955"/>
      <c r="HN34" s="955"/>
      <c r="HO34" s="955"/>
      <c r="HP34" s="955"/>
      <c r="HQ34" s="955"/>
      <c r="HR34" s="955"/>
      <c r="HS34" s="955"/>
      <c r="HT34" s="955"/>
      <c r="HU34" s="955"/>
      <c r="HV34" s="955"/>
      <c r="HW34" s="955"/>
      <c r="HX34" s="956"/>
      <c r="HY34" s="954"/>
      <c r="HZ34" s="955"/>
      <c r="IA34" s="955"/>
      <c r="IB34" s="955"/>
      <c r="IC34" s="955"/>
      <c r="ID34" s="955"/>
      <c r="IE34" s="955"/>
      <c r="IF34" s="955"/>
      <c r="IG34" s="955"/>
      <c r="IH34" s="955"/>
      <c r="II34" s="955"/>
      <c r="IJ34" s="955"/>
      <c r="IK34" s="955"/>
      <c r="IL34" s="956"/>
      <c r="IM34" s="957"/>
    </row>
    <row r="35" spans="1:247" ht="13.5" customHeight="1">
      <c r="A35" s="2371"/>
      <c r="B35" s="2372"/>
      <c r="C35" s="2387"/>
      <c r="D35" s="2337">
        <v>10</v>
      </c>
      <c r="E35" s="2338"/>
      <c r="F35" s="2338"/>
      <c r="G35" s="2338"/>
      <c r="H35" s="2338"/>
      <c r="I35" s="2338"/>
      <c r="J35" s="2338"/>
      <c r="K35" s="2338"/>
      <c r="L35" s="2338"/>
      <c r="M35" s="2360"/>
      <c r="N35" s="2359">
        <v>20</v>
      </c>
      <c r="O35" s="2338"/>
      <c r="P35" s="2338"/>
      <c r="Q35" s="2338"/>
      <c r="R35" s="2338"/>
      <c r="S35" s="2338"/>
      <c r="T35" s="2338"/>
      <c r="U35" s="2338"/>
      <c r="V35" s="2338"/>
      <c r="W35" s="2360"/>
      <c r="X35" s="2359">
        <v>30</v>
      </c>
      <c r="Y35" s="2338"/>
      <c r="Z35" s="2338"/>
      <c r="AA35" s="2338"/>
      <c r="AB35" s="2338"/>
      <c r="AC35" s="2338"/>
      <c r="AD35" s="2338"/>
      <c r="AE35" s="2338"/>
      <c r="AF35" s="2338"/>
      <c r="AG35" s="2339"/>
      <c r="AH35" s="2337">
        <v>10</v>
      </c>
      <c r="AI35" s="2338"/>
      <c r="AJ35" s="2338"/>
      <c r="AK35" s="2338"/>
      <c r="AL35" s="2338"/>
      <c r="AM35" s="2338"/>
      <c r="AN35" s="2338"/>
      <c r="AO35" s="2338"/>
      <c r="AP35" s="2338"/>
      <c r="AQ35" s="2360"/>
      <c r="AR35" s="2359">
        <v>20</v>
      </c>
      <c r="AS35" s="2338"/>
      <c r="AT35" s="2338"/>
      <c r="AU35" s="2338"/>
      <c r="AV35" s="2338"/>
      <c r="AW35" s="2338"/>
      <c r="AX35" s="2338"/>
      <c r="AY35" s="2338"/>
      <c r="AZ35" s="2338"/>
      <c r="BA35" s="2360"/>
      <c r="BB35" s="2359">
        <v>31</v>
      </c>
      <c r="BC35" s="2338"/>
      <c r="BD35" s="2338"/>
      <c r="BE35" s="2338"/>
      <c r="BF35" s="2338"/>
      <c r="BG35" s="2338"/>
      <c r="BH35" s="2338"/>
      <c r="BI35" s="2338"/>
      <c r="BJ35" s="2338"/>
      <c r="BK35" s="2338"/>
      <c r="BL35" s="2339"/>
      <c r="BM35" s="2337">
        <v>10</v>
      </c>
      <c r="BN35" s="2338"/>
      <c r="BO35" s="2338"/>
      <c r="BP35" s="2338"/>
      <c r="BQ35" s="2338"/>
      <c r="BR35" s="2338"/>
      <c r="BS35" s="2338"/>
      <c r="BT35" s="2338"/>
      <c r="BU35" s="2338"/>
      <c r="BV35" s="2360"/>
      <c r="BW35" s="2359">
        <v>20</v>
      </c>
      <c r="BX35" s="2338"/>
      <c r="BY35" s="2338"/>
      <c r="BZ35" s="2338"/>
      <c r="CA35" s="2338"/>
      <c r="CB35" s="2338"/>
      <c r="CC35" s="2338"/>
      <c r="CD35" s="2338"/>
      <c r="CE35" s="2338"/>
      <c r="CF35" s="2360"/>
      <c r="CG35" s="2336">
        <v>31</v>
      </c>
      <c r="CH35" s="2332"/>
      <c r="CI35" s="2332"/>
      <c r="CJ35" s="2332"/>
      <c r="CK35" s="2332"/>
      <c r="CL35" s="2332"/>
      <c r="CM35" s="2332"/>
      <c r="CN35" s="2332"/>
      <c r="CO35" s="2332"/>
      <c r="CP35" s="2332"/>
      <c r="CQ35" s="2334">
        <v>10</v>
      </c>
      <c r="CR35" s="2332"/>
      <c r="CS35" s="2332"/>
      <c r="CT35" s="2332"/>
      <c r="CU35" s="2332"/>
      <c r="CV35" s="2332"/>
      <c r="CW35" s="2332"/>
      <c r="CX35" s="2332"/>
      <c r="CY35" s="2332"/>
      <c r="CZ35" s="2332"/>
      <c r="DA35" s="2334">
        <v>20</v>
      </c>
      <c r="DB35" s="2332"/>
      <c r="DC35" s="2332"/>
      <c r="DD35" s="2332"/>
      <c r="DE35" s="2332"/>
      <c r="DF35" s="2332"/>
      <c r="DG35" s="2332"/>
      <c r="DH35" s="2332"/>
      <c r="DI35" s="2332"/>
      <c r="DJ35" s="2333"/>
      <c r="DK35" s="2332">
        <v>31</v>
      </c>
      <c r="DL35" s="2332"/>
      <c r="DM35" s="2332"/>
      <c r="DN35" s="2332"/>
      <c r="DO35" s="2332"/>
      <c r="DP35" s="2332"/>
      <c r="DQ35" s="2332"/>
      <c r="DR35" s="2332"/>
      <c r="DS35" s="2332"/>
      <c r="DT35" s="2332"/>
      <c r="DU35" s="2333"/>
      <c r="DV35" s="2332">
        <v>10</v>
      </c>
      <c r="DW35" s="2332"/>
      <c r="DX35" s="2332"/>
      <c r="DY35" s="2332"/>
      <c r="DZ35" s="2332"/>
      <c r="EA35" s="2332"/>
      <c r="EB35" s="2332"/>
      <c r="EC35" s="2332"/>
      <c r="ED35" s="2332"/>
      <c r="EE35" s="2332"/>
      <c r="EF35" s="2359">
        <v>20</v>
      </c>
      <c r="EG35" s="2338"/>
      <c r="EH35" s="2338"/>
      <c r="EI35" s="2338"/>
      <c r="EJ35" s="2338"/>
      <c r="EK35" s="2338"/>
      <c r="EL35" s="2338"/>
      <c r="EM35" s="2338"/>
      <c r="EN35" s="2338"/>
      <c r="EO35" s="2360"/>
      <c r="EP35" s="2359">
        <v>31</v>
      </c>
      <c r="EQ35" s="2338"/>
      <c r="ER35" s="2338"/>
      <c r="ES35" s="2338"/>
      <c r="ET35" s="2338"/>
      <c r="EU35" s="2338"/>
      <c r="EV35" s="2338"/>
      <c r="EW35" s="2338"/>
      <c r="EX35" s="2338"/>
      <c r="EY35" s="2338"/>
      <c r="EZ35" s="2339"/>
      <c r="FA35" s="2337">
        <v>10</v>
      </c>
      <c r="FB35" s="2338"/>
      <c r="FC35" s="2338"/>
      <c r="FD35" s="2338"/>
      <c r="FE35" s="2338"/>
      <c r="FF35" s="2338"/>
      <c r="FG35" s="2338"/>
      <c r="FH35" s="2338"/>
      <c r="FI35" s="2338"/>
      <c r="FJ35" s="2360"/>
      <c r="FK35" s="2359">
        <v>20</v>
      </c>
      <c r="FL35" s="2338"/>
      <c r="FM35" s="2338"/>
      <c r="FN35" s="2338"/>
      <c r="FO35" s="2338"/>
      <c r="FP35" s="2338"/>
      <c r="FQ35" s="2338"/>
      <c r="FR35" s="2338"/>
      <c r="FS35" s="2338"/>
      <c r="FT35" s="2360"/>
      <c r="FU35" s="2359">
        <v>30</v>
      </c>
      <c r="FV35" s="2338"/>
      <c r="FW35" s="2338"/>
      <c r="FX35" s="2338"/>
      <c r="FY35" s="2338"/>
      <c r="FZ35" s="2338"/>
      <c r="GA35" s="2338"/>
      <c r="GB35" s="2338"/>
      <c r="GC35" s="2338"/>
      <c r="GD35" s="2339"/>
      <c r="GE35" s="2337">
        <v>10</v>
      </c>
      <c r="GF35" s="2338"/>
      <c r="GG35" s="2338"/>
      <c r="GH35" s="2338"/>
      <c r="GI35" s="2338"/>
      <c r="GJ35" s="2338"/>
      <c r="GK35" s="2338"/>
      <c r="GL35" s="2338"/>
      <c r="GM35" s="2338"/>
      <c r="GN35" s="2360"/>
      <c r="GO35" s="2359">
        <v>20</v>
      </c>
      <c r="GP35" s="2338"/>
      <c r="GQ35" s="2338"/>
      <c r="GR35" s="2338"/>
      <c r="GS35" s="2338"/>
      <c r="GT35" s="2338"/>
      <c r="GU35" s="2338"/>
      <c r="GV35" s="2338"/>
      <c r="GW35" s="2338"/>
      <c r="GX35" s="2360"/>
      <c r="GY35" s="2359">
        <v>31</v>
      </c>
      <c r="GZ35" s="2338"/>
      <c r="HA35" s="2338"/>
      <c r="HB35" s="2338"/>
      <c r="HC35" s="2338"/>
      <c r="HD35" s="2338"/>
      <c r="HE35" s="2338"/>
      <c r="HF35" s="2338"/>
      <c r="HG35" s="2338"/>
      <c r="HH35" s="2338"/>
      <c r="HI35" s="2339"/>
      <c r="HJ35" s="2337">
        <v>10</v>
      </c>
      <c r="HK35" s="2338"/>
      <c r="HL35" s="2338"/>
      <c r="HM35" s="2338"/>
      <c r="HN35" s="2338"/>
      <c r="HO35" s="2338"/>
      <c r="HP35" s="2338"/>
      <c r="HQ35" s="2338"/>
      <c r="HR35" s="2338"/>
      <c r="HS35" s="2360"/>
      <c r="HT35" s="2359">
        <v>20</v>
      </c>
      <c r="HU35" s="2338"/>
      <c r="HV35" s="2338"/>
      <c r="HW35" s="2338"/>
      <c r="HX35" s="2338"/>
      <c r="HY35" s="2338"/>
      <c r="HZ35" s="2338"/>
      <c r="IA35" s="2338"/>
      <c r="IB35" s="2338"/>
      <c r="IC35" s="2360"/>
      <c r="ID35" s="2359">
        <v>30</v>
      </c>
      <c r="IE35" s="2338"/>
      <c r="IF35" s="2338"/>
      <c r="IG35" s="2338"/>
      <c r="IH35" s="2338"/>
      <c r="II35" s="2338"/>
      <c r="IJ35" s="2338"/>
      <c r="IK35" s="2338"/>
      <c r="IL35" s="2338"/>
      <c r="IM35" s="2339"/>
    </row>
    <row r="36" spans="1:247" ht="14.25">
      <c r="A36" s="2374"/>
      <c r="B36" s="2372"/>
      <c r="C36" s="2387"/>
      <c r="D36" s="953"/>
      <c r="E36" s="947"/>
      <c r="F36" s="947"/>
      <c r="G36" s="947"/>
      <c r="H36" s="947"/>
      <c r="I36" s="947"/>
      <c r="J36" s="947"/>
      <c r="K36" s="947"/>
      <c r="L36" s="947"/>
      <c r="M36" s="947"/>
      <c r="N36" s="947"/>
      <c r="O36" s="947"/>
      <c r="P36" s="947"/>
      <c r="Q36" s="947"/>
      <c r="R36" s="951"/>
      <c r="S36" s="953"/>
      <c r="T36" s="947"/>
      <c r="U36" s="947"/>
      <c r="V36" s="947"/>
      <c r="W36" s="947"/>
      <c r="X36" s="947"/>
      <c r="Y36" s="947"/>
      <c r="Z36" s="947"/>
      <c r="AA36" s="947"/>
      <c r="AB36" s="947"/>
      <c r="AC36" s="947"/>
      <c r="AD36" s="947"/>
      <c r="AE36" s="947"/>
      <c r="AF36" s="951"/>
      <c r="AG36" s="952"/>
      <c r="AH36" s="946"/>
      <c r="AI36" s="947"/>
      <c r="AJ36" s="947"/>
      <c r="AK36" s="947"/>
      <c r="AL36" s="947"/>
      <c r="AM36" s="947"/>
      <c r="AN36" s="947"/>
      <c r="AO36" s="947"/>
      <c r="AP36" s="947"/>
      <c r="AQ36" s="947"/>
      <c r="AR36" s="947"/>
      <c r="AS36" s="947"/>
      <c r="AT36" s="947"/>
      <c r="AU36" s="947"/>
      <c r="AV36" s="951"/>
      <c r="AW36" s="953"/>
      <c r="AX36" s="947"/>
      <c r="AY36" s="947"/>
      <c r="AZ36" s="947"/>
      <c r="BA36" s="947"/>
      <c r="BB36" s="947"/>
      <c r="BC36" s="947"/>
      <c r="BD36" s="947"/>
      <c r="BE36" s="947"/>
      <c r="BF36" s="947"/>
      <c r="BG36" s="947"/>
      <c r="BH36" s="947"/>
      <c r="BI36" s="947"/>
      <c r="BJ36" s="947"/>
      <c r="BK36" s="947"/>
      <c r="BL36" s="952"/>
      <c r="BM36" s="946"/>
      <c r="BN36" s="947"/>
      <c r="BO36" s="947"/>
      <c r="BP36" s="947"/>
      <c r="BQ36" s="947"/>
      <c r="BR36" s="947"/>
      <c r="BS36" s="947"/>
      <c r="BT36" s="947"/>
      <c r="BU36" s="947"/>
      <c r="BV36" s="947"/>
      <c r="BW36" s="947"/>
      <c r="BX36" s="947"/>
      <c r="BY36" s="947"/>
      <c r="BZ36" s="947"/>
      <c r="CA36" s="951"/>
      <c r="CB36" s="953"/>
      <c r="CC36" s="947"/>
      <c r="CD36" s="947"/>
      <c r="CE36" s="947"/>
      <c r="CF36" s="947"/>
      <c r="CG36" s="947"/>
      <c r="CH36" s="947"/>
      <c r="CI36" s="947"/>
      <c r="CJ36" s="947"/>
      <c r="CK36" s="947"/>
      <c r="CL36" s="947"/>
      <c r="CM36" s="947"/>
      <c r="CN36" s="947"/>
      <c r="CO36" s="947"/>
      <c r="CP36" s="951"/>
      <c r="CQ36" s="953"/>
      <c r="CR36" s="946"/>
      <c r="CS36" s="947"/>
      <c r="CT36" s="947"/>
      <c r="CU36" s="947"/>
      <c r="CV36" s="947"/>
      <c r="CW36" s="947"/>
      <c r="CX36" s="947"/>
      <c r="CY36" s="947"/>
      <c r="CZ36" s="951"/>
      <c r="DA36" s="953"/>
      <c r="DB36" s="947"/>
      <c r="DC36" s="947"/>
      <c r="DD36" s="947"/>
      <c r="DE36" s="947"/>
      <c r="DF36" s="951"/>
      <c r="DG36" s="953"/>
      <c r="DH36" s="947"/>
      <c r="DI36" s="947"/>
      <c r="DJ36" s="952"/>
      <c r="DK36" s="946"/>
      <c r="DL36" s="947"/>
      <c r="DM36" s="947"/>
      <c r="DN36" s="947"/>
      <c r="DO36" s="947"/>
      <c r="DP36" s="947"/>
      <c r="DQ36" s="947"/>
      <c r="DR36" s="947"/>
      <c r="DS36" s="952"/>
      <c r="DT36" s="953"/>
      <c r="DU36" s="952"/>
      <c r="DV36" s="946"/>
      <c r="DW36" s="947"/>
      <c r="DX36" s="947"/>
      <c r="DY36" s="947"/>
      <c r="DZ36" s="947"/>
      <c r="EA36" s="947"/>
      <c r="EB36" s="947"/>
      <c r="EC36" s="947"/>
      <c r="ED36" s="947"/>
      <c r="EE36" s="947"/>
      <c r="EF36" s="947"/>
      <c r="EG36" s="947"/>
      <c r="EH36" s="947"/>
      <c r="EI36" s="947"/>
      <c r="EJ36" s="951"/>
      <c r="EK36" s="953"/>
      <c r="EL36" s="947"/>
      <c r="EM36" s="947"/>
      <c r="EN36" s="947"/>
      <c r="EO36" s="947"/>
      <c r="EP36" s="947"/>
      <c r="EQ36" s="947"/>
      <c r="ER36" s="947"/>
      <c r="ES36" s="947"/>
      <c r="ET36" s="947"/>
      <c r="EU36" s="947"/>
      <c r="EV36" s="947"/>
      <c r="EW36" s="947"/>
      <c r="EX36" s="947"/>
      <c r="EY36" s="951"/>
      <c r="EZ36" s="952"/>
      <c r="FA36" s="946"/>
      <c r="FB36" s="947"/>
      <c r="FC36" s="947"/>
      <c r="FD36" s="947"/>
      <c r="FE36" s="947"/>
      <c r="FF36" s="947"/>
      <c r="FG36" s="947"/>
      <c r="FH36" s="947"/>
      <c r="FI36" s="947"/>
      <c r="FJ36" s="947"/>
      <c r="FK36" s="947"/>
      <c r="FL36" s="947"/>
      <c r="FM36" s="947"/>
      <c r="FN36" s="947"/>
      <c r="FO36" s="951"/>
      <c r="FP36" s="953"/>
      <c r="FQ36" s="947"/>
      <c r="FR36" s="947"/>
      <c r="FS36" s="947"/>
      <c r="FT36" s="947"/>
      <c r="FU36" s="947"/>
      <c r="FV36" s="947"/>
      <c r="FW36" s="947"/>
      <c r="FX36" s="947"/>
      <c r="FY36" s="947"/>
      <c r="FZ36" s="947"/>
      <c r="GA36" s="947"/>
      <c r="GB36" s="947"/>
      <c r="GC36" s="947"/>
      <c r="GD36" s="952"/>
      <c r="GE36" s="946"/>
      <c r="GF36" s="947"/>
      <c r="GG36" s="947"/>
      <c r="GH36" s="947"/>
      <c r="GI36" s="947"/>
      <c r="GJ36" s="947"/>
      <c r="GK36" s="947"/>
      <c r="GL36" s="947"/>
      <c r="GM36" s="947"/>
      <c r="GN36" s="947"/>
      <c r="GO36" s="947"/>
      <c r="GP36" s="947"/>
      <c r="GQ36" s="947"/>
      <c r="GR36" s="947"/>
      <c r="GS36" s="951"/>
      <c r="GT36" s="953"/>
      <c r="GU36" s="947"/>
      <c r="GV36" s="947"/>
      <c r="GW36" s="947"/>
      <c r="GX36" s="947"/>
      <c r="GY36" s="947"/>
      <c r="GZ36" s="947"/>
      <c r="HA36" s="947"/>
      <c r="HB36" s="947"/>
      <c r="HC36" s="947"/>
      <c r="HD36" s="947"/>
      <c r="HE36" s="947"/>
      <c r="HF36" s="947"/>
      <c r="HG36" s="947"/>
      <c r="HH36" s="951"/>
      <c r="HI36" s="952"/>
      <c r="HJ36" s="946"/>
      <c r="HK36" s="947"/>
      <c r="HL36" s="947"/>
      <c r="HM36" s="947"/>
      <c r="HN36" s="947"/>
      <c r="HO36" s="947"/>
      <c r="HP36" s="947"/>
      <c r="HQ36" s="947"/>
      <c r="HR36" s="947"/>
      <c r="HS36" s="947"/>
      <c r="HT36" s="947"/>
      <c r="HU36" s="947"/>
      <c r="HV36" s="947"/>
      <c r="HW36" s="947"/>
      <c r="HX36" s="951"/>
      <c r="HY36" s="953"/>
      <c r="HZ36" s="947"/>
      <c r="IA36" s="947"/>
      <c r="IB36" s="947"/>
      <c r="IC36" s="947"/>
      <c r="ID36" s="947"/>
      <c r="IE36" s="947"/>
      <c r="IF36" s="947"/>
      <c r="IG36" s="947"/>
      <c r="IH36" s="947"/>
      <c r="II36" s="947"/>
      <c r="IJ36" s="947"/>
      <c r="IK36" s="947"/>
      <c r="IL36" s="951"/>
      <c r="IM36" s="952"/>
    </row>
    <row r="37" spans="1:247" ht="14.25">
      <c r="A37" s="2374"/>
      <c r="B37" s="2372"/>
      <c r="C37" s="2387"/>
      <c r="D37" s="954"/>
      <c r="E37" s="955"/>
      <c r="F37" s="955"/>
      <c r="G37" s="955"/>
      <c r="H37" s="955"/>
      <c r="I37" s="955"/>
      <c r="J37" s="955"/>
      <c r="K37" s="955"/>
      <c r="L37" s="955"/>
      <c r="M37" s="955"/>
      <c r="N37" s="955"/>
      <c r="O37" s="955"/>
      <c r="P37" s="955"/>
      <c r="Q37" s="955"/>
      <c r="R37" s="956"/>
      <c r="S37" s="954"/>
      <c r="T37" s="955"/>
      <c r="U37" s="955"/>
      <c r="V37" s="955"/>
      <c r="W37" s="955"/>
      <c r="X37" s="955"/>
      <c r="Y37" s="955"/>
      <c r="Z37" s="955"/>
      <c r="AA37" s="955"/>
      <c r="AB37" s="955"/>
      <c r="AC37" s="955"/>
      <c r="AD37" s="955"/>
      <c r="AE37" s="955"/>
      <c r="AF37" s="956"/>
      <c r="AG37" s="957"/>
      <c r="AH37" s="958"/>
      <c r="AI37" s="955"/>
      <c r="AJ37" s="955"/>
      <c r="AK37" s="955"/>
      <c r="AL37" s="955"/>
      <c r="AM37" s="955"/>
      <c r="AN37" s="955"/>
      <c r="AO37" s="955"/>
      <c r="AP37" s="955"/>
      <c r="AQ37" s="955"/>
      <c r="AR37" s="955"/>
      <c r="AS37" s="955"/>
      <c r="AT37" s="955"/>
      <c r="AU37" s="955"/>
      <c r="AV37" s="956"/>
      <c r="AW37" s="954"/>
      <c r="AX37" s="955"/>
      <c r="AY37" s="955"/>
      <c r="AZ37" s="955"/>
      <c r="BA37" s="955"/>
      <c r="BB37" s="955"/>
      <c r="BC37" s="955"/>
      <c r="BD37" s="955"/>
      <c r="BE37" s="955"/>
      <c r="BF37" s="955"/>
      <c r="BG37" s="955"/>
      <c r="BH37" s="955"/>
      <c r="BI37" s="955"/>
      <c r="BJ37" s="955"/>
      <c r="BK37" s="955"/>
      <c r="BL37" s="957"/>
      <c r="BM37" s="958"/>
      <c r="BN37" s="955"/>
      <c r="BO37" s="955"/>
      <c r="BP37" s="955"/>
      <c r="BQ37" s="955"/>
      <c r="BR37" s="955"/>
      <c r="BS37" s="955"/>
      <c r="BT37" s="955"/>
      <c r="BU37" s="955"/>
      <c r="BV37" s="955"/>
      <c r="BW37" s="955"/>
      <c r="BX37" s="955"/>
      <c r="BY37" s="955"/>
      <c r="BZ37" s="955"/>
      <c r="CA37" s="956"/>
      <c r="CB37" s="954"/>
      <c r="CC37" s="955"/>
      <c r="CD37" s="955"/>
      <c r="CE37" s="955"/>
      <c r="CF37" s="955"/>
      <c r="CG37" s="955"/>
      <c r="CH37" s="955"/>
      <c r="CI37" s="955"/>
      <c r="CJ37" s="955"/>
      <c r="CK37" s="955"/>
      <c r="CL37" s="955"/>
      <c r="CM37" s="955"/>
      <c r="CN37" s="955"/>
      <c r="CO37" s="955"/>
      <c r="CP37" s="956"/>
      <c r="CQ37" s="954"/>
      <c r="CR37" s="958"/>
      <c r="CS37" s="955"/>
      <c r="CT37" s="955"/>
      <c r="CU37" s="955"/>
      <c r="CV37" s="955"/>
      <c r="CW37" s="955"/>
      <c r="CX37" s="955"/>
      <c r="CY37" s="955"/>
      <c r="CZ37" s="956"/>
      <c r="DA37" s="954"/>
      <c r="DB37" s="955"/>
      <c r="DC37" s="955"/>
      <c r="DD37" s="955"/>
      <c r="DE37" s="955"/>
      <c r="DF37" s="956"/>
      <c r="DG37" s="954"/>
      <c r="DH37" s="955"/>
      <c r="DI37" s="955"/>
      <c r="DJ37" s="957"/>
      <c r="DK37" s="958"/>
      <c r="DL37" s="955"/>
      <c r="DM37" s="955"/>
      <c r="DN37" s="955"/>
      <c r="DO37" s="955"/>
      <c r="DP37" s="955"/>
      <c r="DQ37" s="955"/>
      <c r="DR37" s="955"/>
      <c r="DS37" s="957"/>
      <c r="DT37" s="954"/>
      <c r="DU37" s="957"/>
      <c r="DV37" s="958"/>
      <c r="DW37" s="955"/>
      <c r="DX37" s="955"/>
      <c r="DY37" s="955"/>
      <c r="DZ37" s="955"/>
      <c r="EA37" s="955"/>
      <c r="EB37" s="955"/>
      <c r="EC37" s="955"/>
      <c r="ED37" s="955"/>
      <c r="EE37" s="955"/>
      <c r="EF37" s="955"/>
      <c r="EG37" s="955"/>
      <c r="EH37" s="955"/>
      <c r="EI37" s="955"/>
      <c r="EJ37" s="956"/>
      <c r="EK37" s="954"/>
      <c r="EL37" s="955"/>
      <c r="EM37" s="955"/>
      <c r="EN37" s="955"/>
      <c r="EO37" s="955"/>
      <c r="EP37" s="955"/>
      <c r="EQ37" s="955"/>
      <c r="ER37" s="955"/>
      <c r="ES37" s="955"/>
      <c r="ET37" s="955"/>
      <c r="EU37" s="955"/>
      <c r="EV37" s="955"/>
      <c r="EW37" s="955"/>
      <c r="EX37" s="955"/>
      <c r="EY37" s="956"/>
      <c r="EZ37" s="957"/>
      <c r="FA37" s="958"/>
      <c r="FB37" s="955"/>
      <c r="FC37" s="955"/>
      <c r="FD37" s="955"/>
      <c r="FE37" s="955"/>
      <c r="FF37" s="955"/>
      <c r="FG37" s="955"/>
      <c r="FH37" s="955"/>
      <c r="FI37" s="955"/>
      <c r="FJ37" s="955"/>
      <c r="FK37" s="955"/>
      <c r="FL37" s="955"/>
      <c r="FM37" s="955"/>
      <c r="FN37" s="955"/>
      <c r="FO37" s="956"/>
      <c r="FP37" s="954"/>
      <c r="FQ37" s="955"/>
      <c r="FR37" s="955"/>
      <c r="FS37" s="955"/>
      <c r="FT37" s="955"/>
      <c r="FU37" s="955"/>
      <c r="FV37" s="955"/>
      <c r="FW37" s="955"/>
      <c r="FX37" s="955"/>
      <c r="FY37" s="955"/>
      <c r="FZ37" s="955"/>
      <c r="GA37" s="955"/>
      <c r="GB37" s="955"/>
      <c r="GC37" s="955"/>
      <c r="GD37" s="957"/>
      <c r="GE37" s="958"/>
      <c r="GF37" s="955"/>
      <c r="GG37" s="955"/>
      <c r="GH37" s="955"/>
      <c r="GI37" s="955"/>
      <c r="GJ37" s="955"/>
      <c r="GK37" s="955"/>
      <c r="GL37" s="955"/>
      <c r="GM37" s="955"/>
      <c r="GN37" s="955"/>
      <c r="GO37" s="955"/>
      <c r="GP37" s="955"/>
      <c r="GQ37" s="955"/>
      <c r="GR37" s="955"/>
      <c r="GS37" s="956"/>
      <c r="GT37" s="954"/>
      <c r="GU37" s="955"/>
      <c r="GV37" s="955"/>
      <c r="GW37" s="955"/>
      <c r="GX37" s="955"/>
      <c r="GY37" s="955"/>
      <c r="GZ37" s="955"/>
      <c r="HA37" s="955"/>
      <c r="HB37" s="955"/>
      <c r="HC37" s="955"/>
      <c r="HD37" s="955"/>
      <c r="HE37" s="955"/>
      <c r="HF37" s="955"/>
      <c r="HG37" s="955"/>
      <c r="HH37" s="956"/>
      <c r="HI37" s="957"/>
      <c r="HJ37" s="958"/>
      <c r="HK37" s="955"/>
      <c r="HL37" s="955"/>
      <c r="HM37" s="955"/>
      <c r="HN37" s="955"/>
      <c r="HO37" s="955"/>
      <c r="HP37" s="955"/>
      <c r="HQ37" s="955"/>
      <c r="HR37" s="955"/>
      <c r="HS37" s="955"/>
      <c r="HT37" s="955"/>
      <c r="HU37" s="955"/>
      <c r="HV37" s="955"/>
      <c r="HW37" s="955"/>
      <c r="HX37" s="956"/>
      <c r="HY37" s="954"/>
      <c r="HZ37" s="955"/>
      <c r="IA37" s="955"/>
      <c r="IB37" s="955"/>
      <c r="IC37" s="955"/>
      <c r="ID37" s="955"/>
      <c r="IE37" s="955"/>
      <c r="IF37" s="955"/>
      <c r="IG37" s="955"/>
      <c r="IH37" s="955"/>
      <c r="II37" s="955"/>
      <c r="IJ37" s="955"/>
      <c r="IK37" s="955"/>
      <c r="IL37" s="956"/>
      <c r="IM37" s="957"/>
    </row>
    <row r="38" spans="1:247" ht="13.5" customHeight="1">
      <c r="A38" s="2371"/>
      <c r="B38" s="2372"/>
      <c r="C38" s="2387"/>
      <c r="D38" s="2337">
        <v>10</v>
      </c>
      <c r="E38" s="2338"/>
      <c r="F38" s="2338"/>
      <c r="G38" s="2338"/>
      <c r="H38" s="2338"/>
      <c r="I38" s="2338"/>
      <c r="J38" s="2338"/>
      <c r="K38" s="2338"/>
      <c r="L38" s="2338"/>
      <c r="M38" s="2360"/>
      <c r="N38" s="2359">
        <v>20</v>
      </c>
      <c r="O38" s="2338"/>
      <c r="P38" s="2338"/>
      <c r="Q38" s="2338"/>
      <c r="R38" s="2338"/>
      <c r="S38" s="2338"/>
      <c r="T38" s="2338"/>
      <c r="U38" s="2338"/>
      <c r="V38" s="2338"/>
      <c r="W38" s="2360"/>
      <c r="X38" s="2359">
        <v>30</v>
      </c>
      <c r="Y38" s="2338"/>
      <c r="Z38" s="2338"/>
      <c r="AA38" s="2338"/>
      <c r="AB38" s="2338"/>
      <c r="AC38" s="2338"/>
      <c r="AD38" s="2338"/>
      <c r="AE38" s="2338"/>
      <c r="AF38" s="2338"/>
      <c r="AG38" s="2339"/>
      <c r="AH38" s="2337">
        <v>10</v>
      </c>
      <c r="AI38" s="2338"/>
      <c r="AJ38" s="2338"/>
      <c r="AK38" s="2338"/>
      <c r="AL38" s="2338"/>
      <c r="AM38" s="2338"/>
      <c r="AN38" s="2338"/>
      <c r="AO38" s="2338"/>
      <c r="AP38" s="2338"/>
      <c r="AQ38" s="2360"/>
      <c r="AR38" s="2359">
        <v>20</v>
      </c>
      <c r="AS38" s="2338"/>
      <c r="AT38" s="2338"/>
      <c r="AU38" s="2338"/>
      <c r="AV38" s="2338"/>
      <c r="AW38" s="2338"/>
      <c r="AX38" s="2338"/>
      <c r="AY38" s="2338"/>
      <c r="AZ38" s="2338"/>
      <c r="BA38" s="2360"/>
      <c r="BB38" s="2359">
        <v>31</v>
      </c>
      <c r="BC38" s="2338"/>
      <c r="BD38" s="2338"/>
      <c r="BE38" s="2338"/>
      <c r="BF38" s="2338"/>
      <c r="BG38" s="2338"/>
      <c r="BH38" s="2338"/>
      <c r="BI38" s="2338"/>
      <c r="BJ38" s="2338"/>
      <c r="BK38" s="2338"/>
      <c r="BL38" s="2339"/>
      <c r="BM38" s="2337">
        <v>10</v>
      </c>
      <c r="BN38" s="2338"/>
      <c r="BO38" s="2338"/>
      <c r="BP38" s="2338"/>
      <c r="BQ38" s="2338"/>
      <c r="BR38" s="2338"/>
      <c r="BS38" s="2338"/>
      <c r="BT38" s="2338"/>
      <c r="BU38" s="2338"/>
      <c r="BV38" s="2360"/>
      <c r="BW38" s="2359">
        <v>20</v>
      </c>
      <c r="BX38" s="2338"/>
      <c r="BY38" s="2338"/>
      <c r="BZ38" s="2338"/>
      <c r="CA38" s="2338"/>
      <c r="CB38" s="2338"/>
      <c r="CC38" s="2338"/>
      <c r="CD38" s="2338"/>
      <c r="CE38" s="2338"/>
      <c r="CF38" s="2360"/>
      <c r="CG38" s="2336">
        <v>31</v>
      </c>
      <c r="CH38" s="2332"/>
      <c r="CI38" s="2332"/>
      <c r="CJ38" s="2332"/>
      <c r="CK38" s="2332"/>
      <c r="CL38" s="2332"/>
      <c r="CM38" s="2332"/>
      <c r="CN38" s="2332"/>
      <c r="CO38" s="2332"/>
      <c r="CP38" s="2332"/>
      <c r="CQ38" s="2334">
        <v>10</v>
      </c>
      <c r="CR38" s="2332"/>
      <c r="CS38" s="2332"/>
      <c r="CT38" s="2332"/>
      <c r="CU38" s="2332"/>
      <c r="CV38" s="2332"/>
      <c r="CW38" s="2332"/>
      <c r="CX38" s="2332"/>
      <c r="CY38" s="2332"/>
      <c r="CZ38" s="2332"/>
      <c r="DA38" s="2334">
        <v>20</v>
      </c>
      <c r="DB38" s="2332"/>
      <c r="DC38" s="2332"/>
      <c r="DD38" s="2332"/>
      <c r="DE38" s="2332"/>
      <c r="DF38" s="2332"/>
      <c r="DG38" s="2332"/>
      <c r="DH38" s="2332"/>
      <c r="DI38" s="2332"/>
      <c r="DJ38" s="2333"/>
      <c r="DK38" s="2332">
        <v>31</v>
      </c>
      <c r="DL38" s="2332"/>
      <c r="DM38" s="2332"/>
      <c r="DN38" s="2332"/>
      <c r="DO38" s="2332"/>
      <c r="DP38" s="2332"/>
      <c r="DQ38" s="2332"/>
      <c r="DR38" s="2332"/>
      <c r="DS38" s="2332"/>
      <c r="DT38" s="2332"/>
      <c r="DU38" s="2333"/>
      <c r="DV38" s="2332">
        <v>10</v>
      </c>
      <c r="DW38" s="2332"/>
      <c r="DX38" s="2332"/>
      <c r="DY38" s="2332"/>
      <c r="DZ38" s="2332"/>
      <c r="EA38" s="2332"/>
      <c r="EB38" s="2332"/>
      <c r="EC38" s="2332"/>
      <c r="ED38" s="2332"/>
      <c r="EE38" s="2332"/>
      <c r="EF38" s="2359">
        <v>20</v>
      </c>
      <c r="EG38" s="2338"/>
      <c r="EH38" s="2338"/>
      <c r="EI38" s="2338"/>
      <c r="EJ38" s="2338"/>
      <c r="EK38" s="2338"/>
      <c r="EL38" s="2338"/>
      <c r="EM38" s="2338"/>
      <c r="EN38" s="2338"/>
      <c r="EO38" s="2360"/>
      <c r="EP38" s="2359">
        <v>31</v>
      </c>
      <c r="EQ38" s="2338"/>
      <c r="ER38" s="2338"/>
      <c r="ES38" s="2338"/>
      <c r="ET38" s="2338"/>
      <c r="EU38" s="2338"/>
      <c r="EV38" s="2338"/>
      <c r="EW38" s="2338"/>
      <c r="EX38" s="2338"/>
      <c r="EY38" s="2338"/>
      <c r="EZ38" s="2339"/>
      <c r="FA38" s="2337">
        <v>10</v>
      </c>
      <c r="FB38" s="2338"/>
      <c r="FC38" s="2338"/>
      <c r="FD38" s="2338"/>
      <c r="FE38" s="2338"/>
      <c r="FF38" s="2338"/>
      <c r="FG38" s="2338"/>
      <c r="FH38" s="2338"/>
      <c r="FI38" s="2338"/>
      <c r="FJ38" s="2360"/>
      <c r="FK38" s="2359">
        <v>20</v>
      </c>
      <c r="FL38" s="2338"/>
      <c r="FM38" s="2338"/>
      <c r="FN38" s="2338"/>
      <c r="FO38" s="2338"/>
      <c r="FP38" s="2338"/>
      <c r="FQ38" s="2338"/>
      <c r="FR38" s="2338"/>
      <c r="FS38" s="2338"/>
      <c r="FT38" s="2360"/>
      <c r="FU38" s="2359">
        <v>30</v>
      </c>
      <c r="FV38" s="2338"/>
      <c r="FW38" s="2338"/>
      <c r="FX38" s="2338"/>
      <c r="FY38" s="2338"/>
      <c r="FZ38" s="2338"/>
      <c r="GA38" s="2338"/>
      <c r="GB38" s="2338"/>
      <c r="GC38" s="2338"/>
      <c r="GD38" s="2339"/>
      <c r="GE38" s="2337">
        <v>10</v>
      </c>
      <c r="GF38" s="2338"/>
      <c r="GG38" s="2338"/>
      <c r="GH38" s="2338"/>
      <c r="GI38" s="2338"/>
      <c r="GJ38" s="2338"/>
      <c r="GK38" s="2338"/>
      <c r="GL38" s="2338"/>
      <c r="GM38" s="2338"/>
      <c r="GN38" s="2360"/>
      <c r="GO38" s="2359">
        <v>20</v>
      </c>
      <c r="GP38" s="2338"/>
      <c r="GQ38" s="2338"/>
      <c r="GR38" s="2338"/>
      <c r="GS38" s="2338"/>
      <c r="GT38" s="2338"/>
      <c r="GU38" s="2338"/>
      <c r="GV38" s="2338"/>
      <c r="GW38" s="2338"/>
      <c r="GX38" s="2360"/>
      <c r="GY38" s="2359">
        <v>31</v>
      </c>
      <c r="GZ38" s="2338"/>
      <c r="HA38" s="2338"/>
      <c r="HB38" s="2338"/>
      <c r="HC38" s="2338"/>
      <c r="HD38" s="2338"/>
      <c r="HE38" s="2338"/>
      <c r="HF38" s="2338"/>
      <c r="HG38" s="2338"/>
      <c r="HH38" s="2338"/>
      <c r="HI38" s="2339"/>
      <c r="HJ38" s="2337">
        <v>10</v>
      </c>
      <c r="HK38" s="2338"/>
      <c r="HL38" s="2338"/>
      <c r="HM38" s="2338"/>
      <c r="HN38" s="2338"/>
      <c r="HO38" s="2338"/>
      <c r="HP38" s="2338"/>
      <c r="HQ38" s="2338"/>
      <c r="HR38" s="2338"/>
      <c r="HS38" s="2360"/>
      <c r="HT38" s="2359">
        <v>20</v>
      </c>
      <c r="HU38" s="2338"/>
      <c r="HV38" s="2338"/>
      <c r="HW38" s="2338"/>
      <c r="HX38" s="2338"/>
      <c r="HY38" s="2338"/>
      <c r="HZ38" s="2338"/>
      <c r="IA38" s="2338"/>
      <c r="IB38" s="2338"/>
      <c r="IC38" s="2360"/>
      <c r="ID38" s="2359">
        <v>30</v>
      </c>
      <c r="IE38" s="2338"/>
      <c r="IF38" s="2338"/>
      <c r="IG38" s="2338"/>
      <c r="IH38" s="2338"/>
      <c r="II38" s="2338"/>
      <c r="IJ38" s="2338"/>
      <c r="IK38" s="2338"/>
      <c r="IL38" s="2338"/>
      <c r="IM38" s="2339"/>
    </row>
    <row r="39" spans="1:247" ht="14.25">
      <c r="A39" s="2374"/>
      <c r="B39" s="2372"/>
      <c r="C39" s="2387"/>
      <c r="D39" s="946"/>
      <c r="E39" s="947"/>
      <c r="F39" s="947"/>
      <c r="G39" s="947"/>
      <c r="H39" s="947"/>
      <c r="I39" s="947"/>
      <c r="J39" s="947"/>
      <c r="K39" s="947"/>
      <c r="L39" s="947"/>
      <c r="M39" s="947"/>
      <c r="N39" s="947"/>
      <c r="O39" s="947"/>
      <c r="P39" s="947"/>
      <c r="Q39" s="947"/>
      <c r="R39" s="951"/>
      <c r="S39" s="953"/>
      <c r="T39" s="947"/>
      <c r="U39" s="947"/>
      <c r="V39" s="947"/>
      <c r="W39" s="947"/>
      <c r="X39" s="947"/>
      <c r="Y39" s="947"/>
      <c r="Z39" s="947"/>
      <c r="AA39" s="947"/>
      <c r="AB39" s="947"/>
      <c r="AC39" s="947"/>
      <c r="AD39" s="947"/>
      <c r="AE39" s="947"/>
      <c r="AF39" s="951"/>
      <c r="AG39" s="952"/>
      <c r="AH39" s="946"/>
      <c r="AI39" s="947"/>
      <c r="AJ39" s="947"/>
      <c r="AK39" s="947"/>
      <c r="AL39" s="947"/>
      <c r="AM39" s="947"/>
      <c r="AN39" s="947"/>
      <c r="AO39" s="947"/>
      <c r="AP39" s="947"/>
      <c r="AQ39" s="947"/>
      <c r="AR39" s="947"/>
      <c r="AS39" s="947"/>
      <c r="AT39" s="947"/>
      <c r="AU39" s="947"/>
      <c r="AV39" s="951"/>
      <c r="AW39" s="953"/>
      <c r="AX39" s="947"/>
      <c r="AY39" s="947"/>
      <c r="AZ39" s="947"/>
      <c r="BA39" s="947"/>
      <c r="BB39" s="947"/>
      <c r="BC39" s="947"/>
      <c r="BD39" s="947"/>
      <c r="BE39" s="947"/>
      <c r="BF39" s="947"/>
      <c r="BG39" s="947"/>
      <c r="BH39" s="947"/>
      <c r="BI39" s="947"/>
      <c r="BJ39" s="947"/>
      <c r="BK39" s="947"/>
      <c r="BL39" s="952"/>
      <c r="BM39" s="946"/>
      <c r="BN39" s="947"/>
      <c r="BO39" s="947"/>
      <c r="BP39" s="947"/>
      <c r="BQ39" s="947"/>
      <c r="BR39" s="947"/>
      <c r="BS39" s="947"/>
      <c r="BT39" s="947"/>
      <c r="BU39" s="947"/>
      <c r="BV39" s="947"/>
      <c r="BW39" s="947"/>
      <c r="BX39" s="947"/>
      <c r="BY39" s="947"/>
      <c r="BZ39" s="947"/>
      <c r="CA39" s="951"/>
      <c r="CB39" s="953"/>
      <c r="CC39" s="947"/>
      <c r="CD39" s="947"/>
      <c r="CE39" s="947"/>
      <c r="CF39" s="947"/>
      <c r="CG39" s="947"/>
      <c r="CH39" s="947"/>
      <c r="CI39" s="947"/>
      <c r="CJ39" s="947"/>
      <c r="CK39" s="947"/>
      <c r="CL39" s="947"/>
      <c r="CM39" s="947"/>
      <c r="CN39" s="947"/>
      <c r="CO39" s="947"/>
      <c r="CP39" s="951"/>
      <c r="CQ39" s="953"/>
      <c r="CR39" s="946"/>
      <c r="CS39" s="947"/>
      <c r="CT39" s="947"/>
      <c r="CU39" s="947"/>
      <c r="CV39" s="947"/>
      <c r="CW39" s="947"/>
      <c r="CX39" s="947"/>
      <c r="CY39" s="947"/>
      <c r="CZ39" s="951"/>
      <c r="DA39" s="953"/>
      <c r="DB39" s="947"/>
      <c r="DC39" s="947"/>
      <c r="DD39" s="947"/>
      <c r="DE39" s="947"/>
      <c r="DF39" s="951"/>
      <c r="DG39" s="953"/>
      <c r="DH39" s="947"/>
      <c r="DI39" s="947"/>
      <c r="DJ39" s="952"/>
      <c r="DK39" s="946"/>
      <c r="DL39" s="947"/>
      <c r="DM39" s="947"/>
      <c r="DN39" s="947"/>
      <c r="DO39" s="947"/>
      <c r="DP39" s="947"/>
      <c r="DQ39" s="947"/>
      <c r="DR39" s="947"/>
      <c r="DS39" s="952"/>
      <c r="DT39" s="946"/>
      <c r="DU39" s="952"/>
      <c r="DV39" s="946"/>
      <c r="DW39" s="947"/>
      <c r="DX39" s="947"/>
      <c r="DY39" s="947"/>
      <c r="DZ39" s="947"/>
      <c r="EA39" s="947"/>
      <c r="EB39" s="947"/>
      <c r="EC39" s="947"/>
      <c r="ED39" s="947"/>
      <c r="EE39" s="947"/>
      <c r="EF39" s="947"/>
      <c r="EG39" s="947"/>
      <c r="EH39" s="947"/>
      <c r="EI39" s="947"/>
      <c r="EJ39" s="951"/>
      <c r="EK39" s="953"/>
      <c r="EL39" s="947"/>
      <c r="EM39" s="947"/>
      <c r="EN39" s="947"/>
      <c r="EO39" s="947"/>
      <c r="EP39" s="947"/>
      <c r="EQ39" s="947"/>
      <c r="ER39" s="947"/>
      <c r="ES39" s="947"/>
      <c r="ET39" s="947"/>
      <c r="EU39" s="947"/>
      <c r="EV39" s="947"/>
      <c r="EW39" s="947"/>
      <c r="EX39" s="947"/>
      <c r="EY39" s="951"/>
      <c r="EZ39" s="952"/>
      <c r="FA39" s="946"/>
      <c r="FB39" s="947"/>
      <c r="FC39" s="947"/>
      <c r="FD39" s="947"/>
      <c r="FE39" s="947"/>
      <c r="FF39" s="947"/>
      <c r="FG39" s="947"/>
      <c r="FH39" s="947"/>
      <c r="FI39" s="947"/>
      <c r="FJ39" s="947"/>
      <c r="FK39" s="947"/>
      <c r="FL39" s="947"/>
      <c r="FM39" s="947"/>
      <c r="FN39" s="947"/>
      <c r="FO39" s="951"/>
      <c r="FP39" s="953"/>
      <c r="FQ39" s="947"/>
      <c r="FR39" s="947"/>
      <c r="FS39" s="947"/>
      <c r="FT39" s="947"/>
      <c r="FU39" s="947"/>
      <c r="FV39" s="947"/>
      <c r="FW39" s="947"/>
      <c r="FX39" s="947"/>
      <c r="FY39" s="947"/>
      <c r="FZ39" s="947"/>
      <c r="GA39" s="947"/>
      <c r="GB39" s="947"/>
      <c r="GC39" s="947"/>
      <c r="GD39" s="952"/>
      <c r="GE39" s="946"/>
      <c r="GF39" s="947"/>
      <c r="GG39" s="947"/>
      <c r="GH39" s="947"/>
      <c r="GI39" s="947"/>
      <c r="GJ39" s="947"/>
      <c r="GK39" s="947"/>
      <c r="GL39" s="947"/>
      <c r="GM39" s="947"/>
      <c r="GN39" s="947"/>
      <c r="GO39" s="947"/>
      <c r="GP39" s="947"/>
      <c r="GQ39" s="947"/>
      <c r="GR39" s="947"/>
      <c r="GS39" s="951"/>
      <c r="GT39" s="953"/>
      <c r="GU39" s="947"/>
      <c r="GV39" s="947"/>
      <c r="GW39" s="947"/>
      <c r="GX39" s="947"/>
      <c r="GY39" s="947"/>
      <c r="GZ39" s="947"/>
      <c r="HA39" s="947"/>
      <c r="HB39" s="947"/>
      <c r="HC39" s="947"/>
      <c r="HD39" s="947"/>
      <c r="HE39" s="947"/>
      <c r="HF39" s="947"/>
      <c r="HG39" s="947"/>
      <c r="HH39" s="951"/>
      <c r="HI39" s="952"/>
      <c r="HJ39" s="946"/>
      <c r="HK39" s="947"/>
      <c r="HL39" s="947"/>
      <c r="HM39" s="947"/>
      <c r="HN39" s="947"/>
      <c r="HO39" s="947"/>
      <c r="HP39" s="947"/>
      <c r="HQ39" s="947"/>
      <c r="HR39" s="947"/>
      <c r="HS39" s="947"/>
      <c r="HT39" s="947"/>
      <c r="HU39" s="947"/>
      <c r="HV39" s="947"/>
      <c r="HW39" s="947"/>
      <c r="HX39" s="951"/>
      <c r="HY39" s="953"/>
      <c r="HZ39" s="947"/>
      <c r="IA39" s="947"/>
      <c r="IB39" s="947"/>
      <c r="IC39" s="947"/>
      <c r="ID39" s="947"/>
      <c r="IE39" s="947"/>
      <c r="IF39" s="947"/>
      <c r="IG39" s="947"/>
      <c r="IH39" s="947"/>
      <c r="II39" s="947"/>
      <c r="IJ39" s="947"/>
      <c r="IK39" s="947"/>
      <c r="IL39" s="951"/>
      <c r="IM39" s="952"/>
    </row>
    <row r="40" spans="1:247" ht="14.25">
      <c r="A40" s="2374"/>
      <c r="B40" s="2372"/>
      <c r="C40" s="2387"/>
      <c r="D40" s="954"/>
      <c r="E40" s="955"/>
      <c r="F40" s="955"/>
      <c r="G40" s="955"/>
      <c r="H40" s="955"/>
      <c r="I40" s="955"/>
      <c r="J40" s="955"/>
      <c r="K40" s="955"/>
      <c r="L40" s="955"/>
      <c r="M40" s="955"/>
      <c r="N40" s="955"/>
      <c r="O40" s="955"/>
      <c r="P40" s="955"/>
      <c r="Q40" s="955"/>
      <c r="R40" s="956"/>
      <c r="S40" s="954"/>
      <c r="T40" s="955"/>
      <c r="U40" s="955"/>
      <c r="V40" s="955"/>
      <c r="W40" s="955"/>
      <c r="X40" s="955"/>
      <c r="Y40" s="955"/>
      <c r="Z40" s="955"/>
      <c r="AA40" s="955"/>
      <c r="AB40" s="955"/>
      <c r="AC40" s="955"/>
      <c r="AD40" s="955"/>
      <c r="AE40" s="955"/>
      <c r="AF40" s="956"/>
      <c r="AG40" s="957"/>
      <c r="AH40" s="958"/>
      <c r="AI40" s="955"/>
      <c r="AJ40" s="955"/>
      <c r="AK40" s="955"/>
      <c r="AL40" s="955"/>
      <c r="AM40" s="955"/>
      <c r="AN40" s="955"/>
      <c r="AO40" s="955"/>
      <c r="AP40" s="955"/>
      <c r="AQ40" s="955"/>
      <c r="AR40" s="955"/>
      <c r="AS40" s="955"/>
      <c r="AT40" s="955"/>
      <c r="AU40" s="955"/>
      <c r="AV40" s="956"/>
      <c r="AW40" s="954"/>
      <c r="AX40" s="955"/>
      <c r="AY40" s="955"/>
      <c r="AZ40" s="955"/>
      <c r="BA40" s="955"/>
      <c r="BB40" s="955"/>
      <c r="BC40" s="955"/>
      <c r="BD40" s="955"/>
      <c r="BE40" s="955"/>
      <c r="BF40" s="955"/>
      <c r="BG40" s="955"/>
      <c r="BH40" s="955"/>
      <c r="BI40" s="955"/>
      <c r="BJ40" s="955"/>
      <c r="BK40" s="955"/>
      <c r="BL40" s="957"/>
      <c r="BM40" s="958"/>
      <c r="BN40" s="955"/>
      <c r="BO40" s="955"/>
      <c r="BP40" s="955"/>
      <c r="BQ40" s="955"/>
      <c r="BR40" s="955"/>
      <c r="BS40" s="955"/>
      <c r="BT40" s="955"/>
      <c r="BU40" s="955"/>
      <c r="BV40" s="955"/>
      <c r="BW40" s="955"/>
      <c r="BX40" s="955"/>
      <c r="BY40" s="955"/>
      <c r="BZ40" s="955"/>
      <c r="CA40" s="956"/>
      <c r="CB40" s="954"/>
      <c r="CC40" s="955"/>
      <c r="CD40" s="955"/>
      <c r="CE40" s="955"/>
      <c r="CF40" s="955"/>
      <c r="CG40" s="955"/>
      <c r="CH40" s="955"/>
      <c r="CI40" s="955"/>
      <c r="CJ40" s="955"/>
      <c r="CK40" s="955"/>
      <c r="CL40" s="955"/>
      <c r="CM40" s="955"/>
      <c r="CN40" s="955"/>
      <c r="CO40" s="955"/>
      <c r="CP40" s="956"/>
      <c r="CQ40" s="954"/>
      <c r="CR40" s="958"/>
      <c r="CS40" s="955"/>
      <c r="CT40" s="955"/>
      <c r="CU40" s="955"/>
      <c r="CV40" s="955"/>
      <c r="CW40" s="955"/>
      <c r="CX40" s="955"/>
      <c r="CY40" s="955"/>
      <c r="CZ40" s="956"/>
      <c r="DA40" s="954"/>
      <c r="DB40" s="955"/>
      <c r="DC40" s="955"/>
      <c r="DD40" s="955"/>
      <c r="DE40" s="955"/>
      <c r="DF40" s="956"/>
      <c r="DG40" s="954"/>
      <c r="DH40" s="955"/>
      <c r="DI40" s="955"/>
      <c r="DJ40" s="957"/>
      <c r="DK40" s="958"/>
      <c r="DL40" s="955"/>
      <c r="DM40" s="955"/>
      <c r="DN40" s="955"/>
      <c r="DO40" s="955"/>
      <c r="DP40" s="955"/>
      <c r="DQ40" s="955"/>
      <c r="DR40" s="955"/>
      <c r="DS40" s="957"/>
      <c r="DT40" s="954"/>
      <c r="DU40" s="957"/>
      <c r="DV40" s="958"/>
      <c r="DW40" s="955"/>
      <c r="DX40" s="955"/>
      <c r="DY40" s="955"/>
      <c r="DZ40" s="955"/>
      <c r="EA40" s="955"/>
      <c r="EB40" s="955"/>
      <c r="EC40" s="955"/>
      <c r="ED40" s="955"/>
      <c r="EE40" s="955"/>
      <c r="EF40" s="955"/>
      <c r="EG40" s="955"/>
      <c r="EH40" s="955"/>
      <c r="EI40" s="955"/>
      <c r="EJ40" s="956"/>
      <c r="EK40" s="954"/>
      <c r="EL40" s="955"/>
      <c r="EM40" s="955"/>
      <c r="EN40" s="955"/>
      <c r="EO40" s="955"/>
      <c r="EP40" s="955"/>
      <c r="EQ40" s="955"/>
      <c r="ER40" s="955"/>
      <c r="ES40" s="955"/>
      <c r="ET40" s="955"/>
      <c r="EU40" s="955"/>
      <c r="EV40" s="955"/>
      <c r="EW40" s="955"/>
      <c r="EX40" s="955"/>
      <c r="EY40" s="956"/>
      <c r="EZ40" s="957"/>
      <c r="FA40" s="958"/>
      <c r="FB40" s="955"/>
      <c r="FC40" s="955"/>
      <c r="FD40" s="955"/>
      <c r="FE40" s="955"/>
      <c r="FF40" s="955"/>
      <c r="FG40" s="955"/>
      <c r="FH40" s="955"/>
      <c r="FI40" s="955"/>
      <c r="FJ40" s="955"/>
      <c r="FK40" s="955"/>
      <c r="FL40" s="955"/>
      <c r="FM40" s="955"/>
      <c r="FN40" s="955"/>
      <c r="FO40" s="956"/>
      <c r="FP40" s="954"/>
      <c r="FQ40" s="955"/>
      <c r="FR40" s="955"/>
      <c r="FS40" s="955"/>
      <c r="FT40" s="955"/>
      <c r="FU40" s="955"/>
      <c r="FV40" s="955"/>
      <c r="FW40" s="955"/>
      <c r="FX40" s="955"/>
      <c r="FY40" s="955"/>
      <c r="FZ40" s="955"/>
      <c r="GA40" s="955"/>
      <c r="GB40" s="955"/>
      <c r="GC40" s="955"/>
      <c r="GD40" s="957"/>
      <c r="GE40" s="958"/>
      <c r="GF40" s="955"/>
      <c r="GG40" s="955"/>
      <c r="GH40" s="955"/>
      <c r="GI40" s="955"/>
      <c r="GJ40" s="955"/>
      <c r="GK40" s="955"/>
      <c r="GL40" s="955"/>
      <c r="GM40" s="955"/>
      <c r="GN40" s="955"/>
      <c r="GO40" s="955"/>
      <c r="GP40" s="955"/>
      <c r="GQ40" s="955"/>
      <c r="GR40" s="955"/>
      <c r="GS40" s="956"/>
      <c r="GT40" s="954"/>
      <c r="GU40" s="955"/>
      <c r="GV40" s="955"/>
      <c r="GW40" s="955"/>
      <c r="GX40" s="955"/>
      <c r="GY40" s="955"/>
      <c r="GZ40" s="955"/>
      <c r="HA40" s="955"/>
      <c r="HB40" s="955"/>
      <c r="HC40" s="955"/>
      <c r="HD40" s="955"/>
      <c r="HE40" s="955"/>
      <c r="HF40" s="955"/>
      <c r="HG40" s="955"/>
      <c r="HH40" s="956"/>
      <c r="HI40" s="957"/>
      <c r="HJ40" s="958"/>
      <c r="HK40" s="955"/>
      <c r="HL40" s="955"/>
      <c r="HM40" s="955"/>
      <c r="HN40" s="955"/>
      <c r="HO40" s="955"/>
      <c r="HP40" s="955"/>
      <c r="HQ40" s="955"/>
      <c r="HR40" s="955"/>
      <c r="HS40" s="955"/>
      <c r="HT40" s="955"/>
      <c r="HU40" s="955"/>
      <c r="HV40" s="955"/>
      <c r="HW40" s="955"/>
      <c r="HX40" s="956"/>
      <c r="HY40" s="954"/>
      <c r="HZ40" s="955"/>
      <c r="IA40" s="955"/>
      <c r="IB40" s="955"/>
      <c r="IC40" s="955"/>
      <c r="ID40" s="955"/>
      <c r="IE40" s="955"/>
      <c r="IF40" s="955"/>
      <c r="IG40" s="955"/>
      <c r="IH40" s="955"/>
      <c r="II40" s="955"/>
      <c r="IJ40" s="955"/>
      <c r="IK40" s="955"/>
      <c r="IL40" s="956"/>
      <c r="IM40" s="957"/>
    </row>
    <row r="41" spans="1:247" ht="13.5" customHeight="1">
      <c r="A41" s="2371"/>
      <c r="B41" s="2372"/>
      <c r="C41" s="2387"/>
      <c r="D41" s="2337">
        <v>10</v>
      </c>
      <c r="E41" s="2338"/>
      <c r="F41" s="2338"/>
      <c r="G41" s="2338"/>
      <c r="H41" s="2338"/>
      <c r="I41" s="2338"/>
      <c r="J41" s="2338"/>
      <c r="K41" s="2338"/>
      <c r="L41" s="2338"/>
      <c r="M41" s="2360"/>
      <c r="N41" s="2359">
        <v>20</v>
      </c>
      <c r="O41" s="2338"/>
      <c r="P41" s="2338"/>
      <c r="Q41" s="2338"/>
      <c r="R41" s="2338"/>
      <c r="S41" s="2338"/>
      <c r="T41" s="2338"/>
      <c r="U41" s="2338"/>
      <c r="V41" s="2338"/>
      <c r="W41" s="2360"/>
      <c r="X41" s="2359">
        <v>30</v>
      </c>
      <c r="Y41" s="2338"/>
      <c r="Z41" s="2338"/>
      <c r="AA41" s="2338"/>
      <c r="AB41" s="2338"/>
      <c r="AC41" s="2338"/>
      <c r="AD41" s="2338"/>
      <c r="AE41" s="2338"/>
      <c r="AF41" s="2338"/>
      <c r="AG41" s="2339"/>
      <c r="AH41" s="2337">
        <v>10</v>
      </c>
      <c r="AI41" s="2338"/>
      <c r="AJ41" s="2338"/>
      <c r="AK41" s="2338"/>
      <c r="AL41" s="2338"/>
      <c r="AM41" s="2338"/>
      <c r="AN41" s="2338"/>
      <c r="AO41" s="2338"/>
      <c r="AP41" s="2338"/>
      <c r="AQ41" s="2360"/>
      <c r="AR41" s="2359">
        <v>20</v>
      </c>
      <c r="AS41" s="2338"/>
      <c r="AT41" s="2338"/>
      <c r="AU41" s="2338"/>
      <c r="AV41" s="2338"/>
      <c r="AW41" s="2338"/>
      <c r="AX41" s="2338"/>
      <c r="AY41" s="2338"/>
      <c r="AZ41" s="2338"/>
      <c r="BA41" s="2360"/>
      <c r="BB41" s="2359">
        <v>31</v>
      </c>
      <c r="BC41" s="2338"/>
      <c r="BD41" s="2338"/>
      <c r="BE41" s="2338"/>
      <c r="BF41" s="2338"/>
      <c r="BG41" s="2338"/>
      <c r="BH41" s="2338"/>
      <c r="BI41" s="2338"/>
      <c r="BJ41" s="2338"/>
      <c r="BK41" s="2338"/>
      <c r="BL41" s="2339"/>
      <c r="BM41" s="2337">
        <v>10</v>
      </c>
      <c r="BN41" s="2338"/>
      <c r="BO41" s="2338"/>
      <c r="BP41" s="2338"/>
      <c r="BQ41" s="2338"/>
      <c r="BR41" s="2338"/>
      <c r="BS41" s="2338"/>
      <c r="BT41" s="2338"/>
      <c r="BU41" s="2338"/>
      <c r="BV41" s="2360"/>
      <c r="BW41" s="2359">
        <v>20</v>
      </c>
      <c r="BX41" s="2338"/>
      <c r="BY41" s="2338"/>
      <c r="BZ41" s="2338"/>
      <c r="CA41" s="2338"/>
      <c r="CB41" s="2338"/>
      <c r="CC41" s="2338"/>
      <c r="CD41" s="2338"/>
      <c r="CE41" s="2338"/>
      <c r="CF41" s="2360"/>
      <c r="CG41" s="2336">
        <v>31</v>
      </c>
      <c r="CH41" s="2332"/>
      <c r="CI41" s="2332"/>
      <c r="CJ41" s="2332"/>
      <c r="CK41" s="2332"/>
      <c r="CL41" s="2332"/>
      <c r="CM41" s="2332"/>
      <c r="CN41" s="2332"/>
      <c r="CO41" s="2332"/>
      <c r="CP41" s="2332"/>
      <c r="CQ41" s="2334">
        <v>10</v>
      </c>
      <c r="CR41" s="2332"/>
      <c r="CS41" s="2332"/>
      <c r="CT41" s="2332"/>
      <c r="CU41" s="2332"/>
      <c r="CV41" s="2332"/>
      <c r="CW41" s="2332"/>
      <c r="CX41" s="2332"/>
      <c r="CY41" s="2332"/>
      <c r="CZ41" s="2332"/>
      <c r="DA41" s="2334">
        <v>20</v>
      </c>
      <c r="DB41" s="2332"/>
      <c r="DC41" s="2332"/>
      <c r="DD41" s="2332"/>
      <c r="DE41" s="2332"/>
      <c r="DF41" s="2332"/>
      <c r="DG41" s="2332"/>
      <c r="DH41" s="2332"/>
      <c r="DI41" s="2332"/>
      <c r="DJ41" s="2333"/>
      <c r="DK41" s="2332">
        <v>31</v>
      </c>
      <c r="DL41" s="2332"/>
      <c r="DM41" s="2332"/>
      <c r="DN41" s="2332"/>
      <c r="DO41" s="2332"/>
      <c r="DP41" s="2332"/>
      <c r="DQ41" s="2332"/>
      <c r="DR41" s="2332"/>
      <c r="DS41" s="2332"/>
      <c r="DT41" s="2332"/>
      <c r="DU41" s="2333"/>
      <c r="DV41" s="2332">
        <v>10</v>
      </c>
      <c r="DW41" s="2332"/>
      <c r="DX41" s="2332"/>
      <c r="DY41" s="2332"/>
      <c r="DZ41" s="2332"/>
      <c r="EA41" s="2332"/>
      <c r="EB41" s="2332"/>
      <c r="EC41" s="2332"/>
      <c r="ED41" s="2332"/>
      <c r="EE41" s="2332"/>
      <c r="EF41" s="2359">
        <v>20</v>
      </c>
      <c r="EG41" s="2338"/>
      <c r="EH41" s="2338"/>
      <c r="EI41" s="2338"/>
      <c r="EJ41" s="2338"/>
      <c r="EK41" s="2338"/>
      <c r="EL41" s="2338"/>
      <c r="EM41" s="2338"/>
      <c r="EN41" s="2338"/>
      <c r="EO41" s="2360"/>
      <c r="EP41" s="2359">
        <v>31</v>
      </c>
      <c r="EQ41" s="2338"/>
      <c r="ER41" s="2338"/>
      <c r="ES41" s="2338"/>
      <c r="ET41" s="2338"/>
      <c r="EU41" s="2338"/>
      <c r="EV41" s="2338"/>
      <c r="EW41" s="2338"/>
      <c r="EX41" s="2338"/>
      <c r="EY41" s="2338"/>
      <c r="EZ41" s="2339"/>
      <c r="FA41" s="2337">
        <v>10</v>
      </c>
      <c r="FB41" s="2338"/>
      <c r="FC41" s="2338"/>
      <c r="FD41" s="2338"/>
      <c r="FE41" s="2338"/>
      <c r="FF41" s="2338"/>
      <c r="FG41" s="2338"/>
      <c r="FH41" s="2338"/>
      <c r="FI41" s="2338"/>
      <c r="FJ41" s="2360"/>
      <c r="FK41" s="2359">
        <v>20</v>
      </c>
      <c r="FL41" s="2338"/>
      <c r="FM41" s="2338"/>
      <c r="FN41" s="2338"/>
      <c r="FO41" s="2338"/>
      <c r="FP41" s="2338"/>
      <c r="FQ41" s="2338"/>
      <c r="FR41" s="2338"/>
      <c r="FS41" s="2338"/>
      <c r="FT41" s="2360"/>
      <c r="FU41" s="2359">
        <v>30</v>
      </c>
      <c r="FV41" s="2338"/>
      <c r="FW41" s="2338"/>
      <c r="FX41" s="2338"/>
      <c r="FY41" s="2338"/>
      <c r="FZ41" s="2338"/>
      <c r="GA41" s="2338"/>
      <c r="GB41" s="2338"/>
      <c r="GC41" s="2338"/>
      <c r="GD41" s="2339"/>
      <c r="GE41" s="2337">
        <v>10</v>
      </c>
      <c r="GF41" s="2338"/>
      <c r="GG41" s="2338"/>
      <c r="GH41" s="2338"/>
      <c r="GI41" s="2338"/>
      <c r="GJ41" s="2338"/>
      <c r="GK41" s="2338"/>
      <c r="GL41" s="2338"/>
      <c r="GM41" s="2338"/>
      <c r="GN41" s="2360"/>
      <c r="GO41" s="2359">
        <v>20</v>
      </c>
      <c r="GP41" s="2338"/>
      <c r="GQ41" s="2338"/>
      <c r="GR41" s="2338"/>
      <c r="GS41" s="2338"/>
      <c r="GT41" s="2338"/>
      <c r="GU41" s="2338"/>
      <c r="GV41" s="2338"/>
      <c r="GW41" s="2338"/>
      <c r="GX41" s="2360"/>
      <c r="GY41" s="2359">
        <v>31</v>
      </c>
      <c r="GZ41" s="2338"/>
      <c r="HA41" s="2338"/>
      <c r="HB41" s="2338"/>
      <c r="HC41" s="2338"/>
      <c r="HD41" s="2338"/>
      <c r="HE41" s="2338"/>
      <c r="HF41" s="2338"/>
      <c r="HG41" s="2338"/>
      <c r="HH41" s="2338"/>
      <c r="HI41" s="2339"/>
      <c r="HJ41" s="2337">
        <v>10</v>
      </c>
      <c r="HK41" s="2338"/>
      <c r="HL41" s="2338"/>
      <c r="HM41" s="2338"/>
      <c r="HN41" s="2338"/>
      <c r="HO41" s="2338"/>
      <c r="HP41" s="2338"/>
      <c r="HQ41" s="2338"/>
      <c r="HR41" s="2338"/>
      <c r="HS41" s="2360"/>
      <c r="HT41" s="2359">
        <v>20</v>
      </c>
      <c r="HU41" s="2338"/>
      <c r="HV41" s="2338"/>
      <c r="HW41" s="2338"/>
      <c r="HX41" s="2338"/>
      <c r="HY41" s="2338"/>
      <c r="HZ41" s="2338"/>
      <c r="IA41" s="2338"/>
      <c r="IB41" s="2338"/>
      <c r="IC41" s="2360"/>
      <c r="ID41" s="2359">
        <v>30</v>
      </c>
      <c r="IE41" s="2338"/>
      <c r="IF41" s="2338"/>
      <c r="IG41" s="2338"/>
      <c r="IH41" s="2338"/>
      <c r="II41" s="2338"/>
      <c r="IJ41" s="2338"/>
      <c r="IK41" s="2338"/>
      <c r="IL41" s="2338"/>
      <c r="IM41" s="2339"/>
    </row>
    <row r="42" spans="1:247" ht="14.25">
      <c r="A42" s="2374"/>
      <c r="B42" s="2372"/>
      <c r="C42" s="2387"/>
      <c r="D42" s="946"/>
      <c r="E42" s="947"/>
      <c r="F42" s="947"/>
      <c r="G42" s="947"/>
      <c r="H42" s="947"/>
      <c r="I42" s="948"/>
      <c r="J42" s="948"/>
      <c r="K42" s="948"/>
      <c r="L42" s="948"/>
      <c r="M42" s="948"/>
      <c r="N42" s="948"/>
      <c r="O42" s="948"/>
      <c r="P42" s="948"/>
      <c r="Q42" s="948"/>
      <c r="R42" s="949"/>
      <c r="S42" s="950"/>
      <c r="T42" s="948"/>
      <c r="U42" s="948"/>
      <c r="V42" s="948"/>
      <c r="W42" s="948"/>
      <c r="X42" s="948"/>
      <c r="Y42" s="948"/>
      <c r="Z42" s="948"/>
      <c r="AA42" s="947"/>
      <c r="AB42" s="947"/>
      <c r="AC42" s="947"/>
      <c r="AD42" s="947"/>
      <c r="AE42" s="947"/>
      <c r="AF42" s="951"/>
      <c r="AG42" s="952"/>
      <c r="AH42" s="946"/>
      <c r="AI42" s="947"/>
      <c r="AJ42" s="947"/>
      <c r="AK42" s="947"/>
      <c r="AL42" s="947"/>
      <c r="AM42" s="947"/>
      <c r="AN42" s="947"/>
      <c r="AO42" s="947"/>
      <c r="AP42" s="947"/>
      <c r="AQ42" s="947"/>
      <c r="AR42" s="947"/>
      <c r="AS42" s="947"/>
      <c r="AT42" s="947"/>
      <c r="AU42" s="947"/>
      <c r="AV42" s="951"/>
      <c r="AW42" s="953"/>
      <c r="AX42" s="947"/>
      <c r="AY42" s="947"/>
      <c r="AZ42" s="947"/>
      <c r="BA42" s="947"/>
      <c r="BB42" s="947"/>
      <c r="BC42" s="947"/>
      <c r="BD42" s="947"/>
      <c r="BE42" s="947"/>
      <c r="BF42" s="947"/>
      <c r="BG42" s="947"/>
      <c r="BH42" s="947"/>
      <c r="BI42" s="947"/>
      <c r="BJ42" s="947"/>
      <c r="BK42" s="947"/>
      <c r="BL42" s="952"/>
      <c r="BM42" s="946"/>
      <c r="BN42" s="947"/>
      <c r="BO42" s="947"/>
      <c r="BP42" s="947"/>
      <c r="BQ42" s="947"/>
      <c r="BR42" s="947"/>
      <c r="BS42" s="947"/>
      <c r="BT42" s="947"/>
      <c r="BU42" s="947"/>
      <c r="BV42" s="947"/>
      <c r="BW42" s="947"/>
      <c r="BX42" s="947"/>
      <c r="BY42" s="947"/>
      <c r="BZ42" s="947"/>
      <c r="CA42" s="951"/>
      <c r="CB42" s="953"/>
      <c r="CC42" s="947"/>
      <c r="CD42" s="947"/>
      <c r="CE42" s="947"/>
      <c r="CF42" s="947"/>
      <c r="CG42" s="947"/>
      <c r="CH42" s="947"/>
      <c r="CI42" s="947"/>
      <c r="CJ42" s="947"/>
      <c r="CK42" s="947"/>
      <c r="CL42" s="947"/>
      <c r="CM42" s="947"/>
      <c r="CN42" s="947"/>
      <c r="CO42" s="947"/>
      <c r="CP42" s="951"/>
      <c r="CQ42" s="953"/>
      <c r="CR42" s="946"/>
      <c r="CS42" s="947"/>
      <c r="CT42" s="947"/>
      <c r="CU42" s="947"/>
      <c r="CV42" s="947"/>
      <c r="CW42" s="947"/>
      <c r="CX42" s="947"/>
      <c r="CY42" s="947"/>
      <c r="CZ42" s="951"/>
      <c r="DA42" s="953"/>
      <c r="DB42" s="947"/>
      <c r="DC42" s="947"/>
      <c r="DD42" s="947"/>
      <c r="DE42" s="947"/>
      <c r="DF42" s="951"/>
      <c r="DG42" s="953"/>
      <c r="DH42" s="947"/>
      <c r="DI42" s="947"/>
      <c r="DJ42" s="952"/>
      <c r="DK42" s="946"/>
      <c r="DL42" s="947"/>
      <c r="DM42" s="947"/>
      <c r="DN42" s="947"/>
      <c r="DO42" s="947"/>
      <c r="DP42" s="947"/>
      <c r="DQ42" s="947"/>
      <c r="DR42" s="947"/>
      <c r="DS42" s="952"/>
      <c r="DT42" s="953"/>
      <c r="DU42" s="952"/>
      <c r="DV42" s="946"/>
      <c r="DW42" s="947"/>
      <c r="DX42" s="947"/>
      <c r="DY42" s="947"/>
      <c r="DZ42" s="947"/>
      <c r="EA42" s="947"/>
      <c r="EB42" s="947"/>
      <c r="EC42" s="947"/>
      <c r="ED42" s="947"/>
      <c r="EE42" s="947"/>
      <c r="EF42" s="947"/>
      <c r="EG42" s="947"/>
      <c r="EH42" s="947"/>
      <c r="EI42" s="947"/>
      <c r="EJ42" s="951"/>
      <c r="EK42" s="953"/>
      <c r="EL42" s="947"/>
      <c r="EM42" s="947"/>
      <c r="EN42" s="947"/>
      <c r="EO42" s="947"/>
      <c r="EP42" s="947"/>
      <c r="EQ42" s="947"/>
      <c r="ER42" s="947"/>
      <c r="ES42" s="947"/>
      <c r="ET42" s="947"/>
      <c r="EU42" s="947"/>
      <c r="EV42" s="947"/>
      <c r="EW42" s="947"/>
      <c r="EX42" s="947"/>
      <c r="EY42" s="951"/>
      <c r="EZ42" s="952"/>
      <c r="FA42" s="946"/>
      <c r="FB42" s="947"/>
      <c r="FC42" s="947"/>
      <c r="FD42" s="947"/>
      <c r="FE42" s="947"/>
      <c r="FF42" s="947"/>
      <c r="FG42" s="947"/>
      <c r="FH42" s="947"/>
      <c r="FI42" s="947"/>
      <c r="FJ42" s="947"/>
      <c r="FK42" s="947"/>
      <c r="FL42" s="947"/>
      <c r="FM42" s="947"/>
      <c r="FN42" s="947"/>
      <c r="FO42" s="951"/>
      <c r="FP42" s="953"/>
      <c r="FQ42" s="947"/>
      <c r="FR42" s="947"/>
      <c r="FS42" s="947"/>
      <c r="FT42" s="947"/>
      <c r="FU42" s="947"/>
      <c r="FV42" s="947"/>
      <c r="FW42" s="947"/>
      <c r="FX42" s="947"/>
      <c r="FY42" s="947"/>
      <c r="FZ42" s="947"/>
      <c r="GA42" s="947"/>
      <c r="GB42" s="947"/>
      <c r="GC42" s="947"/>
      <c r="GD42" s="952"/>
      <c r="GE42" s="946"/>
      <c r="GF42" s="947"/>
      <c r="GG42" s="947"/>
      <c r="GH42" s="947"/>
      <c r="GI42" s="947"/>
      <c r="GJ42" s="947"/>
      <c r="GK42" s="947"/>
      <c r="GL42" s="947"/>
      <c r="GM42" s="947"/>
      <c r="GN42" s="947"/>
      <c r="GO42" s="947"/>
      <c r="GP42" s="947"/>
      <c r="GQ42" s="947"/>
      <c r="GR42" s="947"/>
      <c r="GS42" s="951"/>
      <c r="GT42" s="953"/>
      <c r="GU42" s="947"/>
      <c r="GV42" s="947"/>
      <c r="GW42" s="947"/>
      <c r="GX42" s="947"/>
      <c r="GY42" s="947"/>
      <c r="GZ42" s="947"/>
      <c r="HA42" s="947"/>
      <c r="HB42" s="947"/>
      <c r="HC42" s="947"/>
      <c r="HD42" s="947"/>
      <c r="HE42" s="947"/>
      <c r="HF42" s="947"/>
      <c r="HG42" s="947"/>
      <c r="HH42" s="951"/>
      <c r="HI42" s="952"/>
      <c r="HJ42" s="946"/>
      <c r="HK42" s="947"/>
      <c r="HL42" s="947"/>
      <c r="HM42" s="947"/>
      <c r="HN42" s="947"/>
      <c r="HO42" s="947"/>
      <c r="HP42" s="947"/>
      <c r="HQ42" s="947"/>
      <c r="HR42" s="947"/>
      <c r="HS42" s="947"/>
      <c r="HT42" s="947"/>
      <c r="HU42" s="947"/>
      <c r="HV42" s="947"/>
      <c r="HW42" s="947"/>
      <c r="HX42" s="951"/>
      <c r="HY42" s="953"/>
      <c r="HZ42" s="947"/>
      <c r="IA42" s="947"/>
      <c r="IB42" s="947"/>
      <c r="IC42" s="947"/>
      <c r="ID42" s="947"/>
      <c r="IE42" s="947"/>
      <c r="IF42" s="947"/>
      <c r="IG42" s="947"/>
      <c r="IH42" s="947"/>
      <c r="II42" s="947"/>
      <c r="IJ42" s="947"/>
      <c r="IK42" s="947"/>
      <c r="IL42" s="951"/>
      <c r="IM42" s="952"/>
    </row>
    <row r="43" spans="1:247" ht="14.25">
      <c r="A43" s="2374"/>
      <c r="B43" s="2372"/>
      <c r="C43" s="2387"/>
      <c r="D43" s="954"/>
      <c r="E43" s="955"/>
      <c r="F43" s="955"/>
      <c r="G43" s="955"/>
      <c r="H43" s="955"/>
      <c r="I43" s="955"/>
      <c r="J43" s="955"/>
      <c r="K43" s="955"/>
      <c r="L43" s="955"/>
      <c r="M43" s="955"/>
      <c r="N43" s="955"/>
      <c r="O43" s="955"/>
      <c r="P43" s="955"/>
      <c r="Q43" s="955"/>
      <c r="R43" s="956"/>
      <c r="S43" s="954"/>
      <c r="T43" s="955"/>
      <c r="U43" s="955"/>
      <c r="V43" s="955"/>
      <c r="W43" s="955"/>
      <c r="X43" s="955"/>
      <c r="Y43" s="955"/>
      <c r="Z43" s="955"/>
      <c r="AA43" s="955"/>
      <c r="AB43" s="955"/>
      <c r="AC43" s="955"/>
      <c r="AD43" s="955"/>
      <c r="AE43" s="955"/>
      <c r="AF43" s="956"/>
      <c r="AG43" s="957"/>
      <c r="AH43" s="958"/>
      <c r="AI43" s="955"/>
      <c r="AJ43" s="955"/>
      <c r="AK43" s="955"/>
      <c r="AL43" s="955"/>
      <c r="AM43" s="955"/>
      <c r="AN43" s="955"/>
      <c r="AO43" s="955"/>
      <c r="AP43" s="955"/>
      <c r="AQ43" s="955"/>
      <c r="AR43" s="955"/>
      <c r="AS43" s="955"/>
      <c r="AT43" s="955"/>
      <c r="AU43" s="955"/>
      <c r="AV43" s="956"/>
      <c r="AW43" s="954"/>
      <c r="AX43" s="955"/>
      <c r="AY43" s="955"/>
      <c r="AZ43" s="955"/>
      <c r="BA43" s="955"/>
      <c r="BB43" s="955"/>
      <c r="BC43" s="955"/>
      <c r="BD43" s="955"/>
      <c r="BE43" s="955"/>
      <c r="BF43" s="955"/>
      <c r="BG43" s="955"/>
      <c r="BH43" s="955"/>
      <c r="BI43" s="955"/>
      <c r="BJ43" s="955"/>
      <c r="BK43" s="955"/>
      <c r="BL43" s="957"/>
      <c r="BM43" s="958"/>
      <c r="BN43" s="955"/>
      <c r="BO43" s="955"/>
      <c r="BP43" s="955"/>
      <c r="BQ43" s="955"/>
      <c r="BR43" s="955"/>
      <c r="BS43" s="955"/>
      <c r="BT43" s="955"/>
      <c r="BU43" s="955"/>
      <c r="BV43" s="955"/>
      <c r="BW43" s="955"/>
      <c r="BX43" s="955"/>
      <c r="BY43" s="955"/>
      <c r="BZ43" s="955"/>
      <c r="CA43" s="956"/>
      <c r="CB43" s="954"/>
      <c r="CC43" s="955"/>
      <c r="CD43" s="955"/>
      <c r="CE43" s="955"/>
      <c r="CF43" s="955"/>
      <c r="CG43" s="955"/>
      <c r="CH43" s="955"/>
      <c r="CI43" s="955"/>
      <c r="CJ43" s="955"/>
      <c r="CK43" s="955"/>
      <c r="CL43" s="955"/>
      <c r="CM43" s="955"/>
      <c r="CN43" s="955"/>
      <c r="CO43" s="955"/>
      <c r="CP43" s="956"/>
      <c r="CQ43" s="954"/>
      <c r="CR43" s="958"/>
      <c r="CS43" s="955"/>
      <c r="CT43" s="955"/>
      <c r="CU43" s="955"/>
      <c r="CV43" s="955"/>
      <c r="CW43" s="955"/>
      <c r="CX43" s="955"/>
      <c r="CY43" s="955"/>
      <c r="CZ43" s="956"/>
      <c r="DA43" s="954"/>
      <c r="DB43" s="955"/>
      <c r="DC43" s="955"/>
      <c r="DD43" s="955"/>
      <c r="DE43" s="955"/>
      <c r="DF43" s="956"/>
      <c r="DG43" s="954"/>
      <c r="DH43" s="955"/>
      <c r="DI43" s="955"/>
      <c r="DJ43" s="957"/>
      <c r="DK43" s="958"/>
      <c r="DL43" s="955"/>
      <c r="DM43" s="955"/>
      <c r="DN43" s="955"/>
      <c r="DO43" s="955"/>
      <c r="DP43" s="955"/>
      <c r="DQ43" s="955"/>
      <c r="DR43" s="955"/>
      <c r="DS43" s="957"/>
      <c r="DT43" s="954"/>
      <c r="DU43" s="957"/>
      <c r="DV43" s="958"/>
      <c r="DW43" s="955"/>
      <c r="DX43" s="955"/>
      <c r="DY43" s="955"/>
      <c r="DZ43" s="955"/>
      <c r="EA43" s="955"/>
      <c r="EB43" s="955"/>
      <c r="EC43" s="955"/>
      <c r="ED43" s="955"/>
      <c r="EE43" s="955"/>
      <c r="EF43" s="955"/>
      <c r="EG43" s="955"/>
      <c r="EH43" s="955"/>
      <c r="EI43" s="955"/>
      <c r="EJ43" s="956"/>
      <c r="EK43" s="954"/>
      <c r="EL43" s="955"/>
      <c r="EM43" s="955"/>
      <c r="EN43" s="955"/>
      <c r="EO43" s="955"/>
      <c r="EP43" s="955"/>
      <c r="EQ43" s="955"/>
      <c r="ER43" s="955"/>
      <c r="ES43" s="955"/>
      <c r="ET43" s="955"/>
      <c r="EU43" s="955"/>
      <c r="EV43" s="955"/>
      <c r="EW43" s="955"/>
      <c r="EX43" s="955"/>
      <c r="EY43" s="956"/>
      <c r="EZ43" s="957"/>
      <c r="FA43" s="958"/>
      <c r="FB43" s="955"/>
      <c r="FC43" s="955"/>
      <c r="FD43" s="955"/>
      <c r="FE43" s="955"/>
      <c r="FF43" s="955"/>
      <c r="FG43" s="955"/>
      <c r="FH43" s="955"/>
      <c r="FI43" s="955"/>
      <c r="FJ43" s="955"/>
      <c r="FK43" s="955"/>
      <c r="FL43" s="955"/>
      <c r="FM43" s="955"/>
      <c r="FN43" s="955"/>
      <c r="FO43" s="956"/>
      <c r="FP43" s="954"/>
      <c r="FQ43" s="955"/>
      <c r="FR43" s="955"/>
      <c r="FS43" s="955"/>
      <c r="FT43" s="955"/>
      <c r="FU43" s="955"/>
      <c r="FV43" s="955"/>
      <c r="FW43" s="955"/>
      <c r="FX43" s="955"/>
      <c r="FY43" s="955"/>
      <c r="FZ43" s="955"/>
      <c r="GA43" s="955"/>
      <c r="GB43" s="955"/>
      <c r="GC43" s="955"/>
      <c r="GD43" s="957"/>
      <c r="GE43" s="958"/>
      <c r="GF43" s="955"/>
      <c r="GG43" s="955"/>
      <c r="GH43" s="955"/>
      <c r="GI43" s="955"/>
      <c r="GJ43" s="955"/>
      <c r="GK43" s="955"/>
      <c r="GL43" s="955"/>
      <c r="GM43" s="955"/>
      <c r="GN43" s="955"/>
      <c r="GO43" s="955"/>
      <c r="GP43" s="955"/>
      <c r="GQ43" s="955"/>
      <c r="GR43" s="955"/>
      <c r="GS43" s="956"/>
      <c r="GT43" s="954"/>
      <c r="GU43" s="955"/>
      <c r="GV43" s="955"/>
      <c r="GW43" s="955"/>
      <c r="GX43" s="955"/>
      <c r="GY43" s="955"/>
      <c r="GZ43" s="955"/>
      <c r="HA43" s="955"/>
      <c r="HB43" s="955"/>
      <c r="HC43" s="955"/>
      <c r="HD43" s="955"/>
      <c r="HE43" s="955"/>
      <c r="HF43" s="955"/>
      <c r="HG43" s="955"/>
      <c r="HH43" s="956"/>
      <c r="HI43" s="957"/>
      <c r="HJ43" s="958"/>
      <c r="HK43" s="955"/>
      <c r="HL43" s="955"/>
      <c r="HM43" s="955"/>
      <c r="HN43" s="955"/>
      <c r="HO43" s="955"/>
      <c r="HP43" s="955"/>
      <c r="HQ43" s="955"/>
      <c r="HR43" s="955"/>
      <c r="HS43" s="955"/>
      <c r="HT43" s="955"/>
      <c r="HU43" s="955"/>
      <c r="HV43" s="955"/>
      <c r="HW43" s="955"/>
      <c r="HX43" s="956"/>
      <c r="HY43" s="954"/>
      <c r="HZ43" s="955"/>
      <c r="IA43" s="955"/>
      <c r="IB43" s="955"/>
      <c r="IC43" s="955"/>
      <c r="ID43" s="955"/>
      <c r="IE43" s="955"/>
      <c r="IF43" s="955"/>
      <c r="IG43" s="955"/>
      <c r="IH43" s="955"/>
      <c r="II43" s="955"/>
      <c r="IJ43" s="955"/>
      <c r="IK43" s="955"/>
      <c r="IL43" s="956"/>
      <c r="IM43" s="957"/>
    </row>
    <row r="44" spans="1:247" ht="20.25" customHeight="1">
      <c r="A44" s="2361" t="s">
        <v>691</v>
      </c>
      <c r="B44" s="2362"/>
      <c r="C44" s="2386"/>
      <c r="D44" s="2369"/>
      <c r="E44" s="2365"/>
      <c r="F44" s="2365"/>
      <c r="G44" s="2365"/>
      <c r="H44" s="2365"/>
      <c r="I44" s="2365"/>
      <c r="J44" s="2365"/>
      <c r="K44" s="2365"/>
      <c r="L44" s="2365"/>
      <c r="M44" s="2365"/>
      <c r="N44" s="2365"/>
      <c r="O44" s="2365"/>
      <c r="P44" s="2365"/>
      <c r="Q44" s="2365"/>
      <c r="R44" s="2365"/>
      <c r="S44" s="2365"/>
      <c r="T44" s="2365"/>
      <c r="U44" s="2365"/>
      <c r="V44" s="2365"/>
      <c r="W44" s="2365"/>
      <c r="X44" s="2365"/>
      <c r="Y44" s="2365"/>
      <c r="Z44" s="2365"/>
      <c r="AA44" s="2365"/>
      <c r="AB44" s="2365"/>
      <c r="AC44" s="2365"/>
      <c r="AD44" s="2365"/>
      <c r="AE44" s="2365"/>
      <c r="AF44" s="2365"/>
      <c r="AG44" s="2366"/>
      <c r="AH44" s="2369"/>
      <c r="AI44" s="2365"/>
      <c r="AJ44" s="2365"/>
      <c r="AK44" s="2365"/>
      <c r="AL44" s="2365"/>
      <c r="AM44" s="2365"/>
      <c r="AN44" s="2365"/>
      <c r="AO44" s="2365"/>
      <c r="AP44" s="2365"/>
      <c r="AQ44" s="2365"/>
      <c r="AR44" s="2365"/>
      <c r="AS44" s="2365"/>
      <c r="AT44" s="2365"/>
      <c r="AU44" s="2365"/>
      <c r="AV44" s="2365"/>
      <c r="AW44" s="2365"/>
      <c r="AX44" s="2365"/>
      <c r="AY44" s="2365"/>
      <c r="AZ44" s="2365"/>
      <c r="BA44" s="2365"/>
      <c r="BB44" s="2365"/>
      <c r="BC44" s="2365"/>
      <c r="BD44" s="2365"/>
      <c r="BE44" s="2365"/>
      <c r="BF44" s="2365"/>
      <c r="BG44" s="2365"/>
      <c r="BH44" s="2365"/>
      <c r="BI44" s="2365"/>
      <c r="BJ44" s="2365"/>
      <c r="BK44" s="2365"/>
      <c r="BL44" s="2366"/>
      <c r="BM44" s="2369"/>
      <c r="BN44" s="2364"/>
      <c r="BO44" s="2364"/>
      <c r="BP44" s="2364"/>
      <c r="BQ44" s="2364"/>
      <c r="BR44" s="2364"/>
      <c r="BS44" s="2364"/>
      <c r="BT44" s="2364"/>
      <c r="BU44" s="2364"/>
      <c r="BV44" s="2364"/>
      <c r="BW44" s="2364"/>
      <c r="BX44" s="2364"/>
      <c r="BY44" s="2364"/>
      <c r="BZ44" s="2364"/>
      <c r="CA44" s="2364"/>
      <c r="CB44" s="2364"/>
      <c r="CC44" s="2364"/>
      <c r="CD44" s="2364"/>
      <c r="CE44" s="2364"/>
      <c r="CF44" s="2364"/>
      <c r="CG44" s="2364"/>
      <c r="CH44" s="2364"/>
      <c r="CI44" s="2364"/>
      <c r="CJ44" s="2364"/>
      <c r="CK44" s="2364"/>
      <c r="CL44" s="2364"/>
      <c r="CM44" s="2364"/>
      <c r="CN44" s="2364"/>
      <c r="CO44" s="2364"/>
      <c r="CP44" s="2364"/>
      <c r="CQ44" s="2369"/>
      <c r="CR44" s="2364"/>
      <c r="CS44" s="2364"/>
      <c r="CT44" s="2364"/>
      <c r="CU44" s="2364"/>
      <c r="CV44" s="2364"/>
      <c r="CW44" s="2364"/>
      <c r="CX44" s="2364"/>
      <c r="CY44" s="2364"/>
      <c r="CZ44" s="2364"/>
      <c r="DA44" s="2397"/>
      <c r="DB44" s="2397"/>
      <c r="DC44" s="2397"/>
      <c r="DD44" s="2397"/>
      <c r="DE44" s="2397"/>
      <c r="DF44" s="2397"/>
      <c r="DG44" s="2397"/>
      <c r="DH44" s="2397"/>
      <c r="DI44" s="2397"/>
      <c r="DJ44" s="2397"/>
      <c r="DK44" s="2364"/>
      <c r="DL44" s="2364"/>
      <c r="DM44" s="2364"/>
      <c r="DN44" s="2364"/>
      <c r="DO44" s="2364"/>
      <c r="DP44" s="2364"/>
      <c r="DQ44" s="2364"/>
      <c r="DR44" s="2364"/>
      <c r="DS44" s="2364"/>
      <c r="DT44" s="2364"/>
      <c r="DU44" s="2398"/>
      <c r="DV44" s="2364"/>
      <c r="DW44" s="2365"/>
      <c r="DX44" s="2365"/>
      <c r="DY44" s="2365"/>
      <c r="DZ44" s="2365"/>
      <c r="EA44" s="2365"/>
      <c r="EB44" s="2365"/>
      <c r="EC44" s="2365"/>
      <c r="ED44" s="2365"/>
      <c r="EE44" s="2365"/>
      <c r="EF44" s="2365"/>
      <c r="EG44" s="2365"/>
      <c r="EH44" s="2365"/>
      <c r="EI44" s="2365"/>
      <c r="EJ44" s="2365"/>
      <c r="EK44" s="2365"/>
      <c r="EL44" s="2365"/>
      <c r="EM44" s="2365"/>
      <c r="EN44" s="2365"/>
      <c r="EO44" s="2365"/>
      <c r="EP44" s="2365"/>
      <c r="EQ44" s="2365"/>
      <c r="ER44" s="2365"/>
      <c r="ES44" s="2365"/>
      <c r="ET44" s="2365"/>
      <c r="EU44" s="2365"/>
      <c r="EV44" s="2365"/>
      <c r="EW44" s="2365"/>
      <c r="EX44" s="2365"/>
      <c r="EY44" s="2365"/>
      <c r="EZ44" s="2366"/>
      <c r="FA44" s="2369"/>
      <c r="FB44" s="2365"/>
      <c r="FC44" s="2365"/>
      <c r="FD44" s="2365"/>
      <c r="FE44" s="2365"/>
      <c r="FF44" s="2365"/>
      <c r="FG44" s="2365"/>
      <c r="FH44" s="2365"/>
      <c r="FI44" s="2365"/>
      <c r="FJ44" s="2365"/>
      <c r="FK44" s="2365"/>
      <c r="FL44" s="2365"/>
      <c r="FM44" s="2365"/>
      <c r="FN44" s="2365"/>
      <c r="FO44" s="2365"/>
      <c r="FP44" s="2365"/>
      <c r="FQ44" s="2365"/>
      <c r="FR44" s="2365"/>
      <c r="FS44" s="2365"/>
      <c r="FT44" s="2365"/>
      <c r="FU44" s="2365"/>
      <c r="FV44" s="2365"/>
      <c r="FW44" s="2365"/>
      <c r="FX44" s="2365"/>
      <c r="FY44" s="2365"/>
      <c r="FZ44" s="2365"/>
      <c r="GA44" s="2365"/>
      <c r="GB44" s="2365"/>
      <c r="GC44" s="2365"/>
      <c r="GD44" s="2366"/>
      <c r="GE44" s="2369"/>
      <c r="GF44" s="2365"/>
      <c r="GG44" s="2365"/>
      <c r="GH44" s="2365"/>
      <c r="GI44" s="2365"/>
      <c r="GJ44" s="2365"/>
      <c r="GK44" s="2365"/>
      <c r="GL44" s="2365"/>
      <c r="GM44" s="2365"/>
      <c r="GN44" s="2365"/>
      <c r="GO44" s="2365"/>
      <c r="GP44" s="2365"/>
      <c r="GQ44" s="2365"/>
      <c r="GR44" s="2365"/>
      <c r="GS44" s="2365"/>
      <c r="GT44" s="2365"/>
      <c r="GU44" s="2365"/>
      <c r="GV44" s="2365"/>
      <c r="GW44" s="2365"/>
      <c r="GX44" s="2365"/>
      <c r="GY44" s="2365"/>
      <c r="GZ44" s="2365"/>
      <c r="HA44" s="2365"/>
      <c r="HB44" s="2365"/>
      <c r="HC44" s="2365"/>
      <c r="HD44" s="2365"/>
      <c r="HE44" s="2365"/>
      <c r="HF44" s="2365"/>
      <c r="HG44" s="2365"/>
      <c r="HH44" s="2365"/>
      <c r="HI44" s="2366"/>
      <c r="HJ44" s="2369"/>
      <c r="HK44" s="2365"/>
      <c r="HL44" s="2365"/>
      <c r="HM44" s="2365"/>
      <c r="HN44" s="2365"/>
      <c r="HO44" s="2365"/>
      <c r="HP44" s="2365"/>
      <c r="HQ44" s="2365"/>
      <c r="HR44" s="2365"/>
      <c r="HS44" s="2365"/>
      <c r="HT44" s="2365"/>
      <c r="HU44" s="2365"/>
      <c r="HV44" s="2365"/>
      <c r="HW44" s="2365"/>
      <c r="HX44" s="2365"/>
      <c r="HY44" s="2365"/>
      <c r="HZ44" s="2365"/>
      <c r="IA44" s="2365"/>
      <c r="IB44" s="2365"/>
      <c r="IC44" s="2365"/>
      <c r="ID44" s="2365"/>
      <c r="IE44" s="2365"/>
      <c r="IF44" s="2365"/>
      <c r="IG44" s="2365"/>
      <c r="IH44" s="2365"/>
      <c r="II44" s="2365"/>
      <c r="IJ44" s="2365"/>
      <c r="IK44" s="2365"/>
      <c r="IL44" s="2365"/>
      <c r="IM44" s="2366"/>
    </row>
    <row r="45" spans="1:247" ht="13.5" customHeight="1">
      <c r="A45" s="2361"/>
      <c r="B45" s="2362"/>
      <c r="C45" s="2386"/>
      <c r="D45" s="2370"/>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E45" s="2367"/>
      <c r="AF45" s="2367"/>
      <c r="AG45" s="2368"/>
      <c r="AH45" s="2370"/>
      <c r="AI45" s="2367"/>
      <c r="AJ45" s="2367"/>
      <c r="AK45" s="2367"/>
      <c r="AL45" s="2367"/>
      <c r="AM45" s="2367"/>
      <c r="AN45" s="2367"/>
      <c r="AO45" s="2367"/>
      <c r="AP45" s="2367"/>
      <c r="AQ45" s="2367"/>
      <c r="AR45" s="2367"/>
      <c r="AS45" s="2367"/>
      <c r="AT45" s="2367"/>
      <c r="AU45" s="2367"/>
      <c r="AV45" s="2367"/>
      <c r="AW45" s="2367"/>
      <c r="AX45" s="2367"/>
      <c r="AY45" s="2367"/>
      <c r="AZ45" s="2367"/>
      <c r="BA45" s="2367"/>
      <c r="BB45" s="2367"/>
      <c r="BC45" s="2367"/>
      <c r="BD45" s="2367"/>
      <c r="BE45" s="2367"/>
      <c r="BF45" s="2367"/>
      <c r="BG45" s="2367"/>
      <c r="BH45" s="2367"/>
      <c r="BI45" s="2367"/>
      <c r="BJ45" s="2367"/>
      <c r="BK45" s="2367"/>
      <c r="BL45" s="2368"/>
      <c r="BM45" s="2394"/>
      <c r="BN45" s="2395"/>
      <c r="BO45" s="2395"/>
      <c r="BP45" s="2395"/>
      <c r="BQ45" s="2395"/>
      <c r="BR45" s="2395"/>
      <c r="BS45" s="2395"/>
      <c r="BT45" s="2395"/>
      <c r="BU45" s="2395"/>
      <c r="BV45" s="2395"/>
      <c r="BW45" s="2395"/>
      <c r="BX45" s="2395"/>
      <c r="BY45" s="2395"/>
      <c r="BZ45" s="2395"/>
      <c r="CA45" s="2395"/>
      <c r="CB45" s="2395"/>
      <c r="CC45" s="2395"/>
      <c r="CD45" s="2395"/>
      <c r="CE45" s="2395"/>
      <c r="CF45" s="2395"/>
      <c r="CG45" s="2395"/>
      <c r="CH45" s="2395"/>
      <c r="CI45" s="2395"/>
      <c r="CJ45" s="2395"/>
      <c r="CK45" s="2395"/>
      <c r="CL45" s="2395"/>
      <c r="CM45" s="2395"/>
      <c r="CN45" s="2395"/>
      <c r="CO45" s="2395"/>
      <c r="CP45" s="2395"/>
      <c r="CQ45" s="2394"/>
      <c r="CR45" s="2395"/>
      <c r="CS45" s="2395"/>
      <c r="CT45" s="2395"/>
      <c r="CU45" s="2395"/>
      <c r="CV45" s="2395"/>
      <c r="CW45" s="2395"/>
      <c r="CX45" s="2395"/>
      <c r="CY45" s="2395"/>
      <c r="CZ45" s="2395"/>
      <c r="DA45" s="2395"/>
      <c r="DB45" s="2395"/>
      <c r="DC45" s="2395"/>
      <c r="DD45" s="2395"/>
      <c r="DE45" s="2395"/>
      <c r="DF45" s="2395"/>
      <c r="DG45" s="2395"/>
      <c r="DH45" s="2395"/>
      <c r="DI45" s="2395"/>
      <c r="DJ45" s="2395"/>
      <c r="DK45" s="2395"/>
      <c r="DL45" s="2395"/>
      <c r="DM45" s="2395"/>
      <c r="DN45" s="2395"/>
      <c r="DO45" s="2395"/>
      <c r="DP45" s="2395"/>
      <c r="DQ45" s="2395"/>
      <c r="DR45" s="2395"/>
      <c r="DS45" s="2395"/>
      <c r="DT45" s="2395"/>
      <c r="DU45" s="2399"/>
      <c r="DV45" s="2367"/>
      <c r="DW45" s="2367"/>
      <c r="DX45" s="2367"/>
      <c r="DY45" s="2367"/>
      <c r="DZ45" s="2367"/>
      <c r="EA45" s="2367"/>
      <c r="EB45" s="2367"/>
      <c r="EC45" s="2367"/>
      <c r="ED45" s="2367"/>
      <c r="EE45" s="2367"/>
      <c r="EF45" s="2367"/>
      <c r="EG45" s="2367"/>
      <c r="EH45" s="2367"/>
      <c r="EI45" s="2367"/>
      <c r="EJ45" s="2367"/>
      <c r="EK45" s="2367"/>
      <c r="EL45" s="2367"/>
      <c r="EM45" s="2367"/>
      <c r="EN45" s="2367"/>
      <c r="EO45" s="2367"/>
      <c r="EP45" s="2367"/>
      <c r="EQ45" s="2367"/>
      <c r="ER45" s="2367"/>
      <c r="ES45" s="2367"/>
      <c r="ET45" s="2367"/>
      <c r="EU45" s="2367"/>
      <c r="EV45" s="2367"/>
      <c r="EW45" s="2367"/>
      <c r="EX45" s="2367"/>
      <c r="EY45" s="2367"/>
      <c r="EZ45" s="2368"/>
      <c r="FA45" s="2370"/>
      <c r="FB45" s="2367"/>
      <c r="FC45" s="2367"/>
      <c r="FD45" s="2367"/>
      <c r="FE45" s="2367"/>
      <c r="FF45" s="2367"/>
      <c r="FG45" s="2367"/>
      <c r="FH45" s="2367"/>
      <c r="FI45" s="2367"/>
      <c r="FJ45" s="2367"/>
      <c r="FK45" s="2367"/>
      <c r="FL45" s="2367"/>
      <c r="FM45" s="2367"/>
      <c r="FN45" s="2367"/>
      <c r="FO45" s="2367"/>
      <c r="FP45" s="2367"/>
      <c r="FQ45" s="2367"/>
      <c r="FR45" s="2367"/>
      <c r="FS45" s="2367"/>
      <c r="FT45" s="2367"/>
      <c r="FU45" s="2367"/>
      <c r="FV45" s="2367"/>
      <c r="FW45" s="2367"/>
      <c r="FX45" s="2367"/>
      <c r="FY45" s="2367"/>
      <c r="FZ45" s="2367"/>
      <c r="GA45" s="2367"/>
      <c r="GB45" s="2367"/>
      <c r="GC45" s="2367"/>
      <c r="GD45" s="2368"/>
      <c r="GE45" s="2370"/>
      <c r="GF45" s="2367"/>
      <c r="GG45" s="2367"/>
      <c r="GH45" s="2367"/>
      <c r="GI45" s="2367"/>
      <c r="GJ45" s="2367"/>
      <c r="GK45" s="2367"/>
      <c r="GL45" s="2367"/>
      <c r="GM45" s="2367"/>
      <c r="GN45" s="2367"/>
      <c r="GO45" s="2367"/>
      <c r="GP45" s="2367"/>
      <c r="GQ45" s="2367"/>
      <c r="GR45" s="2367"/>
      <c r="GS45" s="2367"/>
      <c r="GT45" s="2367"/>
      <c r="GU45" s="2367"/>
      <c r="GV45" s="2367"/>
      <c r="GW45" s="2367"/>
      <c r="GX45" s="2367"/>
      <c r="GY45" s="2367"/>
      <c r="GZ45" s="2367"/>
      <c r="HA45" s="2367"/>
      <c r="HB45" s="2367"/>
      <c r="HC45" s="2367"/>
      <c r="HD45" s="2367"/>
      <c r="HE45" s="2367"/>
      <c r="HF45" s="2367"/>
      <c r="HG45" s="2367"/>
      <c r="HH45" s="2367"/>
      <c r="HI45" s="2368"/>
      <c r="HJ45" s="2370"/>
      <c r="HK45" s="2367"/>
      <c r="HL45" s="2367"/>
      <c r="HM45" s="2367"/>
      <c r="HN45" s="2367"/>
      <c r="HO45" s="2367"/>
      <c r="HP45" s="2367"/>
      <c r="HQ45" s="2367"/>
      <c r="HR45" s="2367"/>
      <c r="HS45" s="2367"/>
      <c r="HT45" s="2367"/>
      <c r="HU45" s="2367"/>
      <c r="HV45" s="2367"/>
      <c r="HW45" s="2367"/>
      <c r="HX45" s="2367"/>
      <c r="HY45" s="2367"/>
      <c r="HZ45" s="2367"/>
      <c r="IA45" s="2367"/>
      <c r="IB45" s="2367"/>
      <c r="IC45" s="2367"/>
      <c r="ID45" s="2367"/>
      <c r="IE45" s="2367"/>
      <c r="IF45" s="2367"/>
      <c r="IG45" s="2367"/>
      <c r="IH45" s="2367"/>
      <c r="II45" s="2367"/>
      <c r="IJ45" s="2367"/>
      <c r="IK45" s="2367"/>
      <c r="IL45" s="2367"/>
      <c r="IM45" s="2368"/>
    </row>
    <row r="46" spans="1:247" ht="14.25">
      <c r="A46" s="9"/>
      <c r="B46" s="9"/>
      <c r="C46" s="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9"/>
      <c r="II46" s="109"/>
      <c r="IJ46" s="109"/>
      <c r="IK46" s="109"/>
      <c r="IL46" s="109"/>
      <c r="IM46" s="109"/>
    </row>
    <row r="47" spans="1:247">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t="s">
        <v>346</v>
      </c>
      <c r="GD47" s="110"/>
      <c r="GE47" s="110"/>
      <c r="GF47" s="110"/>
      <c r="GG47" s="110"/>
      <c r="GH47" s="110"/>
      <c r="GI47" s="110"/>
      <c r="GJ47" s="110"/>
      <c r="GK47" s="110"/>
      <c r="GL47" s="110"/>
      <c r="GM47" s="135"/>
      <c r="GN47" s="2340">
        <f>IF(IP1=4," ",[0]!請負人住所)</f>
        <v>0</v>
      </c>
      <c r="GO47" s="2340"/>
      <c r="GP47" s="2340"/>
      <c r="GQ47" s="2340"/>
      <c r="GR47" s="2340"/>
      <c r="GS47" s="2340"/>
      <c r="GT47" s="2340"/>
      <c r="GU47" s="2340"/>
      <c r="GV47" s="2340"/>
      <c r="GW47" s="2340"/>
      <c r="GX47" s="2340"/>
      <c r="GY47" s="2340"/>
      <c r="GZ47" s="2340"/>
      <c r="HA47" s="2340"/>
      <c r="HB47" s="2340"/>
      <c r="HC47" s="2340"/>
      <c r="HD47" s="2340"/>
      <c r="HE47" s="2340"/>
      <c r="HF47" s="2340"/>
      <c r="HG47" s="2340"/>
      <c r="HH47" s="2340"/>
      <c r="HI47" s="2340"/>
      <c r="HJ47" s="2340"/>
      <c r="HK47" s="2340"/>
      <c r="HL47" s="2340"/>
      <c r="HM47" s="2340"/>
      <c r="HN47" s="2340"/>
      <c r="HO47" s="2340"/>
      <c r="HP47" s="2340"/>
      <c r="HQ47" s="2340"/>
      <c r="HR47" s="2340"/>
      <c r="HS47" s="2340"/>
      <c r="HT47" s="2340"/>
      <c r="HU47" s="2340"/>
      <c r="HV47" s="2340"/>
      <c r="HW47" s="2340"/>
      <c r="HX47" s="2340"/>
      <c r="HY47" s="2340"/>
      <c r="HZ47" s="2340"/>
      <c r="IA47" s="2340"/>
      <c r="IB47" s="2340"/>
      <c r="IC47" s="2340"/>
      <c r="ID47" s="2340"/>
      <c r="IE47" s="2340"/>
      <c r="IF47" s="2340"/>
      <c r="IG47" s="2340"/>
      <c r="IH47" s="2340"/>
      <c r="II47" s="2340"/>
    </row>
    <row r="48" spans="1:247">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t="s">
        <v>193</v>
      </c>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35"/>
      <c r="GN48" s="2340">
        <f>IF(IP1=4," ",[0]!請負人社名)</f>
        <v>0</v>
      </c>
      <c r="GO48" s="2340"/>
      <c r="GP48" s="2340"/>
      <c r="GQ48" s="2340"/>
      <c r="GR48" s="2340"/>
      <c r="GS48" s="2340"/>
      <c r="GT48" s="2340"/>
      <c r="GU48" s="2340"/>
      <c r="GV48" s="2340"/>
      <c r="GW48" s="2340"/>
      <c r="GX48" s="2340"/>
      <c r="GY48" s="2340"/>
      <c r="GZ48" s="2340"/>
      <c r="HA48" s="2340"/>
      <c r="HB48" s="2340"/>
      <c r="HC48" s="2340"/>
      <c r="HD48" s="2340"/>
      <c r="HE48" s="2340"/>
      <c r="HF48" s="2340"/>
      <c r="HG48" s="2340"/>
      <c r="HH48" s="2340"/>
      <c r="HI48" s="2340"/>
      <c r="HJ48" s="2340"/>
      <c r="HK48" s="2340"/>
      <c r="HL48" s="2340"/>
      <c r="HM48" s="2340"/>
      <c r="HN48" s="2340"/>
      <c r="HO48" s="2340"/>
      <c r="HP48" s="2340"/>
      <c r="HQ48" s="2340"/>
      <c r="HR48" s="2340"/>
      <c r="HS48" s="2340"/>
      <c r="HT48" s="2340"/>
      <c r="HU48" s="2340"/>
      <c r="HV48" s="2340"/>
      <c r="HW48" s="2340"/>
      <c r="HX48" s="2340"/>
      <c r="HY48" s="2340"/>
      <c r="HZ48" s="2340"/>
      <c r="IA48" s="2340"/>
      <c r="IB48" s="2340"/>
      <c r="IC48" s="2340"/>
      <c r="ID48" s="2340"/>
      <c r="IE48" s="2340"/>
      <c r="IF48" s="2340"/>
      <c r="IG48" s="2340"/>
      <c r="IH48" s="2340"/>
      <c r="II48" s="2340"/>
    </row>
    <row r="49" spans="1:248">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t="s">
        <v>324</v>
      </c>
      <c r="GD49" s="110"/>
      <c r="GE49" s="110"/>
      <c r="GF49" s="110"/>
      <c r="GG49" s="110"/>
      <c r="GH49" s="110"/>
      <c r="GI49" s="110"/>
      <c r="GJ49" s="110"/>
      <c r="GK49" s="110"/>
      <c r="GL49" s="110"/>
      <c r="GM49" s="2341" t="str">
        <f>IF(IP1=4," ",CONCATENATE(D車使用集計表!請負人役職,"　",D車使用集計表!請負人氏名))</f>
        <v>　</v>
      </c>
      <c r="GN49" s="2341"/>
      <c r="GO49" s="2341"/>
      <c r="GP49" s="2341"/>
      <c r="GQ49" s="2341"/>
      <c r="GR49" s="2341"/>
      <c r="GS49" s="2341"/>
      <c r="GT49" s="2341"/>
      <c r="GU49" s="2341"/>
      <c r="GV49" s="2341"/>
      <c r="GW49" s="2341"/>
      <c r="GX49" s="2341"/>
      <c r="GY49" s="2341"/>
      <c r="GZ49" s="2341"/>
      <c r="HA49" s="2341"/>
      <c r="HB49" s="2341"/>
      <c r="HC49" s="2341"/>
      <c r="HD49" s="2341"/>
      <c r="HE49" s="2341"/>
      <c r="HF49" s="2341"/>
      <c r="HG49" s="2341"/>
      <c r="HH49" s="2341"/>
      <c r="HI49" s="2341"/>
      <c r="HJ49" s="2341"/>
      <c r="HK49" s="2341"/>
      <c r="HL49" s="2341"/>
      <c r="HM49" s="2341"/>
      <c r="HN49" s="2341"/>
      <c r="HO49" s="2341"/>
      <c r="HP49" s="2341"/>
      <c r="HQ49" s="2341"/>
      <c r="HR49" s="2341"/>
      <c r="HS49" s="2341"/>
      <c r="HT49" s="2341"/>
      <c r="HU49" s="2341"/>
      <c r="HV49" s="2341"/>
      <c r="HW49" s="2341"/>
      <c r="HX49" s="2341"/>
      <c r="HY49" s="2341"/>
      <c r="HZ49" s="2341"/>
      <c r="IA49" s="2341"/>
      <c r="IB49" s="134"/>
      <c r="IC49" s="134"/>
      <c r="ID49" s="134"/>
      <c r="IE49" s="134"/>
      <c r="IF49" s="134"/>
      <c r="IG49" s="134"/>
      <c r="IH49" s="134"/>
      <c r="II49" s="134"/>
    </row>
    <row r="50" spans="1:248" ht="5.25" customHeight="1">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134"/>
      <c r="IC50" s="134"/>
      <c r="ID50" s="134"/>
      <c r="IE50" s="134"/>
      <c r="IF50" s="134"/>
      <c r="IG50" s="134"/>
      <c r="IH50" s="134"/>
      <c r="II50" s="134"/>
    </row>
    <row r="51" spans="1:248" ht="12" customHeight="1">
      <c r="A51" s="2385"/>
      <c r="B51" s="2385"/>
      <c r="C51" s="2385"/>
      <c r="D51" s="182" t="s">
        <v>679</v>
      </c>
      <c r="E51" s="182"/>
      <c r="F51" s="182"/>
      <c r="G51" s="182"/>
      <c r="H51" s="2392" t="s">
        <v>680</v>
      </c>
      <c r="I51" s="2392"/>
      <c r="J51" s="2392"/>
      <c r="K51" s="2392"/>
      <c r="L51" s="2392"/>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c r="AS51" s="2392"/>
      <c r="AT51" s="2392"/>
      <c r="AU51" s="2392"/>
      <c r="AV51" s="2392"/>
      <c r="AW51" s="2392"/>
      <c r="AX51" s="2392"/>
      <c r="AY51" s="2392"/>
      <c r="AZ51" s="2392"/>
      <c r="BA51" s="2392"/>
      <c r="BB51" s="2392"/>
      <c r="BC51" s="2392"/>
      <c r="BD51" s="2392"/>
      <c r="BE51" s="2392"/>
      <c r="BF51" s="2392"/>
      <c r="BG51" s="2392"/>
      <c r="BH51" s="2392"/>
      <c r="BI51" s="2392"/>
      <c r="BJ51" s="2392"/>
      <c r="BK51" s="2392"/>
      <c r="BL51" s="2392"/>
      <c r="BM51" s="2392"/>
      <c r="BN51" s="2392"/>
      <c r="BO51" s="2392"/>
      <c r="BP51" s="2392"/>
      <c r="BQ51" s="2392"/>
      <c r="BR51" s="2392"/>
      <c r="BS51" s="2392"/>
      <c r="BT51" s="2392"/>
      <c r="BU51" s="2392"/>
      <c r="BV51" s="2392"/>
      <c r="BW51" s="2392"/>
      <c r="BX51" s="2392"/>
      <c r="BY51" s="2392"/>
      <c r="BZ51" s="2392"/>
      <c r="CA51" s="2392"/>
      <c r="CB51" s="2392"/>
      <c r="CC51" s="2392"/>
      <c r="CD51" s="2392"/>
      <c r="CE51" s="2392"/>
      <c r="CF51" s="2392"/>
      <c r="CG51" s="2392"/>
      <c r="CH51" s="2392"/>
      <c r="CI51" s="2392"/>
      <c r="CJ51" s="2392"/>
      <c r="CK51" s="2392"/>
      <c r="CL51" s="2392"/>
      <c r="CM51" s="2392"/>
      <c r="CN51" s="2392"/>
      <c r="CO51" s="2392"/>
      <c r="CP51" s="2392"/>
      <c r="CQ51" s="2392"/>
      <c r="CR51" s="2392"/>
      <c r="CS51" s="2392"/>
      <c r="CT51" s="2392"/>
      <c r="CU51" s="2392"/>
      <c r="CV51" s="2392"/>
      <c r="CW51" s="2392"/>
      <c r="CX51" s="2392"/>
      <c r="CY51" s="2392"/>
      <c r="CZ51" s="2392"/>
      <c r="DA51" s="2392"/>
      <c r="DB51" s="2392"/>
      <c r="DC51" s="2392"/>
      <c r="DD51" s="2392"/>
      <c r="DE51" s="2392"/>
      <c r="DF51" s="2392"/>
      <c r="DG51" s="2392"/>
      <c r="DH51" s="2392"/>
      <c r="DI51" s="2392"/>
      <c r="DJ51" s="2392"/>
      <c r="DK51" s="2392"/>
      <c r="DL51" s="2392"/>
      <c r="DM51" s="2392"/>
      <c r="DN51" s="2392"/>
      <c r="DO51" s="2392"/>
      <c r="DP51" s="2392"/>
      <c r="DQ51" s="2392"/>
      <c r="DR51" s="2392"/>
      <c r="DS51" s="2392"/>
      <c r="DT51" s="2392"/>
      <c r="DU51" s="2392"/>
      <c r="DV51" s="2392"/>
      <c r="DW51" s="2392"/>
      <c r="DX51" s="2392"/>
      <c r="DY51" s="2392"/>
      <c r="DZ51" s="2392"/>
      <c r="EA51" s="2392"/>
      <c r="EB51" s="2392"/>
      <c r="EC51" s="2392"/>
      <c r="ED51" s="2392"/>
      <c r="EE51" s="2392"/>
      <c r="EF51" s="2392"/>
      <c r="EG51" s="2392"/>
      <c r="EH51" s="2392"/>
      <c r="EI51" s="2392"/>
      <c r="EJ51" s="2392"/>
      <c r="EK51" s="2392"/>
      <c r="EL51" s="2392"/>
      <c r="EM51" s="2392"/>
      <c r="EN51" s="2392"/>
      <c r="EO51" s="2392"/>
      <c r="EP51" s="2392"/>
      <c r="EQ51" s="2392"/>
      <c r="ER51" s="2392"/>
      <c r="ES51" s="2392"/>
      <c r="ET51" s="2392"/>
      <c r="EU51" s="2392"/>
      <c r="EV51" s="2392"/>
      <c r="EW51" s="2392"/>
      <c r="EX51" s="2392"/>
      <c r="EY51" s="2392"/>
      <c r="EZ51" s="2392"/>
      <c r="FA51" s="2392"/>
      <c r="FB51" s="2392"/>
      <c r="FC51" s="2392"/>
      <c r="FD51" s="2392"/>
      <c r="FE51" s="2392"/>
      <c r="FF51" s="2392"/>
      <c r="FG51" s="2392"/>
      <c r="FH51" s="2392"/>
      <c r="FI51" s="2392"/>
      <c r="FJ51" s="2392"/>
      <c r="FK51" s="2392"/>
      <c r="FL51" s="2392"/>
      <c r="FM51" s="2392"/>
      <c r="FN51" s="2392"/>
      <c r="FO51" s="2392"/>
      <c r="FP51" s="2392"/>
      <c r="FQ51" s="2392"/>
      <c r="FR51" s="2392"/>
      <c r="FS51" s="2392"/>
      <c r="FT51" s="2392"/>
      <c r="FU51" s="2392"/>
      <c r="FV51" s="2392"/>
      <c r="FW51" s="2392"/>
      <c r="FX51" s="2392"/>
      <c r="FY51" s="2392"/>
      <c r="FZ51" s="2392"/>
      <c r="GA51" s="2392"/>
      <c r="GB51" s="2392"/>
      <c r="GC51" s="2392"/>
      <c r="GD51" s="2392"/>
      <c r="GE51" s="2392"/>
      <c r="GF51" s="2392"/>
      <c r="GG51" s="2392"/>
      <c r="GH51" s="2392"/>
      <c r="GI51" s="2392"/>
      <c r="GJ51" s="2392"/>
      <c r="GK51" s="2392"/>
      <c r="GL51" s="2392"/>
      <c r="GM51" s="2392"/>
      <c r="GN51" s="2392"/>
      <c r="GO51" s="2392"/>
      <c r="GP51" s="2392"/>
      <c r="GQ51" s="2392"/>
      <c r="GR51" s="2392"/>
      <c r="GS51" s="2392"/>
      <c r="GT51" s="2392"/>
      <c r="GU51" s="2392"/>
      <c r="GV51" s="2392"/>
      <c r="GW51" s="2392"/>
      <c r="GX51" s="2392"/>
      <c r="GY51" s="2392"/>
      <c r="GZ51" s="2392"/>
      <c r="HA51" s="2392"/>
      <c r="HB51" s="2392"/>
      <c r="HC51" s="2392"/>
      <c r="HD51" s="2392"/>
      <c r="HE51" s="2392"/>
      <c r="HF51" s="2392"/>
      <c r="HG51" s="2392"/>
      <c r="HH51" s="2392"/>
      <c r="HI51" s="2392"/>
      <c r="HJ51" s="2392"/>
      <c r="HK51" s="2393"/>
      <c r="HL51" s="2393"/>
      <c r="HM51" s="2393"/>
      <c r="HN51" s="2393"/>
      <c r="HO51" s="2393"/>
      <c r="HP51" s="2393"/>
      <c r="HQ51" s="2393"/>
      <c r="HR51" s="2393"/>
      <c r="HS51" s="2393"/>
      <c r="HT51" s="2393"/>
      <c r="HU51" s="2393"/>
      <c r="HV51" s="2393"/>
      <c r="HW51" s="2393"/>
      <c r="HX51" s="2393"/>
      <c r="HY51" s="2393"/>
      <c r="HZ51" s="2393"/>
      <c r="IA51" s="2393"/>
      <c r="IB51" s="2393"/>
      <c r="IC51" s="2393"/>
      <c r="ID51" s="2393"/>
      <c r="IE51" s="2393"/>
      <c r="IF51" s="2393"/>
      <c r="IG51" s="2393"/>
      <c r="IH51" s="2393"/>
      <c r="II51" s="2393"/>
      <c r="IJ51" s="2393"/>
      <c r="IK51" s="2393"/>
      <c r="IL51" s="2393"/>
      <c r="IM51" s="2393"/>
      <c r="IN51" s="2393"/>
    </row>
    <row r="52" spans="1:248" ht="17.25" customHeight="1">
      <c r="A52" s="2385"/>
      <c r="B52" s="2385"/>
      <c r="C52" s="2385"/>
      <c r="D52" s="182"/>
      <c r="E52" s="182"/>
      <c r="F52" s="182"/>
      <c r="G52" s="182"/>
      <c r="H52" s="2392"/>
      <c r="I52" s="2392"/>
      <c r="J52" s="2392"/>
      <c r="K52" s="2392"/>
      <c r="L52" s="2392"/>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c r="AS52" s="2392"/>
      <c r="AT52" s="2392"/>
      <c r="AU52" s="2392"/>
      <c r="AV52" s="2392"/>
      <c r="AW52" s="2392"/>
      <c r="AX52" s="2392"/>
      <c r="AY52" s="2392"/>
      <c r="AZ52" s="2392"/>
      <c r="BA52" s="2392"/>
      <c r="BB52" s="2392"/>
      <c r="BC52" s="2392"/>
      <c r="BD52" s="2392"/>
      <c r="BE52" s="2392"/>
      <c r="BF52" s="2392"/>
      <c r="BG52" s="2392"/>
      <c r="BH52" s="2392"/>
      <c r="BI52" s="2392"/>
      <c r="BJ52" s="2392"/>
      <c r="BK52" s="2392"/>
      <c r="BL52" s="2392"/>
      <c r="BM52" s="2392"/>
      <c r="BN52" s="2392"/>
      <c r="BO52" s="2392"/>
      <c r="BP52" s="2392"/>
      <c r="BQ52" s="2392"/>
      <c r="BR52" s="2392"/>
      <c r="BS52" s="2392"/>
      <c r="BT52" s="2392"/>
      <c r="BU52" s="2392"/>
      <c r="BV52" s="2392"/>
      <c r="BW52" s="2392"/>
      <c r="BX52" s="2392"/>
      <c r="BY52" s="2392"/>
      <c r="BZ52" s="2392"/>
      <c r="CA52" s="2392"/>
      <c r="CB52" s="2392"/>
      <c r="CC52" s="2392"/>
      <c r="CD52" s="2392"/>
      <c r="CE52" s="2392"/>
      <c r="CF52" s="2392"/>
      <c r="CG52" s="2392"/>
      <c r="CH52" s="2392"/>
      <c r="CI52" s="2392"/>
      <c r="CJ52" s="2392"/>
      <c r="CK52" s="2392"/>
      <c r="CL52" s="2392"/>
      <c r="CM52" s="2392"/>
      <c r="CN52" s="2392"/>
      <c r="CO52" s="2392"/>
      <c r="CP52" s="2392"/>
      <c r="CQ52" s="2392"/>
      <c r="CR52" s="2392"/>
      <c r="CS52" s="2392"/>
      <c r="CT52" s="2392"/>
      <c r="CU52" s="2392"/>
      <c r="CV52" s="2392"/>
      <c r="CW52" s="2392"/>
      <c r="CX52" s="2392"/>
      <c r="CY52" s="2392"/>
      <c r="CZ52" s="2392"/>
      <c r="DA52" s="2392"/>
      <c r="DB52" s="2392"/>
      <c r="DC52" s="2392"/>
      <c r="DD52" s="2392"/>
      <c r="DE52" s="2392"/>
      <c r="DF52" s="2392"/>
      <c r="DG52" s="2392"/>
      <c r="DH52" s="2392"/>
      <c r="DI52" s="2392"/>
      <c r="DJ52" s="2392"/>
      <c r="DK52" s="2392"/>
      <c r="DL52" s="2392"/>
      <c r="DM52" s="2392"/>
      <c r="DN52" s="2392"/>
      <c r="DO52" s="2392"/>
      <c r="DP52" s="2392"/>
      <c r="DQ52" s="2392"/>
      <c r="DR52" s="2392"/>
      <c r="DS52" s="2392"/>
      <c r="DT52" s="2392"/>
      <c r="DU52" s="2392"/>
      <c r="DV52" s="2392"/>
      <c r="DW52" s="2392"/>
      <c r="DX52" s="2392"/>
      <c r="DY52" s="2392"/>
      <c r="DZ52" s="2392"/>
      <c r="EA52" s="2392"/>
      <c r="EB52" s="2392"/>
      <c r="EC52" s="2392"/>
      <c r="ED52" s="2392"/>
      <c r="EE52" s="2392"/>
      <c r="EF52" s="2392"/>
      <c r="EG52" s="2392"/>
      <c r="EH52" s="2392"/>
      <c r="EI52" s="2392"/>
      <c r="EJ52" s="2392"/>
      <c r="EK52" s="2392"/>
      <c r="EL52" s="2392"/>
      <c r="EM52" s="2392"/>
      <c r="EN52" s="2392"/>
      <c r="EO52" s="2392"/>
      <c r="EP52" s="2392"/>
      <c r="EQ52" s="2392"/>
      <c r="ER52" s="2392"/>
      <c r="ES52" s="2392"/>
      <c r="ET52" s="2392"/>
      <c r="EU52" s="2392"/>
      <c r="EV52" s="2392"/>
      <c r="EW52" s="2392"/>
      <c r="EX52" s="2392"/>
      <c r="EY52" s="2392"/>
      <c r="EZ52" s="2392"/>
      <c r="FA52" s="2392"/>
      <c r="FB52" s="2392"/>
      <c r="FC52" s="2392"/>
      <c r="FD52" s="2392"/>
      <c r="FE52" s="2392"/>
      <c r="FF52" s="2392"/>
      <c r="FG52" s="2392"/>
      <c r="FH52" s="2392"/>
      <c r="FI52" s="2392"/>
      <c r="FJ52" s="2392"/>
      <c r="FK52" s="2392"/>
      <c r="FL52" s="2392"/>
      <c r="FM52" s="2392"/>
      <c r="FN52" s="2392"/>
      <c r="FO52" s="2392"/>
      <c r="FP52" s="2392"/>
      <c r="FQ52" s="2392"/>
      <c r="FR52" s="2392"/>
      <c r="FS52" s="2392"/>
      <c r="FT52" s="2392"/>
      <c r="FU52" s="2392"/>
      <c r="FV52" s="2392"/>
      <c r="FW52" s="2392"/>
      <c r="FX52" s="2392"/>
      <c r="FY52" s="2392"/>
      <c r="FZ52" s="2392"/>
      <c r="GA52" s="2392"/>
      <c r="GB52" s="2392"/>
      <c r="GC52" s="2392"/>
      <c r="GD52" s="2392"/>
      <c r="GE52" s="2392"/>
      <c r="GF52" s="2392"/>
      <c r="GG52" s="2392"/>
      <c r="GH52" s="2392"/>
      <c r="GI52" s="2392"/>
      <c r="GJ52" s="2392"/>
      <c r="GK52" s="2392"/>
      <c r="GL52" s="2392"/>
      <c r="GM52" s="2392"/>
      <c r="GN52" s="2392"/>
      <c r="GO52" s="2392"/>
      <c r="GP52" s="2392"/>
      <c r="GQ52" s="2392"/>
      <c r="GR52" s="2392"/>
      <c r="GS52" s="2392"/>
      <c r="GT52" s="2392"/>
      <c r="GU52" s="2392"/>
      <c r="GV52" s="2392"/>
      <c r="GW52" s="2392"/>
      <c r="GX52" s="2392"/>
      <c r="GY52" s="2392"/>
      <c r="GZ52" s="2392"/>
      <c r="HA52" s="2392"/>
      <c r="HB52" s="2392"/>
      <c r="HC52" s="2392"/>
      <c r="HD52" s="2392"/>
      <c r="HE52" s="2392"/>
      <c r="HF52" s="2392"/>
      <c r="HG52" s="2392"/>
      <c r="HH52" s="2392"/>
      <c r="HI52" s="2392"/>
      <c r="HJ52" s="2392"/>
      <c r="HK52" s="2393"/>
      <c r="HL52" s="2393"/>
      <c r="HM52" s="2393"/>
      <c r="HN52" s="2393"/>
      <c r="HO52" s="2393"/>
      <c r="HP52" s="2393"/>
      <c r="HQ52" s="2393"/>
      <c r="HR52" s="2393"/>
      <c r="HS52" s="2393"/>
      <c r="HT52" s="2393"/>
      <c r="HU52" s="2393"/>
      <c r="HV52" s="2393"/>
      <c r="HW52" s="2393"/>
      <c r="HX52" s="2393"/>
      <c r="HY52" s="2393"/>
      <c r="HZ52" s="2393"/>
      <c r="IA52" s="2393"/>
      <c r="IB52" s="2393"/>
      <c r="IC52" s="2393"/>
      <c r="ID52" s="2393"/>
      <c r="IE52" s="2393"/>
      <c r="IF52" s="2393"/>
      <c r="IG52" s="2393"/>
      <c r="IH52" s="2393"/>
      <c r="II52" s="2393"/>
      <c r="IJ52" s="2393"/>
      <c r="IK52" s="2393"/>
      <c r="IL52" s="2393"/>
      <c r="IM52" s="2393"/>
      <c r="IN52" s="2393"/>
    </row>
    <row r="53" spans="1:248" ht="9.75" customHeight="1">
      <c r="A53" s="2385"/>
      <c r="B53" s="2385"/>
      <c r="C53" s="2385"/>
      <c r="D53" s="182"/>
      <c r="E53" s="182"/>
      <c r="F53" s="182"/>
      <c r="G53" s="182"/>
      <c r="H53" s="2392"/>
      <c r="I53" s="2392"/>
      <c r="J53" s="2392"/>
      <c r="K53" s="2392"/>
      <c r="L53" s="2392"/>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c r="AS53" s="2392"/>
      <c r="AT53" s="2392"/>
      <c r="AU53" s="2392"/>
      <c r="AV53" s="2392"/>
      <c r="AW53" s="2392"/>
      <c r="AX53" s="2392"/>
      <c r="AY53" s="2392"/>
      <c r="AZ53" s="2392"/>
      <c r="BA53" s="2392"/>
      <c r="BB53" s="2392"/>
      <c r="BC53" s="2392"/>
      <c r="BD53" s="2392"/>
      <c r="BE53" s="2392"/>
      <c r="BF53" s="2392"/>
      <c r="BG53" s="2392"/>
      <c r="BH53" s="2392"/>
      <c r="BI53" s="2392"/>
      <c r="BJ53" s="2392"/>
      <c r="BK53" s="2392"/>
      <c r="BL53" s="2392"/>
      <c r="BM53" s="2392"/>
      <c r="BN53" s="2392"/>
      <c r="BO53" s="2392"/>
      <c r="BP53" s="2392"/>
      <c r="BQ53" s="2392"/>
      <c r="BR53" s="2392"/>
      <c r="BS53" s="2392"/>
      <c r="BT53" s="2392"/>
      <c r="BU53" s="2392"/>
      <c r="BV53" s="2392"/>
      <c r="BW53" s="2392"/>
      <c r="BX53" s="2392"/>
      <c r="BY53" s="2392"/>
      <c r="BZ53" s="2392"/>
      <c r="CA53" s="2392"/>
      <c r="CB53" s="2392"/>
      <c r="CC53" s="2392"/>
      <c r="CD53" s="2392"/>
      <c r="CE53" s="2392"/>
      <c r="CF53" s="2392"/>
      <c r="CG53" s="2392"/>
      <c r="CH53" s="2392"/>
      <c r="CI53" s="2392"/>
      <c r="CJ53" s="2392"/>
      <c r="CK53" s="2392"/>
      <c r="CL53" s="2392"/>
      <c r="CM53" s="2392"/>
      <c r="CN53" s="2392"/>
      <c r="CO53" s="2392"/>
      <c r="CP53" s="2392"/>
      <c r="CQ53" s="2392"/>
      <c r="CR53" s="2392"/>
      <c r="CS53" s="2392"/>
      <c r="CT53" s="2392"/>
      <c r="CU53" s="2392"/>
      <c r="CV53" s="2392"/>
      <c r="CW53" s="2392"/>
      <c r="CX53" s="2392"/>
      <c r="CY53" s="2392"/>
      <c r="CZ53" s="2392"/>
      <c r="DA53" s="2392"/>
      <c r="DB53" s="2392"/>
      <c r="DC53" s="2392"/>
      <c r="DD53" s="2392"/>
      <c r="DE53" s="2392"/>
      <c r="DF53" s="2392"/>
      <c r="DG53" s="2392"/>
      <c r="DH53" s="2392"/>
      <c r="DI53" s="2392"/>
      <c r="DJ53" s="2392"/>
      <c r="DK53" s="2392"/>
      <c r="DL53" s="2392"/>
      <c r="DM53" s="2392"/>
      <c r="DN53" s="2392"/>
      <c r="DO53" s="2392"/>
      <c r="DP53" s="2392"/>
      <c r="DQ53" s="2392"/>
      <c r="DR53" s="2392"/>
      <c r="DS53" s="2392"/>
      <c r="DT53" s="2392"/>
      <c r="DU53" s="2392"/>
      <c r="DV53" s="2392"/>
      <c r="DW53" s="2392"/>
      <c r="DX53" s="2392"/>
      <c r="DY53" s="2392"/>
      <c r="DZ53" s="2392"/>
      <c r="EA53" s="2392"/>
      <c r="EB53" s="2392"/>
      <c r="EC53" s="2392"/>
      <c r="ED53" s="2392"/>
      <c r="EE53" s="2392"/>
      <c r="EF53" s="2392"/>
      <c r="EG53" s="2392"/>
      <c r="EH53" s="2392"/>
      <c r="EI53" s="2392"/>
      <c r="EJ53" s="2392"/>
      <c r="EK53" s="2392"/>
      <c r="EL53" s="2392"/>
      <c r="EM53" s="2392"/>
      <c r="EN53" s="2392"/>
      <c r="EO53" s="2392"/>
      <c r="EP53" s="2392"/>
      <c r="EQ53" s="2392"/>
      <c r="ER53" s="2392"/>
      <c r="ES53" s="2392"/>
      <c r="ET53" s="2392"/>
      <c r="EU53" s="2392"/>
      <c r="EV53" s="2392"/>
      <c r="EW53" s="2392"/>
      <c r="EX53" s="2392"/>
      <c r="EY53" s="2392"/>
      <c r="EZ53" s="2392"/>
      <c r="FA53" s="2392"/>
      <c r="FB53" s="2392"/>
      <c r="FC53" s="2392"/>
      <c r="FD53" s="2392"/>
      <c r="FE53" s="2392"/>
      <c r="FF53" s="2392"/>
      <c r="FG53" s="2392"/>
      <c r="FH53" s="2392"/>
      <c r="FI53" s="2392"/>
      <c r="FJ53" s="2392"/>
      <c r="FK53" s="2392"/>
      <c r="FL53" s="2392"/>
      <c r="FM53" s="2392"/>
      <c r="FN53" s="2392"/>
      <c r="FO53" s="2392"/>
      <c r="FP53" s="2392"/>
      <c r="FQ53" s="2392"/>
      <c r="FR53" s="2392"/>
      <c r="FS53" s="2392"/>
      <c r="FT53" s="2392"/>
      <c r="FU53" s="2392"/>
      <c r="FV53" s="2392"/>
      <c r="FW53" s="2392"/>
      <c r="FX53" s="2392"/>
      <c r="FY53" s="2392"/>
      <c r="FZ53" s="2392"/>
      <c r="GA53" s="2392"/>
      <c r="GB53" s="2392"/>
      <c r="GC53" s="2392"/>
      <c r="GD53" s="2392"/>
      <c r="GE53" s="2392"/>
      <c r="GF53" s="2392"/>
      <c r="GG53" s="2392"/>
      <c r="GH53" s="2392"/>
      <c r="GI53" s="2392"/>
      <c r="GJ53" s="2392"/>
      <c r="GK53" s="2392"/>
      <c r="GL53" s="2392"/>
      <c r="GM53" s="2392"/>
      <c r="GN53" s="2392"/>
      <c r="GO53" s="2392"/>
      <c r="GP53" s="2392"/>
      <c r="GQ53" s="2392"/>
      <c r="GR53" s="2392"/>
      <c r="GS53" s="2392"/>
      <c r="GT53" s="2392"/>
      <c r="GU53" s="2392"/>
      <c r="GV53" s="2392"/>
      <c r="GW53" s="2392"/>
      <c r="GX53" s="2392"/>
      <c r="GY53" s="2392"/>
      <c r="GZ53" s="2392"/>
      <c r="HA53" s="2392"/>
      <c r="HB53" s="2392"/>
      <c r="HC53" s="2392"/>
      <c r="HD53" s="2392"/>
      <c r="HE53" s="2392"/>
      <c r="HF53" s="2392"/>
      <c r="HG53" s="2392"/>
      <c r="HH53" s="2392"/>
      <c r="HI53" s="2392"/>
      <c r="HJ53" s="2392"/>
      <c r="HK53" s="2393"/>
      <c r="HL53" s="2393"/>
      <c r="HM53" s="2393"/>
      <c r="HN53" s="2393"/>
      <c r="HO53" s="2393"/>
      <c r="HP53" s="2393"/>
      <c r="HQ53" s="2393"/>
      <c r="HR53" s="2393"/>
      <c r="HS53" s="2393"/>
      <c r="HT53" s="2393"/>
      <c r="HU53" s="2393"/>
      <c r="HV53" s="2393"/>
      <c r="HW53" s="2393"/>
      <c r="HX53" s="2393"/>
      <c r="HY53" s="2393"/>
      <c r="HZ53" s="2393"/>
      <c r="IA53" s="2393"/>
      <c r="IB53" s="2393"/>
      <c r="IC53" s="2393"/>
      <c r="ID53" s="2393"/>
      <c r="IE53" s="2393"/>
      <c r="IF53" s="2393"/>
      <c r="IG53" s="2393"/>
      <c r="IH53" s="2393"/>
      <c r="II53" s="2393"/>
      <c r="IJ53" s="2393"/>
      <c r="IK53" s="2393"/>
      <c r="IL53" s="2393"/>
      <c r="IM53" s="2393"/>
      <c r="IN53" s="2393"/>
    </row>
    <row r="54" spans="1:248">
      <c r="ER54" s="10" t="s">
        <v>681</v>
      </c>
      <c r="FI54" s="2375">
        <f>IF(IP1=4," ",[0]!件名)</f>
        <v>0</v>
      </c>
      <c r="FJ54" s="2375"/>
      <c r="FK54" s="2375"/>
      <c r="FL54" s="2375"/>
      <c r="FM54" s="2375"/>
      <c r="FN54" s="2375"/>
      <c r="FO54" s="2375"/>
      <c r="FP54" s="2375"/>
      <c r="FQ54" s="2375"/>
      <c r="FR54" s="2375"/>
      <c r="FS54" s="2375"/>
      <c r="FT54" s="2375"/>
      <c r="FU54" s="2375"/>
      <c r="FV54" s="2375"/>
      <c r="FW54" s="2375"/>
      <c r="FX54" s="2375"/>
      <c r="FY54" s="2375"/>
      <c r="FZ54" s="2375"/>
      <c r="GA54" s="2375"/>
      <c r="GB54" s="2375"/>
      <c r="GC54" s="2375"/>
      <c r="GD54" s="2375"/>
      <c r="GE54" s="2375"/>
      <c r="GF54" s="2375"/>
      <c r="GG54" s="2375"/>
      <c r="GH54" s="2375"/>
      <c r="GI54" s="2375"/>
      <c r="GJ54" s="2375"/>
      <c r="GK54" s="2375"/>
      <c r="GL54" s="2375"/>
      <c r="GM54" s="2375"/>
      <c r="GN54" s="2375"/>
      <c r="GO54" s="2375"/>
      <c r="GP54" s="2375"/>
      <c r="GQ54" s="2375"/>
      <c r="GR54" s="2375"/>
      <c r="GS54" s="2375"/>
      <c r="GT54" s="2375"/>
      <c r="GU54" s="2375"/>
      <c r="GV54" s="2375"/>
      <c r="GW54" s="2375"/>
      <c r="GX54" s="2375"/>
      <c r="GY54" s="2375"/>
      <c r="GZ54" s="2375"/>
      <c r="HA54" s="2375"/>
      <c r="HB54" s="2375"/>
      <c r="HC54" s="2375"/>
      <c r="HD54" s="2375"/>
      <c r="HE54" s="2375"/>
      <c r="HF54" s="2375"/>
      <c r="HG54" s="2375"/>
      <c r="HH54" s="2375"/>
      <c r="HI54" s="2375"/>
      <c r="HJ54" s="2375"/>
      <c r="HK54" s="2375"/>
      <c r="HL54" s="2375"/>
      <c r="HM54" s="2375"/>
      <c r="HN54" s="2375"/>
      <c r="HO54" s="2375"/>
      <c r="HP54" s="2375"/>
      <c r="HQ54" s="2375"/>
      <c r="HR54" s="2375"/>
      <c r="HS54" s="2375"/>
      <c r="HT54" s="2375"/>
      <c r="HU54" s="2375"/>
      <c r="HV54" s="2375"/>
      <c r="HW54" s="2375"/>
      <c r="HX54" s="2375"/>
      <c r="HY54" s="2375"/>
      <c r="HZ54" s="2375"/>
      <c r="IA54" s="2375"/>
      <c r="IB54" s="2375"/>
      <c r="IC54" s="2375"/>
      <c r="ID54" s="2375"/>
      <c r="IE54" s="2375"/>
      <c r="IF54" s="2375"/>
      <c r="IG54" s="2375"/>
      <c r="IH54" s="2375"/>
      <c r="II54" s="2375"/>
      <c r="IJ54" s="2375"/>
      <c r="IK54" s="2375"/>
      <c r="IL54" s="2375"/>
    </row>
    <row r="55" spans="1:248" ht="14.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row>
    <row r="56" spans="1:248" ht="14.25">
      <c r="A56" s="943"/>
      <c r="B56" s="944"/>
      <c r="C56" s="944"/>
      <c r="D56" s="2342" t="s">
        <v>692</v>
      </c>
      <c r="E56" s="2343"/>
      <c r="F56" s="2343"/>
      <c r="G56" s="2343"/>
      <c r="H56" s="2343"/>
      <c r="I56" s="2343"/>
      <c r="J56" s="2343"/>
      <c r="K56" s="2343"/>
      <c r="L56" s="2343"/>
      <c r="M56" s="2343"/>
      <c r="N56" s="2343"/>
      <c r="O56" s="2343"/>
      <c r="P56" s="2343"/>
      <c r="Q56" s="2343"/>
      <c r="R56" s="2343"/>
      <c r="S56" s="2343"/>
      <c r="T56" s="2343"/>
      <c r="U56" s="2343"/>
      <c r="V56" s="2343"/>
      <c r="W56" s="2343"/>
      <c r="X56" s="2343"/>
      <c r="Y56" s="2343"/>
      <c r="Z56" s="2343"/>
      <c r="AA56" s="2343"/>
      <c r="AB56" s="2343"/>
      <c r="AC56" s="2343"/>
      <c r="AD56" s="2343"/>
      <c r="AE56" s="2343"/>
      <c r="AF56" s="2343"/>
      <c r="AG56" s="2343"/>
      <c r="AH56" s="2343"/>
      <c r="AI56" s="2346" t="s">
        <v>693</v>
      </c>
      <c r="AJ56" s="2347"/>
      <c r="AK56" s="2347"/>
      <c r="AL56" s="2347"/>
      <c r="AM56" s="2347"/>
      <c r="AN56" s="2347"/>
      <c r="AO56" s="2347"/>
      <c r="AP56" s="2347"/>
      <c r="AQ56" s="2347"/>
      <c r="AR56" s="2347"/>
      <c r="AS56" s="2347"/>
      <c r="AT56" s="2347"/>
      <c r="AU56" s="2347"/>
      <c r="AV56" s="2347"/>
      <c r="AW56" s="2347"/>
      <c r="AX56" s="2347"/>
      <c r="AY56" s="2347"/>
      <c r="AZ56" s="2347"/>
      <c r="BA56" s="2347"/>
      <c r="BB56" s="2347"/>
      <c r="BC56" s="2347"/>
      <c r="BD56" s="2347"/>
      <c r="BE56" s="2347"/>
      <c r="BF56" s="2347"/>
      <c r="BG56" s="2347"/>
      <c r="BH56" s="2347"/>
      <c r="BI56" s="2347"/>
      <c r="BJ56" s="2347"/>
      <c r="BK56" s="2347"/>
      <c r="BL56" s="2347"/>
      <c r="BM56" s="2348"/>
      <c r="BN56" s="2352" t="s">
        <v>694</v>
      </c>
      <c r="BO56" s="2353"/>
      <c r="BP56" s="2353"/>
      <c r="BQ56" s="2353"/>
      <c r="BR56" s="2353"/>
      <c r="BS56" s="2353"/>
      <c r="BT56" s="2353"/>
      <c r="BU56" s="2353"/>
      <c r="BV56" s="2353"/>
      <c r="BW56" s="2353"/>
      <c r="BX56" s="2353"/>
      <c r="BY56" s="2353"/>
      <c r="BZ56" s="2353"/>
      <c r="CA56" s="2353"/>
      <c r="CB56" s="2353"/>
      <c r="CC56" s="2353"/>
      <c r="CD56" s="2353"/>
      <c r="CE56" s="2353"/>
      <c r="CF56" s="2353"/>
      <c r="CG56" s="2353"/>
      <c r="CH56" s="2353"/>
      <c r="CI56" s="2353"/>
      <c r="CJ56" s="2353"/>
      <c r="CK56" s="2353"/>
      <c r="CL56" s="2353"/>
      <c r="CM56" s="2353"/>
      <c r="CN56" s="2353"/>
      <c r="CO56" s="2354"/>
      <c r="CP56" s="2352" t="s">
        <v>695</v>
      </c>
      <c r="CQ56" s="2353"/>
      <c r="CR56" s="2353"/>
      <c r="CS56" s="2353"/>
      <c r="CT56" s="2353"/>
      <c r="CU56" s="2353"/>
      <c r="CV56" s="2353"/>
      <c r="CW56" s="2353"/>
      <c r="CX56" s="2353"/>
      <c r="CY56" s="2353"/>
      <c r="CZ56" s="2353"/>
      <c r="DA56" s="2353"/>
      <c r="DB56" s="2353"/>
      <c r="DC56" s="2353"/>
      <c r="DD56" s="2353"/>
      <c r="DE56" s="2353"/>
      <c r="DF56" s="2353"/>
      <c r="DG56" s="2353"/>
      <c r="DH56" s="2353"/>
      <c r="DI56" s="2353"/>
      <c r="DJ56" s="2353"/>
      <c r="DK56" s="2353"/>
      <c r="DL56" s="2353"/>
      <c r="DM56" s="2353"/>
      <c r="DN56" s="2353"/>
      <c r="DO56" s="2353"/>
      <c r="DP56" s="2353"/>
      <c r="DQ56" s="2353"/>
      <c r="DR56" s="2353"/>
      <c r="DS56" s="2353"/>
      <c r="DT56" s="2354"/>
      <c r="DU56" s="2353"/>
      <c r="DV56" s="2353"/>
      <c r="DW56" s="2353"/>
      <c r="DX56" s="2353"/>
      <c r="DY56" s="2353"/>
      <c r="DZ56" s="2353"/>
      <c r="EA56" s="2353"/>
      <c r="EB56" s="2353"/>
      <c r="EC56" s="2353"/>
      <c r="ED56" s="2353"/>
      <c r="EE56" s="2353"/>
      <c r="EF56" s="2353"/>
      <c r="EG56" s="2353"/>
      <c r="EH56" s="2353"/>
      <c r="EI56" s="2353"/>
      <c r="EJ56" s="2353"/>
      <c r="EK56" s="2353"/>
      <c r="EL56" s="2353"/>
      <c r="EM56" s="2353"/>
      <c r="EN56" s="2353"/>
      <c r="EO56" s="2353"/>
      <c r="EP56" s="2353"/>
      <c r="EQ56" s="2353"/>
      <c r="ER56" s="2353"/>
      <c r="ES56" s="2353"/>
      <c r="ET56" s="2353"/>
      <c r="EU56" s="2353"/>
      <c r="EV56" s="2353"/>
      <c r="EW56" s="2353"/>
      <c r="EX56" s="2353"/>
      <c r="EY56" s="2353"/>
      <c r="EZ56" s="2354"/>
      <c r="FA56" s="2353"/>
      <c r="FB56" s="2376"/>
      <c r="FC56" s="2376"/>
      <c r="FD56" s="2376"/>
      <c r="FE56" s="2376"/>
      <c r="FF56" s="2376"/>
      <c r="FG56" s="2376"/>
      <c r="FH56" s="2376"/>
      <c r="FI56" s="2376"/>
      <c r="FJ56" s="2376"/>
      <c r="FK56" s="2376"/>
      <c r="FL56" s="2376"/>
      <c r="FM56" s="2376"/>
      <c r="FN56" s="2376"/>
      <c r="FO56" s="2376"/>
      <c r="FP56" s="2376"/>
      <c r="FQ56" s="2376"/>
      <c r="FR56" s="2376"/>
      <c r="FS56" s="2376"/>
      <c r="FT56" s="2376"/>
      <c r="FU56" s="2376"/>
      <c r="FV56" s="2376"/>
      <c r="FW56" s="2376"/>
      <c r="FX56" s="2376"/>
      <c r="FY56" s="2376"/>
      <c r="FZ56" s="2376"/>
      <c r="GA56" s="2376"/>
      <c r="GB56" s="2376"/>
      <c r="GC56" s="2376"/>
      <c r="GD56" s="2377"/>
      <c r="GE56" s="2352"/>
      <c r="GF56" s="2353"/>
      <c r="GG56" s="2353"/>
      <c r="GH56" s="2353"/>
      <c r="GI56" s="2353"/>
      <c r="GJ56" s="2353"/>
      <c r="GK56" s="2353"/>
      <c r="GL56" s="2353"/>
      <c r="GM56" s="2353"/>
      <c r="GN56" s="2353"/>
      <c r="GO56" s="2353"/>
      <c r="GP56" s="2353"/>
      <c r="GQ56" s="2353"/>
      <c r="GR56" s="2353"/>
      <c r="GS56" s="2353"/>
      <c r="GT56" s="2353"/>
      <c r="GU56" s="2353"/>
      <c r="GV56" s="2353"/>
      <c r="GW56" s="2353"/>
      <c r="GX56" s="2353"/>
      <c r="GY56" s="2353"/>
      <c r="GZ56" s="2353"/>
      <c r="HA56" s="2353"/>
      <c r="HB56" s="2353"/>
      <c r="HC56" s="2353"/>
      <c r="HD56" s="2353"/>
      <c r="HE56" s="2353"/>
      <c r="HF56" s="2353"/>
      <c r="HG56" s="2353"/>
      <c r="HH56" s="2353"/>
      <c r="HI56" s="2354"/>
      <c r="HJ56" s="2352"/>
      <c r="HK56" s="2353"/>
      <c r="HL56" s="2353"/>
      <c r="HM56" s="2353"/>
      <c r="HN56" s="2353"/>
      <c r="HO56" s="2353"/>
      <c r="HP56" s="2353"/>
      <c r="HQ56" s="2353"/>
      <c r="HR56" s="2353"/>
      <c r="HS56" s="2353"/>
      <c r="HT56" s="2353"/>
      <c r="HU56" s="2353"/>
      <c r="HV56" s="2353"/>
      <c r="HW56" s="2353"/>
      <c r="HX56" s="2353"/>
      <c r="HY56" s="2353"/>
      <c r="HZ56" s="2353"/>
      <c r="IA56" s="2353"/>
      <c r="IB56" s="2353"/>
      <c r="IC56" s="2353"/>
      <c r="ID56" s="2353"/>
      <c r="IE56" s="2353"/>
      <c r="IF56" s="2353"/>
      <c r="IG56" s="2353"/>
      <c r="IH56" s="2353"/>
      <c r="II56" s="2353"/>
      <c r="IJ56" s="2353"/>
      <c r="IK56" s="2353"/>
      <c r="IL56" s="2353"/>
      <c r="IM56" s="2354"/>
    </row>
    <row r="57" spans="1:248">
      <c r="A57" s="2355" t="s">
        <v>690</v>
      </c>
      <c r="B57" s="2356"/>
      <c r="C57" s="2356"/>
      <c r="D57" s="2344"/>
      <c r="E57" s="2345"/>
      <c r="F57" s="2345"/>
      <c r="G57" s="2345"/>
      <c r="H57" s="2345"/>
      <c r="I57" s="2345"/>
      <c r="J57" s="2345"/>
      <c r="K57" s="2345"/>
      <c r="L57" s="2345"/>
      <c r="M57" s="2345"/>
      <c r="N57" s="2345"/>
      <c r="O57" s="2345"/>
      <c r="P57" s="2345"/>
      <c r="Q57" s="2345"/>
      <c r="R57" s="2345"/>
      <c r="S57" s="2345"/>
      <c r="T57" s="2345"/>
      <c r="U57" s="2345"/>
      <c r="V57" s="2345"/>
      <c r="W57" s="2345"/>
      <c r="X57" s="2345"/>
      <c r="Y57" s="2345"/>
      <c r="Z57" s="2345"/>
      <c r="AA57" s="2345"/>
      <c r="AB57" s="2345"/>
      <c r="AC57" s="2345"/>
      <c r="AD57" s="2345"/>
      <c r="AE57" s="2345"/>
      <c r="AF57" s="2345"/>
      <c r="AG57" s="2345"/>
      <c r="AH57" s="2345"/>
      <c r="AI57" s="2349"/>
      <c r="AJ57" s="2350"/>
      <c r="AK57" s="2350"/>
      <c r="AL57" s="2350"/>
      <c r="AM57" s="2350"/>
      <c r="AN57" s="2350"/>
      <c r="AO57" s="2350"/>
      <c r="AP57" s="2350"/>
      <c r="AQ57" s="2350"/>
      <c r="AR57" s="2350"/>
      <c r="AS57" s="2350"/>
      <c r="AT57" s="2350"/>
      <c r="AU57" s="2350"/>
      <c r="AV57" s="2350"/>
      <c r="AW57" s="2350"/>
      <c r="AX57" s="2350"/>
      <c r="AY57" s="2350"/>
      <c r="AZ57" s="2350"/>
      <c r="BA57" s="2350"/>
      <c r="BB57" s="2350"/>
      <c r="BC57" s="2350"/>
      <c r="BD57" s="2350"/>
      <c r="BE57" s="2350"/>
      <c r="BF57" s="2350"/>
      <c r="BG57" s="2350"/>
      <c r="BH57" s="2350"/>
      <c r="BI57" s="2350"/>
      <c r="BJ57" s="2350"/>
      <c r="BK57" s="2350"/>
      <c r="BL57" s="2350"/>
      <c r="BM57" s="2351"/>
      <c r="BN57" s="2355"/>
      <c r="BO57" s="2356"/>
      <c r="BP57" s="2356"/>
      <c r="BQ57" s="2356"/>
      <c r="BR57" s="2356"/>
      <c r="BS57" s="2356"/>
      <c r="BT57" s="2356"/>
      <c r="BU57" s="2356"/>
      <c r="BV57" s="2356"/>
      <c r="BW57" s="2356"/>
      <c r="BX57" s="2357"/>
      <c r="BY57" s="2357"/>
      <c r="BZ57" s="2357"/>
      <c r="CA57" s="2357"/>
      <c r="CB57" s="2357"/>
      <c r="CC57" s="2357"/>
      <c r="CD57" s="2357"/>
      <c r="CE57" s="2357"/>
      <c r="CF57" s="2357"/>
      <c r="CG57" s="2357"/>
      <c r="CH57" s="2356"/>
      <c r="CI57" s="2356"/>
      <c r="CJ57" s="2356"/>
      <c r="CK57" s="2356"/>
      <c r="CL57" s="2356"/>
      <c r="CM57" s="2356"/>
      <c r="CN57" s="2356"/>
      <c r="CO57" s="2358"/>
      <c r="CP57" s="2380"/>
      <c r="CQ57" s="2357"/>
      <c r="CR57" s="2357"/>
      <c r="CS57" s="2357"/>
      <c r="CT57" s="2357"/>
      <c r="CU57" s="2357"/>
      <c r="CV57" s="2357"/>
      <c r="CW57" s="2357"/>
      <c r="CX57" s="2357"/>
      <c r="CY57" s="2357"/>
      <c r="CZ57" s="2357"/>
      <c r="DA57" s="2357"/>
      <c r="DB57" s="2357"/>
      <c r="DC57" s="2357"/>
      <c r="DD57" s="2357"/>
      <c r="DE57" s="2357"/>
      <c r="DF57" s="2357"/>
      <c r="DG57" s="2357"/>
      <c r="DH57" s="2357"/>
      <c r="DI57" s="2357"/>
      <c r="DJ57" s="2357"/>
      <c r="DK57" s="2357"/>
      <c r="DL57" s="2357"/>
      <c r="DM57" s="2357"/>
      <c r="DN57" s="2357"/>
      <c r="DO57" s="2357"/>
      <c r="DP57" s="2357"/>
      <c r="DQ57" s="2357"/>
      <c r="DR57" s="2357"/>
      <c r="DS57" s="2357"/>
      <c r="DT57" s="2381"/>
      <c r="DU57" s="2356"/>
      <c r="DV57" s="2356"/>
      <c r="DW57" s="2356"/>
      <c r="DX57" s="2356"/>
      <c r="DY57" s="2356"/>
      <c r="DZ57" s="2356"/>
      <c r="EA57" s="2356"/>
      <c r="EB57" s="2356"/>
      <c r="EC57" s="2356"/>
      <c r="ED57" s="2356"/>
      <c r="EE57" s="2356"/>
      <c r="EF57" s="2356"/>
      <c r="EG57" s="2356"/>
      <c r="EH57" s="2356"/>
      <c r="EI57" s="2356"/>
      <c r="EJ57" s="2356"/>
      <c r="EK57" s="2356"/>
      <c r="EL57" s="2356"/>
      <c r="EM57" s="2356"/>
      <c r="EN57" s="2356"/>
      <c r="EO57" s="2356"/>
      <c r="EP57" s="2356"/>
      <c r="EQ57" s="2356"/>
      <c r="ER57" s="2356"/>
      <c r="ES57" s="2356"/>
      <c r="ET57" s="2356"/>
      <c r="EU57" s="2356"/>
      <c r="EV57" s="2356"/>
      <c r="EW57" s="2356"/>
      <c r="EX57" s="2356"/>
      <c r="EY57" s="2356"/>
      <c r="EZ57" s="2358"/>
      <c r="FA57" s="2378"/>
      <c r="FB57" s="2378"/>
      <c r="FC57" s="2378"/>
      <c r="FD57" s="2378"/>
      <c r="FE57" s="2378"/>
      <c r="FF57" s="2378"/>
      <c r="FG57" s="2378"/>
      <c r="FH57" s="2378"/>
      <c r="FI57" s="2378"/>
      <c r="FJ57" s="2378"/>
      <c r="FK57" s="2378"/>
      <c r="FL57" s="2378"/>
      <c r="FM57" s="2378"/>
      <c r="FN57" s="2378"/>
      <c r="FO57" s="2378"/>
      <c r="FP57" s="2378"/>
      <c r="FQ57" s="2378"/>
      <c r="FR57" s="2378"/>
      <c r="FS57" s="2378"/>
      <c r="FT57" s="2378"/>
      <c r="FU57" s="2378"/>
      <c r="FV57" s="2378"/>
      <c r="FW57" s="2378"/>
      <c r="FX57" s="2378"/>
      <c r="FY57" s="2378"/>
      <c r="FZ57" s="2378"/>
      <c r="GA57" s="2378"/>
      <c r="GB57" s="2378"/>
      <c r="GC57" s="2378"/>
      <c r="GD57" s="2379"/>
      <c r="GE57" s="2355"/>
      <c r="GF57" s="2356"/>
      <c r="GG57" s="2356"/>
      <c r="GH57" s="2356"/>
      <c r="GI57" s="2356"/>
      <c r="GJ57" s="2356"/>
      <c r="GK57" s="2356"/>
      <c r="GL57" s="2356"/>
      <c r="GM57" s="2356"/>
      <c r="GN57" s="2356"/>
      <c r="GO57" s="2356"/>
      <c r="GP57" s="2356"/>
      <c r="GQ57" s="2356"/>
      <c r="GR57" s="2356"/>
      <c r="GS57" s="2356"/>
      <c r="GT57" s="2356"/>
      <c r="GU57" s="2356"/>
      <c r="GV57" s="2356"/>
      <c r="GW57" s="2356"/>
      <c r="GX57" s="2356"/>
      <c r="GY57" s="2356"/>
      <c r="GZ57" s="2356"/>
      <c r="HA57" s="2356"/>
      <c r="HB57" s="2356"/>
      <c r="HC57" s="2356"/>
      <c r="HD57" s="2356"/>
      <c r="HE57" s="2356"/>
      <c r="HF57" s="2356"/>
      <c r="HG57" s="2356"/>
      <c r="HH57" s="2356"/>
      <c r="HI57" s="2358"/>
      <c r="HJ57" s="2355"/>
      <c r="HK57" s="2356"/>
      <c r="HL57" s="2356"/>
      <c r="HM57" s="2356"/>
      <c r="HN57" s="2356"/>
      <c r="HO57" s="2356"/>
      <c r="HP57" s="2356"/>
      <c r="HQ57" s="2356"/>
      <c r="HR57" s="2356"/>
      <c r="HS57" s="2356"/>
      <c r="HT57" s="2356"/>
      <c r="HU57" s="2356"/>
      <c r="HV57" s="2356"/>
      <c r="HW57" s="2356"/>
      <c r="HX57" s="2356"/>
      <c r="HY57" s="2356"/>
      <c r="HZ57" s="2356"/>
      <c r="IA57" s="2356"/>
      <c r="IB57" s="2356"/>
      <c r="IC57" s="2356"/>
      <c r="ID57" s="2356"/>
      <c r="IE57" s="2356"/>
      <c r="IF57" s="2356"/>
      <c r="IG57" s="2356"/>
      <c r="IH57" s="2356"/>
      <c r="II57" s="2356"/>
      <c r="IJ57" s="2356"/>
      <c r="IK57" s="2356"/>
      <c r="IL57" s="2356"/>
      <c r="IM57" s="2358"/>
    </row>
    <row r="58" spans="1:248" ht="13.5" customHeight="1">
      <c r="A58" s="2382"/>
      <c r="B58" s="2383"/>
      <c r="C58" s="2384"/>
      <c r="D58" s="2337">
        <v>10</v>
      </c>
      <c r="E58" s="2338"/>
      <c r="F58" s="2338"/>
      <c r="G58" s="2338"/>
      <c r="H58" s="2338"/>
      <c r="I58" s="2338"/>
      <c r="J58" s="2338"/>
      <c r="K58" s="2338"/>
      <c r="L58" s="2338"/>
      <c r="M58" s="2360"/>
      <c r="N58" s="2359">
        <v>20</v>
      </c>
      <c r="O58" s="2338"/>
      <c r="P58" s="2338"/>
      <c r="Q58" s="2338"/>
      <c r="R58" s="2338"/>
      <c r="S58" s="2338"/>
      <c r="T58" s="2338"/>
      <c r="U58" s="2338"/>
      <c r="V58" s="2338"/>
      <c r="W58" s="2360"/>
      <c r="X58" s="2336">
        <v>31</v>
      </c>
      <c r="Y58" s="2332"/>
      <c r="Z58" s="2332"/>
      <c r="AA58" s="2332"/>
      <c r="AB58" s="2332"/>
      <c r="AC58" s="2332"/>
      <c r="AD58" s="2332"/>
      <c r="AE58" s="2332"/>
      <c r="AF58" s="2332"/>
      <c r="AG58" s="2332"/>
      <c r="AH58" s="2332"/>
      <c r="AI58" s="2334">
        <v>10</v>
      </c>
      <c r="AJ58" s="2332"/>
      <c r="AK58" s="2332"/>
      <c r="AL58" s="2332"/>
      <c r="AM58" s="2332"/>
      <c r="AN58" s="2332"/>
      <c r="AO58" s="2332"/>
      <c r="AP58" s="2332"/>
      <c r="AQ58" s="2332"/>
      <c r="AR58" s="2332"/>
      <c r="AS58" s="2334">
        <v>20</v>
      </c>
      <c r="AT58" s="2332"/>
      <c r="AU58" s="2332"/>
      <c r="AV58" s="2332"/>
      <c r="AW58" s="2332"/>
      <c r="AX58" s="2332"/>
      <c r="AY58" s="2332"/>
      <c r="AZ58" s="2332"/>
      <c r="BA58" s="2332"/>
      <c r="BB58" s="2333"/>
      <c r="BC58" s="2332">
        <v>31</v>
      </c>
      <c r="BD58" s="2332"/>
      <c r="BE58" s="2332"/>
      <c r="BF58" s="2332"/>
      <c r="BG58" s="2332"/>
      <c r="BH58" s="2332"/>
      <c r="BI58" s="2332"/>
      <c r="BJ58" s="2332"/>
      <c r="BK58" s="2332"/>
      <c r="BL58" s="2332"/>
      <c r="BM58" s="2333"/>
      <c r="BN58" s="2334">
        <v>10</v>
      </c>
      <c r="BO58" s="2332"/>
      <c r="BP58" s="2332"/>
      <c r="BQ58" s="2332"/>
      <c r="BR58" s="2332"/>
      <c r="BS58" s="2332"/>
      <c r="BT58" s="2332"/>
      <c r="BU58" s="2332"/>
      <c r="BV58" s="2332"/>
      <c r="BW58" s="2332"/>
      <c r="BX58" s="2334">
        <v>20</v>
      </c>
      <c r="BY58" s="2332"/>
      <c r="BZ58" s="2332"/>
      <c r="CA58" s="2332"/>
      <c r="CB58" s="2332"/>
      <c r="CC58" s="2332"/>
      <c r="CD58" s="2332"/>
      <c r="CE58" s="2332"/>
      <c r="CF58" s="2332"/>
      <c r="CG58" s="2333"/>
      <c r="CH58" s="2332">
        <v>28</v>
      </c>
      <c r="CI58" s="2332"/>
      <c r="CJ58" s="2332"/>
      <c r="CK58" s="2332"/>
      <c r="CL58" s="2332"/>
      <c r="CM58" s="2332"/>
      <c r="CN58" s="2332"/>
      <c r="CO58" s="2333"/>
      <c r="CP58" s="2334">
        <v>10</v>
      </c>
      <c r="CQ58" s="2332"/>
      <c r="CR58" s="2332"/>
      <c r="CS58" s="2332"/>
      <c r="CT58" s="2332"/>
      <c r="CU58" s="2332"/>
      <c r="CV58" s="2332"/>
      <c r="CW58" s="2332"/>
      <c r="CX58" s="2332"/>
      <c r="CY58" s="2332"/>
      <c r="CZ58" s="2334">
        <v>20</v>
      </c>
      <c r="DA58" s="2332"/>
      <c r="DB58" s="2332"/>
      <c r="DC58" s="2332"/>
      <c r="DD58" s="2332"/>
      <c r="DE58" s="2332"/>
      <c r="DF58" s="2332"/>
      <c r="DG58" s="2332"/>
      <c r="DH58" s="2332"/>
      <c r="DI58" s="2333"/>
      <c r="DJ58" s="2332">
        <v>31</v>
      </c>
      <c r="DK58" s="2332"/>
      <c r="DL58" s="2332"/>
      <c r="DM58" s="2332"/>
      <c r="DN58" s="2332"/>
      <c r="DO58" s="2332"/>
      <c r="DP58" s="2332"/>
      <c r="DQ58" s="2332"/>
      <c r="DR58" s="2332"/>
      <c r="DS58" s="2332"/>
      <c r="DT58" s="2333"/>
      <c r="DU58" s="2332">
        <v>10</v>
      </c>
      <c r="DV58" s="2332"/>
      <c r="DW58" s="2332"/>
      <c r="DX58" s="2332"/>
      <c r="DY58" s="2332"/>
      <c r="DZ58" s="2332"/>
      <c r="EA58" s="2332"/>
      <c r="EB58" s="2332"/>
      <c r="EC58" s="2332"/>
      <c r="ED58" s="2332"/>
      <c r="EE58" s="2335"/>
      <c r="EF58" s="2359">
        <v>20</v>
      </c>
      <c r="EG58" s="2338"/>
      <c r="EH58" s="2338"/>
      <c r="EI58" s="2338"/>
      <c r="EJ58" s="2338"/>
      <c r="EK58" s="2338"/>
      <c r="EL58" s="2338"/>
      <c r="EM58" s="2338"/>
      <c r="EN58" s="2338"/>
      <c r="EO58" s="2360"/>
      <c r="EP58" s="2359">
        <v>31</v>
      </c>
      <c r="EQ58" s="2338"/>
      <c r="ER58" s="2338"/>
      <c r="ES58" s="2338"/>
      <c r="ET58" s="2338"/>
      <c r="EU58" s="2338"/>
      <c r="EV58" s="2338"/>
      <c r="EW58" s="2338"/>
      <c r="EX58" s="2338"/>
      <c r="EY58" s="2338"/>
      <c r="EZ58" s="2339"/>
      <c r="FA58" s="2338">
        <v>10</v>
      </c>
      <c r="FB58" s="2338"/>
      <c r="FC58" s="2338"/>
      <c r="FD58" s="2338"/>
      <c r="FE58" s="2338"/>
      <c r="FF58" s="2338"/>
      <c r="FG58" s="2338"/>
      <c r="FH58" s="2338"/>
      <c r="FI58" s="2338"/>
      <c r="FJ58" s="2360"/>
      <c r="FK58" s="2359">
        <v>20</v>
      </c>
      <c r="FL58" s="2338"/>
      <c r="FM58" s="2338"/>
      <c r="FN58" s="2338"/>
      <c r="FO58" s="2338"/>
      <c r="FP58" s="2338"/>
      <c r="FQ58" s="2338"/>
      <c r="FR58" s="2338"/>
      <c r="FS58" s="2338"/>
      <c r="FT58" s="2360"/>
      <c r="FU58" s="2359">
        <v>30</v>
      </c>
      <c r="FV58" s="2338"/>
      <c r="FW58" s="2338"/>
      <c r="FX58" s="2338"/>
      <c r="FY58" s="2338"/>
      <c r="FZ58" s="2338"/>
      <c r="GA58" s="2338"/>
      <c r="GB58" s="2338"/>
      <c r="GC58" s="2338"/>
      <c r="GD58" s="2339"/>
      <c r="GE58" s="2337">
        <v>10</v>
      </c>
      <c r="GF58" s="2338"/>
      <c r="GG58" s="2338"/>
      <c r="GH58" s="2338"/>
      <c r="GI58" s="2338"/>
      <c r="GJ58" s="2338"/>
      <c r="GK58" s="2338"/>
      <c r="GL58" s="2338"/>
      <c r="GM58" s="2338"/>
      <c r="GN58" s="2360"/>
      <c r="GO58" s="2359">
        <v>20</v>
      </c>
      <c r="GP58" s="2338"/>
      <c r="GQ58" s="2338"/>
      <c r="GR58" s="2338"/>
      <c r="GS58" s="2338"/>
      <c r="GT58" s="2338"/>
      <c r="GU58" s="2338"/>
      <c r="GV58" s="2338"/>
      <c r="GW58" s="2338"/>
      <c r="GX58" s="2360"/>
      <c r="GY58" s="2359">
        <v>31</v>
      </c>
      <c r="GZ58" s="2338"/>
      <c r="HA58" s="2338"/>
      <c r="HB58" s="2338"/>
      <c r="HC58" s="2338"/>
      <c r="HD58" s="2338"/>
      <c r="HE58" s="2338"/>
      <c r="HF58" s="2338"/>
      <c r="HG58" s="2338"/>
      <c r="HH58" s="2338"/>
      <c r="HI58" s="2339"/>
      <c r="HJ58" s="2337">
        <v>10</v>
      </c>
      <c r="HK58" s="2338"/>
      <c r="HL58" s="2338"/>
      <c r="HM58" s="2338"/>
      <c r="HN58" s="2338"/>
      <c r="HO58" s="2338"/>
      <c r="HP58" s="2338"/>
      <c r="HQ58" s="2338"/>
      <c r="HR58" s="2338"/>
      <c r="HS58" s="2360"/>
      <c r="HT58" s="2359">
        <v>20</v>
      </c>
      <c r="HU58" s="2338"/>
      <c r="HV58" s="2338"/>
      <c r="HW58" s="2338"/>
      <c r="HX58" s="2338"/>
      <c r="HY58" s="2338"/>
      <c r="HZ58" s="2338"/>
      <c r="IA58" s="2338"/>
      <c r="IB58" s="2338"/>
      <c r="IC58" s="2360"/>
      <c r="ID58" s="2359">
        <v>30</v>
      </c>
      <c r="IE58" s="2338"/>
      <c r="IF58" s="2338"/>
      <c r="IG58" s="2338"/>
      <c r="IH58" s="2338"/>
      <c r="II58" s="2338"/>
      <c r="IJ58" s="2338"/>
      <c r="IK58" s="2338"/>
      <c r="IL58" s="2338"/>
      <c r="IM58" s="2339"/>
    </row>
    <row r="59" spans="1:248" ht="14.25">
      <c r="A59" s="2374"/>
      <c r="B59" s="2372"/>
      <c r="C59" s="2373"/>
      <c r="D59" s="953"/>
      <c r="E59" s="947"/>
      <c r="F59" s="947"/>
      <c r="G59" s="947"/>
      <c r="H59" s="947"/>
      <c r="I59" s="948"/>
      <c r="J59" s="948"/>
      <c r="K59" s="948"/>
      <c r="L59" s="948"/>
      <c r="M59" s="948"/>
      <c r="N59" s="948"/>
      <c r="O59" s="948"/>
      <c r="P59" s="948"/>
      <c r="Q59" s="948"/>
      <c r="R59" s="949"/>
      <c r="S59" s="950"/>
      <c r="T59" s="948"/>
      <c r="U59" s="948"/>
      <c r="V59" s="948"/>
      <c r="W59" s="948"/>
      <c r="X59" s="948"/>
      <c r="Y59" s="948"/>
      <c r="Z59" s="948"/>
      <c r="AA59" s="947"/>
      <c r="AB59" s="947"/>
      <c r="AC59" s="947"/>
      <c r="AD59" s="947"/>
      <c r="AE59" s="947"/>
      <c r="AF59" s="951"/>
      <c r="AG59" s="952"/>
      <c r="AH59" s="946"/>
      <c r="AI59" s="947"/>
      <c r="AJ59" s="947"/>
      <c r="AK59" s="947"/>
      <c r="AL59" s="947"/>
      <c r="AM59" s="947"/>
      <c r="AN59" s="947"/>
      <c r="AO59" s="947"/>
      <c r="AP59" s="947"/>
      <c r="AQ59" s="947"/>
      <c r="AR59" s="951"/>
      <c r="AS59" s="953"/>
      <c r="AT59" s="947"/>
      <c r="AU59" s="947"/>
      <c r="AV59" s="951"/>
      <c r="AW59" s="953"/>
      <c r="AX59" s="947"/>
      <c r="AY59" s="947"/>
      <c r="AZ59" s="947"/>
      <c r="BA59" s="947"/>
      <c r="BB59" s="952"/>
      <c r="BC59" s="946"/>
      <c r="BD59" s="947"/>
      <c r="BE59" s="947"/>
      <c r="BF59" s="947"/>
      <c r="BG59" s="947"/>
      <c r="BH59" s="947"/>
      <c r="BI59" s="947"/>
      <c r="BJ59" s="947"/>
      <c r="BK59" s="947"/>
      <c r="BL59" s="952"/>
      <c r="BM59" s="964"/>
      <c r="BN59" s="953"/>
      <c r="BO59" s="947"/>
      <c r="BP59" s="947"/>
      <c r="BQ59" s="947"/>
      <c r="BR59" s="947"/>
      <c r="BS59" s="947"/>
      <c r="BT59" s="947"/>
      <c r="BU59" s="947"/>
      <c r="BV59" s="947"/>
      <c r="BW59" s="951"/>
      <c r="BX59" s="953"/>
      <c r="BY59" s="947"/>
      <c r="BZ59" s="947"/>
      <c r="CA59" s="951"/>
      <c r="CB59" s="953"/>
      <c r="CC59" s="947"/>
      <c r="CD59" s="947"/>
      <c r="CE59" s="947"/>
      <c r="CF59" s="947"/>
      <c r="CG59" s="952"/>
      <c r="CH59" s="946"/>
      <c r="CI59" s="947"/>
      <c r="CJ59" s="947"/>
      <c r="CK59" s="947"/>
      <c r="CL59" s="947"/>
      <c r="CM59" s="947"/>
      <c r="CN59" s="947"/>
      <c r="CO59" s="952"/>
      <c r="CP59" s="953"/>
      <c r="CQ59" s="947"/>
      <c r="CR59" s="946"/>
      <c r="CS59" s="947"/>
      <c r="CT59" s="947"/>
      <c r="CU59" s="947"/>
      <c r="CV59" s="947"/>
      <c r="CW59" s="947"/>
      <c r="CX59" s="947"/>
      <c r="CY59" s="951"/>
      <c r="CZ59" s="953"/>
      <c r="DA59" s="947"/>
      <c r="DB59" s="947"/>
      <c r="DC59" s="947"/>
      <c r="DD59" s="947"/>
      <c r="DE59" s="947"/>
      <c r="DF59" s="951"/>
      <c r="DG59" s="953"/>
      <c r="DH59" s="947"/>
      <c r="DI59" s="952"/>
      <c r="DJ59" s="946"/>
      <c r="DK59" s="947"/>
      <c r="DL59" s="947"/>
      <c r="DM59" s="947"/>
      <c r="DN59" s="947"/>
      <c r="DO59" s="947"/>
      <c r="DP59" s="947"/>
      <c r="DQ59" s="947"/>
      <c r="DR59" s="947"/>
      <c r="DS59" s="952"/>
      <c r="DT59" s="965"/>
      <c r="DU59" s="946"/>
      <c r="DV59" s="947"/>
      <c r="DW59" s="947"/>
      <c r="DX59" s="947"/>
      <c r="DY59" s="948"/>
      <c r="DZ59" s="948"/>
      <c r="EA59" s="948"/>
      <c r="EB59" s="948"/>
      <c r="EC59" s="948"/>
      <c r="ED59" s="948"/>
      <c r="EE59" s="948"/>
      <c r="EF59" s="947"/>
      <c r="EG59" s="947"/>
      <c r="EH59" s="947"/>
      <c r="EI59" s="947"/>
      <c r="EJ59" s="951"/>
      <c r="EK59" s="953"/>
      <c r="EL59" s="947"/>
      <c r="EM59" s="947"/>
      <c r="EN59" s="947"/>
      <c r="EO59" s="947"/>
      <c r="EP59" s="947"/>
      <c r="EQ59" s="947"/>
      <c r="ER59" s="947"/>
      <c r="ES59" s="947"/>
      <c r="ET59" s="947"/>
      <c r="EU59" s="947"/>
      <c r="EV59" s="947"/>
      <c r="EW59" s="947"/>
      <c r="EX59" s="947"/>
      <c r="EY59" s="951"/>
      <c r="EZ59" s="952"/>
      <c r="FA59" s="946"/>
      <c r="FB59" s="947"/>
      <c r="FC59" s="947"/>
      <c r="FD59" s="947"/>
      <c r="FE59" s="947"/>
      <c r="FF59" s="947"/>
      <c r="FG59" s="947"/>
      <c r="FH59" s="947"/>
      <c r="FI59" s="947"/>
      <c r="FJ59" s="947"/>
      <c r="FK59" s="947"/>
      <c r="FL59" s="947"/>
      <c r="FM59" s="947"/>
      <c r="FN59" s="947"/>
      <c r="FO59" s="951"/>
      <c r="FP59" s="953"/>
      <c r="FQ59" s="947"/>
      <c r="FR59" s="947"/>
      <c r="FS59" s="947"/>
      <c r="FT59" s="947"/>
      <c r="FU59" s="947"/>
      <c r="FV59" s="947"/>
      <c r="FW59" s="947"/>
      <c r="FX59" s="947"/>
      <c r="FY59" s="947"/>
      <c r="FZ59" s="947"/>
      <c r="GA59" s="947"/>
      <c r="GB59" s="947"/>
      <c r="GC59" s="947"/>
      <c r="GD59" s="952"/>
      <c r="GE59" s="946"/>
      <c r="GF59" s="947"/>
      <c r="GG59" s="947"/>
      <c r="GH59" s="947"/>
      <c r="GI59" s="947"/>
      <c r="GJ59" s="947"/>
      <c r="GK59" s="947"/>
      <c r="GL59" s="947"/>
      <c r="GM59" s="947"/>
      <c r="GN59" s="947"/>
      <c r="GO59" s="947"/>
      <c r="GP59" s="947"/>
      <c r="GQ59" s="947"/>
      <c r="GR59" s="947"/>
      <c r="GS59" s="951"/>
      <c r="GT59" s="953"/>
      <c r="GU59" s="947"/>
      <c r="GV59" s="947"/>
      <c r="GW59" s="947"/>
      <c r="GX59" s="947"/>
      <c r="GY59" s="947"/>
      <c r="GZ59" s="947"/>
      <c r="HA59" s="947"/>
      <c r="HB59" s="947"/>
      <c r="HC59" s="947"/>
      <c r="HD59" s="947"/>
      <c r="HE59" s="947"/>
      <c r="HF59" s="947"/>
      <c r="HG59" s="947"/>
      <c r="HH59" s="951"/>
      <c r="HI59" s="952"/>
      <c r="HJ59" s="946"/>
      <c r="HK59" s="947"/>
      <c r="HL59" s="947"/>
      <c r="HM59" s="947"/>
      <c r="HN59" s="947"/>
      <c r="HO59" s="947"/>
      <c r="HP59" s="947"/>
      <c r="HQ59" s="947"/>
      <c r="HR59" s="947"/>
      <c r="HS59" s="947"/>
      <c r="HT59" s="947"/>
      <c r="HU59" s="947"/>
      <c r="HV59" s="947"/>
      <c r="HW59" s="947"/>
      <c r="HX59" s="951"/>
      <c r="HY59" s="953"/>
      <c r="HZ59" s="947"/>
      <c r="IA59" s="947"/>
      <c r="IB59" s="947"/>
      <c r="IC59" s="947"/>
      <c r="ID59" s="947"/>
      <c r="IE59" s="947"/>
      <c r="IF59" s="947"/>
      <c r="IG59" s="947"/>
      <c r="IH59" s="947"/>
      <c r="II59" s="947"/>
      <c r="IJ59" s="947"/>
      <c r="IK59" s="947"/>
      <c r="IL59" s="951"/>
      <c r="IM59" s="952"/>
    </row>
    <row r="60" spans="1:248" ht="14.25">
      <c r="A60" s="2374"/>
      <c r="B60" s="2372"/>
      <c r="C60" s="2373"/>
      <c r="D60" s="954"/>
      <c r="E60" s="955"/>
      <c r="F60" s="955"/>
      <c r="G60" s="955"/>
      <c r="H60" s="955"/>
      <c r="I60" s="955"/>
      <c r="J60" s="955"/>
      <c r="K60" s="955"/>
      <c r="L60" s="955"/>
      <c r="M60" s="955"/>
      <c r="N60" s="955"/>
      <c r="O60" s="955"/>
      <c r="P60" s="955"/>
      <c r="Q60" s="955"/>
      <c r="R60" s="956"/>
      <c r="S60" s="954"/>
      <c r="T60" s="955"/>
      <c r="U60" s="955"/>
      <c r="V60" s="955"/>
      <c r="W60" s="955"/>
      <c r="X60" s="955"/>
      <c r="Y60" s="955"/>
      <c r="Z60" s="955"/>
      <c r="AA60" s="955"/>
      <c r="AB60" s="955"/>
      <c r="AC60" s="955"/>
      <c r="AD60" s="955"/>
      <c r="AE60" s="955"/>
      <c r="AF60" s="956"/>
      <c r="AG60" s="957"/>
      <c r="AH60" s="958"/>
      <c r="AI60" s="955"/>
      <c r="AJ60" s="955"/>
      <c r="AK60" s="955"/>
      <c r="AL60" s="955"/>
      <c r="AM60" s="955"/>
      <c r="AN60" s="955"/>
      <c r="AO60" s="955"/>
      <c r="AP60" s="955"/>
      <c r="AQ60" s="955"/>
      <c r="AR60" s="956"/>
      <c r="AS60" s="954"/>
      <c r="AT60" s="955"/>
      <c r="AU60" s="955"/>
      <c r="AV60" s="956"/>
      <c r="AW60" s="954"/>
      <c r="AX60" s="955"/>
      <c r="AY60" s="955"/>
      <c r="AZ60" s="955"/>
      <c r="BA60" s="955"/>
      <c r="BB60" s="957"/>
      <c r="BC60" s="958"/>
      <c r="BD60" s="955"/>
      <c r="BE60" s="955"/>
      <c r="BF60" s="955"/>
      <c r="BG60" s="955"/>
      <c r="BH60" s="955"/>
      <c r="BI60" s="955"/>
      <c r="BJ60" s="955"/>
      <c r="BK60" s="955"/>
      <c r="BL60" s="957"/>
      <c r="BM60" s="966"/>
      <c r="BN60" s="954"/>
      <c r="BO60" s="955"/>
      <c r="BP60" s="955"/>
      <c r="BQ60" s="955"/>
      <c r="BR60" s="955"/>
      <c r="BS60" s="959"/>
      <c r="BT60" s="959"/>
      <c r="BU60" s="959"/>
      <c r="BV60" s="959"/>
      <c r="BW60" s="960"/>
      <c r="BX60" s="961"/>
      <c r="BY60" s="959"/>
      <c r="BZ60" s="959"/>
      <c r="CA60" s="960"/>
      <c r="CB60" s="961"/>
      <c r="CC60" s="959"/>
      <c r="CD60" s="959"/>
      <c r="CE60" s="959"/>
      <c r="CF60" s="959"/>
      <c r="CG60" s="957"/>
      <c r="CH60" s="958"/>
      <c r="CI60" s="955"/>
      <c r="CJ60" s="955"/>
      <c r="CK60" s="955"/>
      <c r="CL60" s="955"/>
      <c r="CM60" s="955"/>
      <c r="CN60" s="955"/>
      <c r="CO60" s="957"/>
      <c r="CP60" s="954"/>
      <c r="CQ60" s="955"/>
      <c r="CR60" s="958"/>
      <c r="CS60" s="955"/>
      <c r="CT60" s="955"/>
      <c r="CU60" s="955"/>
      <c r="CV60" s="955"/>
      <c r="CW60" s="955"/>
      <c r="CX60" s="955"/>
      <c r="CY60" s="956"/>
      <c r="CZ60" s="954"/>
      <c r="DA60" s="955"/>
      <c r="DB60" s="955"/>
      <c r="DC60" s="955"/>
      <c r="DD60" s="955"/>
      <c r="DE60" s="955"/>
      <c r="DF60" s="956"/>
      <c r="DG60" s="954"/>
      <c r="DH60" s="955"/>
      <c r="DI60" s="957"/>
      <c r="DJ60" s="958"/>
      <c r="DK60" s="955"/>
      <c r="DL60" s="955"/>
      <c r="DM60" s="955"/>
      <c r="DN60" s="955"/>
      <c r="DO60" s="955"/>
      <c r="DP60" s="955"/>
      <c r="DQ60" s="955"/>
      <c r="DR60" s="955"/>
      <c r="DS60" s="957"/>
      <c r="DT60" s="967"/>
      <c r="DU60" s="958"/>
      <c r="DV60" s="955"/>
      <c r="DW60" s="955"/>
      <c r="DX60" s="955"/>
      <c r="DY60" s="955"/>
      <c r="DZ60" s="955"/>
      <c r="EA60" s="955"/>
      <c r="EB60" s="955"/>
      <c r="EC60" s="955"/>
      <c r="ED60" s="955"/>
      <c r="EE60" s="955"/>
      <c r="EF60" s="955"/>
      <c r="EG60" s="955"/>
      <c r="EH60" s="955"/>
      <c r="EI60" s="955"/>
      <c r="EJ60" s="956"/>
      <c r="EK60" s="954"/>
      <c r="EL60" s="955"/>
      <c r="EM60" s="955"/>
      <c r="EN60" s="955"/>
      <c r="EO60" s="955"/>
      <c r="EP60" s="955"/>
      <c r="EQ60" s="955"/>
      <c r="ER60" s="955"/>
      <c r="ES60" s="955"/>
      <c r="ET60" s="955"/>
      <c r="EU60" s="955"/>
      <c r="EV60" s="955"/>
      <c r="EW60" s="955"/>
      <c r="EX60" s="955"/>
      <c r="EY60" s="956"/>
      <c r="EZ60" s="957"/>
      <c r="FA60" s="958"/>
      <c r="FB60" s="955"/>
      <c r="FC60" s="955"/>
      <c r="FD60" s="955"/>
      <c r="FE60" s="955"/>
      <c r="FF60" s="955"/>
      <c r="FG60" s="955"/>
      <c r="FH60" s="955"/>
      <c r="FI60" s="955"/>
      <c r="FJ60" s="955"/>
      <c r="FK60" s="955"/>
      <c r="FL60" s="955"/>
      <c r="FM60" s="955"/>
      <c r="FN60" s="955"/>
      <c r="FO60" s="956"/>
      <c r="FP60" s="954"/>
      <c r="FQ60" s="955"/>
      <c r="FR60" s="955"/>
      <c r="FS60" s="955"/>
      <c r="FT60" s="955"/>
      <c r="FU60" s="955"/>
      <c r="FV60" s="955"/>
      <c r="FW60" s="955"/>
      <c r="FX60" s="955"/>
      <c r="FY60" s="955"/>
      <c r="FZ60" s="955"/>
      <c r="GA60" s="955"/>
      <c r="GB60" s="955"/>
      <c r="GC60" s="955"/>
      <c r="GD60" s="957"/>
      <c r="GE60" s="958"/>
      <c r="GF60" s="955"/>
      <c r="GG60" s="955"/>
      <c r="GH60" s="955"/>
      <c r="GI60" s="955"/>
      <c r="GJ60" s="955"/>
      <c r="GK60" s="955"/>
      <c r="GL60" s="955"/>
      <c r="GM60" s="955"/>
      <c r="GN60" s="955"/>
      <c r="GO60" s="955"/>
      <c r="GP60" s="955"/>
      <c r="GQ60" s="955"/>
      <c r="GR60" s="955"/>
      <c r="GS60" s="956"/>
      <c r="GT60" s="954"/>
      <c r="GU60" s="955"/>
      <c r="GV60" s="955"/>
      <c r="GW60" s="955"/>
      <c r="GX60" s="955"/>
      <c r="GY60" s="955"/>
      <c r="GZ60" s="955"/>
      <c r="HA60" s="955"/>
      <c r="HB60" s="955"/>
      <c r="HC60" s="955"/>
      <c r="HD60" s="955"/>
      <c r="HE60" s="955"/>
      <c r="HF60" s="955"/>
      <c r="HG60" s="955"/>
      <c r="HH60" s="956"/>
      <c r="HI60" s="957"/>
      <c r="HJ60" s="958"/>
      <c r="HK60" s="955"/>
      <c r="HL60" s="955"/>
      <c r="HM60" s="955"/>
      <c r="HN60" s="955"/>
      <c r="HO60" s="955"/>
      <c r="HP60" s="955"/>
      <c r="HQ60" s="955"/>
      <c r="HR60" s="955"/>
      <c r="HS60" s="955"/>
      <c r="HT60" s="955"/>
      <c r="HU60" s="955"/>
      <c r="HV60" s="955"/>
      <c r="HW60" s="955"/>
      <c r="HX60" s="956"/>
      <c r="HY60" s="954"/>
      <c r="HZ60" s="955"/>
      <c r="IA60" s="955"/>
      <c r="IB60" s="955"/>
      <c r="IC60" s="955"/>
      <c r="ID60" s="959"/>
      <c r="IE60" s="959"/>
      <c r="IF60" s="959"/>
      <c r="IG60" s="959"/>
      <c r="IH60" s="959"/>
      <c r="II60" s="959"/>
      <c r="IJ60" s="959"/>
      <c r="IK60" s="959"/>
      <c r="IL60" s="956"/>
      <c r="IM60" s="957"/>
    </row>
    <row r="61" spans="1:248" ht="13.5" customHeight="1">
      <c r="A61" s="2371"/>
      <c r="B61" s="2372"/>
      <c r="C61" s="2373"/>
      <c r="D61" s="2337">
        <v>10</v>
      </c>
      <c r="E61" s="2338"/>
      <c r="F61" s="2338"/>
      <c r="G61" s="2338"/>
      <c r="H61" s="2338"/>
      <c r="I61" s="2338"/>
      <c r="J61" s="2338"/>
      <c r="K61" s="2338"/>
      <c r="L61" s="2338"/>
      <c r="M61" s="2360"/>
      <c r="N61" s="2359">
        <v>20</v>
      </c>
      <c r="O61" s="2338"/>
      <c r="P61" s="2338"/>
      <c r="Q61" s="2338"/>
      <c r="R61" s="2338"/>
      <c r="S61" s="2338"/>
      <c r="T61" s="2338"/>
      <c r="U61" s="2338"/>
      <c r="V61" s="2338"/>
      <c r="W61" s="2360"/>
      <c r="X61" s="2336">
        <v>31</v>
      </c>
      <c r="Y61" s="2332"/>
      <c r="Z61" s="2332"/>
      <c r="AA61" s="2332"/>
      <c r="AB61" s="2332"/>
      <c r="AC61" s="2332"/>
      <c r="AD61" s="2332"/>
      <c r="AE61" s="2332"/>
      <c r="AF61" s="2332"/>
      <c r="AG61" s="2332"/>
      <c r="AH61" s="2332"/>
      <c r="AI61" s="2337">
        <v>10</v>
      </c>
      <c r="AJ61" s="2338"/>
      <c r="AK61" s="2338"/>
      <c r="AL61" s="2338"/>
      <c r="AM61" s="2338"/>
      <c r="AN61" s="2338"/>
      <c r="AO61" s="2338"/>
      <c r="AP61" s="2338"/>
      <c r="AQ61" s="2338"/>
      <c r="AR61" s="2338"/>
      <c r="AS61" s="2337">
        <v>20</v>
      </c>
      <c r="AT61" s="2338"/>
      <c r="AU61" s="2338"/>
      <c r="AV61" s="2338"/>
      <c r="AW61" s="2338"/>
      <c r="AX61" s="2338"/>
      <c r="AY61" s="2338"/>
      <c r="AZ61" s="2338"/>
      <c r="BA61" s="2338"/>
      <c r="BB61" s="2339"/>
      <c r="BC61" s="2332">
        <v>31</v>
      </c>
      <c r="BD61" s="2332"/>
      <c r="BE61" s="2332"/>
      <c r="BF61" s="2332"/>
      <c r="BG61" s="2332"/>
      <c r="BH61" s="2332"/>
      <c r="BI61" s="2332"/>
      <c r="BJ61" s="2332"/>
      <c r="BK61" s="2332"/>
      <c r="BL61" s="2332"/>
      <c r="BM61" s="2332"/>
      <c r="BN61" s="2334">
        <v>10</v>
      </c>
      <c r="BO61" s="2332"/>
      <c r="BP61" s="2332"/>
      <c r="BQ61" s="2332"/>
      <c r="BR61" s="2332"/>
      <c r="BS61" s="2332"/>
      <c r="BT61" s="2332"/>
      <c r="BU61" s="2332"/>
      <c r="BV61" s="2332"/>
      <c r="BW61" s="2332"/>
      <c r="BX61" s="2334">
        <v>20</v>
      </c>
      <c r="BY61" s="2332"/>
      <c r="BZ61" s="2332"/>
      <c r="CA61" s="2332"/>
      <c r="CB61" s="2332"/>
      <c r="CC61" s="2332"/>
      <c r="CD61" s="2332"/>
      <c r="CE61" s="2332"/>
      <c r="CF61" s="2332"/>
      <c r="CG61" s="2333"/>
      <c r="CH61" s="2332">
        <v>28</v>
      </c>
      <c r="CI61" s="2332"/>
      <c r="CJ61" s="2332"/>
      <c r="CK61" s="2332"/>
      <c r="CL61" s="2332"/>
      <c r="CM61" s="2332"/>
      <c r="CN61" s="2332"/>
      <c r="CO61" s="2333"/>
      <c r="CP61" s="2334">
        <v>10</v>
      </c>
      <c r="CQ61" s="2332"/>
      <c r="CR61" s="2332"/>
      <c r="CS61" s="2332"/>
      <c r="CT61" s="2332"/>
      <c r="CU61" s="2332"/>
      <c r="CV61" s="2332"/>
      <c r="CW61" s="2332"/>
      <c r="CX61" s="2332"/>
      <c r="CY61" s="2332"/>
      <c r="CZ61" s="2334">
        <v>20</v>
      </c>
      <c r="DA61" s="2332"/>
      <c r="DB61" s="2332"/>
      <c r="DC61" s="2332"/>
      <c r="DD61" s="2332"/>
      <c r="DE61" s="2332"/>
      <c r="DF61" s="2332"/>
      <c r="DG61" s="2332"/>
      <c r="DH61" s="2332"/>
      <c r="DI61" s="2333"/>
      <c r="DJ61" s="2332">
        <v>31</v>
      </c>
      <c r="DK61" s="2332"/>
      <c r="DL61" s="2332"/>
      <c r="DM61" s="2332"/>
      <c r="DN61" s="2332"/>
      <c r="DO61" s="2332"/>
      <c r="DP61" s="2332"/>
      <c r="DQ61" s="2332"/>
      <c r="DR61" s="2332"/>
      <c r="DS61" s="2332"/>
      <c r="DT61" s="2333"/>
      <c r="DU61" s="2332">
        <v>10</v>
      </c>
      <c r="DV61" s="2332"/>
      <c r="DW61" s="2332"/>
      <c r="DX61" s="2332"/>
      <c r="DY61" s="2332"/>
      <c r="DZ61" s="2332"/>
      <c r="EA61" s="2332"/>
      <c r="EB61" s="2332"/>
      <c r="EC61" s="2332"/>
      <c r="ED61" s="2332"/>
      <c r="EE61" s="2335"/>
      <c r="EF61" s="2359">
        <v>20</v>
      </c>
      <c r="EG61" s="2338"/>
      <c r="EH61" s="2338"/>
      <c r="EI61" s="2338"/>
      <c r="EJ61" s="2338"/>
      <c r="EK61" s="2338"/>
      <c r="EL61" s="2338"/>
      <c r="EM61" s="2338"/>
      <c r="EN61" s="2338"/>
      <c r="EO61" s="2360"/>
      <c r="EP61" s="2359">
        <v>31</v>
      </c>
      <c r="EQ61" s="2338"/>
      <c r="ER61" s="2338"/>
      <c r="ES61" s="2338"/>
      <c r="ET61" s="2338"/>
      <c r="EU61" s="2338"/>
      <c r="EV61" s="2338"/>
      <c r="EW61" s="2338"/>
      <c r="EX61" s="2338"/>
      <c r="EY61" s="2338"/>
      <c r="EZ61" s="2339"/>
      <c r="FA61" s="2338">
        <v>10</v>
      </c>
      <c r="FB61" s="2338"/>
      <c r="FC61" s="2338"/>
      <c r="FD61" s="2338"/>
      <c r="FE61" s="2338"/>
      <c r="FF61" s="2338"/>
      <c r="FG61" s="2338"/>
      <c r="FH61" s="2338"/>
      <c r="FI61" s="2338"/>
      <c r="FJ61" s="2360"/>
      <c r="FK61" s="2359">
        <v>20</v>
      </c>
      <c r="FL61" s="2338"/>
      <c r="FM61" s="2338"/>
      <c r="FN61" s="2338"/>
      <c r="FO61" s="2338"/>
      <c r="FP61" s="2338"/>
      <c r="FQ61" s="2338"/>
      <c r="FR61" s="2338"/>
      <c r="FS61" s="2338"/>
      <c r="FT61" s="2360"/>
      <c r="FU61" s="2359">
        <v>30</v>
      </c>
      <c r="FV61" s="2338"/>
      <c r="FW61" s="2338"/>
      <c r="FX61" s="2338"/>
      <c r="FY61" s="2338"/>
      <c r="FZ61" s="2338"/>
      <c r="GA61" s="2338"/>
      <c r="GB61" s="2338"/>
      <c r="GC61" s="2338"/>
      <c r="GD61" s="2339"/>
      <c r="GE61" s="2337">
        <v>10</v>
      </c>
      <c r="GF61" s="2338"/>
      <c r="GG61" s="2338"/>
      <c r="GH61" s="2338"/>
      <c r="GI61" s="2338"/>
      <c r="GJ61" s="2338"/>
      <c r="GK61" s="2338"/>
      <c r="GL61" s="2338"/>
      <c r="GM61" s="2338"/>
      <c r="GN61" s="2360"/>
      <c r="GO61" s="2359">
        <v>20</v>
      </c>
      <c r="GP61" s="2338"/>
      <c r="GQ61" s="2338"/>
      <c r="GR61" s="2338"/>
      <c r="GS61" s="2338"/>
      <c r="GT61" s="2338"/>
      <c r="GU61" s="2338"/>
      <c r="GV61" s="2338"/>
      <c r="GW61" s="2338"/>
      <c r="GX61" s="2360"/>
      <c r="GY61" s="2359">
        <v>31</v>
      </c>
      <c r="GZ61" s="2338"/>
      <c r="HA61" s="2338"/>
      <c r="HB61" s="2338"/>
      <c r="HC61" s="2338"/>
      <c r="HD61" s="2338"/>
      <c r="HE61" s="2338"/>
      <c r="HF61" s="2338"/>
      <c r="HG61" s="2338"/>
      <c r="HH61" s="2338"/>
      <c r="HI61" s="2339"/>
      <c r="HJ61" s="2337">
        <v>10</v>
      </c>
      <c r="HK61" s="2338"/>
      <c r="HL61" s="2338"/>
      <c r="HM61" s="2338"/>
      <c r="HN61" s="2338"/>
      <c r="HO61" s="2338"/>
      <c r="HP61" s="2338"/>
      <c r="HQ61" s="2338"/>
      <c r="HR61" s="2338"/>
      <c r="HS61" s="2360"/>
      <c r="HT61" s="2359">
        <v>20</v>
      </c>
      <c r="HU61" s="2338"/>
      <c r="HV61" s="2338"/>
      <c r="HW61" s="2338"/>
      <c r="HX61" s="2338"/>
      <c r="HY61" s="2338"/>
      <c r="HZ61" s="2338"/>
      <c r="IA61" s="2338"/>
      <c r="IB61" s="2338"/>
      <c r="IC61" s="2360"/>
      <c r="ID61" s="2359">
        <v>30</v>
      </c>
      <c r="IE61" s="2338"/>
      <c r="IF61" s="2338"/>
      <c r="IG61" s="2338"/>
      <c r="IH61" s="2338"/>
      <c r="II61" s="2338"/>
      <c r="IJ61" s="2338"/>
      <c r="IK61" s="2338"/>
      <c r="IL61" s="2338"/>
      <c r="IM61" s="2339"/>
    </row>
    <row r="62" spans="1:248" ht="14.25">
      <c r="A62" s="2374"/>
      <c r="B62" s="2372"/>
      <c r="C62" s="2373"/>
      <c r="D62" s="953"/>
      <c r="E62" s="947"/>
      <c r="F62" s="947"/>
      <c r="G62" s="947"/>
      <c r="H62" s="947"/>
      <c r="I62" s="947"/>
      <c r="J62" s="947"/>
      <c r="K62" s="947"/>
      <c r="L62" s="947"/>
      <c r="M62" s="947"/>
      <c r="N62" s="947"/>
      <c r="O62" s="947"/>
      <c r="P62" s="947"/>
      <c r="Q62" s="947"/>
      <c r="R62" s="951"/>
      <c r="S62" s="953"/>
      <c r="T62" s="947"/>
      <c r="U62" s="947"/>
      <c r="V62" s="947"/>
      <c r="W62" s="947"/>
      <c r="X62" s="947"/>
      <c r="Y62" s="947"/>
      <c r="Z62" s="947"/>
      <c r="AA62" s="947"/>
      <c r="AB62" s="947"/>
      <c r="AC62" s="947"/>
      <c r="AD62" s="947"/>
      <c r="AE62" s="947"/>
      <c r="AF62" s="951"/>
      <c r="AG62" s="952"/>
      <c r="AH62" s="946"/>
      <c r="AI62" s="947"/>
      <c r="AJ62" s="947"/>
      <c r="AK62" s="947"/>
      <c r="AL62" s="947"/>
      <c r="AM62" s="947"/>
      <c r="AN62" s="947"/>
      <c r="AO62" s="947"/>
      <c r="AP62" s="947"/>
      <c r="AQ62" s="947"/>
      <c r="AR62" s="951"/>
      <c r="AS62" s="953"/>
      <c r="AT62" s="947"/>
      <c r="AU62" s="947"/>
      <c r="AV62" s="951"/>
      <c r="AW62" s="953"/>
      <c r="AX62" s="947"/>
      <c r="AY62" s="947"/>
      <c r="AZ62" s="947"/>
      <c r="BA62" s="947"/>
      <c r="BB62" s="952"/>
      <c r="BC62" s="946"/>
      <c r="BD62" s="947"/>
      <c r="BE62" s="947"/>
      <c r="BF62" s="947"/>
      <c r="BG62" s="947"/>
      <c r="BH62" s="947"/>
      <c r="BI62" s="947"/>
      <c r="BJ62" s="947"/>
      <c r="BK62" s="947"/>
      <c r="BL62" s="952"/>
      <c r="BM62" s="964"/>
      <c r="BN62" s="953"/>
      <c r="BO62" s="947"/>
      <c r="BP62" s="947"/>
      <c r="BQ62" s="947"/>
      <c r="BR62" s="947"/>
      <c r="BS62" s="947"/>
      <c r="BT62" s="947"/>
      <c r="BU62" s="947"/>
      <c r="BV62" s="947"/>
      <c r="BW62" s="951"/>
      <c r="BX62" s="953"/>
      <c r="BY62" s="947"/>
      <c r="BZ62" s="947"/>
      <c r="CA62" s="951"/>
      <c r="CB62" s="953"/>
      <c r="CC62" s="947"/>
      <c r="CD62" s="947"/>
      <c r="CE62" s="947"/>
      <c r="CF62" s="947"/>
      <c r="CG62" s="952"/>
      <c r="CH62" s="946"/>
      <c r="CI62" s="947"/>
      <c r="CJ62" s="947"/>
      <c r="CK62" s="947"/>
      <c r="CL62" s="947"/>
      <c r="CM62" s="947"/>
      <c r="CN62" s="947"/>
      <c r="CO62" s="952"/>
      <c r="CP62" s="953"/>
      <c r="CQ62" s="947"/>
      <c r="CR62" s="946"/>
      <c r="CS62" s="947"/>
      <c r="CT62" s="947"/>
      <c r="CU62" s="947"/>
      <c r="CV62" s="947"/>
      <c r="CW62" s="947"/>
      <c r="CX62" s="947"/>
      <c r="CY62" s="951"/>
      <c r="CZ62" s="953"/>
      <c r="DA62" s="947"/>
      <c r="DB62" s="947"/>
      <c r="DC62" s="947"/>
      <c r="DD62" s="947"/>
      <c r="DE62" s="947"/>
      <c r="DF62" s="951"/>
      <c r="DG62" s="953"/>
      <c r="DH62" s="947"/>
      <c r="DI62" s="952"/>
      <c r="DJ62" s="946"/>
      <c r="DK62" s="947"/>
      <c r="DL62" s="947"/>
      <c r="DM62" s="947"/>
      <c r="DN62" s="947"/>
      <c r="DO62" s="947"/>
      <c r="DP62" s="947"/>
      <c r="DQ62" s="947"/>
      <c r="DR62" s="947"/>
      <c r="DS62" s="952"/>
      <c r="DT62" s="968"/>
      <c r="DU62" s="946"/>
      <c r="DV62" s="947"/>
      <c r="DW62" s="947"/>
      <c r="DX62" s="947"/>
      <c r="DY62" s="947"/>
      <c r="DZ62" s="947"/>
      <c r="EA62" s="947"/>
      <c r="EB62" s="947"/>
      <c r="EC62" s="947"/>
      <c r="ED62" s="947"/>
      <c r="EE62" s="947"/>
      <c r="EF62" s="947"/>
      <c r="EG62" s="947"/>
      <c r="EH62" s="947"/>
      <c r="EI62" s="947"/>
      <c r="EJ62" s="951"/>
      <c r="EK62" s="953"/>
      <c r="EL62" s="947"/>
      <c r="EM62" s="947"/>
      <c r="EN62" s="947"/>
      <c r="EO62" s="947"/>
      <c r="EP62" s="947"/>
      <c r="EQ62" s="947"/>
      <c r="ER62" s="947"/>
      <c r="ES62" s="947"/>
      <c r="ET62" s="947"/>
      <c r="EU62" s="947"/>
      <c r="EV62" s="947"/>
      <c r="EW62" s="947"/>
      <c r="EX62" s="947"/>
      <c r="EY62" s="951"/>
      <c r="EZ62" s="952"/>
      <c r="FA62" s="946"/>
      <c r="FB62" s="947"/>
      <c r="FC62" s="947"/>
      <c r="FD62" s="947"/>
      <c r="FE62" s="947"/>
      <c r="FF62" s="947"/>
      <c r="FG62" s="947"/>
      <c r="FH62" s="947"/>
      <c r="FI62" s="947"/>
      <c r="FJ62" s="947"/>
      <c r="FK62" s="947"/>
      <c r="FL62" s="947"/>
      <c r="FM62" s="947"/>
      <c r="FN62" s="947"/>
      <c r="FO62" s="951"/>
      <c r="FP62" s="953"/>
      <c r="FQ62" s="947"/>
      <c r="FR62" s="947"/>
      <c r="FS62" s="947"/>
      <c r="FT62" s="947"/>
      <c r="FU62" s="947"/>
      <c r="FV62" s="947"/>
      <c r="FW62" s="947"/>
      <c r="FX62" s="947"/>
      <c r="FY62" s="947"/>
      <c r="FZ62" s="947"/>
      <c r="GA62" s="947"/>
      <c r="GB62" s="947"/>
      <c r="GC62" s="947"/>
      <c r="GD62" s="952"/>
      <c r="GE62" s="946"/>
      <c r="GF62" s="947"/>
      <c r="GG62" s="947"/>
      <c r="GH62" s="947"/>
      <c r="GI62" s="947"/>
      <c r="GJ62" s="947"/>
      <c r="GK62" s="947"/>
      <c r="GL62" s="947"/>
      <c r="GM62" s="947"/>
      <c r="GN62" s="947"/>
      <c r="GO62" s="947"/>
      <c r="GP62" s="947"/>
      <c r="GQ62" s="947"/>
      <c r="GR62" s="947"/>
      <c r="GS62" s="951"/>
      <c r="GT62" s="953"/>
      <c r="GU62" s="947"/>
      <c r="GV62" s="947"/>
      <c r="GW62" s="947"/>
      <c r="GX62" s="947"/>
      <c r="GY62" s="947"/>
      <c r="GZ62" s="947"/>
      <c r="HA62" s="947"/>
      <c r="HB62" s="947"/>
      <c r="HC62" s="947"/>
      <c r="HD62" s="947"/>
      <c r="HE62" s="947"/>
      <c r="HF62" s="947"/>
      <c r="HG62" s="947"/>
      <c r="HH62" s="951"/>
      <c r="HI62" s="952"/>
      <c r="HJ62" s="946"/>
      <c r="HK62" s="947"/>
      <c r="HL62" s="947"/>
      <c r="HM62" s="947"/>
      <c r="HN62" s="947"/>
      <c r="HO62" s="947"/>
      <c r="HP62" s="947"/>
      <c r="HQ62" s="947"/>
      <c r="HR62" s="947"/>
      <c r="HS62" s="947"/>
      <c r="HT62" s="947"/>
      <c r="HU62" s="947"/>
      <c r="HV62" s="947"/>
      <c r="HW62" s="947"/>
      <c r="HX62" s="951"/>
      <c r="HY62" s="953"/>
      <c r="HZ62" s="947"/>
      <c r="IA62" s="947"/>
      <c r="IB62" s="947"/>
      <c r="IC62" s="947"/>
      <c r="ID62" s="947"/>
      <c r="IE62" s="947"/>
      <c r="IF62" s="947"/>
      <c r="IG62" s="947"/>
      <c r="IH62" s="947"/>
      <c r="II62" s="947"/>
      <c r="IJ62" s="947"/>
      <c r="IK62" s="947"/>
      <c r="IL62" s="951"/>
      <c r="IM62" s="952"/>
    </row>
    <row r="63" spans="1:248" ht="14.25">
      <c r="A63" s="2374"/>
      <c r="B63" s="2372"/>
      <c r="C63" s="2373"/>
      <c r="D63" s="954"/>
      <c r="E63" s="955"/>
      <c r="F63" s="955"/>
      <c r="G63" s="955"/>
      <c r="H63" s="955"/>
      <c r="I63" s="955"/>
      <c r="J63" s="955"/>
      <c r="K63" s="955"/>
      <c r="L63" s="955"/>
      <c r="M63" s="955"/>
      <c r="N63" s="955"/>
      <c r="O63" s="955"/>
      <c r="P63" s="955"/>
      <c r="Q63" s="955"/>
      <c r="R63" s="956"/>
      <c r="S63" s="954"/>
      <c r="T63" s="955"/>
      <c r="U63" s="955"/>
      <c r="V63" s="955"/>
      <c r="W63" s="955"/>
      <c r="X63" s="955"/>
      <c r="Y63" s="955"/>
      <c r="Z63" s="955"/>
      <c r="AA63" s="955"/>
      <c r="AB63" s="955"/>
      <c r="AC63" s="955"/>
      <c r="AD63" s="955"/>
      <c r="AE63" s="955"/>
      <c r="AF63" s="956"/>
      <c r="AG63" s="957"/>
      <c r="AH63" s="958"/>
      <c r="AI63" s="955"/>
      <c r="AJ63" s="955"/>
      <c r="AK63" s="955"/>
      <c r="AL63" s="955"/>
      <c r="AM63" s="955"/>
      <c r="AN63" s="955"/>
      <c r="AO63" s="955"/>
      <c r="AP63" s="955"/>
      <c r="AQ63" s="955"/>
      <c r="AR63" s="956"/>
      <c r="AS63" s="954"/>
      <c r="AT63" s="955"/>
      <c r="AU63" s="955"/>
      <c r="AV63" s="956"/>
      <c r="AW63" s="954"/>
      <c r="AX63" s="955"/>
      <c r="AY63" s="955"/>
      <c r="AZ63" s="955"/>
      <c r="BA63" s="955"/>
      <c r="BB63" s="957"/>
      <c r="BC63" s="958"/>
      <c r="BD63" s="955"/>
      <c r="BE63" s="955"/>
      <c r="BF63" s="955"/>
      <c r="BG63" s="955"/>
      <c r="BH63" s="955"/>
      <c r="BI63" s="955"/>
      <c r="BJ63" s="955"/>
      <c r="BK63" s="955"/>
      <c r="BL63" s="957"/>
      <c r="BM63" s="966"/>
      <c r="BN63" s="954"/>
      <c r="BO63" s="955"/>
      <c r="BP63" s="955"/>
      <c r="BQ63" s="955"/>
      <c r="BR63" s="955"/>
      <c r="BS63" s="955"/>
      <c r="BT63" s="955"/>
      <c r="BU63" s="955"/>
      <c r="BV63" s="955"/>
      <c r="BW63" s="956"/>
      <c r="BX63" s="954"/>
      <c r="BY63" s="955"/>
      <c r="BZ63" s="955"/>
      <c r="CA63" s="956"/>
      <c r="CB63" s="954"/>
      <c r="CC63" s="955"/>
      <c r="CD63" s="955"/>
      <c r="CE63" s="955"/>
      <c r="CF63" s="955"/>
      <c r="CG63" s="957"/>
      <c r="CH63" s="958"/>
      <c r="CI63" s="955"/>
      <c r="CJ63" s="955"/>
      <c r="CK63" s="955"/>
      <c r="CL63" s="955"/>
      <c r="CM63" s="955"/>
      <c r="CN63" s="955"/>
      <c r="CO63" s="957"/>
      <c r="CP63" s="954"/>
      <c r="CQ63" s="955"/>
      <c r="CR63" s="958"/>
      <c r="CS63" s="955"/>
      <c r="CT63" s="955"/>
      <c r="CU63" s="955"/>
      <c r="CV63" s="955"/>
      <c r="CW63" s="955"/>
      <c r="CX63" s="955"/>
      <c r="CY63" s="956"/>
      <c r="CZ63" s="954"/>
      <c r="DA63" s="955"/>
      <c r="DB63" s="955"/>
      <c r="DC63" s="955"/>
      <c r="DD63" s="955"/>
      <c r="DE63" s="955"/>
      <c r="DF63" s="956"/>
      <c r="DG63" s="954"/>
      <c r="DH63" s="955"/>
      <c r="DI63" s="957"/>
      <c r="DJ63" s="958"/>
      <c r="DK63" s="955"/>
      <c r="DL63" s="955"/>
      <c r="DM63" s="955"/>
      <c r="DN63" s="955"/>
      <c r="DO63" s="955"/>
      <c r="DP63" s="955"/>
      <c r="DQ63" s="955"/>
      <c r="DR63" s="955"/>
      <c r="DS63" s="957"/>
      <c r="DT63" s="967"/>
      <c r="DU63" s="958"/>
      <c r="DV63" s="955"/>
      <c r="DW63" s="955"/>
      <c r="DX63" s="955"/>
      <c r="DY63" s="955"/>
      <c r="DZ63" s="955"/>
      <c r="EA63" s="955"/>
      <c r="EB63" s="955"/>
      <c r="EC63" s="955"/>
      <c r="ED63" s="955"/>
      <c r="EE63" s="955"/>
      <c r="EF63" s="955"/>
      <c r="EG63" s="955"/>
      <c r="EH63" s="955"/>
      <c r="EI63" s="955"/>
      <c r="EJ63" s="956"/>
      <c r="EK63" s="954"/>
      <c r="EL63" s="955"/>
      <c r="EM63" s="955"/>
      <c r="EN63" s="955"/>
      <c r="EO63" s="955"/>
      <c r="EP63" s="955"/>
      <c r="EQ63" s="955"/>
      <c r="ER63" s="955"/>
      <c r="ES63" s="955"/>
      <c r="ET63" s="955"/>
      <c r="EU63" s="955"/>
      <c r="EV63" s="955"/>
      <c r="EW63" s="955"/>
      <c r="EX63" s="955"/>
      <c r="EY63" s="956"/>
      <c r="EZ63" s="957"/>
      <c r="FA63" s="958"/>
      <c r="FB63" s="955"/>
      <c r="FC63" s="955"/>
      <c r="FD63" s="955"/>
      <c r="FE63" s="955"/>
      <c r="FF63" s="955"/>
      <c r="FG63" s="955"/>
      <c r="FH63" s="955"/>
      <c r="FI63" s="955"/>
      <c r="FJ63" s="955"/>
      <c r="FK63" s="955"/>
      <c r="FL63" s="955"/>
      <c r="FM63" s="955"/>
      <c r="FN63" s="955"/>
      <c r="FO63" s="956"/>
      <c r="FP63" s="954"/>
      <c r="FQ63" s="955"/>
      <c r="FR63" s="955"/>
      <c r="FS63" s="955"/>
      <c r="FT63" s="955"/>
      <c r="FU63" s="955"/>
      <c r="FV63" s="955"/>
      <c r="FW63" s="955"/>
      <c r="FX63" s="955"/>
      <c r="FY63" s="955"/>
      <c r="FZ63" s="955"/>
      <c r="GA63" s="955"/>
      <c r="GB63" s="955"/>
      <c r="GC63" s="955"/>
      <c r="GD63" s="957"/>
      <c r="GE63" s="958"/>
      <c r="GF63" s="955"/>
      <c r="GG63" s="955"/>
      <c r="GH63" s="955"/>
      <c r="GI63" s="955"/>
      <c r="GJ63" s="955"/>
      <c r="GK63" s="955"/>
      <c r="GL63" s="955"/>
      <c r="GM63" s="955"/>
      <c r="GN63" s="955"/>
      <c r="GO63" s="955"/>
      <c r="GP63" s="955"/>
      <c r="GQ63" s="955"/>
      <c r="GR63" s="955"/>
      <c r="GS63" s="956"/>
      <c r="GT63" s="954"/>
      <c r="GU63" s="955"/>
      <c r="GV63" s="955"/>
      <c r="GW63" s="955"/>
      <c r="GX63" s="955"/>
      <c r="GY63" s="955"/>
      <c r="GZ63" s="955"/>
      <c r="HA63" s="955"/>
      <c r="HB63" s="955"/>
      <c r="HC63" s="955"/>
      <c r="HD63" s="955"/>
      <c r="HE63" s="955"/>
      <c r="HF63" s="955"/>
      <c r="HG63" s="955"/>
      <c r="HH63" s="956"/>
      <c r="HI63" s="957"/>
      <c r="HJ63" s="958"/>
      <c r="HK63" s="955"/>
      <c r="HL63" s="955"/>
      <c r="HM63" s="955"/>
      <c r="HN63" s="955"/>
      <c r="HO63" s="955"/>
      <c r="HP63" s="955"/>
      <c r="HQ63" s="955"/>
      <c r="HR63" s="955"/>
      <c r="HS63" s="955"/>
      <c r="HT63" s="955"/>
      <c r="HU63" s="955"/>
      <c r="HV63" s="955"/>
      <c r="HW63" s="955"/>
      <c r="HX63" s="956"/>
      <c r="HY63" s="954"/>
      <c r="HZ63" s="955"/>
      <c r="IA63" s="955"/>
      <c r="IB63" s="955"/>
      <c r="IC63" s="955"/>
      <c r="ID63" s="955"/>
      <c r="IE63" s="955"/>
      <c r="IF63" s="955"/>
      <c r="IG63" s="955"/>
      <c r="IH63" s="955"/>
      <c r="II63" s="955"/>
      <c r="IJ63" s="955"/>
      <c r="IK63" s="955"/>
      <c r="IL63" s="956"/>
      <c r="IM63" s="957"/>
    </row>
    <row r="64" spans="1:248" ht="13.5" customHeight="1">
      <c r="A64" s="2371"/>
      <c r="B64" s="2372"/>
      <c r="C64" s="2373"/>
      <c r="D64" s="2337">
        <v>10</v>
      </c>
      <c r="E64" s="2338"/>
      <c r="F64" s="2338"/>
      <c r="G64" s="2338"/>
      <c r="H64" s="2338"/>
      <c r="I64" s="2338"/>
      <c r="J64" s="2338"/>
      <c r="K64" s="2338"/>
      <c r="L64" s="2338"/>
      <c r="M64" s="2360"/>
      <c r="N64" s="2359">
        <v>20</v>
      </c>
      <c r="O64" s="2338"/>
      <c r="P64" s="2338"/>
      <c r="Q64" s="2338"/>
      <c r="R64" s="2338"/>
      <c r="S64" s="2338"/>
      <c r="T64" s="2338"/>
      <c r="U64" s="2338"/>
      <c r="V64" s="2338"/>
      <c r="W64" s="2360"/>
      <c r="X64" s="2336">
        <v>31</v>
      </c>
      <c r="Y64" s="2332"/>
      <c r="Z64" s="2332"/>
      <c r="AA64" s="2332"/>
      <c r="AB64" s="2332"/>
      <c r="AC64" s="2332"/>
      <c r="AD64" s="2332"/>
      <c r="AE64" s="2332"/>
      <c r="AF64" s="2332"/>
      <c r="AG64" s="2332"/>
      <c r="AH64" s="2332"/>
      <c r="AI64" s="2337">
        <v>10</v>
      </c>
      <c r="AJ64" s="2338"/>
      <c r="AK64" s="2338"/>
      <c r="AL64" s="2338"/>
      <c r="AM64" s="2338"/>
      <c r="AN64" s="2338"/>
      <c r="AO64" s="2338"/>
      <c r="AP64" s="2338"/>
      <c r="AQ64" s="2338"/>
      <c r="AR64" s="2338"/>
      <c r="AS64" s="2337">
        <v>20</v>
      </c>
      <c r="AT64" s="2338"/>
      <c r="AU64" s="2338"/>
      <c r="AV64" s="2338"/>
      <c r="AW64" s="2338"/>
      <c r="AX64" s="2338"/>
      <c r="AY64" s="2338"/>
      <c r="AZ64" s="2338"/>
      <c r="BA64" s="2338"/>
      <c r="BB64" s="2339"/>
      <c r="BC64" s="2332">
        <v>31</v>
      </c>
      <c r="BD64" s="2332"/>
      <c r="BE64" s="2332"/>
      <c r="BF64" s="2332"/>
      <c r="BG64" s="2332"/>
      <c r="BH64" s="2332"/>
      <c r="BI64" s="2332"/>
      <c r="BJ64" s="2332"/>
      <c r="BK64" s="2332"/>
      <c r="BL64" s="2332"/>
      <c r="BM64" s="2332"/>
      <c r="BN64" s="2334">
        <v>10</v>
      </c>
      <c r="BO64" s="2332"/>
      <c r="BP64" s="2332"/>
      <c r="BQ64" s="2332"/>
      <c r="BR64" s="2332"/>
      <c r="BS64" s="2332"/>
      <c r="BT64" s="2332"/>
      <c r="BU64" s="2332"/>
      <c r="BV64" s="2332"/>
      <c r="BW64" s="2332"/>
      <c r="BX64" s="2334">
        <v>20</v>
      </c>
      <c r="BY64" s="2332"/>
      <c r="BZ64" s="2332"/>
      <c r="CA64" s="2332"/>
      <c r="CB64" s="2332"/>
      <c r="CC64" s="2332"/>
      <c r="CD64" s="2332"/>
      <c r="CE64" s="2332"/>
      <c r="CF64" s="2332"/>
      <c r="CG64" s="2333"/>
      <c r="CH64" s="2332">
        <v>28</v>
      </c>
      <c r="CI64" s="2332"/>
      <c r="CJ64" s="2332"/>
      <c r="CK64" s="2332"/>
      <c r="CL64" s="2332"/>
      <c r="CM64" s="2332"/>
      <c r="CN64" s="2332"/>
      <c r="CO64" s="2333"/>
      <c r="CP64" s="2334">
        <v>10</v>
      </c>
      <c r="CQ64" s="2332"/>
      <c r="CR64" s="2332"/>
      <c r="CS64" s="2332"/>
      <c r="CT64" s="2332"/>
      <c r="CU64" s="2332"/>
      <c r="CV64" s="2332"/>
      <c r="CW64" s="2332"/>
      <c r="CX64" s="2332"/>
      <c r="CY64" s="2332"/>
      <c r="CZ64" s="2334">
        <v>20</v>
      </c>
      <c r="DA64" s="2332"/>
      <c r="DB64" s="2332"/>
      <c r="DC64" s="2332"/>
      <c r="DD64" s="2332"/>
      <c r="DE64" s="2332"/>
      <c r="DF64" s="2332"/>
      <c r="DG64" s="2332"/>
      <c r="DH64" s="2332"/>
      <c r="DI64" s="2333"/>
      <c r="DJ64" s="2332">
        <v>31</v>
      </c>
      <c r="DK64" s="2332"/>
      <c r="DL64" s="2332"/>
      <c r="DM64" s="2332"/>
      <c r="DN64" s="2332"/>
      <c r="DO64" s="2332"/>
      <c r="DP64" s="2332"/>
      <c r="DQ64" s="2332"/>
      <c r="DR64" s="2332"/>
      <c r="DS64" s="2332"/>
      <c r="DT64" s="2333"/>
      <c r="DU64" s="2332">
        <v>10</v>
      </c>
      <c r="DV64" s="2332"/>
      <c r="DW64" s="2332"/>
      <c r="DX64" s="2332"/>
      <c r="DY64" s="2332"/>
      <c r="DZ64" s="2332"/>
      <c r="EA64" s="2332"/>
      <c r="EB64" s="2332"/>
      <c r="EC64" s="2332"/>
      <c r="ED64" s="2332"/>
      <c r="EE64" s="2335"/>
      <c r="EF64" s="2359">
        <v>20</v>
      </c>
      <c r="EG64" s="2338"/>
      <c r="EH64" s="2338"/>
      <c r="EI64" s="2338"/>
      <c r="EJ64" s="2338"/>
      <c r="EK64" s="2338"/>
      <c r="EL64" s="2338"/>
      <c r="EM64" s="2338"/>
      <c r="EN64" s="2338"/>
      <c r="EO64" s="2360"/>
      <c r="EP64" s="2359">
        <v>31</v>
      </c>
      <c r="EQ64" s="2338"/>
      <c r="ER64" s="2338"/>
      <c r="ES64" s="2338"/>
      <c r="ET64" s="2338"/>
      <c r="EU64" s="2338"/>
      <c r="EV64" s="2338"/>
      <c r="EW64" s="2338"/>
      <c r="EX64" s="2338"/>
      <c r="EY64" s="2338"/>
      <c r="EZ64" s="2339"/>
      <c r="FA64" s="2338">
        <v>10</v>
      </c>
      <c r="FB64" s="2338"/>
      <c r="FC64" s="2338"/>
      <c r="FD64" s="2338"/>
      <c r="FE64" s="2338"/>
      <c r="FF64" s="2338"/>
      <c r="FG64" s="2338"/>
      <c r="FH64" s="2338"/>
      <c r="FI64" s="2338"/>
      <c r="FJ64" s="2360"/>
      <c r="FK64" s="2359">
        <v>20</v>
      </c>
      <c r="FL64" s="2338"/>
      <c r="FM64" s="2338"/>
      <c r="FN64" s="2338"/>
      <c r="FO64" s="2338"/>
      <c r="FP64" s="2338"/>
      <c r="FQ64" s="2338"/>
      <c r="FR64" s="2338"/>
      <c r="FS64" s="2338"/>
      <c r="FT64" s="2360"/>
      <c r="FU64" s="2359">
        <v>30</v>
      </c>
      <c r="FV64" s="2338"/>
      <c r="FW64" s="2338"/>
      <c r="FX64" s="2338"/>
      <c r="FY64" s="2338"/>
      <c r="FZ64" s="2338"/>
      <c r="GA64" s="2338"/>
      <c r="GB64" s="2338"/>
      <c r="GC64" s="2338"/>
      <c r="GD64" s="2339"/>
      <c r="GE64" s="2337">
        <v>10</v>
      </c>
      <c r="GF64" s="2338"/>
      <c r="GG64" s="2338"/>
      <c r="GH64" s="2338"/>
      <c r="GI64" s="2338"/>
      <c r="GJ64" s="2338"/>
      <c r="GK64" s="2338"/>
      <c r="GL64" s="2338"/>
      <c r="GM64" s="2338"/>
      <c r="GN64" s="2360"/>
      <c r="GO64" s="2359">
        <v>20</v>
      </c>
      <c r="GP64" s="2338"/>
      <c r="GQ64" s="2338"/>
      <c r="GR64" s="2338"/>
      <c r="GS64" s="2338"/>
      <c r="GT64" s="2338"/>
      <c r="GU64" s="2338"/>
      <c r="GV64" s="2338"/>
      <c r="GW64" s="2338"/>
      <c r="GX64" s="2360"/>
      <c r="GY64" s="2359">
        <v>31</v>
      </c>
      <c r="GZ64" s="2338"/>
      <c r="HA64" s="2338"/>
      <c r="HB64" s="2338"/>
      <c r="HC64" s="2338"/>
      <c r="HD64" s="2338"/>
      <c r="HE64" s="2338"/>
      <c r="HF64" s="2338"/>
      <c r="HG64" s="2338"/>
      <c r="HH64" s="2338"/>
      <c r="HI64" s="2339"/>
      <c r="HJ64" s="2337">
        <v>10</v>
      </c>
      <c r="HK64" s="2338"/>
      <c r="HL64" s="2338"/>
      <c r="HM64" s="2338"/>
      <c r="HN64" s="2338"/>
      <c r="HO64" s="2338"/>
      <c r="HP64" s="2338"/>
      <c r="HQ64" s="2338"/>
      <c r="HR64" s="2338"/>
      <c r="HS64" s="2360"/>
      <c r="HT64" s="2359">
        <v>20</v>
      </c>
      <c r="HU64" s="2338"/>
      <c r="HV64" s="2338"/>
      <c r="HW64" s="2338"/>
      <c r="HX64" s="2338"/>
      <c r="HY64" s="2338"/>
      <c r="HZ64" s="2338"/>
      <c r="IA64" s="2338"/>
      <c r="IB64" s="2338"/>
      <c r="IC64" s="2360"/>
      <c r="ID64" s="2359">
        <v>30</v>
      </c>
      <c r="IE64" s="2338"/>
      <c r="IF64" s="2338"/>
      <c r="IG64" s="2338"/>
      <c r="IH64" s="2338"/>
      <c r="II64" s="2338"/>
      <c r="IJ64" s="2338"/>
      <c r="IK64" s="2338"/>
      <c r="IL64" s="2338"/>
      <c r="IM64" s="2339"/>
    </row>
    <row r="65" spans="1:247" ht="14.25">
      <c r="A65" s="2374"/>
      <c r="B65" s="2372"/>
      <c r="C65" s="2373"/>
      <c r="D65" s="953"/>
      <c r="E65" s="947"/>
      <c r="F65" s="947"/>
      <c r="G65" s="947"/>
      <c r="H65" s="947"/>
      <c r="I65" s="947"/>
      <c r="J65" s="947"/>
      <c r="K65" s="947"/>
      <c r="L65" s="947"/>
      <c r="M65" s="947"/>
      <c r="N65" s="947"/>
      <c r="O65" s="947"/>
      <c r="P65" s="947"/>
      <c r="Q65" s="947"/>
      <c r="R65" s="951"/>
      <c r="S65" s="953"/>
      <c r="T65" s="947"/>
      <c r="U65" s="947"/>
      <c r="V65" s="947"/>
      <c r="W65" s="947"/>
      <c r="X65" s="947"/>
      <c r="Y65" s="947"/>
      <c r="Z65" s="947"/>
      <c r="AA65" s="947"/>
      <c r="AB65" s="947"/>
      <c r="AC65" s="947"/>
      <c r="AD65" s="947"/>
      <c r="AE65" s="947"/>
      <c r="AF65" s="951"/>
      <c r="AG65" s="952"/>
      <c r="AH65" s="946"/>
      <c r="AI65" s="947"/>
      <c r="AJ65" s="947"/>
      <c r="AK65" s="947"/>
      <c r="AL65" s="947"/>
      <c r="AM65" s="947"/>
      <c r="AN65" s="947"/>
      <c r="AO65" s="947"/>
      <c r="AP65" s="947"/>
      <c r="AQ65" s="947"/>
      <c r="AR65" s="951"/>
      <c r="AS65" s="953"/>
      <c r="AT65" s="947"/>
      <c r="AU65" s="947"/>
      <c r="AV65" s="951"/>
      <c r="AW65" s="953"/>
      <c r="AX65" s="947"/>
      <c r="AY65" s="947"/>
      <c r="AZ65" s="947"/>
      <c r="BA65" s="947"/>
      <c r="BB65" s="952"/>
      <c r="BC65" s="946"/>
      <c r="BD65" s="947"/>
      <c r="BE65" s="947"/>
      <c r="BF65" s="947"/>
      <c r="BG65" s="947"/>
      <c r="BH65" s="947"/>
      <c r="BI65" s="947"/>
      <c r="BJ65" s="947"/>
      <c r="BK65" s="947"/>
      <c r="BL65" s="952"/>
      <c r="BM65" s="964"/>
      <c r="BN65" s="953"/>
      <c r="BO65" s="947"/>
      <c r="BP65" s="947"/>
      <c r="BQ65" s="947"/>
      <c r="BR65" s="947"/>
      <c r="BS65" s="947"/>
      <c r="BT65" s="947"/>
      <c r="BU65" s="947"/>
      <c r="BV65" s="947"/>
      <c r="BW65" s="951"/>
      <c r="BX65" s="953"/>
      <c r="BY65" s="947"/>
      <c r="BZ65" s="947"/>
      <c r="CA65" s="951"/>
      <c r="CB65" s="953"/>
      <c r="CC65" s="947"/>
      <c r="CD65" s="947"/>
      <c r="CE65" s="947"/>
      <c r="CF65" s="947"/>
      <c r="CG65" s="952"/>
      <c r="CH65" s="946"/>
      <c r="CI65" s="947"/>
      <c r="CJ65" s="947"/>
      <c r="CK65" s="947"/>
      <c r="CL65" s="947"/>
      <c r="CM65" s="947"/>
      <c r="CN65" s="947"/>
      <c r="CO65" s="952"/>
      <c r="CP65" s="953"/>
      <c r="CQ65" s="947"/>
      <c r="CR65" s="946"/>
      <c r="CS65" s="947"/>
      <c r="CT65" s="947"/>
      <c r="CU65" s="947"/>
      <c r="CV65" s="947"/>
      <c r="CW65" s="947"/>
      <c r="CX65" s="947"/>
      <c r="CY65" s="951"/>
      <c r="CZ65" s="953"/>
      <c r="DA65" s="947"/>
      <c r="DB65" s="947"/>
      <c r="DC65" s="947"/>
      <c r="DD65" s="947"/>
      <c r="DE65" s="947"/>
      <c r="DF65" s="951"/>
      <c r="DG65" s="953"/>
      <c r="DH65" s="947"/>
      <c r="DI65" s="952"/>
      <c r="DJ65" s="946"/>
      <c r="DK65" s="947"/>
      <c r="DL65" s="947"/>
      <c r="DM65" s="947"/>
      <c r="DN65" s="947"/>
      <c r="DO65" s="947"/>
      <c r="DP65" s="947"/>
      <c r="DQ65" s="947"/>
      <c r="DR65" s="947"/>
      <c r="DS65" s="952"/>
      <c r="DT65" s="965"/>
      <c r="DU65" s="946"/>
      <c r="DV65" s="947"/>
      <c r="DW65" s="947"/>
      <c r="DX65" s="947"/>
      <c r="DY65" s="947"/>
      <c r="DZ65" s="947"/>
      <c r="EA65" s="947"/>
      <c r="EB65" s="947"/>
      <c r="EC65" s="947"/>
      <c r="ED65" s="947"/>
      <c r="EE65" s="947"/>
      <c r="EF65" s="947"/>
      <c r="EG65" s="947"/>
      <c r="EH65" s="947"/>
      <c r="EI65" s="947"/>
      <c r="EJ65" s="951"/>
      <c r="EK65" s="953"/>
      <c r="EL65" s="947"/>
      <c r="EM65" s="947"/>
      <c r="EN65" s="947"/>
      <c r="EO65" s="947"/>
      <c r="EP65" s="947"/>
      <c r="EQ65" s="947"/>
      <c r="ER65" s="947"/>
      <c r="ES65" s="947"/>
      <c r="ET65" s="947"/>
      <c r="EU65" s="947"/>
      <c r="EV65" s="947"/>
      <c r="EW65" s="947"/>
      <c r="EX65" s="947"/>
      <c r="EY65" s="951"/>
      <c r="EZ65" s="952"/>
      <c r="FA65" s="946"/>
      <c r="FB65" s="947"/>
      <c r="FC65" s="947"/>
      <c r="FD65" s="947"/>
      <c r="FE65" s="947"/>
      <c r="FF65" s="947"/>
      <c r="FG65" s="947"/>
      <c r="FH65" s="947"/>
      <c r="FI65" s="947"/>
      <c r="FJ65" s="947"/>
      <c r="FK65" s="947"/>
      <c r="FL65" s="947"/>
      <c r="FM65" s="947"/>
      <c r="FN65" s="947"/>
      <c r="FO65" s="951"/>
      <c r="FP65" s="953"/>
      <c r="FQ65" s="947"/>
      <c r="FR65" s="947"/>
      <c r="FS65" s="947"/>
      <c r="FT65" s="947"/>
      <c r="FU65" s="947"/>
      <c r="FV65" s="947"/>
      <c r="FW65" s="947"/>
      <c r="FX65" s="947"/>
      <c r="FY65" s="947"/>
      <c r="FZ65" s="947"/>
      <c r="GA65" s="947"/>
      <c r="GB65" s="947"/>
      <c r="GC65" s="947"/>
      <c r="GD65" s="952"/>
      <c r="GE65" s="946"/>
      <c r="GF65" s="947"/>
      <c r="GG65" s="947"/>
      <c r="GH65" s="947"/>
      <c r="GI65" s="947"/>
      <c r="GJ65" s="947"/>
      <c r="GK65" s="947"/>
      <c r="GL65" s="947"/>
      <c r="GM65" s="947"/>
      <c r="GN65" s="947"/>
      <c r="GO65" s="947"/>
      <c r="GP65" s="947"/>
      <c r="GQ65" s="947"/>
      <c r="GR65" s="947"/>
      <c r="GS65" s="951"/>
      <c r="GT65" s="953"/>
      <c r="GU65" s="947"/>
      <c r="GV65" s="947"/>
      <c r="GW65" s="947"/>
      <c r="GX65" s="947"/>
      <c r="GY65" s="947"/>
      <c r="GZ65" s="947"/>
      <c r="HA65" s="947"/>
      <c r="HB65" s="947"/>
      <c r="HC65" s="947"/>
      <c r="HD65" s="947"/>
      <c r="HE65" s="947"/>
      <c r="HF65" s="947"/>
      <c r="HG65" s="947"/>
      <c r="HH65" s="951"/>
      <c r="HI65" s="952"/>
      <c r="HJ65" s="946"/>
      <c r="HK65" s="947"/>
      <c r="HL65" s="947"/>
      <c r="HM65" s="947"/>
      <c r="HN65" s="947"/>
      <c r="HO65" s="947"/>
      <c r="HP65" s="947"/>
      <c r="HQ65" s="947"/>
      <c r="HR65" s="947"/>
      <c r="HS65" s="947"/>
      <c r="HT65" s="947"/>
      <c r="HU65" s="947"/>
      <c r="HV65" s="947"/>
      <c r="HW65" s="947"/>
      <c r="HX65" s="951"/>
      <c r="HY65" s="953"/>
      <c r="HZ65" s="947"/>
      <c r="IA65" s="947"/>
      <c r="IB65" s="947"/>
      <c r="IC65" s="947"/>
      <c r="ID65" s="947"/>
      <c r="IE65" s="947"/>
      <c r="IF65" s="947"/>
      <c r="IG65" s="947"/>
      <c r="IH65" s="947"/>
      <c r="II65" s="947"/>
      <c r="IJ65" s="947"/>
      <c r="IK65" s="947"/>
      <c r="IL65" s="951"/>
      <c r="IM65" s="952"/>
    </row>
    <row r="66" spans="1:247" ht="14.25">
      <c r="A66" s="2374"/>
      <c r="B66" s="2372"/>
      <c r="C66" s="2373"/>
      <c r="D66" s="954"/>
      <c r="E66" s="955"/>
      <c r="F66" s="955"/>
      <c r="G66" s="955"/>
      <c r="H66" s="955"/>
      <c r="I66" s="955"/>
      <c r="J66" s="955"/>
      <c r="K66" s="955"/>
      <c r="L66" s="955"/>
      <c r="M66" s="955"/>
      <c r="N66" s="955"/>
      <c r="O66" s="955"/>
      <c r="P66" s="955"/>
      <c r="Q66" s="955"/>
      <c r="R66" s="956"/>
      <c r="S66" s="954"/>
      <c r="T66" s="955"/>
      <c r="U66" s="955"/>
      <c r="V66" s="955"/>
      <c r="W66" s="955"/>
      <c r="X66" s="955"/>
      <c r="Y66" s="955"/>
      <c r="Z66" s="955"/>
      <c r="AA66" s="955"/>
      <c r="AB66" s="955"/>
      <c r="AC66" s="955"/>
      <c r="AD66" s="955"/>
      <c r="AE66" s="955"/>
      <c r="AF66" s="956"/>
      <c r="AG66" s="957"/>
      <c r="AH66" s="958"/>
      <c r="AI66" s="955"/>
      <c r="AJ66" s="955"/>
      <c r="AK66" s="955"/>
      <c r="AL66" s="955"/>
      <c r="AM66" s="955"/>
      <c r="AN66" s="955"/>
      <c r="AO66" s="955"/>
      <c r="AP66" s="955"/>
      <c r="AQ66" s="955"/>
      <c r="AR66" s="956"/>
      <c r="AS66" s="954"/>
      <c r="AT66" s="955"/>
      <c r="AU66" s="955"/>
      <c r="AV66" s="956"/>
      <c r="AW66" s="954"/>
      <c r="AX66" s="955"/>
      <c r="AY66" s="955"/>
      <c r="AZ66" s="955"/>
      <c r="BA66" s="955"/>
      <c r="BB66" s="957"/>
      <c r="BC66" s="958"/>
      <c r="BD66" s="955"/>
      <c r="BE66" s="955"/>
      <c r="BF66" s="955"/>
      <c r="BG66" s="955"/>
      <c r="BH66" s="955"/>
      <c r="BI66" s="955"/>
      <c r="BJ66" s="955"/>
      <c r="BK66" s="955"/>
      <c r="BL66" s="957"/>
      <c r="BM66" s="966"/>
      <c r="BN66" s="954"/>
      <c r="BO66" s="955"/>
      <c r="BP66" s="955"/>
      <c r="BQ66" s="955"/>
      <c r="BR66" s="955"/>
      <c r="BS66" s="955"/>
      <c r="BT66" s="955"/>
      <c r="BU66" s="955"/>
      <c r="BV66" s="955"/>
      <c r="BW66" s="956"/>
      <c r="BX66" s="954"/>
      <c r="BY66" s="955"/>
      <c r="BZ66" s="955"/>
      <c r="CA66" s="956"/>
      <c r="CB66" s="954"/>
      <c r="CC66" s="955"/>
      <c r="CD66" s="955"/>
      <c r="CE66" s="955"/>
      <c r="CF66" s="955"/>
      <c r="CG66" s="957"/>
      <c r="CH66" s="958"/>
      <c r="CI66" s="955"/>
      <c r="CJ66" s="955"/>
      <c r="CK66" s="955"/>
      <c r="CL66" s="955"/>
      <c r="CM66" s="955"/>
      <c r="CN66" s="955"/>
      <c r="CO66" s="957"/>
      <c r="CP66" s="954"/>
      <c r="CQ66" s="955"/>
      <c r="CR66" s="958"/>
      <c r="CS66" s="955"/>
      <c r="CT66" s="955"/>
      <c r="CU66" s="955"/>
      <c r="CV66" s="955"/>
      <c r="CW66" s="955"/>
      <c r="CX66" s="955"/>
      <c r="CY66" s="956"/>
      <c r="CZ66" s="954"/>
      <c r="DA66" s="955"/>
      <c r="DB66" s="955"/>
      <c r="DC66" s="955"/>
      <c r="DD66" s="955"/>
      <c r="DE66" s="955"/>
      <c r="DF66" s="956"/>
      <c r="DG66" s="954"/>
      <c r="DH66" s="955"/>
      <c r="DI66" s="957"/>
      <c r="DJ66" s="958"/>
      <c r="DK66" s="955"/>
      <c r="DL66" s="955"/>
      <c r="DM66" s="955"/>
      <c r="DN66" s="955"/>
      <c r="DO66" s="955"/>
      <c r="DP66" s="955"/>
      <c r="DQ66" s="955"/>
      <c r="DR66" s="955"/>
      <c r="DS66" s="957"/>
      <c r="DT66" s="967"/>
      <c r="DU66" s="958"/>
      <c r="DV66" s="955"/>
      <c r="DW66" s="955"/>
      <c r="DX66" s="955"/>
      <c r="DY66" s="955"/>
      <c r="DZ66" s="955"/>
      <c r="EA66" s="955"/>
      <c r="EB66" s="955"/>
      <c r="EC66" s="955"/>
      <c r="ED66" s="955"/>
      <c r="EE66" s="955"/>
      <c r="EF66" s="955"/>
      <c r="EG66" s="955"/>
      <c r="EH66" s="955"/>
      <c r="EI66" s="955"/>
      <c r="EJ66" s="956"/>
      <c r="EK66" s="954"/>
      <c r="EL66" s="955"/>
      <c r="EM66" s="955"/>
      <c r="EN66" s="955"/>
      <c r="EO66" s="955"/>
      <c r="EP66" s="955"/>
      <c r="EQ66" s="955"/>
      <c r="ER66" s="955"/>
      <c r="ES66" s="955"/>
      <c r="ET66" s="955"/>
      <c r="EU66" s="955"/>
      <c r="EV66" s="955"/>
      <c r="EW66" s="955"/>
      <c r="EX66" s="955"/>
      <c r="EY66" s="956"/>
      <c r="EZ66" s="957"/>
      <c r="FA66" s="958"/>
      <c r="FB66" s="955"/>
      <c r="FC66" s="955"/>
      <c r="FD66" s="955"/>
      <c r="FE66" s="955"/>
      <c r="FF66" s="955"/>
      <c r="FG66" s="955"/>
      <c r="FH66" s="955"/>
      <c r="FI66" s="955"/>
      <c r="FJ66" s="955"/>
      <c r="FK66" s="955"/>
      <c r="FL66" s="955"/>
      <c r="FM66" s="955"/>
      <c r="FN66" s="955"/>
      <c r="FO66" s="956"/>
      <c r="FP66" s="954"/>
      <c r="FQ66" s="955"/>
      <c r="FR66" s="955"/>
      <c r="FS66" s="955"/>
      <c r="FT66" s="955"/>
      <c r="FU66" s="955"/>
      <c r="FV66" s="955"/>
      <c r="FW66" s="955"/>
      <c r="FX66" s="955"/>
      <c r="FY66" s="955"/>
      <c r="FZ66" s="955"/>
      <c r="GA66" s="955"/>
      <c r="GB66" s="955"/>
      <c r="GC66" s="955"/>
      <c r="GD66" s="957"/>
      <c r="GE66" s="958"/>
      <c r="GF66" s="955"/>
      <c r="GG66" s="955"/>
      <c r="GH66" s="955"/>
      <c r="GI66" s="955"/>
      <c r="GJ66" s="955"/>
      <c r="GK66" s="955"/>
      <c r="GL66" s="955"/>
      <c r="GM66" s="955"/>
      <c r="GN66" s="955"/>
      <c r="GO66" s="955"/>
      <c r="GP66" s="955"/>
      <c r="GQ66" s="955"/>
      <c r="GR66" s="955"/>
      <c r="GS66" s="956"/>
      <c r="GT66" s="954"/>
      <c r="GU66" s="955"/>
      <c r="GV66" s="955"/>
      <c r="GW66" s="955"/>
      <c r="GX66" s="955"/>
      <c r="GY66" s="955"/>
      <c r="GZ66" s="955"/>
      <c r="HA66" s="955"/>
      <c r="HB66" s="955"/>
      <c r="HC66" s="955"/>
      <c r="HD66" s="955"/>
      <c r="HE66" s="955"/>
      <c r="HF66" s="955"/>
      <c r="HG66" s="955"/>
      <c r="HH66" s="956"/>
      <c r="HI66" s="957"/>
      <c r="HJ66" s="958"/>
      <c r="HK66" s="955"/>
      <c r="HL66" s="955"/>
      <c r="HM66" s="955"/>
      <c r="HN66" s="955"/>
      <c r="HO66" s="955"/>
      <c r="HP66" s="955"/>
      <c r="HQ66" s="955"/>
      <c r="HR66" s="955"/>
      <c r="HS66" s="955"/>
      <c r="HT66" s="955"/>
      <c r="HU66" s="955"/>
      <c r="HV66" s="955"/>
      <c r="HW66" s="955"/>
      <c r="HX66" s="956"/>
      <c r="HY66" s="954"/>
      <c r="HZ66" s="955"/>
      <c r="IA66" s="955"/>
      <c r="IB66" s="955"/>
      <c r="IC66" s="955"/>
      <c r="ID66" s="955"/>
      <c r="IE66" s="955"/>
      <c r="IF66" s="955"/>
      <c r="IG66" s="955"/>
      <c r="IH66" s="955"/>
      <c r="II66" s="955"/>
      <c r="IJ66" s="955"/>
      <c r="IK66" s="955"/>
      <c r="IL66" s="956"/>
      <c r="IM66" s="957"/>
    </row>
    <row r="67" spans="1:247" ht="13.5" customHeight="1">
      <c r="A67" s="2371"/>
      <c r="B67" s="2372"/>
      <c r="C67" s="2373"/>
      <c r="D67" s="2337">
        <v>10</v>
      </c>
      <c r="E67" s="2338"/>
      <c r="F67" s="2338"/>
      <c r="G67" s="2338"/>
      <c r="H67" s="2338"/>
      <c r="I67" s="2338"/>
      <c r="J67" s="2338"/>
      <c r="K67" s="2338"/>
      <c r="L67" s="2338"/>
      <c r="M67" s="2360"/>
      <c r="N67" s="2359">
        <v>20</v>
      </c>
      <c r="O67" s="2338"/>
      <c r="P67" s="2338"/>
      <c r="Q67" s="2338"/>
      <c r="R67" s="2338"/>
      <c r="S67" s="2338"/>
      <c r="T67" s="2338"/>
      <c r="U67" s="2338"/>
      <c r="V67" s="2338"/>
      <c r="W67" s="2360"/>
      <c r="X67" s="2336">
        <v>31</v>
      </c>
      <c r="Y67" s="2332"/>
      <c r="Z67" s="2332"/>
      <c r="AA67" s="2332"/>
      <c r="AB67" s="2332"/>
      <c r="AC67" s="2332"/>
      <c r="AD67" s="2332"/>
      <c r="AE67" s="2332"/>
      <c r="AF67" s="2332"/>
      <c r="AG67" s="2332"/>
      <c r="AH67" s="2332"/>
      <c r="AI67" s="2337">
        <v>10</v>
      </c>
      <c r="AJ67" s="2338"/>
      <c r="AK67" s="2338"/>
      <c r="AL67" s="2338"/>
      <c r="AM67" s="2338"/>
      <c r="AN67" s="2338"/>
      <c r="AO67" s="2338"/>
      <c r="AP67" s="2338"/>
      <c r="AQ67" s="2338"/>
      <c r="AR67" s="2338"/>
      <c r="AS67" s="2337">
        <v>20</v>
      </c>
      <c r="AT67" s="2338"/>
      <c r="AU67" s="2338"/>
      <c r="AV67" s="2338"/>
      <c r="AW67" s="2338"/>
      <c r="AX67" s="2338"/>
      <c r="AY67" s="2338"/>
      <c r="AZ67" s="2338"/>
      <c r="BA67" s="2338"/>
      <c r="BB67" s="2339"/>
      <c r="BC67" s="2332">
        <v>31</v>
      </c>
      <c r="BD67" s="2332"/>
      <c r="BE67" s="2332"/>
      <c r="BF67" s="2332"/>
      <c r="BG67" s="2332"/>
      <c r="BH67" s="2332"/>
      <c r="BI67" s="2332"/>
      <c r="BJ67" s="2332"/>
      <c r="BK67" s="2332"/>
      <c r="BL67" s="2332"/>
      <c r="BM67" s="2332"/>
      <c r="BN67" s="2334">
        <v>10</v>
      </c>
      <c r="BO67" s="2332"/>
      <c r="BP67" s="2332"/>
      <c r="BQ67" s="2332"/>
      <c r="BR67" s="2332"/>
      <c r="BS67" s="2332"/>
      <c r="BT67" s="2332"/>
      <c r="BU67" s="2332"/>
      <c r="BV67" s="2332"/>
      <c r="BW67" s="2332"/>
      <c r="BX67" s="2334">
        <v>20</v>
      </c>
      <c r="BY67" s="2332"/>
      <c r="BZ67" s="2332"/>
      <c r="CA67" s="2332"/>
      <c r="CB67" s="2332"/>
      <c r="CC67" s="2332"/>
      <c r="CD67" s="2332"/>
      <c r="CE67" s="2332"/>
      <c r="CF67" s="2332"/>
      <c r="CG67" s="2333"/>
      <c r="CH67" s="2332">
        <v>28</v>
      </c>
      <c r="CI67" s="2332"/>
      <c r="CJ67" s="2332"/>
      <c r="CK67" s="2332"/>
      <c r="CL67" s="2332"/>
      <c r="CM67" s="2332"/>
      <c r="CN67" s="2332"/>
      <c r="CO67" s="2333"/>
      <c r="CP67" s="2334">
        <v>10</v>
      </c>
      <c r="CQ67" s="2332"/>
      <c r="CR67" s="2332"/>
      <c r="CS67" s="2332"/>
      <c r="CT67" s="2332"/>
      <c r="CU67" s="2332"/>
      <c r="CV67" s="2332"/>
      <c r="CW67" s="2332"/>
      <c r="CX67" s="2332"/>
      <c r="CY67" s="2332"/>
      <c r="CZ67" s="2334">
        <v>20</v>
      </c>
      <c r="DA67" s="2332"/>
      <c r="DB67" s="2332"/>
      <c r="DC67" s="2332"/>
      <c r="DD67" s="2332"/>
      <c r="DE67" s="2332"/>
      <c r="DF67" s="2332"/>
      <c r="DG67" s="2332"/>
      <c r="DH67" s="2332"/>
      <c r="DI67" s="2333"/>
      <c r="DJ67" s="2332">
        <v>31</v>
      </c>
      <c r="DK67" s="2332"/>
      <c r="DL67" s="2332"/>
      <c r="DM67" s="2332"/>
      <c r="DN67" s="2332"/>
      <c r="DO67" s="2332"/>
      <c r="DP67" s="2332"/>
      <c r="DQ67" s="2332"/>
      <c r="DR67" s="2332"/>
      <c r="DS67" s="2332"/>
      <c r="DT67" s="2333"/>
      <c r="DU67" s="2332">
        <v>10</v>
      </c>
      <c r="DV67" s="2332"/>
      <c r="DW67" s="2332"/>
      <c r="DX67" s="2332"/>
      <c r="DY67" s="2332"/>
      <c r="DZ67" s="2332"/>
      <c r="EA67" s="2332"/>
      <c r="EB67" s="2332"/>
      <c r="EC67" s="2332"/>
      <c r="ED67" s="2332"/>
      <c r="EE67" s="2335"/>
      <c r="EF67" s="2359">
        <v>20</v>
      </c>
      <c r="EG67" s="2338"/>
      <c r="EH67" s="2338"/>
      <c r="EI67" s="2338"/>
      <c r="EJ67" s="2338"/>
      <c r="EK67" s="2338"/>
      <c r="EL67" s="2338"/>
      <c r="EM67" s="2338"/>
      <c r="EN67" s="2338"/>
      <c r="EO67" s="2360"/>
      <c r="EP67" s="2359">
        <v>31</v>
      </c>
      <c r="EQ67" s="2338"/>
      <c r="ER67" s="2338"/>
      <c r="ES67" s="2338"/>
      <c r="ET67" s="2338"/>
      <c r="EU67" s="2338"/>
      <c r="EV67" s="2338"/>
      <c r="EW67" s="2338"/>
      <c r="EX67" s="2338"/>
      <c r="EY67" s="2338"/>
      <c r="EZ67" s="2339"/>
      <c r="FA67" s="2338">
        <v>10</v>
      </c>
      <c r="FB67" s="2338"/>
      <c r="FC67" s="2338"/>
      <c r="FD67" s="2338"/>
      <c r="FE67" s="2338"/>
      <c r="FF67" s="2338"/>
      <c r="FG67" s="2338"/>
      <c r="FH67" s="2338"/>
      <c r="FI67" s="2338"/>
      <c r="FJ67" s="2360"/>
      <c r="FK67" s="2359">
        <v>20</v>
      </c>
      <c r="FL67" s="2338"/>
      <c r="FM67" s="2338"/>
      <c r="FN67" s="2338"/>
      <c r="FO67" s="2338"/>
      <c r="FP67" s="2338"/>
      <c r="FQ67" s="2338"/>
      <c r="FR67" s="2338"/>
      <c r="FS67" s="2338"/>
      <c r="FT67" s="2360"/>
      <c r="FU67" s="2359">
        <v>30</v>
      </c>
      <c r="FV67" s="2338"/>
      <c r="FW67" s="2338"/>
      <c r="FX67" s="2338"/>
      <c r="FY67" s="2338"/>
      <c r="FZ67" s="2338"/>
      <c r="GA67" s="2338"/>
      <c r="GB67" s="2338"/>
      <c r="GC67" s="2338"/>
      <c r="GD67" s="2339"/>
      <c r="GE67" s="2337">
        <v>10</v>
      </c>
      <c r="GF67" s="2338"/>
      <c r="GG67" s="2338"/>
      <c r="GH67" s="2338"/>
      <c r="GI67" s="2338"/>
      <c r="GJ67" s="2338"/>
      <c r="GK67" s="2338"/>
      <c r="GL67" s="2338"/>
      <c r="GM67" s="2338"/>
      <c r="GN67" s="2360"/>
      <c r="GO67" s="2359">
        <v>20</v>
      </c>
      <c r="GP67" s="2338"/>
      <c r="GQ67" s="2338"/>
      <c r="GR67" s="2338"/>
      <c r="GS67" s="2338"/>
      <c r="GT67" s="2338"/>
      <c r="GU67" s="2338"/>
      <c r="GV67" s="2338"/>
      <c r="GW67" s="2338"/>
      <c r="GX67" s="2360"/>
      <c r="GY67" s="2359">
        <v>31</v>
      </c>
      <c r="GZ67" s="2338"/>
      <c r="HA67" s="2338"/>
      <c r="HB67" s="2338"/>
      <c r="HC67" s="2338"/>
      <c r="HD67" s="2338"/>
      <c r="HE67" s="2338"/>
      <c r="HF67" s="2338"/>
      <c r="HG67" s="2338"/>
      <c r="HH67" s="2338"/>
      <c r="HI67" s="2339"/>
      <c r="HJ67" s="2337">
        <v>10</v>
      </c>
      <c r="HK67" s="2338"/>
      <c r="HL67" s="2338"/>
      <c r="HM67" s="2338"/>
      <c r="HN67" s="2338"/>
      <c r="HO67" s="2338"/>
      <c r="HP67" s="2338"/>
      <c r="HQ67" s="2338"/>
      <c r="HR67" s="2338"/>
      <c r="HS67" s="2360"/>
      <c r="HT67" s="2359">
        <v>20</v>
      </c>
      <c r="HU67" s="2338"/>
      <c r="HV67" s="2338"/>
      <c r="HW67" s="2338"/>
      <c r="HX67" s="2338"/>
      <c r="HY67" s="2338"/>
      <c r="HZ67" s="2338"/>
      <c r="IA67" s="2338"/>
      <c r="IB67" s="2338"/>
      <c r="IC67" s="2360"/>
      <c r="ID67" s="2359">
        <v>30</v>
      </c>
      <c r="IE67" s="2338"/>
      <c r="IF67" s="2338"/>
      <c r="IG67" s="2338"/>
      <c r="IH67" s="2338"/>
      <c r="II67" s="2338"/>
      <c r="IJ67" s="2338"/>
      <c r="IK67" s="2338"/>
      <c r="IL67" s="2338"/>
      <c r="IM67" s="2339"/>
    </row>
    <row r="68" spans="1:247" ht="14.25">
      <c r="A68" s="2374"/>
      <c r="B68" s="2372"/>
      <c r="C68" s="2373"/>
      <c r="D68" s="953"/>
      <c r="E68" s="947"/>
      <c r="F68" s="947"/>
      <c r="G68" s="947"/>
      <c r="H68" s="947"/>
      <c r="I68" s="947"/>
      <c r="J68" s="947"/>
      <c r="K68" s="947"/>
      <c r="L68" s="947"/>
      <c r="M68" s="947"/>
      <c r="N68" s="947"/>
      <c r="O68" s="947"/>
      <c r="P68" s="947"/>
      <c r="Q68" s="947"/>
      <c r="R68" s="951"/>
      <c r="S68" s="953"/>
      <c r="T68" s="947"/>
      <c r="U68" s="947"/>
      <c r="V68" s="947"/>
      <c r="W68" s="947"/>
      <c r="X68" s="947"/>
      <c r="Y68" s="947"/>
      <c r="Z68" s="947"/>
      <c r="AA68" s="947"/>
      <c r="AB68" s="947"/>
      <c r="AC68" s="947"/>
      <c r="AD68" s="947"/>
      <c r="AE68" s="947"/>
      <c r="AF68" s="951"/>
      <c r="AG68" s="952"/>
      <c r="AH68" s="946"/>
      <c r="AI68" s="947"/>
      <c r="AJ68" s="947"/>
      <c r="AK68" s="947"/>
      <c r="AL68" s="947"/>
      <c r="AM68" s="947"/>
      <c r="AN68" s="947"/>
      <c r="AO68" s="947"/>
      <c r="AP68" s="947"/>
      <c r="AQ68" s="947"/>
      <c r="AR68" s="951"/>
      <c r="AS68" s="953"/>
      <c r="AT68" s="947"/>
      <c r="AU68" s="947"/>
      <c r="AV68" s="951"/>
      <c r="AW68" s="953"/>
      <c r="AX68" s="947"/>
      <c r="AY68" s="947"/>
      <c r="AZ68" s="947"/>
      <c r="BA68" s="947"/>
      <c r="BB68" s="952"/>
      <c r="BC68" s="946"/>
      <c r="BD68" s="947"/>
      <c r="BE68" s="947"/>
      <c r="BF68" s="947"/>
      <c r="BG68" s="947"/>
      <c r="BH68" s="947"/>
      <c r="BI68" s="947"/>
      <c r="BJ68" s="947"/>
      <c r="BK68" s="947"/>
      <c r="BL68" s="952"/>
      <c r="BM68" s="964"/>
      <c r="BN68" s="953"/>
      <c r="BO68" s="947"/>
      <c r="BP68" s="947"/>
      <c r="BQ68" s="947"/>
      <c r="BR68" s="947"/>
      <c r="BS68" s="947"/>
      <c r="BT68" s="947"/>
      <c r="BU68" s="947"/>
      <c r="BV68" s="947"/>
      <c r="BW68" s="951"/>
      <c r="BX68" s="953"/>
      <c r="BY68" s="947"/>
      <c r="BZ68" s="947"/>
      <c r="CA68" s="951"/>
      <c r="CB68" s="953"/>
      <c r="CC68" s="947"/>
      <c r="CD68" s="947"/>
      <c r="CE68" s="947"/>
      <c r="CF68" s="947"/>
      <c r="CG68" s="952"/>
      <c r="CH68" s="946"/>
      <c r="CI68" s="947"/>
      <c r="CJ68" s="947"/>
      <c r="CK68" s="947"/>
      <c r="CL68" s="947"/>
      <c r="CM68" s="947"/>
      <c r="CN68" s="947"/>
      <c r="CO68" s="952"/>
      <c r="CP68" s="953"/>
      <c r="CQ68" s="947"/>
      <c r="CR68" s="946"/>
      <c r="CS68" s="947"/>
      <c r="CT68" s="947"/>
      <c r="CU68" s="947"/>
      <c r="CV68" s="947"/>
      <c r="CW68" s="947"/>
      <c r="CX68" s="947"/>
      <c r="CY68" s="951"/>
      <c r="CZ68" s="953"/>
      <c r="DA68" s="947"/>
      <c r="DB68" s="947"/>
      <c r="DC68" s="947"/>
      <c r="DD68" s="947"/>
      <c r="DE68" s="947"/>
      <c r="DF68" s="951"/>
      <c r="DG68" s="953"/>
      <c r="DH68" s="947"/>
      <c r="DI68" s="952"/>
      <c r="DJ68" s="946"/>
      <c r="DK68" s="947"/>
      <c r="DL68" s="947"/>
      <c r="DM68" s="947"/>
      <c r="DN68" s="947"/>
      <c r="DO68" s="947"/>
      <c r="DP68" s="947"/>
      <c r="DQ68" s="947"/>
      <c r="DR68" s="947"/>
      <c r="DS68" s="952"/>
      <c r="DT68" s="968"/>
      <c r="DU68" s="946"/>
      <c r="DV68" s="947"/>
      <c r="DW68" s="947"/>
      <c r="DX68" s="947"/>
      <c r="DY68" s="947"/>
      <c r="DZ68" s="947"/>
      <c r="EA68" s="947"/>
      <c r="EB68" s="947"/>
      <c r="EC68" s="947"/>
      <c r="ED68" s="947"/>
      <c r="EE68" s="947"/>
      <c r="EF68" s="947"/>
      <c r="EG68" s="947"/>
      <c r="EH68" s="947"/>
      <c r="EI68" s="947"/>
      <c r="EJ68" s="951"/>
      <c r="EK68" s="953"/>
      <c r="EL68" s="947"/>
      <c r="EM68" s="947"/>
      <c r="EN68" s="947"/>
      <c r="EO68" s="947"/>
      <c r="EP68" s="947"/>
      <c r="EQ68" s="947"/>
      <c r="ER68" s="947"/>
      <c r="ES68" s="947"/>
      <c r="ET68" s="947"/>
      <c r="EU68" s="947"/>
      <c r="EV68" s="947"/>
      <c r="EW68" s="947"/>
      <c r="EX68" s="947"/>
      <c r="EY68" s="951"/>
      <c r="EZ68" s="952"/>
      <c r="FA68" s="946"/>
      <c r="FB68" s="947"/>
      <c r="FC68" s="947"/>
      <c r="FD68" s="947"/>
      <c r="FE68" s="947"/>
      <c r="FF68" s="947"/>
      <c r="FG68" s="947"/>
      <c r="FH68" s="947"/>
      <c r="FI68" s="947"/>
      <c r="FJ68" s="947"/>
      <c r="FK68" s="947"/>
      <c r="FL68" s="947"/>
      <c r="FM68" s="947"/>
      <c r="FN68" s="947"/>
      <c r="FO68" s="951"/>
      <c r="FP68" s="953"/>
      <c r="FQ68" s="947"/>
      <c r="FR68" s="947"/>
      <c r="FS68" s="947"/>
      <c r="FT68" s="947"/>
      <c r="FU68" s="947"/>
      <c r="FV68" s="947"/>
      <c r="FW68" s="947"/>
      <c r="FX68" s="947"/>
      <c r="FY68" s="947"/>
      <c r="FZ68" s="947"/>
      <c r="GA68" s="947"/>
      <c r="GB68" s="947"/>
      <c r="GC68" s="947"/>
      <c r="GD68" s="952"/>
      <c r="GE68" s="946"/>
      <c r="GF68" s="947"/>
      <c r="GG68" s="947"/>
      <c r="GH68" s="947"/>
      <c r="GI68" s="947"/>
      <c r="GJ68" s="947"/>
      <c r="GK68" s="947"/>
      <c r="GL68" s="947"/>
      <c r="GM68" s="947"/>
      <c r="GN68" s="947"/>
      <c r="GO68" s="947"/>
      <c r="GP68" s="947"/>
      <c r="GQ68" s="947"/>
      <c r="GR68" s="947"/>
      <c r="GS68" s="951"/>
      <c r="GT68" s="953"/>
      <c r="GU68" s="947"/>
      <c r="GV68" s="947"/>
      <c r="GW68" s="947"/>
      <c r="GX68" s="947"/>
      <c r="GY68" s="947"/>
      <c r="GZ68" s="947"/>
      <c r="HA68" s="947"/>
      <c r="HB68" s="947"/>
      <c r="HC68" s="947"/>
      <c r="HD68" s="947"/>
      <c r="HE68" s="947"/>
      <c r="HF68" s="947"/>
      <c r="HG68" s="947"/>
      <c r="HH68" s="951"/>
      <c r="HI68" s="952"/>
      <c r="HJ68" s="946"/>
      <c r="HK68" s="947"/>
      <c r="HL68" s="947"/>
      <c r="HM68" s="947"/>
      <c r="HN68" s="947"/>
      <c r="HO68" s="947"/>
      <c r="HP68" s="947"/>
      <c r="HQ68" s="947"/>
      <c r="HR68" s="947"/>
      <c r="HS68" s="947"/>
      <c r="HT68" s="947"/>
      <c r="HU68" s="947"/>
      <c r="HV68" s="947"/>
      <c r="HW68" s="947"/>
      <c r="HX68" s="951"/>
      <c r="HY68" s="953"/>
      <c r="HZ68" s="947"/>
      <c r="IA68" s="947"/>
      <c r="IB68" s="947"/>
      <c r="IC68" s="947"/>
      <c r="ID68" s="947"/>
      <c r="IE68" s="947"/>
      <c r="IF68" s="947"/>
      <c r="IG68" s="947"/>
      <c r="IH68" s="947"/>
      <c r="II68" s="947"/>
      <c r="IJ68" s="947"/>
      <c r="IK68" s="947"/>
      <c r="IL68" s="951"/>
      <c r="IM68" s="952"/>
    </row>
    <row r="69" spans="1:247" ht="14.25">
      <c r="A69" s="2374"/>
      <c r="B69" s="2372"/>
      <c r="C69" s="2373"/>
      <c r="D69" s="954"/>
      <c r="E69" s="955"/>
      <c r="F69" s="955"/>
      <c r="G69" s="955"/>
      <c r="H69" s="955"/>
      <c r="I69" s="955"/>
      <c r="J69" s="955"/>
      <c r="K69" s="955"/>
      <c r="L69" s="955"/>
      <c r="M69" s="955"/>
      <c r="N69" s="955"/>
      <c r="O69" s="955"/>
      <c r="P69" s="955"/>
      <c r="Q69" s="955"/>
      <c r="R69" s="956"/>
      <c r="S69" s="954"/>
      <c r="T69" s="955"/>
      <c r="U69" s="955"/>
      <c r="V69" s="955"/>
      <c r="W69" s="955"/>
      <c r="X69" s="955"/>
      <c r="Y69" s="955"/>
      <c r="Z69" s="955"/>
      <c r="AA69" s="955"/>
      <c r="AB69" s="955"/>
      <c r="AC69" s="955"/>
      <c r="AD69" s="955"/>
      <c r="AE69" s="955"/>
      <c r="AF69" s="956"/>
      <c r="AG69" s="957"/>
      <c r="AH69" s="958"/>
      <c r="AI69" s="955"/>
      <c r="AJ69" s="955"/>
      <c r="AK69" s="955"/>
      <c r="AL69" s="955"/>
      <c r="AM69" s="955"/>
      <c r="AN69" s="955"/>
      <c r="AO69" s="955"/>
      <c r="AP69" s="955"/>
      <c r="AQ69" s="955"/>
      <c r="AR69" s="956"/>
      <c r="AS69" s="954"/>
      <c r="AT69" s="955"/>
      <c r="AU69" s="955"/>
      <c r="AV69" s="956"/>
      <c r="AW69" s="954"/>
      <c r="AX69" s="955"/>
      <c r="AY69" s="955"/>
      <c r="AZ69" s="955"/>
      <c r="BA69" s="955"/>
      <c r="BB69" s="957"/>
      <c r="BC69" s="958"/>
      <c r="BD69" s="955"/>
      <c r="BE69" s="955"/>
      <c r="BF69" s="955"/>
      <c r="BG69" s="955"/>
      <c r="BH69" s="955"/>
      <c r="BI69" s="955"/>
      <c r="BJ69" s="955"/>
      <c r="BK69" s="955"/>
      <c r="BL69" s="957"/>
      <c r="BM69" s="966"/>
      <c r="BN69" s="954"/>
      <c r="BO69" s="955"/>
      <c r="BP69" s="955"/>
      <c r="BQ69" s="955"/>
      <c r="BR69" s="955"/>
      <c r="BS69" s="955"/>
      <c r="BT69" s="955"/>
      <c r="BU69" s="955"/>
      <c r="BV69" s="955"/>
      <c r="BW69" s="956"/>
      <c r="BX69" s="954"/>
      <c r="BY69" s="955"/>
      <c r="BZ69" s="955"/>
      <c r="CA69" s="956"/>
      <c r="CB69" s="954"/>
      <c r="CC69" s="955"/>
      <c r="CD69" s="955"/>
      <c r="CE69" s="955"/>
      <c r="CF69" s="955"/>
      <c r="CG69" s="957"/>
      <c r="CH69" s="958"/>
      <c r="CI69" s="955"/>
      <c r="CJ69" s="955"/>
      <c r="CK69" s="955"/>
      <c r="CL69" s="955"/>
      <c r="CM69" s="955"/>
      <c r="CN69" s="955"/>
      <c r="CO69" s="957"/>
      <c r="CP69" s="954"/>
      <c r="CQ69" s="955"/>
      <c r="CR69" s="958"/>
      <c r="CS69" s="955"/>
      <c r="CT69" s="955"/>
      <c r="CU69" s="955"/>
      <c r="CV69" s="955"/>
      <c r="CW69" s="955"/>
      <c r="CX69" s="955"/>
      <c r="CY69" s="956"/>
      <c r="CZ69" s="954"/>
      <c r="DA69" s="955"/>
      <c r="DB69" s="955"/>
      <c r="DC69" s="955"/>
      <c r="DD69" s="955"/>
      <c r="DE69" s="955"/>
      <c r="DF69" s="956"/>
      <c r="DG69" s="954"/>
      <c r="DH69" s="955"/>
      <c r="DI69" s="957"/>
      <c r="DJ69" s="958"/>
      <c r="DK69" s="955"/>
      <c r="DL69" s="955"/>
      <c r="DM69" s="955"/>
      <c r="DN69" s="955"/>
      <c r="DO69" s="955"/>
      <c r="DP69" s="955"/>
      <c r="DQ69" s="955"/>
      <c r="DR69" s="955"/>
      <c r="DS69" s="957"/>
      <c r="DT69" s="967"/>
      <c r="DU69" s="958"/>
      <c r="DV69" s="955"/>
      <c r="DW69" s="955"/>
      <c r="DX69" s="955"/>
      <c r="DY69" s="955"/>
      <c r="DZ69" s="955"/>
      <c r="EA69" s="955"/>
      <c r="EB69" s="955"/>
      <c r="EC69" s="955"/>
      <c r="ED69" s="955"/>
      <c r="EE69" s="955"/>
      <c r="EF69" s="955"/>
      <c r="EG69" s="955"/>
      <c r="EH69" s="955"/>
      <c r="EI69" s="955"/>
      <c r="EJ69" s="956"/>
      <c r="EK69" s="954"/>
      <c r="EL69" s="955"/>
      <c r="EM69" s="955"/>
      <c r="EN69" s="955"/>
      <c r="EO69" s="955"/>
      <c r="EP69" s="955"/>
      <c r="EQ69" s="955"/>
      <c r="ER69" s="955"/>
      <c r="ES69" s="955"/>
      <c r="ET69" s="955"/>
      <c r="EU69" s="955"/>
      <c r="EV69" s="955"/>
      <c r="EW69" s="955"/>
      <c r="EX69" s="955"/>
      <c r="EY69" s="956"/>
      <c r="EZ69" s="957"/>
      <c r="FA69" s="958"/>
      <c r="FB69" s="955"/>
      <c r="FC69" s="955"/>
      <c r="FD69" s="955"/>
      <c r="FE69" s="955"/>
      <c r="FF69" s="955"/>
      <c r="FG69" s="955"/>
      <c r="FH69" s="955"/>
      <c r="FI69" s="955"/>
      <c r="FJ69" s="955"/>
      <c r="FK69" s="955"/>
      <c r="FL69" s="955"/>
      <c r="FM69" s="955"/>
      <c r="FN69" s="955"/>
      <c r="FO69" s="956"/>
      <c r="FP69" s="954"/>
      <c r="FQ69" s="955"/>
      <c r="FR69" s="955"/>
      <c r="FS69" s="955"/>
      <c r="FT69" s="955"/>
      <c r="FU69" s="955"/>
      <c r="FV69" s="955"/>
      <c r="FW69" s="955"/>
      <c r="FX69" s="955"/>
      <c r="FY69" s="955"/>
      <c r="FZ69" s="955"/>
      <c r="GA69" s="955"/>
      <c r="GB69" s="955"/>
      <c r="GC69" s="955"/>
      <c r="GD69" s="957"/>
      <c r="GE69" s="958"/>
      <c r="GF69" s="955"/>
      <c r="GG69" s="955"/>
      <c r="GH69" s="955"/>
      <c r="GI69" s="955"/>
      <c r="GJ69" s="955"/>
      <c r="GK69" s="955"/>
      <c r="GL69" s="955"/>
      <c r="GM69" s="955"/>
      <c r="GN69" s="955"/>
      <c r="GO69" s="955"/>
      <c r="GP69" s="955"/>
      <c r="GQ69" s="955"/>
      <c r="GR69" s="955"/>
      <c r="GS69" s="956"/>
      <c r="GT69" s="954"/>
      <c r="GU69" s="955"/>
      <c r="GV69" s="955"/>
      <c r="GW69" s="955"/>
      <c r="GX69" s="955"/>
      <c r="GY69" s="955"/>
      <c r="GZ69" s="955"/>
      <c r="HA69" s="955"/>
      <c r="HB69" s="955"/>
      <c r="HC69" s="955"/>
      <c r="HD69" s="955"/>
      <c r="HE69" s="955"/>
      <c r="HF69" s="955"/>
      <c r="HG69" s="955"/>
      <c r="HH69" s="956"/>
      <c r="HI69" s="957"/>
      <c r="HJ69" s="958"/>
      <c r="HK69" s="955"/>
      <c r="HL69" s="955"/>
      <c r="HM69" s="955"/>
      <c r="HN69" s="955"/>
      <c r="HO69" s="955"/>
      <c r="HP69" s="955"/>
      <c r="HQ69" s="955"/>
      <c r="HR69" s="955"/>
      <c r="HS69" s="955"/>
      <c r="HT69" s="955"/>
      <c r="HU69" s="955"/>
      <c r="HV69" s="955"/>
      <c r="HW69" s="955"/>
      <c r="HX69" s="956"/>
      <c r="HY69" s="954"/>
      <c r="HZ69" s="955"/>
      <c r="IA69" s="955"/>
      <c r="IB69" s="955"/>
      <c r="IC69" s="955"/>
      <c r="ID69" s="955"/>
      <c r="IE69" s="955"/>
      <c r="IF69" s="955"/>
      <c r="IG69" s="955"/>
      <c r="IH69" s="955"/>
      <c r="II69" s="955"/>
      <c r="IJ69" s="955"/>
      <c r="IK69" s="955"/>
      <c r="IL69" s="956"/>
      <c r="IM69" s="957"/>
    </row>
    <row r="70" spans="1:247" ht="13.5" customHeight="1">
      <c r="A70" s="2371"/>
      <c r="B70" s="2372"/>
      <c r="C70" s="2373"/>
      <c r="D70" s="2337">
        <v>10</v>
      </c>
      <c r="E70" s="2338"/>
      <c r="F70" s="2338"/>
      <c r="G70" s="2338"/>
      <c r="H70" s="2338"/>
      <c r="I70" s="2338"/>
      <c r="J70" s="2338"/>
      <c r="K70" s="2338"/>
      <c r="L70" s="2338"/>
      <c r="M70" s="2360"/>
      <c r="N70" s="2359">
        <v>20</v>
      </c>
      <c r="O70" s="2338"/>
      <c r="P70" s="2338"/>
      <c r="Q70" s="2338"/>
      <c r="R70" s="2338"/>
      <c r="S70" s="2338"/>
      <c r="T70" s="2338"/>
      <c r="U70" s="2338"/>
      <c r="V70" s="2338"/>
      <c r="W70" s="2360"/>
      <c r="X70" s="2336">
        <v>31</v>
      </c>
      <c r="Y70" s="2332"/>
      <c r="Z70" s="2332"/>
      <c r="AA70" s="2332"/>
      <c r="AB70" s="2332"/>
      <c r="AC70" s="2332"/>
      <c r="AD70" s="2332"/>
      <c r="AE70" s="2332"/>
      <c r="AF70" s="2332"/>
      <c r="AG70" s="2332"/>
      <c r="AH70" s="2332"/>
      <c r="AI70" s="2337">
        <v>10</v>
      </c>
      <c r="AJ70" s="2338"/>
      <c r="AK70" s="2338"/>
      <c r="AL70" s="2338"/>
      <c r="AM70" s="2338"/>
      <c r="AN70" s="2338"/>
      <c r="AO70" s="2338"/>
      <c r="AP70" s="2338"/>
      <c r="AQ70" s="2338"/>
      <c r="AR70" s="2338"/>
      <c r="AS70" s="2337">
        <v>20</v>
      </c>
      <c r="AT70" s="2338"/>
      <c r="AU70" s="2338"/>
      <c r="AV70" s="2338"/>
      <c r="AW70" s="2338"/>
      <c r="AX70" s="2338"/>
      <c r="AY70" s="2338"/>
      <c r="AZ70" s="2338"/>
      <c r="BA70" s="2338"/>
      <c r="BB70" s="2339"/>
      <c r="BC70" s="2332">
        <v>31</v>
      </c>
      <c r="BD70" s="2332"/>
      <c r="BE70" s="2332"/>
      <c r="BF70" s="2332"/>
      <c r="BG70" s="2332"/>
      <c r="BH70" s="2332"/>
      <c r="BI70" s="2332"/>
      <c r="BJ70" s="2332"/>
      <c r="BK70" s="2332"/>
      <c r="BL70" s="2332"/>
      <c r="BM70" s="2332"/>
      <c r="BN70" s="2334">
        <v>10</v>
      </c>
      <c r="BO70" s="2332"/>
      <c r="BP70" s="2332"/>
      <c r="BQ70" s="2332"/>
      <c r="BR70" s="2332"/>
      <c r="BS70" s="2332"/>
      <c r="BT70" s="2332"/>
      <c r="BU70" s="2332"/>
      <c r="BV70" s="2332"/>
      <c r="BW70" s="2332"/>
      <c r="BX70" s="2334">
        <v>20</v>
      </c>
      <c r="BY70" s="2332"/>
      <c r="BZ70" s="2332"/>
      <c r="CA70" s="2332"/>
      <c r="CB70" s="2332"/>
      <c r="CC70" s="2332"/>
      <c r="CD70" s="2332"/>
      <c r="CE70" s="2332"/>
      <c r="CF70" s="2332"/>
      <c r="CG70" s="2333"/>
      <c r="CH70" s="2332">
        <v>28</v>
      </c>
      <c r="CI70" s="2332"/>
      <c r="CJ70" s="2332"/>
      <c r="CK70" s="2332"/>
      <c r="CL70" s="2332"/>
      <c r="CM70" s="2332"/>
      <c r="CN70" s="2332"/>
      <c r="CO70" s="2333"/>
      <c r="CP70" s="2334">
        <v>10</v>
      </c>
      <c r="CQ70" s="2332"/>
      <c r="CR70" s="2332"/>
      <c r="CS70" s="2332"/>
      <c r="CT70" s="2332"/>
      <c r="CU70" s="2332"/>
      <c r="CV70" s="2332"/>
      <c r="CW70" s="2332"/>
      <c r="CX70" s="2332"/>
      <c r="CY70" s="2332"/>
      <c r="CZ70" s="2334">
        <v>20</v>
      </c>
      <c r="DA70" s="2332"/>
      <c r="DB70" s="2332"/>
      <c r="DC70" s="2332"/>
      <c r="DD70" s="2332"/>
      <c r="DE70" s="2332"/>
      <c r="DF70" s="2332"/>
      <c r="DG70" s="2332"/>
      <c r="DH70" s="2332"/>
      <c r="DI70" s="2333"/>
      <c r="DJ70" s="2332">
        <v>31</v>
      </c>
      <c r="DK70" s="2332"/>
      <c r="DL70" s="2332"/>
      <c r="DM70" s="2332"/>
      <c r="DN70" s="2332"/>
      <c r="DO70" s="2332"/>
      <c r="DP70" s="2332"/>
      <c r="DQ70" s="2332"/>
      <c r="DR70" s="2332"/>
      <c r="DS70" s="2332"/>
      <c r="DT70" s="2333"/>
      <c r="DU70" s="2332">
        <v>10</v>
      </c>
      <c r="DV70" s="2332"/>
      <c r="DW70" s="2332"/>
      <c r="DX70" s="2332"/>
      <c r="DY70" s="2332"/>
      <c r="DZ70" s="2332"/>
      <c r="EA70" s="2332"/>
      <c r="EB70" s="2332"/>
      <c r="EC70" s="2332"/>
      <c r="ED70" s="2332"/>
      <c r="EE70" s="2335"/>
      <c r="EF70" s="2359">
        <v>20</v>
      </c>
      <c r="EG70" s="2338"/>
      <c r="EH70" s="2338"/>
      <c r="EI70" s="2338"/>
      <c r="EJ70" s="2338"/>
      <c r="EK70" s="2338"/>
      <c r="EL70" s="2338"/>
      <c r="EM70" s="2338"/>
      <c r="EN70" s="2338"/>
      <c r="EO70" s="2360"/>
      <c r="EP70" s="2359">
        <v>31</v>
      </c>
      <c r="EQ70" s="2338"/>
      <c r="ER70" s="2338"/>
      <c r="ES70" s="2338"/>
      <c r="ET70" s="2338"/>
      <c r="EU70" s="2338"/>
      <c r="EV70" s="2338"/>
      <c r="EW70" s="2338"/>
      <c r="EX70" s="2338"/>
      <c r="EY70" s="2338"/>
      <c r="EZ70" s="2339"/>
      <c r="FA70" s="2338">
        <v>10</v>
      </c>
      <c r="FB70" s="2338"/>
      <c r="FC70" s="2338"/>
      <c r="FD70" s="2338"/>
      <c r="FE70" s="2338"/>
      <c r="FF70" s="2338"/>
      <c r="FG70" s="2338"/>
      <c r="FH70" s="2338"/>
      <c r="FI70" s="2338"/>
      <c r="FJ70" s="2360"/>
      <c r="FK70" s="2359">
        <v>20</v>
      </c>
      <c r="FL70" s="2338"/>
      <c r="FM70" s="2338"/>
      <c r="FN70" s="2338"/>
      <c r="FO70" s="2338"/>
      <c r="FP70" s="2338"/>
      <c r="FQ70" s="2338"/>
      <c r="FR70" s="2338"/>
      <c r="FS70" s="2338"/>
      <c r="FT70" s="2360"/>
      <c r="FU70" s="2359">
        <v>30</v>
      </c>
      <c r="FV70" s="2338"/>
      <c r="FW70" s="2338"/>
      <c r="FX70" s="2338"/>
      <c r="FY70" s="2338"/>
      <c r="FZ70" s="2338"/>
      <c r="GA70" s="2338"/>
      <c r="GB70" s="2338"/>
      <c r="GC70" s="2338"/>
      <c r="GD70" s="2339"/>
      <c r="GE70" s="2337">
        <v>10</v>
      </c>
      <c r="GF70" s="2338"/>
      <c r="GG70" s="2338"/>
      <c r="GH70" s="2338"/>
      <c r="GI70" s="2338"/>
      <c r="GJ70" s="2338"/>
      <c r="GK70" s="2338"/>
      <c r="GL70" s="2338"/>
      <c r="GM70" s="2338"/>
      <c r="GN70" s="2360"/>
      <c r="GO70" s="2359">
        <v>20</v>
      </c>
      <c r="GP70" s="2338"/>
      <c r="GQ70" s="2338"/>
      <c r="GR70" s="2338"/>
      <c r="GS70" s="2338"/>
      <c r="GT70" s="2338"/>
      <c r="GU70" s="2338"/>
      <c r="GV70" s="2338"/>
      <c r="GW70" s="2338"/>
      <c r="GX70" s="2360"/>
      <c r="GY70" s="2359">
        <v>31</v>
      </c>
      <c r="GZ70" s="2338"/>
      <c r="HA70" s="2338"/>
      <c r="HB70" s="2338"/>
      <c r="HC70" s="2338"/>
      <c r="HD70" s="2338"/>
      <c r="HE70" s="2338"/>
      <c r="HF70" s="2338"/>
      <c r="HG70" s="2338"/>
      <c r="HH70" s="2338"/>
      <c r="HI70" s="2339"/>
      <c r="HJ70" s="2337">
        <v>10</v>
      </c>
      <c r="HK70" s="2338"/>
      <c r="HL70" s="2338"/>
      <c r="HM70" s="2338"/>
      <c r="HN70" s="2338"/>
      <c r="HO70" s="2338"/>
      <c r="HP70" s="2338"/>
      <c r="HQ70" s="2338"/>
      <c r="HR70" s="2338"/>
      <c r="HS70" s="2360"/>
      <c r="HT70" s="2359">
        <v>20</v>
      </c>
      <c r="HU70" s="2338"/>
      <c r="HV70" s="2338"/>
      <c r="HW70" s="2338"/>
      <c r="HX70" s="2338"/>
      <c r="HY70" s="2338"/>
      <c r="HZ70" s="2338"/>
      <c r="IA70" s="2338"/>
      <c r="IB70" s="2338"/>
      <c r="IC70" s="2360"/>
      <c r="ID70" s="2359">
        <v>30</v>
      </c>
      <c r="IE70" s="2338"/>
      <c r="IF70" s="2338"/>
      <c r="IG70" s="2338"/>
      <c r="IH70" s="2338"/>
      <c r="II70" s="2338"/>
      <c r="IJ70" s="2338"/>
      <c r="IK70" s="2338"/>
      <c r="IL70" s="2338"/>
      <c r="IM70" s="2339"/>
    </row>
    <row r="71" spans="1:247" ht="14.25">
      <c r="A71" s="2374"/>
      <c r="B71" s="2372"/>
      <c r="C71" s="2373"/>
      <c r="D71" s="953"/>
      <c r="E71" s="947"/>
      <c r="F71" s="947"/>
      <c r="G71" s="947"/>
      <c r="H71" s="947"/>
      <c r="I71" s="947"/>
      <c r="J71" s="947"/>
      <c r="K71" s="947"/>
      <c r="L71" s="947"/>
      <c r="M71" s="947"/>
      <c r="N71" s="947"/>
      <c r="O71" s="947"/>
      <c r="P71" s="947"/>
      <c r="Q71" s="947"/>
      <c r="R71" s="951"/>
      <c r="S71" s="953"/>
      <c r="T71" s="947"/>
      <c r="U71" s="947"/>
      <c r="V71" s="947"/>
      <c r="W71" s="947"/>
      <c r="X71" s="947"/>
      <c r="Y71" s="947"/>
      <c r="Z71" s="947"/>
      <c r="AA71" s="947"/>
      <c r="AB71" s="947"/>
      <c r="AC71" s="947"/>
      <c r="AD71" s="947"/>
      <c r="AE71" s="947"/>
      <c r="AF71" s="951"/>
      <c r="AG71" s="952"/>
      <c r="AH71" s="946"/>
      <c r="AI71" s="947"/>
      <c r="AJ71" s="947"/>
      <c r="AK71" s="947"/>
      <c r="AL71" s="947"/>
      <c r="AM71" s="947"/>
      <c r="AN71" s="947"/>
      <c r="AO71" s="947"/>
      <c r="AP71" s="947"/>
      <c r="AQ71" s="947"/>
      <c r="AR71" s="951"/>
      <c r="AS71" s="953"/>
      <c r="AT71" s="947"/>
      <c r="AU71" s="947"/>
      <c r="AV71" s="951"/>
      <c r="AW71" s="953"/>
      <c r="AX71" s="947"/>
      <c r="AY71" s="947"/>
      <c r="AZ71" s="947"/>
      <c r="BA71" s="947"/>
      <c r="BB71" s="952"/>
      <c r="BC71" s="946"/>
      <c r="BD71" s="947"/>
      <c r="BE71" s="947"/>
      <c r="BF71" s="947"/>
      <c r="BG71" s="947"/>
      <c r="BH71" s="947"/>
      <c r="BI71" s="947"/>
      <c r="BJ71" s="947"/>
      <c r="BK71" s="947"/>
      <c r="BL71" s="952"/>
      <c r="BM71" s="964"/>
      <c r="BN71" s="953"/>
      <c r="BO71" s="947"/>
      <c r="BP71" s="947"/>
      <c r="BQ71" s="947"/>
      <c r="BR71" s="947"/>
      <c r="BS71" s="947"/>
      <c r="BT71" s="947"/>
      <c r="BU71" s="947"/>
      <c r="BV71" s="947"/>
      <c r="BW71" s="951"/>
      <c r="BX71" s="953"/>
      <c r="BY71" s="947"/>
      <c r="BZ71" s="947"/>
      <c r="CA71" s="951"/>
      <c r="CB71" s="953"/>
      <c r="CC71" s="947"/>
      <c r="CD71" s="947"/>
      <c r="CE71" s="947"/>
      <c r="CF71" s="947"/>
      <c r="CG71" s="952"/>
      <c r="CH71" s="946"/>
      <c r="CI71" s="947"/>
      <c r="CJ71" s="947"/>
      <c r="CK71" s="947"/>
      <c r="CL71" s="947"/>
      <c r="CM71" s="947"/>
      <c r="CN71" s="947"/>
      <c r="CO71" s="952"/>
      <c r="CP71" s="953"/>
      <c r="CQ71" s="947"/>
      <c r="CR71" s="946"/>
      <c r="CS71" s="947"/>
      <c r="CT71" s="947"/>
      <c r="CU71" s="947"/>
      <c r="CV71" s="947"/>
      <c r="CW71" s="947"/>
      <c r="CX71" s="947"/>
      <c r="CY71" s="951"/>
      <c r="CZ71" s="953"/>
      <c r="DA71" s="947"/>
      <c r="DB71" s="947"/>
      <c r="DC71" s="947"/>
      <c r="DD71" s="947"/>
      <c r="DE71" s="947"/>
      <c r="DF71" s="951"/>
      <c r="DG71" s="953"/>
      <c r="DH71" s="947"/>
      <c r="DI71" s="952"/>
      <c r="DJ71" s="946"/>
      <c r="DK71" s="947"/>
      <c r="DL71" s="947"/>
      <c r="DM71" s="947"/>
      <c r="DN71" s="947"/>
      <c r="DO71" s="947"/>
      <c r="DP71" s="947"/>
      <c r="DQ71" s="947"/>
      <c r="DR71" s="947"/>
      <c r="DS71" s="952"/>
      <c r="DT71" s="965"/>
      <c r="DU71" s="946"/>
      <c r="DV71" s="947"/>
      <c r="DW71" s="947"/>
      <c r="DX71" s="947"/>
      <c r="DY71" s="947"/>
      <c r="DZ71" s="947"/>
      <c r="EA71" s="947"/>
      <c r="EB71" s="947"/>
      <c r="EC71" s="947"/>
      <c r="ED71" s="947"/>
      <c r="EE71" s="947"/>
      <c r="EF71" s="947"/>
      <c r="EG71" s="947"/>
      <c r="EH71" s="947"/>
      <c r="EI71" s="947"/>
      <c r="EJ71" s="951"/>
      <c r="EK71" s="953"/>
      <c r="EL71" s="947"/>
      <c r="EM71" s="947"/>
      <c r="EN71" s="947"/>
      <c r="EO71" s="947"/>
      <c r="EP71" s="947"/>
      <c r="EQ71" s="947"/>
      <c r="ER71" s="947"/>
      <c r="ES71" s="947"/>
      <c r="ET71" s="947"/>
      <c r="EU71" s="947"/>
      <c r="EV71" s="947"/>
      <c r="EW71" s="947"/>
      <c r="EX71" s="947"/>
      <c r="EY71" s="951"/>
      <c r="EZ71" s="952"/>
      <c r="FA71" s="946"/>
      <c r="FB71" s="947"/>
      <c r="FC71" s="947"/>
      <c r="FD71" s="947"/>
      <c r="FE71" s="947"/>
      <c r="FF71" s="947"/>
      <c r="FG71" s="947"/>
      <c r="FH71" s="947"/>
      <c r="FI71" s="947"/>
      <c r="FJ71" s="947"/>
      <c r="FK71" s="947"/>
      <c r="FL71" s="947"/>
      <c r="FM71" s="947"/>
      <c r="FN71" s="947"/>
      <c r="FO71" s="951"/>
      <c r="FP71" s="953"/>
      <c r="FQ71" s="947"/>
      <c r="FR71" s="947"/>
      <c r="FS71" s="947"/>
      <c r="FT71" s="947"/>
      <c r="FU71" s="947"/>
      <c r="FV71" s="947"/>
      <c r="FW71" s="947"/>
      <c r="FX71" s="947"/>
      <c r="FY71" s="947"/>
      <c r="FZ71" s="947"/>
      <c r="GA71" s="947"/>
      <c r="GB71" s="947"/>
      <c r="GC71" s="947"/>
      <c r="GD71" s="952"/>
      <c r="GE71" s="946"/>
      <c r="GF71" s="947"/>
      <c r="GG71" s="947"/>
      <c r="GH71" s="947"/>
      <c r="GI71" s="947"/>
      <c r="GJ71" s="947"/>
      <c r="GK71" s="947"/>
      <c r="GL71" s="947"/>
      <c r="GM71" s="947"/>
      <c r="GN71" s="947"/>
      <c r="GO71" s="947"/>
      <c r="GP71" s="947"/>
      <c r="GQ71" s="947"/>
      <c r="GR71" s="947"/>
      <c r="GS71" s="951"/>
      <c r="GT71" s="953"/>
      <c r="GU71" s="947"/>
      <c r="GV71" s="947"/>
      <c r="GW71" s="947"/>
      <c r="GX71" s="947"/>
      <c r="GY71" s="947"/>
      <c r="GZ71" s="947"/>
      <c r="HA71" s="947"/>
      <c r="HB71" s="947"/>
      <c r="HC71" s="947"/>
      <c r="HD71" s="947"/>
      <c r="HE71" s="947"/>
      <c r="HF71" s="947"/>
      <c r="HG71" s="947"/>
      <c r="HH71" s="951"/>
      <c r="HI71" s="952"/>
      <c r="HJ71" s="946"/>
      <c r="HK71" s="947"/>
      <c r="HL71" s="947"/>
      <c r="HM71" s="947"/>
      <c r="HN71" s="947"/>
      <c r="HO71" s="947"/>
      <c r="HP71" s="947"/>
      <c r="HQ71" s="947"/>
      <c r="HR71" s="947"/>
      <c r="HS71" s="947"/>
      <c r="HT71" s="947"/>
      <c r="HU71" s="947"/>
      <c r="HV71" s="947"/>
      <c r="HW71" s="947"/>
      <c r="HX71" s="951"/>
      <c r="HY71" s="953"/>
      <c r="HZ71" s="947"/>
      <c r="IA71" s="947"/>
      <c r="IB71" s="947"/>
      <c r="IC71" s="947"/>
      <c r="ID71" s="947"/>
      <c r="IE71" s="947"/>
      <c r="IF71" s="947"/>
      <c r="IG71" s="947"/>
      <c r="IH71" s="947"/>
      <c r="II71" s="947"/>
      <c r="IJ71" s="947"/>
      <c r="IK71" s="947"/>
      <c r="IL71" s="951"/>
      <c r="IM71" s="952"/>
    </row>
    <row r="72" spans="1:247" ht="14.25">
      <c r="A72" s="2374"/>
      <c r="B72" s="2372"/>
      <c r="C72" s="2373"/>
      <c r="D72" s="954"/>
      <c r="E72" s="955"/>
      <c r="F72" s="955"/>
      <c r="G72" s="955"/>
      <c r="H72" s="955"/>
      <c r="I72" s="955"/>
      <c r="J72" s="955"/>
      <c r="K72" s="955"/>
      <c r="L72" s="955"/>
      <c r="M72" s="955"/>
      <c r="N72" s="955"/>
      <c r="O72" s="955"/>
      <c r="P72" s="955"/>
      <c r="Q72" s="955"/>
      <c r="R72" s="956"/>
      <c r="S72" s="954"/>
      <c r="T72" s="955"/>
      <c r="U72" s="955"/>
      <c r="V72" s="955"/>
      <c r="W72" s="955"/>
      <c r="X72" s="955"/>
      <c r="Y72" s="955"/>
      <c r="Z72" s="955"/>
      <c r="AA72" s="955"/>
      <c r="AB72" s="955"/>
      <c r="AC72" s="955"/>
      <c r="AD72" s="955"/>
      <c r="AE72" s="955"/>
      <c r="AF72" s="956"/>
      <c r="AG72" s="957"/>
      <c r="AH72" s="958"/>
      <c r="AI72" s="955"/>
      <c r="AJ72" s="955"/>
      <c r="AK72" s="955"/>
      <c r="AL72" s="955"/>
      <c r="AM72" s="955"/>
      <c r="AN72" s="955"/>
      <c r="AO72" s="955"/>
      <c r="AP72" s="955"/>
      <c r="AQ72" s="955"/>
      <c r="AR72" s="956"/>
      <c r="AS72" s="954"/>
      <c r="AT72" s="955"/>
      <c r="AU72" s="955"/>
      <c r="AV72" s="956"/>
      <c r="AW72" s="954"/>
      <c r="AX72" s="955"/>
      <c r="AY72" s="955"/>
      <c r="AZ72" s="955"/>
      <c r="BA72" s="955"/>
      <c r="BB72" s="957"/>
      <c r="BC72" s="958"/>
      <c r="BD72" s="955"/>
      <c r="BE72" s="955"/>
      <c r="BF72" s="955"/>
      <c r="BG72" s="955"/>
      <c r="BH72" s="955"/>
      <c r="BI72" s="955"/>
      <c r="BJ72" s="955"/>
      <c r="BK72" s="955"/>
      <c r="BL72" s="957"/>
      <c r="BM72" s="966"/>
      <c r="BN72" s="954"/>
      <c r="BO72" s="955"/>
      <c r="BP72" s="955"/>
      <c r="BQ72" s="955"/>
      <c r="BR72" s="955"/>
      <c r="BS72" s="955"/>
      <c r="BT72" s="955"/>
      <c r="BU72" s="955"/>
      <c r="BV72" s="955"/>
      <c r="BW72" s="956"/>
      <c r="BX72" s="954"/>
      <c r="BY72" s="955"/>
      <c r="BZ72" s="955"/>
      <c r="CA72" s="956"/>
      <c r="CB72" s="954"/>
      <c r="CC72" s="955"/>
      <c r="CD72" s="955"/>
      <c r="CE72" s="955"/>
      <c r="CF72" s="955"/>
      <c r="CG72" s="957"/>
      <c r="CH72" s="958"/>
      <c r="CI72" s="955"/>
      <c r="CJ72" s="955"/>
      <c r="CK72" s="955"/>
      <c r="CL72" s="955"/>
      <c r="CM72" s="955"/>
      <c r="CN72" s="955"/>
      <c r="CO72" s="957"/>
      <c r="CP72" s="954"/>
      <c r="CQ72" s="955"/>
      <c r="CR72" s="958"/>
      <c r="CS72" s="955"/>
      <c r="CT72" s="955"/>
      <c r="CU72" s="955"/>
      <c r="CV72" s="955"/>
      <c r="CW72" s="955"/>
      <c r="CX72" s="955"/>
      <c r="CY72" s="956"/>
      <c r="CZ72" s="954"/>
      <c r="DA72" s="955"/>
      <c r="DB72" s="955"/>
      <c r="DC72" s="955"/>
      <c r="DD72" s="955"/>
      <c r="DE72" s="955"/>
      <c r="DF72" s="956"/>
      <c r="DG72" s="954"/>
      <c r="DH72" s="955"/>
      <c r="DI72" s="957"/>
      <c r="DJ72" s="958"/>
      <c r="DK72" s="955"/>
      <c r="DL72" s="955"/>
      <c r="DM72" s="955"/>
      <c r="DN72" s="955"/>
      <c r="DO72" s="955"/>
      <c r="DP72" s="955"/>
      <c r="DQ72" s="955"/>
      <c r="DR72" s="955"/>
      <c r="DS72" s="957"/>
      <c r="DT72" s="967"/>
      <c r="DU72" s="958"/>
      <c r="DV72" s="955"/>
      <c r="DW72" s="955"/>
      <c r="DX72" s="955"/>
      <c r="DY72" s="955"/>
      <c r="DZ72" s="955"/>
      <c r="EA72" s="955"/>
      <c r="EB72" s="955"/>
      <c r="EC72" s="955"/>
      <c r="ED72" s="955"/>
      <c r="EE72" s="955"/>
      <c r="EF72" s="955"/>
      <c r="EG72" s="955"/>
      <c r="EH72" s="955"/>
      <c r="EI72" s="955"/>
      <c r="EJ72" s="956"/>
      <c r="EK72" s="954"/>
      <c r="EL72" s="955"/>
      <c r="EM72" s="955"/>
      <c r="EN72" s="955"/>
      <c r="EO72" s="955"/>
      <c r="EP72" s="955"/>
      <c r="EQ72" s="955"/>
      <c r="ER72" s="955"/>
      <c r="ES72" s="955"/>
      <c r="ET72" s="955"/>
      <c r="EU72" s="955"/>
      <c r="EV72" s="955"/>
      <c r="EW72" s="955"/>
      <c r="EX72" s="955"/>
      <c r="EY72" s="956"/>
      <c r="EZ72" s="957"/>
      <c r="FA72" s="958"/>
      <c r="FB72" s="955"/>
      <c r="FC72" s="955"/>
      <c r="FD72" s="955"/>
      <c r="FE72" s="955"/>
      <c r="FF72" s="955"/>
      <c r="FG72" s="955"/>
      <c r="FH72" s="955"/>
      <c r="FI72" s="955"/>
      <c r="FJ72" s="955"/>
      <c r="FK72" s="955"/>
      <c r="FL72" s="955"/>
      <c r="FM72" s="955"/>
      <c r="FN72" s="955"/>
      <c r="FO72" s="956"/>
      <c r="FP72" s="954"/>
      <c r="FQ72" s="955"/>
      <c r="FR72" s="955"/>
      <c r="FS72" s="955"/>
      <c r="FT72" s="955"/>
      <c r="FU72" s="955"/>
      <c r="FV72" s="955"/>
      <c r="FW72" s="955"/>
      <c r="FX72" s="955"/>
      <c r="FY72" s="955"/>
      <c r="FZ72" s="955"/>
      <c r="GA72" s="955"/>
      <c r="GB72" s="955"/>
      <c r="GC72" s="955"/>
      <c r="GD72" s="957"/>
      <c r="GE72" s="958"/>
      <c r="GF72" s="955"/>
      <c r="GG72" s="955"/>
      <c r="GH72" s="955"/>
      <c r="GI72" s="955"/>
      <c r="GJ72" s="955"/>
      <c r="GK72" s="955"/>
      <c r="GL72" s="955"/>
      <c r="GM72" s="955"/>
      <c r="GN72" s="955"/>
      <c r="GO72" s="955"/>
      <c r="GP72" s="955"/>
      <c r="GQ72" s="955"/>
      <c r="GR72" s="955"/>
      <c r="GS72" s="956"/>
      <c r="GT72" s="954"/>
      <c r="GU72" s="955"/>
      <c r="GV72" s="955"/>
      <c r="GW72" s="955"/>
      <c r="GX72" s="955"/>
      <c r="GY72" s="955"/>
      <c r="GZ72" s="955"/>
      <c r="HA72" s="955"/>
      <c r="HB72" s="955"/>
      <c r="HC72" s="955"/>
      <c r="HD72" s="955"/>
      <c r="HE72" s="955"/>
      <c r="HF72" s="955"/>
      <c r="HG72" s="955"/>
      <c r="HH72" s="956"/>
      <c r="HI72" s="957"/>
      <c r="HJ72" s="958"/>
      <c r="HK72" s="955"/>
      <c r="HL72" s="955"/>
      <c r="HM72" s="955"/>
      <c r="HN72" s="955"/>
      <c r="HO72" s="955"/>
      <c r="HP72" s="955"/>
      <c r="HQ72" s="955"/>
      <c r="HR72" s="955"/>
      <c r="HS72" s="955"/>
      <c r="HT72" s="955"/>
      <c r="HU72" s="955"/>
      <c r="HV72" s="955"/>
      <c r="HW72" s="955"/>
      <c r="HX72" s="956"/>
      <c r="HY72" s="954"/>
      <c r="HZ72" s="955"/>
      <c r="IA72" s="955"/>
      <c r="IB72" s="955"/>
      <c r="IC72" s="955"/>
      <c r="ID72" s="955"/>
      <c r="IE72" s="955"/>
      <c r="IF72" s="955"/>
      <c r="IG72" s="955"/>
      <c r="IH72" s="955"/>
      <c r="II72" s="955"/>
      <c r="IJ72" s="955"/>
      <c r="IK72" s="955"/>
      <c r="IL72" s="956"/>
      <c r="IM72" s="957"/>
    </row>
    <row r="73" spans="1:247" ht="13.5" customHeight="1">
      <c r="A73" s="2371"/>
      <c r="B73" s="2372"/>
      <c r="C73" s="2373"/>
      <c r="D73" s="2337">
        <v>10</v>
      </c>
      <c r="E73" s="2338"/>
      <c r="F73" s="2338"/>
      <c r="G73" s="2338"/>
      <c r="H73" s="2338"/>
      <c r="I73" s="2338"/>
      <c r="J73" s="2338"/>
      <c r="K73" s="2338"/>
      <c r="L73" s="2338"/>
      <c r="M73" s="2360"/>
      <c r="N73" s="2359">
        <v>20</v>
      </c>
      <c r="O73" s="2338"/>
      <c r="P73" s="2338"/>
      <c r="Q73" s="2338"/>
      <c r="R73" s="2338"/>
      <c r="S73" s="2338"/>
      <c r="T73" s="2338"/>
      <c r="U73" s="2338"/>
      <c r="V73" s="2338"/>
      <c r="W73" s="2360"/>
      <c r="X73" s="2336">
        <v>31</v>
      </c>
      <c r="Y73" s="2332"/>
      <c r="Z73" s="2332"/>
      <c r="AA73" s="2332"/>
      <c r="AB73" s="2332"/>
      <c r="AC73" s="2332"/>
      <c r="AD73" s="2332"/>
      <c r="AE73" s="2332"/>
      <c r="AF73" s="2332"/>
      <c r="AG73" s="2332"/>
      <c r="AH73" s="2332"/>
      <c r="AI73" s="2337">
        <v>10</v>
      </c>
      <c r="AJ73" s="2338"/>
      <c r="AK73" s="2338"/>
      <c r="AL73" s="2338"/>
      <c r="AM73" s="2338"/>
      <c r="AN73" s="2338"/>
      <c r="AO73" s="2338"/>
      <c r="AP73" s="2338"/>
      <c r="AQ73" s="2338"/>
      <c r="AR73" s="2338"/>
      <c r="AS73" s="2337">
        <v>20</v>
      </c>
      <c r="AT73" s="2338"/>
      <c r="AU73" s="2338"/>
      <c r="AV73" s="2338"/>
      <c r="AW73" s="2338"/>
      <c r="AX73" s="2338"/>
      <c r="AY73" s="2338"/>
      <c r="AZ73" s="2338"/>
      <c r="BA73" s="2338"/>
      <c r="BB73" s="2339"/>
      <c r="BC73" s="2332">
        <v>31</v>
      </c>
      <c r="BD73" s="2332"/>
      <c r="BE73" s="2332"/>
      <c r="BF73" s="2332"/>
      <c r="BG73" s="2332"/>
      <c r="BH73" s="2332"/>
      <c r="BI73" s="2332"/>
      <c r="BJ73" s="2332"/>
      <c r="BK73" s="2332"/>
      <c r="BL73" s="2332"/>
      <c r="BM73" s="2332"/>
      <c r="BN73" s="2334">
        <v>10</v>
      </c>
      <c r="BO73" s="2332"/>
      <c r="BP73" s="2332"/>
      <c r="BQ73" s="2332"/>
      <c r="BR73" s="2332"/>
      <c r="BS73" s="2332"/>
      <c r="BT73" s="2332"/>
      <c r="BU73" s="2332"/>
      <c r="BV73" s="2332"/>
      <c r="BW73" s="2332"/>
      <c r="BX73" s="2334">
        <v>20</v>
      </c>
      <c r="BY73" s="2332"/>
      <c r="BZ73" s="2332"/>
      <c r="CA73" s="2332"/>
      <c r="CB73" s="2332"/>
      <c r="CC73" s="2332"/>
      <c r="CD73" s="2332"/>
      <c r="CE73" s="2332"/>
      <c r="CF73" s="2332"/>
      <c r="CG73" s="2333"/>
      <c r="CH73" s="2332">
        <v>28</v>
      </c>
      <c r="CI73" s="2332"/>
      <c r="CJ73" s="2332"/>
      <c r="CK73" s="2332"/>
      <c r="CL73" s="2332"/>
      <c r="CM73" s="2332"/>
      <c r="CN73" s="2332"/>
      <c r="CO73" s="2333"/>
      <c r="CP73" s="2334">
        <v>10</v>
      </c>
      <c r="CQ73" s="2332"/>
      <c r="CR73" s="2332"/>
      <c r="CS73" s="2332"/>
      <c r="CT73" s="2332"/>
      <c r="CU73" s="2332"/>
      <c r="CV73" s="2332"/>
      <c r="CW73" s="2332"/>
      <c r="CX73" s="2332"/>
      <c r="CY73" s="2332"/>
      <c r="CZ73" s="2334">
        <v>20</v>
      </c>
      <c r="DA73" s="2332"/>
      <c r="DB73" s="2332"/>
      <c r="DC73" s="2332"/>
      <c r="DD73" s="2332"/>
      <c r="DE73" s="2332"/>
      <c r="DF73" s="2332"/>
      <c r="DG73" s="2332"/>
      <c r="DH73" s="2332"/>
      <c r="DI73" s="2333"/>
      <c r="DJ73" s="2332">
        <v>31</v>
      </c>
      <c r="DK73" s="2332"/>
      <c r="DL73" s="2332"/>
      <c r="DM73" s="2332"/>
      <c r="DN73" s="2332"/>
      <c r="DO73" s="2332"/>
      <c r="DP73" s="2332"/>
      <c r="DQ73" s="2332"/>
      <c r="DR73" s="2332"/>
      <c r="DS73" s="2332"/>
      <c r="DT73" s="2333"/>
      <c r="DU73" s="2332">
        <v>10</v>
      </c>
      <c r="DV73" s="2332"/>
      <c r="DW73" s="2332"/>
      <c r="DX73" s="2332"/>
      <c r="DY73" s="2332"/>
      <c r="DZ73" s="2332"/>
      <c r="EA73" s="2332"/>
      <c r="EB73" s="2332"/>
      <c r="EC73" s="2332"/>
      <c r="ED73" s="2332"/>
      <c r="EE73" s="2335"/>
      <c r="EF73" s="2359">
        <v>20</v>
      </c>
      <c r="EG73" s="2338"/>
      <c r="EH73" s="2338"/>
      <c r="EI73" s="2338"/>
      <c r="EJ73" s="2338"/>
      <c r="EK73" s="2338"/>
      <c r="EL73" s="2338"/>
      <c r="EM73" s="2338"/>
      <c r="EN73" s="2338"/>
      <c r="EO73" s="2360"/>
      <c r="EP73" s="2359">
        <v>31</v>
      </c>
      <c r="EQ73" s="2338"/>
      <c r="ER73" s="2338"/>
      <c r="ES73" s="2338"/>
      <c r="ET73" s="2338"/>
      <c r="EU73" s="2338"/>
      <c r="EV73" s="2338"/>
      <c r="EW73" s="2338"/>
      <c r="EX73" s="2338"/>
      <c r="EY73" s="2338"/>
      <c r="EZ73" s="2339"/>
      <c r="FA73" s="2338">
        <v>10</v>
      </c>
      <c r="FB73" s="2338"/>
      <c r="FC73" s="2338"/>
      <c r="FD73" s="2338"/>
      <c r="FE73" s="2338"/>
      <c r="FF73" s="2338"/>
      <c r="FG73" s="2338"/>
      <c r="FH73" s="2338"/>
      <c r="FI73" s="2338"/>
      <c r="FJ73" s="2360"/>
      <c r="FK73" s="2359">
        <v>20</v>
      </c>
      <c r="FL73" s="2338"/>
      <c r="FM73" s="2338"/>
      <c r="FN73" s="2338"/>
      <c r="FO73" s="2338"/>
      <c r="FP73" s="2338"/>
      <c r="FQ73" s="2338"/>
      <c r="FR73" s="2338"/>
      <c r="FS73" s="2338"/>
      <c r="FT73" s="2360"/>
      <c r="FU73" s="2359">
        <v>30</v>
      </c>
      <c r="FV73" s="2338"/>
      <c r="FW73" s="2338"/>
      <c r="FX73" s="2338"/>
      <c r="FY73" s="2338"/>
      <c r="FZ73" s="2338"/>
      <c r="GA73" s="2338"/>
      <c r="GB73" s="2338"/>
      <c r="GC73" s="2338"/>
      <c r="GD73" s="2339"/>
      <c r="GE73" s="2337">
        <v>10</v>
      </c>
      <c r="GF73" s="2338"/>
      <c r="GG73" s="2338"/>
      <c r="GH73" s="2338"/>
      <c r="GI73" s="2338"/>
      <c r="GJ73" s="2338"/>
      <c r="GK73" s="2338"/>
      <c r="GL73" s="2338"/>
      <c r="GM73" s="2338"/>
      <c r="GN73" s="2360"/>
      <c r="GO73" s="2359">
        <v>20</v>
      </c>
      <c r="GP73" s="2338"/>
      <c r="GQ73" s="2338"/>
      <c r="GR73" s="2338"/>
      <c r="GS73" s="2338"/>
      <c r="GT73" s="2338"/>
      <c r="GU73" s="2338"/>
      <c r="GV73" s="2338"/>
      <c r="GW73" s="2338"/>
      <c r="GX73" s="2360"/>
      <c r="GY73" s="2359">
        <v>31</v>
      </c>
      <c r="GZ73" s="2338"/>
      <c r="HA73" s="2338"/>
      <c r="HB73" s="2338"/>
      <c r="HC73" s="2338"/>
      <c r="HD73" s="2338"/>
      <c r="HE73" s="2338"/>
      <c r="HF73" s="2338"/>
      <c r="HG73" s="2338"/>
      <c r="HH73" s="2338"/>
      <c r="HI73" s="2339"/>
      <c r="HJ73" s="2337">
        <v>10</v>
      </c>
      <c r="HK73" s="2338"/>
      <c r="HL73" s="2338"/>
      <c r="HM73" s="2338"/>
      <c r="HN73" s="2338"/>
      <c r="HO73" s="2338"/>
      <c r="HP73" s="2338"/>
      <c r="HQ73" s="2338"/>
      <c r="HR73" s="2338"/>
      <c r="HS73" s="2360"/>
      <c r="HT73" s="2359">
        <v>20</v>
      </c>
      <c r="HU73" s="2338"/>
      <c r="HV73" s="2338"/>
      <c r="HW73" s="2338"/>
      <c r="HX73" s="2338"/>
      <c r="HY73" s="2338"/>
      <c r="HZ73" s="2338"/>
      <c r="IA73" s="2338"/>
      <c r="IB73" s="2338"/>
      <c r="IC73" s="2360"/>
      <c r="ID73" s="2359">
        <v>30</v>
      </c>
      <c r="IE73" s="2338"/>
      <c r="IF73" s="2338"/>
      <c r="IG73" s="2338"/>
      <c r="IH73" s="2338"/>
      <c r="II73" s="2338"/>
      <c r="IJ73" s="2338"/>
      <c r="IK73" s="2338"/>
      <c r="IL73" s="2338"/>
      <c r="IM73" s="2339"/>
    </row>
    <row r="74" spans="1:247" ht="14.25">
      <c r="A74" s="2374"/>
      <c r="B74" s="2372"/>
      <c r="C74" s="2373"/>
      <c r="D74" s="953"/>
      <c r="E74" s="947"/>
      <c r="F74" s="947"/>
      <c r="G74" s="947"/>
      <c r="H74" s="947"/>
      <c r="I74" s="947"/>
      <c r="J74" s="947"/>
      <c r="K74" s="947"/>
      <c r="L74" s="947"/>
      <c r="M74" s="947"/>
      <c r="N74" s="947"/>
      <c r="O74" s="947"/>
      <c r="P74" s="947"/>
      <c r="Q74" s="947"/>
      <c r="R74" s="951"/>
      <c r="S74" s="953"/>
      <c r="T74" s="947"/>
      <c r="U74" s="947"/>
      <c r="V74" s="947"/>
      <c r="W74" s="947"/>
      <c r="X74" s="947"/>
      <c r="Y74" s="947"/>
      <c r="Z74" s="947"/>
      <c r="AA74" s="947"/>
      <c r="AB74" s="947"/>
      <c r="AC74" s="947"/>
      <c r="AD74" s="947"/>
      <c r="AE74" s="947"/>
      <c r="AF74" s="951"/>
      <c r="AG74" s="952"/>
      <c r="AH74" s="946"/>
      <c r="AI74" s="947"/>
      <c r="AJ74" s="947"/>
      <c r="AK74" s="947"/>
      <c r="AL74" s="947"/>
      <c r="AM74" s="947"/>
      <c r="AN74" s="947"/>
      <c r="AO74" s="947"/>
      <c r="AP74" s="947"/>
      <c r="AQ74" s="947"/>
      <c r="AR74" s="951"/>
      <c r="AS74" s="953"/>
      <c r="AT74" s="947"/>
      <c r="AU74" s="947"/>
      <c r="AV74" s="951"/>
      <c r="AW74" s="953"/>
      <c r="AX74" s="947"/>
      <c r="AY74" s="947"/>
      <c r="AZ74" s="947"/>
      <c r="BA74" s="947"/>
      <c r="BB74" s="952"/>
      <c r="BC74" s="946"/>
      <c r="BD74" s="947"/>
      <c r="BE74" s="947"/>
      <c r="BF74" s="947"/>
      <c r="BG74" s="947"/>
      <c r="BH74" s="947"/>
      <c r="BI74" s="947"/>
      <c r="BJ74" s="947"/>
      <c r="BK74" s="947"/>
      <c r="BL74" s="952"/>
      <c r="BM74" s="964"/>
      <c r="BN74" s="953"/>
      <c r="BO74" s="947"/>
      <c r="BP74" s="947"/>
      <c r="BQ74" s="947"/>
      <c r="BR74" s="947"/>
      <c r="BS74" s="947"/>
      <c r="BT74" s="947"/>
      <c r="BU74" s="947"/>
      <c r="BV74" s="947"/>
      <c r="BW74" s="951"/>
      <c r="BX74" s="953"/>
      <c r="BY74" s="947"/>
      <c r="BZ74" s="947"/>
      <c r="CA74" s="951"/>
      <c r="CB74" s="953"/>
      <c r="CC74" s="947"/>
      <c r="CD74" s="947"/>
      <c r="CE74" s="947"/>
      <c r="CF74" s="947"/>
      <c r="CG74" s="952"/>
      <c r="CH74" s="946"/>
      <c r="CI74" s="947"/>
      <c r="CJ74" s="947"/>
      <c r="CK74" s="947"/>
      <c r="CL74" s="947"/>
      <c r="CM74" s="947"/>
      <c r="CN74" s="947"/>
      <c r="CO74" s="952"/>
      <c r="CP74" s="953"/>
      <c r="CQ74" s="947"/>
      <c r="CR74" s="946"/>
      <c r="CS74" s="947"/>
      <c r="CT74" s="947"/>
      <c r="CU74" s="947"/>
      <c r="CV74" s="947"/>
      <c r="CW74" s="947"/>
      <c r="CX74" s="947"/>
      <c r="CY74" s="951"/>
      <c r="CZ74" s="953"/>
      <c r="DA74" s="947"/>
      <c r="DB74" s="947"/>
      <c r="DC74" s="947"/>
      <c r="DD74" s="947"/>
      <c r="DE74" s="947"/>
      <c r="DF74" s="951"/>
      <c r="DG74" s="953"/>
      <c r="DH74" s="947"/>
      <c r="DI74" s="952"/>
      <c r="DJ74" s="946"/>
      <c r="DK74" s="947"/>
      <c r="DL74" s="947"/>
      <c r="DM74" s="947"/>
      <c r="DN74" s="947"/>
      <c r="DO74" s="947"/>
      <c r="DP74" s="947"/>
      <c r="DQ74" s="947"/>
      <c r="DR74" s="947"/>
      <c r="DS74" s="952"/>
      <c r="DT74" s="968"/>
      <c r="DU74" s="946"/>
      <c r="DV74" s="947"/>
      <c r="DW74" s="947"/>
      <c r="DX74" s="947"/>
      <c r="DY74" s="947"/>
      <c r="DZ74" s="947"/>
      <c r="EA74" s="947"/>
      <c r="EB74" s="947"/>
      <c r="EC74" s="947"/>
      <c r="ED74" s="947"/>
      <c r="EE74" s="947"/>
      <c r="EF74" s="947"/>
      <c r="EG74" s="947"/>
      <c r="EH74" s="947"/>
      <c r="EI74" s="947"/>
      <c r="EJ74" s="951"/>
      <c r="EK74" s="953"/>
      <c r="EL74" s="947"/>
      <c r="EM74" s="947"/>
      <c r="EN74" s="947"/>
      <c r="EO74" s="947"/>
      <c r="EP74" s="947"/>
      <c r="EQ74" s="947"/>
      <c r="ER74" s="947"/>
      <c r="ES74" s="947"/>
      <c r="ET74" s="947"/>
      <c r="EU74" s="947"/>
      <c r="EV74" s="947"/>
      <c r="EW74" s="947"/>
      <c r="EX74" s="947"/>
      <c r="EY74" s="951"/>
      <c r="EZ74" s="952"/>
      <c r="FA74" s="946"/>
      <c r="FB74" s="947"/>
      <c r="FC74" s="947"/>
      <c r="FD74" s="947"/>
      <c r="FE74" s="947"/>
      <c r="FF74" s="947"/>
      <c r="FG74" s="947"/>
      <c r="FH74" s="947"/>
      <c r="FI74" s="947"/>
      <c r="FJ74" s="947"/>
      <c r="FK74" s="947"/>
      <c r="FL74" s="947"/>
      <c r="FM74" s="947"/>
      <c r="FN74" s="947"/>
      <c r="FO74" s="951"/>
      <c r="FP74" s="953"/>
      <c r="FQ74" s="947"/>
      <c r="FR74" s="947"/>
      <c r="FS74" s="947"/>
      <c r="FT74" s="947"/>
      <c r="FU74" s="947"/>
      <c r="FV74" s="947"/>
      <c r="FW74" s="947"/>
      <c r="FX74" s="947"/>
      <c r="FY74" s="947"/>
      <c r="FZ74" s="947"/>
      <c r="GA74" s="947"/>
      <c r="GB74" s="947"/>
      <c r="GC74" s="947"/>
      <c r="GD74" s="952"/>
      <c r="GE74" s="946"/>
      <c r="GF74" s="947"/>
      <c r="GG74" s="947"/>
      <c r="GH74" s="947"/>
      <c r="GI74" s="947"/>
      <c r="GJ74" s="947"/>
      <c r="GK74" s="947"/>
      <c r="GL74" s="947"/>
      <c r="GM74" s="947"/>
      <c r="GN74" s="947"/>
      <c r="GO74" s="947"/>
      <c r="GP74" s="947"/>
      <c r="GQ74" s="947"/>
      <c r="GR74" s="947"/>
      <c r="GS74" s="951"/>
      <c r="GT74" s="953"/>
      <c r="GU74" s="947"/>
      <c r="GV74" s="947"/>
      <c r="GW74" s="947"/>
      <c r="GX74" s="947"/>
      <c r="GY74" s="947"/>
      <c r="GZ74" s="947"/>
      <c r="HA74" s="947"/>
      <c r="HB74" s="947"/>
      <c r="HC74" s="947"/>
      <c r="HD74" s="947"/>
      <c r="HE74" s="947"/>
      <c r="HF74" s="947"/>
      <c r="HG74" s="947"/>
      <c r="HH74" s="951"/>
      <c r="HI74" s="952"/>
      <c r="HJ74" s="946"/>
      <c r="HK74" s="947"/>
      <c r="HL74" s="947"/>
      <c r="HM74" s="947"/>
      <c r="HN74" s="947"/>
      <c r="HO74" s="947"/>
      <c r="HP74" s="947"/>
      <c r="HQ74" s="947"/>
      <c r="HR74" s="947"/>
      <c r="HS74" s="947"/>
      <c r="HT74" s="947"/>
      <c r="HU74" s="947"/>
      <c r="HV74" s="947"/>
      <c r="HW74" s="947"/>
      <c r="HX74" s="951"/>
      <c r="HY74" s="953"/>
      <c r="HZ74" s="947"/>
      <c r="IA74" s="947"/>
      <c r="IB74" s="947"/>
      <c r="IC74" s="947"/>
      <c r="ID74" s="947"/>
      <c r="IE74" s="947"/>
      <c r="IF74" s="947"/>
      <c r="IG74" s="947"/>
      <c r="IH74" s="947"/>
      <c r="II74" s="947"/>
      <c r="IJ74" s="947"/>
      <c r="IK74" s="947"/>
      <c r="IL74" s="951"/>
      <c r="IM74" s="952"/>
    </row>
    <row r="75" spans="1:247" ht="14.25">
      <c r="A75" s="2374"/>
      <c r="B75" s="2372"/>
      <c r="C75" s="2373"/>
      <c r="D75" s="954"/>
      <c r="E75" s="955"/>
      <c r="F75" s="955"/>
      <c r="G75" s="955"/>
      <c r="H75" s="955"/>
      <c r="I75" s="955"/>
      <c r="J75" s="955"/>
      <c r="K75" s="955"/>
      <c r="L75" s="955"/>
      <c r="M75" s="955"/>
      <c r="N75" s="955"/>
      <c r="O75" s="955"/>
      <c r="P75" s="955"/>
      <c r="Q75" s="955"/>
      <c r="R75" s="956"/>
      <c r="S75" s="954"/>
      <c r="T75" s="955"/>
      <c r="U75" s="955"/>
      <c r="V75" s="955"/>
      <c r="W75" s="955"/>
      <c r="X75" s="955"/>
      <c r="Y75" s="955"/>
      <c r="Z75" s="955"/>
      <c r="AA75" s="955"/>
      <c r="AB75" s="955"/>
      <c r="AC75" s="955"/>
      <c r="AD75" s="955"/>
      <c r="AE75" s="955"/>
      <c r="AF75" s="956"/>
      <c r="AG75" s="957"/>
      <c r="AH75" s="958"/>
      <c r="AI75" s="955"/>
      <c r="AJ75" s="955"/>
      <c r="AK75" s="955"/>
      <c r="AL75" s="955"/>
      <c r="AM75" s="955"/>
      <c r="AN75" s="955"/>
      <c r="AO75" s="955"/>
      <c r="AP75" s="955"/>
      <c r="AQ75" s="955"/>
      <c r="AR75" s="956"/>
      <c r="AS75" s="954"/>
      <c r="AT75" s="955"/>
      <c r="AU75" s="955"/>
      <c r="AV75" s="956"/>
      <c r="AW75" s="954"/>
      <c r="AX75" s="955"/>
      <c r="AY75" s="955"/>
      <c r="AZ75" s="955"/>
      <c r="BA75" s="955"/>
      <c r="BB75" s="957"/>
      <c r="BC75" s="958"/>
      <c r="BD75" s="955"/>
      <c r="BE75" s="955"/>
      <c r="BF75" s="955"/>
      <c r="BG75" s="955"/>
      <c r="BH75" s="955"/>
      <c r="BI75" s="955"/>
      <c r="BJ75" s="955"/>
      <c r="BK75" s="955"/>
      <c r="BL75" s="957"/>
      <c r="BM75" s="966"/>
      <c r="BN75" s="954"/>
      <c r="BO75" s="955"/>
      <c r="BP75" s="955"/>
      <c r="BQ75" s="955"/>
      <c r="BR75" s="955"/>
      <c r="BS75" s="955"/>
      <c r="BT75" s="955"/>
      <c r="BU75" s="955"/>
      <c r="BV75" s="955"/>
      <c r="BW75" s="956"/>
      <c r="BX75" s="954"/>
      <c r="BY75" s="955"/>
      <c r="BZ75" s="955"/>
      <c r="CA75" s="956"/>
      <c r="CB75" s="954"/>
      <c r="CC75" s="955"/>
      <c r="CD75" s="955"/>
      <c r="CE75" s="955"/>
      <c r="CF75" s="955"/>
      <c r="CG75" s="957"/>
      <c r="CH75" s="958"/>
      <c r="CI75" s="955"/>
      <c r="CJ75" s="955"/>
      <c r="CK75" s="955"/>
      <c r="CL75" s="955"/>
      <c r="CM75" s="955"/>
      <c r="CN75" s="955"/>
      <c r="CO75" s="957"/>
      <c r="CP75" s="954"/>
      <c r="CQ75" s="955"/>
      <c r="CR75" s="958"/>
      <c r="CS75" s="955"/>
      <c r="CT75" s="955"/>
      <c r="CU75" s="955"/>
      <c r="CV75" s="955"/>
      <c r="CW75" s="955"/>
      <c r="CX75" s="955"/>
      <c r="CY75" s="956"/>
      <c r="CZ75" s="954"/>
      <c r="DA75" s="955"/>
      <c r="DB75" s="955"/>
      <c r="DC75" s="955"/>
      <c r="DD75" s="955"/>
      <c r="DE75" s="955"/>
      <c r="DF75" s="956"/>
      <c r="DG75" s="961"/>
      <c r="DH75" s="959"/>
      <c r="DI75" s="962"/>
      <c r="DJ75" s="963"/>
      <c r="DK75" s="959"/>
      <c r="DL75" s="959"/>
      <c r="DM75" s="959"/>
      <c r="DN75" s="959"/>
      <c r="DO75" s="959"/>
      <c r="DP75" s="959"/>
      <c r="DQ75" s="959"/>
      <c r="DR75" s="959"/>
      <c r="DS75" s="962"/>
      <c r="DT75" s="969"/>
      <c r="DU75" s="963"/>
      <c r="DV75" s="959"/>
      <c r="DW75" s="959"/>
      <c r="DX75" s="959"/>
      <c r="DY75" s="959"/>
      <c r="DZ75" s="959"/>
      <c r="EA75" s="959"/>
      <c r="EB75" s="959"/>
      <c r="EC75" s="959"/>
      <c r="ED75" s="959"/>
      <c r="EE75" s="959"/>
      <c r="EF75" s="955"/>
      <c r="EG75" s="955"/>
      <c r="EH75" s="955"/>
      <c r="EI75" s="955"/>
      <c r="EJ75" s="956"/>
      <c r="EK75" s="954"/>
      <c r="EL75" s="955"/>
      <c r="EM75" s="955"/>
      <c r="EN75" s="955"/>
      <c r="EO75" s="955"/>
      <c r="EP75" s="955"/>
      <c r="EQ75" s="955"/>
      <c r="ER75" s="955"/>
      <c r="ES75" s="955"/>
      <c r="ET75" s="955"/>
      <c r="EU75" s="955"/>
      <c r="EV75" s="955"/>
      <c r="EW75" s="955"/>
      <c r="EX75" s="955"/>
      <c r="EY75" s="956"/>
      <c r="EZ75" s="957"/>
      <c r="FA75" s="958"/>
      <c r="FB75" s="955"/>
      <c r="FC75" s="955"/>
      <c r="FD75" s="955"/>
      <c r="FE75" s="955"/>
      <c r="FF75" s="955"/>
      <c r="FG75" s="955"/>
      <c r="FH75" s="955"/>
      <c r="FI75" s="955"/>
      <c r="FJ75" s="955"/>
      <c r="FK75" s="955"/>
      <c r="FL75" s="955"/>
      <c r="FM75" s="955"/>
      <c r="FN75" s="955"/>
      <c r="FO75" s="956"/>
      <c r="FP75" s="954"/>
      <c r="FQ75" s="955"/>
      <c r="FR75" s="955"/>
      <c r="FS75" s="955"/>
      <c r="FT75" s="955"/>
      <c r="FU75" s="955"/>
      <c r="FV75" s="955"/>
      <c r="FW75" s="955"/>
      <c r="FX75" s="955"/>
      <c r="FY75" s="955"/>
      <c r="FZ75" s="955"/>
      <c r="GA75" s="955"/>
      <c r="GB75" s="955"/>
      <c r="GC75" s="955"/>
      <c r="GD75" s="957"/>
      <c r="GE75" s="958"/>
      <c r="GF75" s="955"/>
      <c r="GG75" s="955"/>
      <c r="GH75" s="955"/>
      <c r="GI75" s="955"/>
      <c r="GJ75" s="955"/>
      <c r="GK75" s="955"/>
      <c r="GL75" s="955"/>
      <c r="GM75" s="955"/>
      <c r="GN75" s="955"/>
      <c r="GO75" s="955"/>
      <c r="GP75" s="955"/>
      <c r="GQ75" s="955"/>
      <c r="GR75" s="955"/>
      <c r="GS75" s="956"/>
      <c r="GT75" s="954"/>
      <c r="GU75" s="955"/>
      <c r="GV75" s="955"/>
      <c r="GW75" s="955"/>
      <c r="GX75" s="955"/>
      <c r="GY75" s="955"/>
      <c r="GZ75" s="955"/>
      <c r="HA75" s="955"/>
      <c r="HB75" s="955"/>
      <c r="HC75" s="955"/>
      <c r="HD75" s="955"/>
      <c r="HE75" s="955"/>
      <c r="HF75" s="955"/>
      <c r="HG75" s="955"/>
      <c r="HH75" s="956"/>
      <c r="HI75" s="957"/>
      <c r="HJ75" s="958"/>
      <c r="HK75" s="955"/>
      <c r="HL75" s="955"/>
      <c r="HM75" s="955"/>
      <c r="HN75" s="955"/>
      <c r="HO75" s="955"/>
      <c r="HP75" s="955"/>
      <c r="HQ75" s="955"/>
      <c r="HR75" s="955"/>
      <c r="HS75" s="955"/>
      <c r="HT75" s="955"/>
      <c r="HU75" s="955"/>
      <c r="HV75" s="955"/>
      <c r="HW75" s="955"/>
      <c r="HX75" s="956"/>
      <c r="HY75" s="954"/>
      <c r="HZ75" s="955"/>
      <c r="IA75" s="955"/>
      <c r="IB75" s="955"/>
      <c r="IC75" s="955"/>
      <c r="ID75" s="955"/>
      <c r="IE75" s="955"/>
      <c r="IF75" s="955"/>
      <c r="IG75" s="955"/>
      <c r="IH75" s="955"/>
      <c r="II75" s="955"/>
      <c r="IJ75" s="955"/>
      <c r="IK75" s="955"/>
      <c r="IL75" s="956"/>
      <c r="IM75" s="957"/>
    </row>
    <row r="76" spans="1:247" ht="13.5" customHeight="1">
      <c r="A76" s="2371"/>
      <c r="B76" s="2372"/>
      <c r="C76" s="2373"/>
      <c r="D76" s="2337">
        <v>10</v>
      </c>
      <c r="E76" s="2338"/>
      <c r="F76" s="2338"/>
      <c r="G76" s="2338"/>
      <c r="H76" s="2338"/>
      <c r="I76" s="2338"/>
      <c r="J76" s="2338"/>
      <c r="K76" s="2338"/>
      <c r="L76" s="2338"/>
      <c r="M76" s="2360"/>
      <c r="N76" s="2359">
        <v>20</v>
      </c>
      <c r="O76" s="2338"/>
      <c r="P76" s="2338"/>
      <c r="Q76" s="2338"/>
      <c r="R76" s="2338"/>
      <c r="S76" s="2338"/>
      <c r="T76" s="2338"/>
      <c r="U76" s="2338"/>
      <c r="V76" s="2338"/>
      <c r="W76" s="2360"/>
      <c r="X76" s="2336">
        <v>31</v>
      </c>
      <c r="Y76" s="2332"/>
      <c r="Z76" s="2332"/>
      <c r="AA76" s="2332"/>
      <c r="AB76" s="2332"/>
      <c r="AC76" s="2332"/>
      <c r="AD76" s="2332"/>
      <c r="AE76" s="2332"/>
      <c r="AF76" s="2332"/>
      <c r="AG76" s="2332"/>
      <c r="AH76" s="2332"/>
      <c r="AI76" s="2337">
        <v>10</v>
      </c>
      <c r="AJ76" s="2338"/>
      <c r="AK76" s="2338"/>
      <c r="AL76" s="2338"/>
      <c r="AM76" s="2338"/>
      <c r="AN76" s="2338"/>
      <c r="AO76" s="2338"/>
      <c r="AP76" s="2338"/>
      <c r="AQ76" s="2338"/>
      <c r="AR76" s="2338"/>
      <c r="AS76" s="2337">
        <v>20</v>
      </c>
      <c r="AT76" s="2338"/>
      <c r="AU76" s="2338"/>
      <c r="AV76" s="2338"/>
      <c r="AW76" s="2338"/>
      <c r="AX76" s="2338"/>
      <c r="AY76" s="2338"/>
      <c r="AZ76" s="2338"/>
      <c r="BA76" s="2338"/>
      <c r="BB76" s="2339"/>
      <c r="BC76" s="2332">
        <v>31</v>
      </c>
      <c r="BD76" s="2332"/>
      <c r="BE76" s="2332"/>
      <c r="BF76" s="2332"/>
      <c r="BG76" s="2332"/>
      <c r="BH76" s="2332"/>
      <c r="BI76" s="2332"/>
      <c r="BJ76" s="2332"/>
      <c r="BK76" s="2332"/>
      <c r="BL76" s="2332"/>
      <c r="BM76" s="2332"/>
      <c r="BN76" s="2334">
        <v>10</v>
      </c>
      <c r="BO76" s="2332"/>
      <c r="BP76" s="2332"/>
      <c r="BQ76" s="2332"/>
      <c r="BR76" s="2332"/>
      <c r="BS76" s="2332"/>
      <c r="BT76" s="2332"/>
      <c r="BU76" s="2332"/>
      <c r="BV76" s="2332"/>
      <c r="BW76" s="2332"/>
      <c r="BX76" s="2334">
        <v>20</v>
      </c>
      <c r="BY76" s="2332"/>
      <c r="BZ76" s="2332"/>
      <c r="CA76" s="2332"/>
      <c r="CB76" s="2332"/>
      <c r="CC76" s="2332"/>
      <c r="CD76" s="2332"/>
      <c r="CE76" s="2332"/>
      <c r="CF76" s="2332"/>
      <c r="CG76" s="2333"/>
      <c r="CH76" s="2332">
        <v>28</v>
      </c>
      <c r="CI76" s="2332"/>
      <c r="CJ76" s="2332"/>
      <c r="CK76" s="2332"/>
      <c r="CL76" s="2332"/>
      <c r="CM76" s="2332"/>
      <c r="CN76" s="2332"/>
      <c r="CO76" s="2333"/>
      <c r="CP76" s="2334">
        <v>10</v>
      </c>
      <c r="CQ76" s="2332"/>
      <c r="CR76" s="2332"/>
      <c r="CS76" s="2332"/>
      <c r="CT76" s="2332"/>
      <c r="CU76" s="2332"/>
      <c r="CV76" s="2332"/>
      <c r="CW76" s="2332"/>
      <c r="CX76" s="2332"/>
      <c r="CY76" s="2332"/>
      <c r="CZ76" s="2334">
        <v>20</v>
      </c>
      <c r="DA76" s="2332"/>
      <c r="DB76" s="2332"/>
      <c r="DC76" s="2332"/>
      <c r="DD76" s="2332"/>
      <c r="DE76" s="2332"/>
      <c r="DF76" s="2332"/>
      <c r="DG76" s="2332"/>
      <c r="DH76" s="2332"/>
      <c r="DI76" s="2333"/>
      <c r="DJ76" s="2332">
        <v>31</v>
      </c>
      <c r="DK76" s="2332"/>
      <c r="DL76" s="2332"/>
      <c r="DM76" s="2332"/>
      <c r="DN76" s="2332"/>
      <c r="DO76" s="2332"/>
      <c r="DP76" s="2332"/>
      <c r="DQ76" s="2332"/>
      <c r="DR76" s="2332"/>
      <c r="DS76" s="2332"/>
      <c r="DT76" s="2333"/>
      <c r="DU76" s="2332">
        <v>10</v>
      </c>
      <c r="DV76" s="2332"/>
      <c r="DW76" s="2332"/>
      <c r="DX76" s="2332"/>
      <c r="DY76" s="2332"/>
      <c r="DZ76" s="2332"/>
      <c r="EA76" s="2332"/>
      <c r="EB76" s="2332"/>
      <c r="EC76" s="2332"/>
      <c r="ED76" s="2332"/>
      <c r="EE76" s="2335"/>
      <c r="EF76" s="2359">
        <v>20</v>
      </c>
      <c r="EG76" s="2338"/>
      <c r="EH76" s="2338"/>
      <c r="EI76" s="2338"/>
      <c r="EJ76" s="2338"/>
      <c r="EK76" s="2338"/>
      <c r="EL76" s="2338"/>
      <c r="EM76" s="2338"/>
      <c r="EN76" s="2338"/>
      <c r="EO76" s="2360"/>
      <c r="EP76" s="2359">
        <v>31</v>
      </c>
      <c r="EQ76" s="2338"/>
      <c r="ER76" s="2338"/>
      <c r="ES76" s="2338"/>
      <c r="ET76" s="2338"/>
      <c r="EU76" s="2338"/>
      <c r="EV76" s="2338"/>
      <c r="EW76" s="2338"/>
      <c r="EX76" s="2338"/>
      <c r="EY76" s="2338"/>
      <c r="EZ76" s="2339"/>
      <c r="FA76" s="2338">
        <v>10</v>
      </c>
      <c r="FB76" s="2338"/>
      <c r="FC76" s="2338"/>
      <c r="FD76" s="2338"/>
      <c r="FE76" s="2338"/>
      <c r="FF76" s="2338"/>
      <c r="FG76" s="2338"/>
      <c r="FH76" s="2338"/>
      <c r="FI76" s="2338"/>
      <c r="FJ76" s="2360"/>
      <c r="FK76" s="2359">
        <v>20</v>
      </c>
      <c r="FL76" s="2338"/>
      <c r="FM76" s="2338"/>
      <c r="FN76" s="2338"/>
      <c r="FO76" s="2338"/>
      <c r="FP76" s="2338"/>
      <c r="FQ76" s="2338"/>
      <c r="FR76" s="2338"/>
      <c r="FS76" s="2338"/>
      <c r="FT76" s="2360"/>
      <c r="FU76" s="2359">
        <v>30</v>
      </c>
      <c r="FV76" s="2338"/>
      <c r="FW76" s="2338"/>
      <c r="FX76" s="2338"/>
      <c r="FY76" s="2338"/>
      <c r="FZ76" s="2338"/>
      <c r="GA76" s="2338"/>
      <c r="GB76" s="2338"/>
      <c r="GC76" s="2338"/>
      <c r="GD76" s="2339"/>
      <c r="GE76" s="2337">
        <v>10</v>
      </c>
      <c r="GF76" s="2338"/>
      <c r="GG76" s="2338"/>
      <c r="GH76" s="2338"/>
      <c r="GI76" s="2338"/>
      <c r="GJ76" s="2338"/>
      <c r="GK76" s="2338"/>
      <c r="GL76" s="2338"/>
      <c r="GM76" s="2338"/>
      <c r="GN76" s="2360"/>
      <c r="GO76" s="2359">
        <v>20</v>
      </c>
      <c r="GP76" s="2338"/>
      <c r="GQ76" s="2338"/>
      <c r="GR76" s="2338"/>
      <c r="GS76" s="2338"/>
      <c r="GT76" s="2338"/>
      <c r="GU76" s="2338"/>
      <c r="GV76" s="2338"/>
      <c r="GW76" s="2338"/>
      <c r="GX76" s="2360"/>
      <c r="GY76" s="2359">
        <v>31</v>
      </c>
      <c r="GZ76" s="2338"/>
      <c r="HA76" s="2338"/>
      <c r="HB76" s="2338"/>
      <c r="HC76" s="2338"/>
      <c r="HD76" s="2338"/>
      <c r="HE76" s="2338"/>
      <c r="HF76" s="2338"/>
      <c r="HG76" s="2338"/>
      <c r="HH76" s="2338"/>
      <c r="HI76" s="2339"/>
      <c r="HJ76" s="2337">
        <v>10</v>
      </c>
      <c r="HK76" s="2338"/>
      <c r="HL76" s="2338"/>
      <c r="HM76" s="2338"/>
      <c r="HN76" s="2338"/>
      <c r="HO76" s="2338"/>
      <c r="HP76" s="2338"/>
      <c r="HQ76" s="2338"/>
      <c r="HR76" s="2338"/>
      <c r="HS76" s="2360"/>
      <c r="HT76" s="2359">
        <v>20</v>
      </c>
      <c r="HU76" s="2338"/>
      <c r="HV76" s="2338"/>
      <c r="HW76" s="2338"/>
      <c r="HX76" s="2338"/>
      <c r="HY76" s="2338"/>
      <c r="HZ76" s="2338"/>
      <c r="IA76" s="2338"/>
      <c r="IB76" s="2338"/>
      <c r="IC76" s="2360"/>
      <c r="ID76" s="2359">
        <v>30</v>
      </c>
      <c r="IE76" s="2338"/>
      <c r="IF76" s="2338"/>
      <c r="IG76" s="2338"/>
      <c r="IH76" s="2338"/>
      <c r="II76" s="2338"/>
      <c r="IJ76" s="2338"/>
      <c r="IK76" s="2338"/>
      <c r="IL76" s="2338"/>
      <c r="IM76" s="2339"/>
    </row>
    <row r="77" spans="1:247" ht="14.25">
      <c r="A77" s="2374"/>
      <c r="B77" s="2372"/>
      <c r="C77" s="2373"/>
      <c r="D77" s="953"/>
      <c r="E77" s="947"/>
      <c r="F77" s="947"/>
      <c r="G77" s="947"/>
      <c r="H77" s="947"/>
      <c r="I77" s="947"/>
      <c r="J77" s="947"/>
      <c r="K77" s="947"/>
      <c r="L77" s="947"/>
      <c r="M77" s="947"/>
      <c r="N77" s="947"/>
      <c r="O77" s="947"/>
      <c r="P77" s="947"/>
      <c r="Q77" s="947"/>
      <c r="R77" s="951"/>
      <c r="S77" s="953"/>
      <c r="T77" s="947"/>
      <c r="U77" s="947"/>
      <c r="V77" s="947"/>
      <c r="W77" s="947"/>
      <c r="X77" s="947"/>
      <c r="Y77" s="947"/>
      <c r="Z77" s="947"/>
      <c r="AA77" s="947"/>
      <c r="AB77" s="947"/>
      <c r="AC77" s="947"/>
      <c r="AD77" s="947"/>
      <c r="AE77" s="947"/>
      <c r="AF77" s="951"/>
      <c r="AG77" s="952"/>
      <c r="AH77" s="946"/>
      <c r="AI77" s="947"/>
      <c r="AJ77" s="947"/>
      <c r="AK77" s="947"/>
      <c r="AL77" s="947"/>
      <c r="AM77" s="947"/>
      <c r="AN77" s="947"/>
      <c r="AO77" s="947"/>
      <c r="AP77" s="947"/>
      <c r="AQ77" s="947"/>
      <c r="AR77" s="951"/>
      <c r="AS77" s="953"/>
      <c r="AT77" s="947"/>
      <c r="AU77" s="947"/>
      <c r="AV77" s="951"/>
      <c r="AW77" s="953"/>
      <c r="AX77" s="947"/>
      <c r="AY77" s="947"/>
      <c r="AZ77" s="947"/>
      <c r="BA77" s="947"/>
      <c r="BB77" s="952"/>
      <c r="BC77" s="946"/>
      <c r="BD77" s="947"/>
      <c r="BE77" s="947"/>
      <c r="BF77" s="947"/>
      <c r="BG77" s="947"/>
      <c r="BH77" s="947"/>
      <c r="BI77" s="947"/>
      <c r="BJ77" s="947"/>
      <c r="BK77" s="947"/>
      <c r="BL77" s="952"/>
      <c r="BM77" s="964"/>
      <c r="BN77" s="953"/>
      <c r="BO77" s="947"/>
      <c r="BP77" s="947"/>
      <c r="BQ77" s="947"/>
      <c r="BR77" s="947"/>
      <c r="BS77" s="947"/>
      <c r="BT77" s="947"/>
      <c r="BU77" s="947"/>
      <c r="BV77" s="947"/>
      <c r="BW77" s="951"/>
      <c r="BX77" s="953"/>
      <c r="BY77" s="947"/>
      <c r="BZ77" s="947"/>
      <c r="CA77" s="951"/>
      <c r="CB77" s="953"/>
      <c r="CC77" s="947"/>
      <c r="CD77" s="947"/>
      <c r="CE77" s="947"/>
      <c r="CF77" s="947"/>
      <c r="CG77" s="952"/>
      <c r="CH77" s="946"/>
      <c r="CI77" s="947"/>
      <c r="CJ77" s="947"/>
      <c r="CK77" s="947"/>
      <c r="CL77" s="947"/>
      <c r="CM77" s="947"/>
      <c r="CN77" s="947"/>
      <c r="CO77" s="952"/>
      <c r="CP77" s="953"/>
      <c r="CQ77" s="947"/>
      <c r="CR77" s="946"/>
      <c r="CS77" s="947"/>
      <c r="CT77" s="947"/>
      <c r="CU77" s="947"/>
      <c r="CV77" s="947"/>
      <c r="CW77" s="947"/>
      <c r="CX77" s="947"/>
      <c r="CY77" s="951"/>
      <c r="CZ77" s="953"/>
      <c r="DA77" s="947"/>
      <c r="DB77" s="947"/>
      <c r="DC77" s="947"/>
      <c r="DD77" s="947"/>
      <c r="DE77" s="947"/>
      <c r="DF77" s="951"/>
      <c r="DG77" s="953"/>
      <c r="DH77" s="947"/>
      <c r="DI77" s="952"/>
      <c r="DJ77" s="946"/>
      <c r="DK77" s="947"/>
      <c r="DL77" s="947"/>
      <c r="DM77" s="947"/>
      <c r="DN77" s="947"/>
      <c r="DO77" s="947"/>
      <c r="DP77" s="947"/>
      <c r="DQ77" s="947"/>
      <c r="DR77" s="947"/>
      <c r="DS77" s="952"/>
      <c r="DT77" s="965"/>
      <c r="DU77" s="946"/>
      <c r="DV77" s="947"/>
      <c r="DW77" s="947"/>
      <c r="DX77" s="947"/>
      <c r="DY77" s="947"/>
      <c r="DZ77" s="947"/>
      <c r="EA77" s="947"/>
      <c r="EB77" s="947"/>
      <c r="EC77" s="947"/>
      <c r="ED77" s="947"/>
      <c r="EE77" s="947"/>
      <c r="EF77" s="947"/>
      <c r="EG77" s="947"/>
      <c r="EH77" s="947"/>
      <c r="EI77" s="947"/>
      <c r="EJ77" s="951"/>
      <c r="EK77" s="953"/>
      <c r="EL77" s="947"/>
      <c r="EM77" s="947"/>
      <c r="EN77" s="947"/>
      <c r="EO77" s="947"/>
      <c r="EP77" s="947"/>
      <c r="EQ77" s="947"/>
      <c r="ER77" s="947"/>
      <c r="ES77" s="947"/>
      <c r="ET77" s="947"/>
      <c r="EU77" s="947"/>
      <c r="EV77" s="947"/>
      <c r="EW77" s="947"/>
      <c r="EX77" s="947"/>
      <c r="EY77" s="951"/>
      <c r="EZ77" s="952"/>
      <c r="FA77" s="946"/>
      <c r="FB77" s="947"/>
      <c r="FC77" s="947"/>
      <c r="FD77" s="947"/>
      <c r="FE77" s="947"/>
      <c r="FF77" s="947"/>
      <c r="FG77" s="947"/>
      <c r="FH77" s="947"/>
      <c r="FI77" s="947"/>
      <c r="FJ77" s="947"/>
      <c r="FK77" s="947"/>
      <c r="FL77" s="947"/>
      <c r="FM77" s="947"/>
      <c r="FN77" s="947"/>
      <c r="FO77" s="951"/>
      <c r="FP77" s="953"/>
      <c r="FQ77" s="947"/>
      <c r="FR77" s="947"/>
      <c r="FS77" s="947"/>
      <c r="FT77" s="947"/>
      <c r="FU77" s="947"/>
      <c r="FV77" s="947"/>
      <c r="FW77" s="947"/>
      <c r="FX77" s="947"/>
      <c r="FY77" s="947"/>
      <c r="FZ77" s="947"/>
      <c r="GA77" s="947"/>
      <c r="GB77" s="947"/>
      <c r="GC77" s="947"/>
      <c r="GD77" s="952"/>
      <c r="GE77" s="946"/>
      <c r="GF77" s="947"/>
      <c r="GG77" s="947"/>
      <c r="GH77" s="947"/>
      <c r="GI77" s="947"/>
      <c r="GJ77" s="947"/>
      <c r="GK77" s="947"/>
      <c r="GL77" s="947"/>
      <c r="GM77" s="947"/>
      <c r="GN77" s="947"/>
      <c r="GO77" s="947"/>
      <c r="GP77" s="947"/>
      <c r="GQ77" s="947"/>
      <c r="GR77" s="947"/>
      <c r="GS77" s="951"/>
      <c r="GT77" s="953"/>
      <c r="GU77" s="947"/>
      <c r="GV77" s="947"/>
      <c r="GW77" s="947"/>
      <c r="GX77" s="947"/>
      <c r="GY77" s="947"/>
      <c r="GZ77" s="947"/>
      <c r="HA77" s="947"/>
      <c r="HB77" s="947"/>
      <c r="HC77" s="947"/>
      <c r="HD77" s="947"/>
      <c r="HE77" s="947"/>
      <c r="HF77" s="947"/>
      <c r="HG77" s="947"/>
      <c r="HH77" s="951"/>
      <c r="HI77" s="952"/>
      <c r="HJ77" s="946"/>
      <c r="HK77" s="947"/>
      <c r="HL77" s="947"/>
      <c r="HM77" s="947"/>
      <c r="HN77" s="947"/>
      <c r="HO77" s="947"/>
      <c r="HP77" s="947"/>
      <c r="HQ77" s="947"/>
      <c r="HR77" s="947"/>
      <c r="HS77" s="947"/>
      <c r="HT77" s="947"/>
      <c r="HU77" s="947"/>
      <c r="HV77" s="947"/>
      <c r="HW77" s="947"/>
      <c r="HX77" s="951"/>
      <c r="HY77" s="953"/>
      <c r="HZ77" s="947"/>
      <c r="IA77" s="947"/>
      <c r="IB77" s="947"/>
      <c r="IC77" s="947"/>
      <c r="ID77" s="947"/>
      <c r="IE77" s="947"/>
      <c r="IF77" s="947"/>
      <c r="IG77" s="947"/>
      <c r="IH77" s="947"/>
      <c r="II77" s="947"/>
      <c r="IJ77" s="947"/>
      <c r="IK77" s="947"/>
      <c r="IL77" s="951"/>
      <c r="IM77" s="952"/>
    </row>
    <row r="78" spans="1:247" ht="14.25">
      <c r="A78" s="2374"/>
      <c r="B78" s="2372"/>
      <c r="C78" s="2373"/>
      <c r="D78" s="954"/>
      <c r="E78" s="955"/>
      <c r="F78" s="955"/>
      <c r="G78" s="955"/>
      <c r="H78" s="955"/>
      <c r="I78" s="955"/>
      <c r="J78" s="955"/>
      <c r="K78" s="955"/>
      <c r="L78" s="955"/>
      <c r="M78" s="955"/>
      <c r="N78" s="955"/>
      <c r="O78" s="955"/>
      <c r="P78" s="955"/>
      <c r="Q78" s="955"/>
      <c r="R78" s="956"/>
      <c r="S78" s="954"/>
      <c r="T78" s="955"/>
      <c r="U78" s="955"/>
      <c r="V78" s="955"/>
      <c r="W78" s="955"/>
      <c r="X78" s="955"/>
      <c r="Y78" s="955"/>
      <c r="Z78" s="955"/>
      <c r="AA78" s="955"/>
      <c r="AB78" s="955"/>
      <c r="AC78" s="955"/>
      <c r="AD78" s="955"/>
      <c r="AE78" s="955"/>
      <c r="AF78" s="956"/>
      <c r="AG78" s="957"/>
      <c r="AH78" s="958"/>
      <c r="AI78" s="955"/>
      <c r="AJ78" s="955"/>
      <c r="AK78" s="955"/>
      <c r="AL78" s="955"/>
      <c r="AM78" s="955"/>
      <c r="AN78" s="955"/>
      <c r="AO78" s="955"/>
      <c r="AP78" s="955"/>
      <c r="AQ78" s="955"/>
      <c r="AR78" s="956"/>
      <c r="AS78" s="954"/>
      <c r="AT78" s="955"/>
      <c r="AU78" s="955"/>
      <c r="AV78" s="956"/>
      <c r="AW78" s="954"/>
      <c r="AX78" s="955"/>
      <c r="AY78" s="955"/>
      <c r="AZ78" s="955"/>
      <c r="BA78" s="955"/>
      <c r="BB78" s="957"/>
      <c r="BC78" s="958"/>
      <c r="BD78" s="955"/>
      <c r="BE78" s="955"/>
      <c r="BF78" s="955"/>
      <c r="BG78" s="955"/>
      <c r="BH78" s="955"/>
      <c r="BI78" s="955"/>
      <c r="BJ78" s="955"/>
      <c r="BK78" s="955"/>
      <c r="BL78" s="957"/>
      <c r="BM78" s="966"/>
      <c r="BN78" s="954"/>
      <c r="BO78" s="955"/>
      <c r="BP78" s="955"/>
      <c r="BQ78" s="955"/>
      <c r="BR78" s="955"/>
      <c r="BS78" s="955"/>
      <c r="BT78" s="955"/>
      <c r="BU78" s="955"/>
      <c r="BV78" s="955"/>
      <c r="BW78" s="956"/>
      <c r="BX78" s="954"/>
      <c r="BY78" s="955"/>
      <c r="BZ78" s="955"/>
      <c r="CA78" s="956"/>
      <c r="CB78" s="954"/>
      <c r="CC78" s="955"/>
      <c r="CD78" s="955"/>
      <c r="CE78" s="955"/>
      <c r="CF78" s="955"/>
      <c r="CG78" s="957"/>
      <c r="CH78" s="958"/>
      <c r="CI78" s="955"/>
      <c r="CJ78" s="955"/>
      <c r="CK78" s="955"/>
      <c r="CL78" s="955"/>
      <c r="CM78" s="955"/>
      <c r="CN78" s="955"/>
      <c r="CO78" s="957"/>
      <c r="CP78" s="954"/>
      <c r="CQ78" s="955"/>
      <c r="CR78" s="958"/>
      <c r="CS78" s="955"/>
      <c r="CT78" s="955"/>
      <c r="CU78" s="955"/>
      <c r="CV78" s="955"/>
      <c r="CW78" s="955"/>
      <c r="CX78" s="955"/>
      <c r="CY78" s="956"/>
      <c r="CZ78" s="954"/>
      <c r="DA78" s="955"/>
      <c r="DB78" s="955"/>
      <c r="DC78" s="955"/>
      <c r="DD78" s="955"/>
      <c r="DE78" s="955"/>
      <c r="DF78" s="956"/>
      <c r="DG78" s="954"/>
      <c r="DH78" s="955"/>
      <c r="DI78" s="957"/>
      <c r="DJ78" s="958"/>
      <c r="DK78" s="955"/>
      <c r="DL78" s="955"/>
      <c r="DM78" s="955"/>
      <c r="DN78" s="955"/>
      <c r="DO78" s="955"/>
      <c r="DP78" s="955"/>
      <c r="DQ78" s="955"/>
      <c r="DR78" s="955"/>
      <c r="DS78" s="957"/>
      <c r="DT78" s="967"/>
      <c r="DU78" s="958"/>
      <c r="DV78" s="955"/>
      <c r="DW78" s="955"/>
      <c r="DX78" s="955"/>
      <c r="DY78" s="955"/>
      <c r="DZ78" s="955"/>
      <c r="EA78" s="955"/>
      <c r="EB78" s="955"/>
      <c r="EC78" s="955"/>
      <c r="ED78" s="955"/>
      <c r="EE78" s="955"/>
      <c r="EF78" s="955"/>
      <c r="EG78" s="955"/>
      <c r="EH78" s="955"/>
      <c r="EI78" s="955"/>
      <c r="EJ78" s="956"/>
      <c r="EK78" s="954"/>
      <c r="EL78" s="955"/>
      <c r="EM78" s="955"/>
      <c r="EN78" s="955"/>
      <c r="EO78" s="955"/>
      <c r="EP78" s="955"/>
      <c r="EQ78" s="955"/>
      <c r="ER78" s="955"/>
      <c r="ES78" s="955"/>
      <c r="ET78" s="955"/>
      <c r="EU78" s="955"/>
      <c r="EV78" s="955"/>
      <c r="EW78" s="955"/>
      <c r="EX78" s="955"/>
      <c r="EY78" s="956"/>
      <c r="EZ78" s="957"/>
      <c r="FA78" s="958"/>
      <c r="FB78" s="955"/>
      <c r="FC78" s="955"/>
      <c r="FD78" s="955"/>
      <c r="FE78" s="955"/>
      <c r="FF78" s="955"/>
      <c r="FG78" s="955"/>
      <c r="FH78" s="955"/>
      <c r="FI78" s="955"/>
      <c r="FJ78" s="955"/>
      <c r="FK78" s="955"/>
      <c r="FL78" s="955"/>
      <c r="FM78" s="955"/>
      <c r="FN78" s="955"/>
      <c r="FO78" s="956"/>
      <c r="FP78" s="954"/>
      <c r="FQ78" s="955"/>
      <c r="FR78" s="955"/>
      <c r="FS78" s="955"/>
      <c r="FT78" s="955"/>
      <c r="FU78" s="955"/>
      <c r="FV78" s="955"/>
      <c r="FW78" s="955"/>
      <c r="FX78" s="955"/>
      <c r="FY78" s="955"/>
      <c r="FZ78" s="955"/>
      <c r="GA78" s="955"/>
      <c r="GB78" s="955"/>
      <c r="GC78" s="955"/>
      <c r="GD78" s="957"/>
      <c r="GE78" s="958"/>
      <c r="GF78" s="955"/>
      <c r="GG78" s="955"/>
      <c r="GH78" s="955"/>
      <c r="GI78" s="955"/>
      <c r="GJ78" s="955"/>
      <c r="GK78" s="955"/>
      <c r="GL78" s="955"/>
      <c r="GM78" s="955"/>
      <c r="GN78" s="955"/>
      <c r="GO78" s="955"/>
      <c r="GP78" s="955"/>
      <c r="GQ78" s="955"/>
      <c r="GR78" s="955"/>
      <c r="GS78" s="956"/>
      <c r="GT78" s="954"/>
      <c r="GU78" s="955"/>
      <c r="GV78" s="955"/>
      <c r="GW78" s="955"/>
      <c r="GX78" s="955"/>
      <c r="GY78" s="955"/>
      <c r="GZ78" s="955"/>
      <c r="HA78" s="955"/>
      <c r="HB78" s="955"/>
      <c r="HC78" s="955"/>
      <c r="HD78" s="955"/>
      <c r="HE78" s="955"/>
      <c r="HF78" s="955"/>
      <c r="HG78" s="955"/>
      <c r="HH78" s="956"/>
      <c r="HI78" s="957"/>
      <c r="HJ78" s="958"/>
      <c r="HK78" s="955"/>
      <c r="HL78" s="955"/>
      <c r="HM78" s="955"/>
      <c r="HN78" s="955"/>
      <c r="HO78" s="955"/>
      <c r="HP78" s="955"/>
      <c r="HQ78" s="955"/>
      <c r="HR78" s="955"/>
      <c r="HS78" s="955"/>
      <c r="HT78" s="955"/>
      <c r="HU78" s="955"/>
      <c r="HV78" s="955"/>
      <c r="HW78" s="955"/>
      <c r="HX78" s="956"/>
      <c r="HY78" s="954"/>
      <c r="HZ78" s="955"/>
      <c r="IA78" s="955"/>
      <c r="IB78" s="955"/>
      <c r="IC78" s="955"/>
      <c r="ID78" s="955"/>
      <c r="IE78" s="955"/>
      <c r="IF78" s="955"/>
      <c r="IG78" s="955"/>
      <c r="IH78" s="955"/>
      <c r="II78" s="955"/>
      <c r="IJ78" s="955"/>
      <c r="IK78" s="955"/>
      <c r="IL78" s="956"/>
      <c r="IM78" s="957"/>
    </row>
    <row r="79" spans="1:247" ht="13.5" customHeight="1">
      <c r="A79" s="2371"/>
      <c r="B79" s="2372"/>
      <c r="C79" s="2373"/>
      <c r="D79" s="2337">
        <v>10</v>
      </c>
      <c r="E79" s="2338"/>
      <c r="F79" s="2338"/>
      <c r="G79" s="2338"/>
      <c r="H79" s="2338"/>
      <c r="I79" s="2338"/>
      <c r="J79" s="2338"/>
      <c r="K79" s="2338"/>
      <c r="L79" s="2338"/>
      <c r="M79" s="2360"/>
      <c r="N79" s="2359">
        <v>20</v>
      </c>
      <c r="O79" s="2338"/>
      <c r="P79" s="2338"/>
      <c r="Q79" s="2338"/>
      <c r="R79" s="2338"/>
      <c r="S79" s="2338"/>
      <c r="T79" s="2338"/>
      <c r="U79" s="2338"/>
      <c r="V79" s="2338"/>
      <c r="W79" s="2360"/>
      <c r="X79" s="2336">
        <v>31</v>
      </c>
      <c r="Y79" s="2332"/>
      <c r="Z79" s="2332"/>
      <c r="AA79" s="2332"/>
      <c r="AB79" s="2332"/>
      <c r="AC79" s="2332"/>
      <c r="AD79" s="2332"/>
      <c r="AE79" s="2332"/>
      <c r="AF79" s="2332"/>
      <c r="AG79" s="2332"/>
      <c r="AH79" s="2332"/>
      <c r="AI79" s="2337">
        <v>10</v>
      </c>
      <c r="AJ79" s="2338"/>
      <c r="AK79" s="2338"/>
      <c r="AL79" s="2338"/>
      <c r="AM79" s="2338"/>
      <c r="AN79" s="2338"/>
      <c r="AO79" s="2338"/>
      <c r="AP79" s="2338"/>
      <c r="AQ79" s="2338"/>
      <c r="AR79" s="2338"/>
      <c r="AS79" s="2337">
        <v>20</v>
      </c>
      <c r="AT79" s="2338"/>
      <c r="AU79" s="2338"/>
      <c r="AV79" s="2338"/>
      <c r="AW79" s="2338"/>
      <c r="AX79" s="2338"/>
      <c r="AY79" s="2338"/>
      <c r="AZ79" s="2338"/>
      <c r="BA79" s="2338"/>
      <c r="BB79" s="2339"/>
      <c r="BC79" s="2332">
        <v>31</v>
      </c>
      <c r="BD79" s="2332"/>
      <c r="BE79" s="2332"/>
      <c r="BF79" s="2332"/>
      <c r="BG79" s="2332"/>
      <c r="BH79" s="2332"/>
      <c r="BI79" s="2332"/>
      <c r="BJ79" s="2332"/>
      <c r="BK79" s="2332"/>
      <c r="BL79" s="2332"/>
      <c r="BM79" s="2332"/>
      <c r="BN79" s="2334">
        <v>10</v>
      </c>
      <c r="BO79" s="2332"/>
      <c r="BP79" s="2332"/>
      <c r="BQ79" s="2332"/>
      <c r="BR79" s="2332"/>
      <c r="BS79" s="2332"/>
      <c r="BT79" s="2332"/>
      <c r="BU79" s="2332"/>
      <c r="BV79" s="2332"/>
      <c r="BW79" s="2332"/>
      <c r="BX79" s="2334">
        <v>20</v>
      </c>
      <c r="BY79" s="2332"/>
      <c r="BZ79" s="2332"/>
      <c r="CA79" s="2332"/>
      <c r="CB79" s="2332"/>
      <c r="CC79" s="2332"/>
      <c r="CD79" s="2332"/>
      <c r="CE79" s="2332"/>
      <c r="CF79" s="2332"/>
      <c r="CG79" s="2333"/>
      <c r="CH79" s="2332">
        <v>28</v>
      </c>
      <c r="CI79" s="2332"/>
      <c r="CJ79" s="2332"/>
      <c r="CK79" s="2332"/>
      <c r="CL79" s="2332"/>
      <c r="CM79" s="2332"/>
      <c r="CN79" s="2332"/>
      <c r="CO79" s="2333"/>
      <c r="CP79" s="2334">
        <v>10</v>
      </c>
      <c r="CQ79" s="2332"/>
      <c r="CR79" s="2332"/>
      <c r="CS79" s="2332"/>
      <c r="CT79" s="2332"/>
      <c r="CU79" s="2332"/>
      <c r="CV79" s="2332"/>
      <c r="CW79" s="2332"/>
      <c r="CX79" s="2332"/>
      <c r="CY79" s="2332"/>
      <c r="CZ79" s="2334">
        <v>20</v>
      </c>
      <c r="DA79" s="2332"/>
      <c r="DB79" s="2332"/>
      <c r="DC79" s="2332"/>
      <c r="DD79" s="2332"/>
      <c r="DE79" s="2332"/>
      <c r="DF79" s="2332"/>
      <c r="DG79" s="2332"/>
      <c r="DH79" s="2332"/>
      <c r="DI79" s="2333"/>
      <c r="DJ79" s="2332">
        <v>31</v>
      </c>
      <c r="DK79" s="2332"/>
      <c r="DL79" s="2332"/>
      <c r="DM79" s="2332"/>
      <c r="DN79" s="2332"/>
      <c r="DO79" s="2332"/>
      <c r="DP79" s="2332"/>
      <c r="DQ79" s="2332"/>
      <c r="DR79" s="2332"/>
      <c r="DS79" s="2332"/>
      <c r="DT79" s="2333"/>
      <c r="DU79" s="2332">
        <v>10</v>
      </c>
      <c r="DV79" s="2332"/>
      <c r="DW79" s="2332"/>
      <c r="DX79" s="2332"/>
      <c r="DY79" s="2332"/>
      <c r="DZ79" s="2332"/>
      <c r="EA79" s="2332"/>
      <c r="EB79" s="2332"/>
      <c r="EC79" s="2332"/>
      <c r="ED79" s="2332"/>
      <c r="EE79" s="2335"/>
      <c r="EF79" s="2359">
        <v>20</v>
      </c>
      <c r="EG79" s="2338"/>
      <c r="EH79" s="2338"/>
      <c r="EI79" s="2338"/>
      <c r="EJ79" s="2338"/>
      <c r="EK79" s="2338"/>
      <c r="EL79" s="2338"/>
      <c r="EM79" s="2338"/>
      <c r="EN79" s="2338"/>
      <c r="EO79" s="2360"/>
      <c r="EP79" s="2359">
        <v>31</v>
      </c>
      <c r="EQ79" s="2338"/>
      <c r="ER79" s="2338"/>
      <c r="ES79" s="2338"/>
      <c r="ET79" s="2338"/>
      <c r="EU79" s="2338"/>
      <c r="EV79" s="2338"/>
      <c r="EW79" s="2338"/>
      <c r="EX79" s="2338"/>
      <c r="EY79" s="2338"/>
      <c r="EZ79" s="2339"/>
      <c r="FA79" s="2338">
        <v>10</v>
      </c>
      <c r="FB79" s="2338"/>
      <c r="FC79" s="2338"/>
      <c r="FD79" s="2338"/>
      <c r="FE79" s="2338"/>
      <c r="FF79" s="2338"/>
      <c r="FG79" s="2338"/>
      <c r="FH79" s="2338"/>
      <c r="FI79" s="2338"/>
      <c r="FJ79" s="2360"/>
      <c r="FK79" s="2359">
        <v>20</v>
      </c>
      <c r="FL79" s="2338"/>
      <c r="FM79" s="2338"/>
      <c r="FN79" s="2338"/>
      <c r="FO79" s="2338"/>
      <c r="FP79" s="2338"/>
      <c r="FQ79" s="2338"/>
      <c r="FR79" s="2338"/>
      <c r="FS79" s="2338"/>
      <c r="FT79" s="2360"/>
      <c r="FU79" s="2359">
        <v>30</v>
      </c>
      <c r="FV79" s="2338"/>
      <c r="FW79" s="2338"/>
      <c r="FX79" s="2338"/>
      <c r="FY79" s="2338"/>
      <c r="FZ79" s="2338"/>
      <c r="GA79" s="2338"/>
      <c r="GB79" s="2338"/>
      <c r="GC79" s="2338"/>
      <c r="GD79" s="2339"/>
      <c r="GE79" s="2337">
        <v>10</v>
      </c>
      <c r="GF79" s="2338"/>
      <c r="GG79" s="2338"/>
      <c r="GH79" s="2338"/>
      <c r="GI79" s="2338"/>
      <c r="GJ79" s="2338"/>
      <c r="GK79" s="2338"/>
      <c r="GL79" s="2338"/>
      <c r="GM79" s="2338"/>
      <c r="GN79" s="2360"/>
      <c r="GO79" s="2359">
        <v>20</v>
      </c>
      <c r="GP79" s="2338"/>
      <c r="GQ79" s="2338"/>
      <c r="GR79" s="2338"/>
      <c r="GS79" s="2338"/>
      <c r="GT79" s="2338"/>
      <c r="GU79" s="2338"/>
      <c r="GV79" s="2338"/>
      <c r="GW79" s="2338"/>
      <c r="GX79" s="2360"/>
      <c r="GY79" s="2359">
        <v>31</v>
      </c>
      <c r="GZ79" s="2338"/>
      <c r="HA79" s="2338"/>
      <c r="HB79" s="2338"/>
      <c r="HC79" s="2338"/>
      <c r="HD79" s="2338"/>
      <c r="HE79" s="2338"/>
      <c r="HF79" s="2338"/>
      <c r="HG79" s="2338"/>
      <c r="HH79" s="2338"/>
      <c r="HI79" s="2339"/>
      <c r="HJ79" s="2337">
        <v>10</v>
      </c>
      <c r="HK79" s="2338"/>
      <c r="HL79" s="2338"/>
      <c r="HM79" s="2338"/>
      <c r="HN79" s="2338"/>
      <c r="HO79" s="2338"/>
      <c r="HP79" s="2338"/>
      <c r="HQ79" s="2338"/>
      <c r="HR79" s="2338"/>
      <c r="HS79" s="2360"/>
      <c r="HT79" s="2359">
        <v>20</v>
      </c>
      <c r="HU79" s="2338"/>
      <c r="HV79" s="2338"/>
      <c r="HW79" s="2338"/>
      <c r="HX79" s="2338"/>
      <c r="HY79" s="2338"/>
      <c r="HZ79" s="2338"/>
      <c r="IA79" s="2338"/>
      <c r="IB79" s="2338"/>
      <c r="IC79" s="2360"/>
      <c r="ID79" s="2359">
        <v>30</v>
      </c>
      <c r="IE79" s="2338"/>
      <c r="IF79" s="2338"/>
      <c r="IG79" s="2338"/>
      <c r="IH79" s="2338"/>
      <c r="II79" s="2338"/>
      <c r="IJ79" s="2338"/>
      <c r="IK79" s="2338"/>
      <c r="IL79" s="2338"/>
      <c r="IM79" s="2339"/>
    </row>
    <row r="80" spans="1:247" ht="14.25">
      <c r="A80" s="2374"/>
      <c r="B80" s="2372"/>
      <c r="C80" s="2373"/>
      <c r="D80" s="953"/>
      <c r="E80" s="947"/>
      <c r="F80" s="947"/>
      <c r="G80" s="947"/>
      <c r="H80" s="947"/>
      <c r="I80" s="947"/>
      <c r="J80" s="947"/>
      <c r="K80" s="947"/>
      <c r="L80" s="947"/>
      <c r="M80" s="947"/>
      <c r="N80" s="947"/>
      <c r="O80" s="947"/>
      <c r="P80" s="947"/>
      <c r="Q80" s="947"/>
      <c r="R80" s="951"/>
      <c r="S80" s="953"/>
      <c r="T80" s="947"/>
      <c r="U80" s="947"/>
      <c r="V80" s="947"/>
      <c r="W80" s="947"/>
      <c r="X80" s="947"/>
      <c r="Y80" s="947"/>
      <c r="Z80" s="947"/>
      <c r="AA80" s="947"/>
      <c r="AB80" s="947"/>
      <c r="AC80" s="947"/>
      <c r="AD80" s="947"/>
      <c r="AE80" s="947"/>
      <c r="AF80" s="951"/>
      <c r="AG80" s="952"/>
      <c r="AH80" s="946"/>
      <c r="AI80" s="947"/>
      <c r="AJ80" s="947"/>
      <c r="AK80" s="947"/>
      <c r="AL80" s="947"/>
      <c r="AM80" s="947"/>
      <c r="AN80" s="947"/>
      <c r="AO80" s="947"/>
      <c r="AP80" s="947"/>
      <c r="AQ80" s="947"/>
      <c r="AR80" s="951"/>
      <c r="AS80" s="953"/>
      <c r="AT80" s="947"/>
      <c r="AU80" s="947"/>
      <c r="AV80" s="951"/>
      <c r="AW80" s="953"/>
      <c r="AX80" s="947"/>
      <c r="AY80" s="947"/>
      <c r="AZ80" s="947"/>
      <c r="BA80" s="947"/>
      <c r="BB80" s="952"/>
      <c r="BC80" s="946"/>
      <c r="BD80" s="947"/>
      <c r="BE80" s="947"/>
      <c r="BF80" s="947"/>
      <c r="BG80" s="947"/>
      <c r="BH80" s="947"/>
      <c r="BI80" s="947"/>
      <c r="BJ80" s="947"/>
      <c r="BK80" s="947"/>
      <c r="BL80" s="952"/>
      <c r="BM80" s="964"/>
      <c r="BN80" s="953"/>
      <c r="BO80" s="947"/>
      <c r="BP80" s="947"/>
      <c r="BQ80" s="947"/>
      <c r="BR80" s="947"/>
      <c r="BS80" s="947"/>
      <c r="BT80" s="947"/>
      <c r="BU80" s="947"/>
      <c r="BV80" s="947"/>
      <c r="BW80" s="951"/>
      <c r="BX80" s="953"/>
      <c r="BY80" s="947"/>
      <c r="BZ80" s="947"/>
      <c r="CA80" s="951"/>
      <c r="CB80" s="953"/>
      <c r="CC80" s="947"/>
      <c r="CD80" s="947"/>
      <c r="CE80" s="947"/>
      <c r="CF80" s="947"/>
      <c r="CG80" s="952"/>
      <c r="CH80" s="946"/>
      <c r="CI80" s="947"/>
      <c r="CJ80" s="947"/>
      <c r="CK80" s="947"/>
      <c r="CL80" s="947"/>
      <c r="CM80" s="947"/>
      <c r="CN80" s="947"/>
      <c r="CO80" s="952"/>
      <c r="CP80" s="953"/>
      <c r="CQ80" s="947"/>
      <c r="CR80" s="946"/>
      <c r="CS80" s="947"/>
      <c r="CT80" s="947"/>
      <c r="CU80" s="947"/>
      <c r="CV80" s="947"/>
      <c r="CW80" s="947"/>
      <c r="CX80" s="947"/>
      <c r="CY80" s="951"/>
      <c r="CZ80" s="953"/>
      <c r="DA80" s="947"/>
      <c r="DB80" s="947"/>
      <c r="DC80" s="947"/>
      <c r="DD80" s="947"/>
      <c r="DE80" s="947"/>
      <c r="DF80" s="951"/>
      <c r="DG80" s="953"/>
      <c r="DH80" s="947"/>
      <c r="DI80" s="952"/>
      <c r="DJ80" s="946"/>
      <c r="DK80" s="947"/>
      <c r="DL80" s="947"/>
      <c r="DM80" s="947"/>
      <c r="DN80" s="947"/>
      <c r="DO80" s="947"/>
      <c r="DP80" s="947"/>
      <c r="DQ80" s="947"/>
      <c r="DR80" s="947"/>
      <c r="DS80" s="952"/>
      <c r="DT80" s="968"/>
      <c r="DU80" s="946"/>
      <c r="DV80" s="947"/>
      <c r="DW80" s="947"/>
      <c r="DX80" s="947"/>
      <c r="DY80" s="947"/>
      <c r="DZ80" s="947"/>
      <c r="EA80" s="947"/>
      <c r="EB80" s="947"/>
      <c r="EC80" s="947"/>
      <c r="ED80" s="947"/>
      <c r="EE80" s="947"/>
      <c r="EF80" s="947"/>
      <c r="EG80" s="947"/>
      <c r="EH80" s="947"/>
      <c r="EI80" s="947"/>
      <c r="EJ80" s="951"/>
      <c r="EK80" s="953"/>
      <c r="EL80" s="947"/>
      <c r="EM80" s="947"/>
      <c r="EN80" s="947"/>
      <c r="EO80" s="947"/>
      <c r="EP80" s="947"/>
      <c r="EQ80" s="947"/>
      <c r="ER80" s="947"/>
      <c r="ES80" s="947"/>
      <c r="ET80" s="947"/>
      <c r="EU80" s="947"/>
      <c r="EV80" s="947"/>
      <c r="EW80" s="947"/>
      <c r="EX80" s="947"/>
      <c r="EY80" s="951"/>
      <c r="EZ80" s="952"/>
      <c r="FA80" s="946"/>
      <c r="FB80" s="947"/>
      <c r="FC80" s="947"/>
      <c r="FD80" s="947"/>
      <c r="FE80" s="947"/>
      <c r="FF80" s="947"/>
      <c r="FG80" s="947"/>
      <c r="FH80" s="947"/>
      <c r="FI80" s="947"/>
      <c r="FJ80" s="947"/>
      <c r="FK80" s="947"/>
      <c r="FL80" s="947"/>
      <c r="FM80" s="947"/>
      <c r="FN80" s="947"/>
      <c r="FO80" s="951"/>
      <c r="FP80" s="953"/>
      <c r="FQ80" s="947"/>
      <c r="FR80" s="947"/>
      <c r="FS80" s="947"/>
      <c r="FT80" s="947"/>
      <c r="FU80" s="947"/>
      <c r="FV80" s="947"/>
      <c r="FW80" s="947"/>
      <c r="FX80" s="947"/>
      <c r="FY80" s="947"/>
      <c r="FZ80" s="947"/>
      <c r="GA80" s="947"/>
      <c r="GB80" s="947"/>
      <c r="GC80" s="947"/>
      <c r="GD80" s="952"/>
      <c r="GE80" s="946"/>
      <c r="GF80" s="947"/>
      <c r="GG80" s="947"/>
      <c r="GH80" s="947"/>
      <c r="GI80" s="947"/>
      <c r="GJ80" s="947"/>
      <c r="GK80" s="947"/>
      <c r="GL80" s="947"/>
      <c r="GM80" s="947"/>
      <c r="GN80" s="947"/>
      <c r="GO80" s="947"/>
      <c r="GP80" s="947"/>
      <c r="GQ80" s="947"/>
      <c r="GR80" s="947"/>
      <c r="GS80" s="951"/>
      <c r="GT80" s="953"/>
      <c r="GU80" s="947"/>
      <c r="GV80" s="947"/>
      <c r="GW80" s="947"/>
      <c r="GX80" s="947"/>
      <c r="GY80" s="947"/>
      <c r="GZ80" s="947"/>
      <c r="HA80" s="947"/>
      <c r="HB80" s="947"/>
      <c r="HC80" s="947"/>
      <c r="HD80" s="947"/>
      <c r="HE80" s="947"/>
      <c r="HF80" s="947"/>
      <c r="HG80" s="947"/>
      <c r="HH80" s="951"/>
      <c r="HI80" s="952"/>
      <c r="HJ80" s="946"/>
      <c r="HK80" s="947"/>
      <c r="HL80" s="947"/>
      <c r="HM80" s="947"/>
      <c r="HN80" s="947"/>
      <c r="HO80" s="947"/>
      <c r="HP80" s="947"/>
      <c r="HQ80" s="947"/>
      <c r="HR80" s="947"/>
      <c r="HS80" s="947"/>
      <c r="HT80" s="947"/>
      <c r="HU80" s="947"/>
      <c r="HV80" s="947"/>
      <c r="HW80" s="947"/>
      <c r="HX80" s="951"/>
      <c r="HY80" s="953"/>
      <c r="HZ80" s="947"/>
      <c r="IA80" s="947"/>
      <c r="IB80" s="947"/>
      <c r="IC80" s="947"/>
      <c r="ID80" s="947"/>
      <c r="IE80" s="947"/>
      <c r="IF80" s="947"/>
      <c r="IG80" s="947"/>
      <c r="IH80" s="947"/>
      <c r="II80" s="947"/>
      <c r="IJ80" s="947"/>
      <c r="IK80" s="947"/>
      <c r="IL80" s="951"/>
      <c r="IM80" s="952"/>
    </row>
    <row r="81" spans="1:247" ht="14.25">
      <c r="A81" s="2374"/>
      <c r="B81" s="2372"/>
      <c r="C81" s="2373"/>
      <c r="D81" s="954"/>
      <c r="E81" s="955"/>
      <c r="F81" s="955"/>
      <c r="G81" s="955"/>
      <c r="H81" s="955"/>
      <c r="I81" s="955"/>
      <c r="J81" s="955"/>
      <c r="K81" s="955"/>
      <c r="L81" s="955"/>
      <c r="M81" s="955"/>
      <c r="N81" s="955"/>
      <c r="O81" s="955"/>
      <c r="P81" s="955"/>
      <c r="Q81" s="955"/>
      <c r="R81" s="956"/>
      <c r="S81" s="954"/>
      <c r="T81" s="955"/>
      <c r="U81" s="955"/>
      <c r="V81" s="955"/>
      <c r="W81" s="955"/>
      <c r="X81" s="955"/>
      <c r="Y81" s="955"/>
      <c r="Z81" s="955"/>
      <c r="AA81" s="955"/>
      <c r="AB81" s="955"/>
      <c r="AC81" s="955"/>
      <c r="AD81" s="955"/>
      <c r="AE81" s="955"/>
      <c r="AF81" s="956"/>
      <c r="AG81" s="957"/>
      <c r="AH81" s="958"/>
      <c r="AI81" s="955"/>
      <c r="AJ81" s="955"/>
      <c r="AK81" s="955"/>
      <c r="AL81" s="955"/>
      <c r="AM81" s="955"/>
      <c r="AN81" s="955"/>
      <c r="AO81" s="955"/>
      <c r="AP81" s="955"/>
      <c r="AQ81" s="955"/>
      <c r="AR81" s="956"/>
      <c r="AS81" s="954"/>
      <c r="AT81" s="955"/>
      <c r="AU81" s="955"/>
      <c r="AV81" s="956"/>
      <c r="AW81" s="954"/>
      <c r="AX81" s="955"/>
      <c r="AY81" s="955"/>
      <c r="AZ81" s="955"/>
      <c r="BA81" s="955"/>
      <c r="BB81" s="957"/>
      <c r="BC81" s="958"/>
      <c r="BD81" s="955"/>
      <c r="BE81" s="955"/>
      <c r="BF81" s="955"/>
      <c r="BG81" s="955"/>
      <c r="BH81" s="955"/>
      <c r="BI81" s="955"/>
      <c r="BJ81" s="955"/>
      <c r="BK81" s="955"/>
      <c r="BL81" s="957"/>
      <c r="BM81" s="966"/>
      <c r="BN81" s="954"/>
      <c r="BO81" s="955"/>
      <c r="BP81" s="955"/>
      <c r="BQ81" s="955"/>
      <c r="BR81" s="955"/>
      <c r="BS81" s="955"/>
      <c r="BT81" s="955"/>
      <c r="BU81" s="955"/>
      <c r="BV81" s="955"/>
      <c r="BW81" s="956"/>
      <c r="BX81" s="954"/>
      <c r="BY81" s="955"/>
      <c r="BZ81" s="955"/>
      <c r="CA81" s="956"/>
      <c r="CB81" s="954"/>
      <c r="CC81" s="955"/>
      <c r="CD81" s="955"/>
      <c r="CE81" s="955"/>
      <c r="CF81" s="955"/>
      <c r="CG81" s="957"/>
      <c r="CH81" s="958"/>
      <c r="CI81" s="955"/>
      <c r="CJ81" s="955"/>
      <c r="CK81" s="955"/>
      <c r="CL81" s="955"/>
      <c r="CM81" s="955"/>
      <c r="CN81" s="955"/>
      <c r="CO81" s="957"/>
      <c r="CP81" s="954"/>
      <c r="CQ81" s="955"/>
      <c r="CR81" s="958"/>
      <c r="CS81" s="955"/>
      <c r="CT81" s="955"/>
      <c r="CU81" s="955"/>
      <c r="CV81" s="955"/>
      <c r="CW81" s="955"/>
      <c r="CX81" s="955"/>
      <c r="CY81" s="956"/>
      <c r="CZ81" s="954"/>
      <c r="DA81" s="955"/>
      <c r="DB81" s="955"/>
      <c r="DC81" s="955"/>
      <c r="DD81" s="955"/>
      <c r="DE81" s="955"/>
      <c r="DF81" s="956"/>
      <c r="DG81" s="954"/>
      <c r="DH81" s="955"/>
      <c r="DI81" s="957"/>
      <c r="DJ81" s="958"/>
      <c r="DK81" s="955"/>
      <c r="DL81" s="955"/>
      <c r="DM81" s="955"/>
      <c r="DN81" s="955"/>
      <c r="DO81" s="955"/>
      <c r="DP81" s="955"/>
      <c r="DQ81" s="955"/>
      <c r="DR81" s="955"/>
      <c r="DS81" s="957"/>
      <c r="DT81" s="967"/>
      <c r="DU81" s="958"/>
      <c r="DV81" s="955"/>
      <c r="DW81" s="955"/>
      <c r="DX81" s="955"/>
      <c r="DY81" s="955"/>
      <c r="DZ81" s="955"/>
      <c r="EA81" s="955"/>
      <c r="EB81" s="955"/>
      <c r="EC81" s="955"/>
      <c r="ED81" s="955"/>
      <c r="EE81" s="955"/>
      <c r="EF81" s="955"/>
      <c r="EG81" s="955"/>
      <c r="EH81" s="955"/>
      <c r="EI81" s="955"/>
      <c r="EJ81" s="956"/>
      <c r="EK81" s="954"/>
      <c r="EL81" s="955"/>
      <c r="EM81" s="955"/>
      <c r="EN81" s="955"/>
      <c r="EO81" s="955"/>
      <c r="EP81" s="955"/>
      <c r="EQ81" s="955"/>
      <c r="ER81" s="955"/>
      <c r="ES81" s="955"/>
      <c r="ET81" s="955"/>
      <c r="EU81" s="955"/>
      <c r="EV81" s="955"/>
      <c r="EW81" s="955"/>
      <c r="EX81" s="955"/>
      <c r="EY81" s="956"/>
      <c r="EZ81" s="957"/>
      <c r="FA81" s="958"/>
      <c r="FB81" s="955"/>
      <c r="FC81" s="955"/>
      <c r="FD81" s="955"/>
      <c r="FE81" s="955"/>
      <c r="FF81" s="955"/>
      <c r="FG81" s="955"/>
      <c r="FH81" s="955"/>
      <c r="FI81" s="955"/>
      <c r="FJ81" s="955"/>
      <c r="FK81" s="955"/>
      <c r="FL81" s="955"/>
      <c r="FM81" s="955"/>
      <c r="FN81" s="955"/>
      <c r="FO81" s="956"/>
      <c r="FP81" s="954"/>
      <c r="FQ81" s="955"/>
      <c r="FR81" s="955"/>
      <c r="FS81" s="955"/>
      <c r="FT81" s="955"/>
      <c r="FU81" s="955"/>
      <c r="FV81" s="955"/>
      <c r="FW81" s="955"/>
      <c r="FX81" s="955"/>
      <c r="FY81" s="955"/>
      <c r="FZ81" s="955"/>
      <c r="GA81" s="955"/>
      <c r="GB81" s="955"/>
      <c r="GC81" s="955"/>
      <c r="GD81" s="957"/>
      <c r="GE81" s="958"/>
      <c r="GF81" s="955"/>
      <c r="GG81" s="955"/>
      <c r="GH81" s="955"/>
      <c r="GI81" s="955"/>
      <c r="GJ81" s="955"/>
      <c r="GK81" s="955"/>
      <c r="GL81" s="955"/>
      <c r="GM81" s="955"/>
      <c r="GN81" s="955"/>
      <c r="GO81" s="955"/>
      <c r="GP81" s="955"/>
      <c r="GQ81" s="955"/>
      <c r="GR81" s="955"/>
      <c r="GS81" s="956"/>
      <c r="GT81" s="954"/>
      <c r="GU81" s="955"/>
      <c r="GV81" s="955"/>
      <c r="GW81" s="955"/>
      <c r="GX81" s="955"/>
      <c r="GY81" s="955"/>
      <c r="GZ81" s="955"/>
      <c r="HA81" s="955"/>
      <c r="HB81" s="955"/>
      <c r="HC81" s="955"/>
      <c r="HD81" s="955"/>
      <c r="HE81" s="955"/>
      <c r="HF81" s="955"/>
      <c r="HG81" s="955"/>
      <c r="HH81" s="956"/>
      <c r="HI81" s="957"/>
      <c r="HJ81" s="958"/>
      <c r="HK81" s="955"/>
      <c r="HL81" s="955"/>
      <c r="HM81" s="955"/>
      <c r="HN81" s="955"/>
      <c r="HO81" s="955"/>
      <c r="HP81" s="955"/>
      <c r="HQ81" s="955"/>
      <c r="HR81" s="955"/>
      <c r="HS81" s="955"/>
      <c r="HT81" s="955"/>
      <c r="HU81" s="955"/>
      <c r="HV81" s="955"/>
      <c r="HW81" s="955"/>
      <c r="HX81" s="956"/>
      <c r="HY81" s="954"/>
      <c r="HZ81" s="955"/>
      <c r="IA81" s="955"/>
      <c r="IB81" s="955"/>
      <c r="IC81" s="955"/>
      <c r="ID81" s="955"/>
      <c r="IE81" s="955"/>
      <c r="IF81" s="955"/>
      <c r="IG81" s="955"/>
      <c r="IH81" s="955"/>
      <c r="II81" s="955"/>
      <c r="IJ81" s="955"/>
      <c r="IK81" s="955"/>
      <c r="IL81" s="956"/>
      <c r="IM81" s="957"/>
    </row>
    <row r="82" spans="1:247" ht="13.5" customHeight="1">
      <c r="A82" s="2371"/>
      <c r="B82" s="2372"/>
      <c r="C82" s="2373"/>
      <c r="D82" s="2337">
        <v>10</v>
      </c>
      <c r="E82" s="2338"/>
      <c r="F82" s="2338"/>
      <c r="G82" s="2338"/>
      <c r="H82" s="2338"/>
      <c r="I82" s="2338"/>
      <c r="J82" s="2338"/>
      <c r="K82" s="2338"/>
      <c r="L82" s="2338"/>
      <c r="M82" s="2360"/>
      <c r="N82" s="2359">
        <v>20</v>
      </c>
      <c r="O82" s="2338"/>
      <c r="P82" s="2338"/>
      <c r="Q82" s="2338"/>
      <c r="R82" s="2338"/>
      <c r="S82" s="2338"/>
      <c r="T82" s="2338"/>
      <c r="U82" s="2338"/>
      <c r="V82" s="2338"/>
      <c r="W82" s="2360"/>
      <c r="X82" s="2336">
        <v>31</v>
      </c>
      <c r="Y82" s="2332"/>
      <c r="Z82" s="2332"/>
      <c r="AA82" s="2332"/>
      <c r="AB82" s="2332"/>
      <c r="AC82" s="2332"/>
      <c r="AD82" s="2332"/>
      <c r="AE82" s="2332"/>
      <c r="AF82" s="2332"/>
      <c r="AG82" s="2332"/>
      <c r="AH82" s="2332"/>
      <c r="AI82" s="2337">
        <v>10</v>
      </c>
      <c r="AJ82" s="2338"/>
      <c r="AK82" s="2338"/>
      <c r="AL82" s="2338"/>
      <c r="AM82" s="2338"/>
      <c r="AN82" s="2338"/>
      <c r="AO82" s="2338"/>
      <c r="AP82" s="2338"/>
      <c r="AQ82" s="2338"/>
      <c r="AR82" s="2338"/>
      <c r="AS82" s="2337">
        <v>20</v>
      </c>
      <c r="AT82" s="2338"/>
      <c r="AU82" s="2338"/>
      <c r="AV82" s="2338"/>
      <c r="AW82" s="2338"/>
      <c r="AX82" s="2338"/>
      <c r="AY82" s="2338"/>
      <c r="AZ82" s="2338"/>
      <c r="BA82" s="2338"/>
      <c r="BB82" s="2339"/>
      <c r="BC82" s="2332">
        <v>31</v>
      </c>
      <c r="BD82" s="2332"/>
      <c r="BE82" s="2332"/>
      <c r="BF82" s="2332"/>
      <c r="BG82" s="2332"/>
      <c r="BH82" s="2332"/>
      <c r="BI82" s="2332"/>
      <c r="BJ82" s="2332"/>
      <c r="BK82" s="2332"/>
      <c r="BL82" s="2332"/>
      <c r="BM82" s="2332"/>
      <c r="BN82" s="2334">
        <v>10</v>
      </c>
      <c r="BO82" s="2332"/>
      <c r="BP82" s="2332"/>
      <c r="BQ82" s="2332"/>
      <c r="BR82" s="2332"/>
      <c r="BS82" s="2332"/>
      <c r="BT82" s="2332"/>
      <c r="BU82" s="2332"/>
      <c r="BV82" s="2332"/>
      <c r="BW82" s="2332"/>
      <c r="BX82" s="2334">
        <v>20</v>
      </c>
      <c r="BY82" s="2332"/>
      <c r="BZ82" s="2332"/>
      <c r="CA82" s="2332"/>
      <c r="CB82" s="2332"/>
      <c r="CC82" s="2332"/>
      <c r="CD82" s="2332"/>
      <c r="CE82" s="2332"/>
      <c r="CF82" s="2332"/>
      <c r="CG82" s="2333"/>
      <c r="CH82" s="2332">
        <v>28</v>
      </c>
      <c r="CI82" s="2332"/>
      <c r="CJ82" s="2332"/>
      <c r="CK82" s="2332"/>
      <c r="CL82" s="2332"/>
      <c r="CM82" s="2332"/>
      <c r="CN82" s="2332"/>
      <c r="CO82" s="2333"/>
      <c r="CP82" s="2334">
        <v>10</v>
      </c>
      <c r="CQ82" s="2332"/>
      <c r="CR82" s="2332"/>
      <c r="CS82" s="2332"/>
      <c r="CT82" s="2332"/>
      <c r="CU82" s="2332"/>
      <c r="CV82" s="2332"/>
      <c r="CW82" s="2332"/>
      <c r="CX82" s="2332"/>
      <c r="CY82" s="2332"/>
      <c r="CZ82" s="2334">
        <v>20</v>
      </c>
      <c r="DA82" s="2332"/>
      <c r="DB82" s="2332"/>
      <c r="DC82" s="2332"/>
      <c r="DD82" s="2332"/>
      <c r="DE82" s="2332"/>
      <c r="DF82" s="2332"/>
      <c r="DG82" s="2332"/>
      <c r="DH82" s="2332"/>
      <c r="DI82" s="2333"/>
      <c r="DJ82" s="2332">
        <v>31</v>
      </c>
      <c r="DK82" s="2332"/>
      <c r="DL82" s="2332"/>
      <c r="DM82" s="2332"/>
      <c r="DN82" s="2332"/>
      <c r="DO82" s="2332"/>
      <c r="DP82" s="2332"/>
      <c r="DQ82" s="2332"/>
      <c r="DR82" s="2332"/>
      <c r="DS82" s="2332"/>
      <c r="DT82" s="2333"/>
      <c r="DU82" s="2332">
        <v>10</v>
      </c>
      <c r="DV82" s="2332"/>
      <c r="DW82" s="2332"/>
      <c r="DX82" s="2332"/>
      <c r="DY82" s="2332"/>
      <c r="DZ82" s="2332"/>
      <c r="EA82" s="2332"/>
      <c r="EB82" s="2332"/>
      <c r="EC82" s="2332"/>
      <c r="ED82" s="2332"/>
      <c r="EE82" s="2335"/>
      <c r="EF82" s="2359">
        <v>20</v>
      </c>
      <c r="EG82" s="2338"/>
      <c r="EH82" s="2338"/>
      <c r="EI82" s="2338"/>
      <c r="EJ82" s="2338"/>
      <c r="EK82" s="2338"/>
      <c r="EL82" s="2338"/>
      <c r="EM82" s="2338"/>
      <c r="EN82" s="2338"/>
      <c r="EO82" s="2360"/>
      <c r="EP82" s="2359">
        <v>31</v>
      </c>
      <c r="EQ82" s="2338"/>
      <c r="ER82" s="2338"/>
      <c r="ES82" s="2338"/>
      <c r="ET82" s="2338"/>
      <c r="EU82" s="2338"/>
      <c r="EV82" s="2338"/>
      <c r="EW82" s="2338"/>
      <c r="EX82" s="2338"/>
      <c r="EY82" s="2338"/>
      <c r="EZ82" s="2339"/>
      <c r="FA82" s="2338">
        <v>10</v>
      </c>
      <c r="FB82" s="2338"/>
      <c r="FC82" s="2338"/>
      <c r="FD82" s="2338"/>
      <c r="FE82" s="2338"/>
      <c r="FF82" s="2338"/>
      <c r="FG82" s="2338"/>
      <c r="FH82" s="2338"/>
      <c r="FI82" s="2338"/>
      <c r="FJ82" s="2360"/>
      <c r="FK82" s="2359">
        <v>20</v>
      </c>
      <c r="FL82" s="2338"/>
      <c r="FM82" s="2338"/>
      <c r="FN82" s="2338"/>
      <c r="FO82" s="2338"/>
      <c r="FP82" s="2338"/>
      <c r="FQ82" s="2338"/>
      <c r="FR82" s="2338"/>
      <c r="FS82" s="2338"/>
      <c r="FT82" s="2360"/>
      <c r="FU82" s="2359">
        <v>30</v>
      </c>
      <c r="FV82" s="2338"/>
      <c r="FW82" s="2338"/>
      <c r="FX82" s="2338"/>
      <c r="FY82" s="2338"/>
      <c r="FZ82" s="2338"/>
      <c r="GA82" s="2338"/>
      <c r="GB82" s="2338"/>
      <c r="GC82" s="2338"/>
      <c r="GD82" s="2339"/>
      <c r="GE82" s="2337">
        <v>10</v>
      </c>
      <c r="GF82" s="2338"/>
      <c r="GG82" s="2338"/>
      <c r="GH82" s="2338"/>
      <c r="GI82" s="2338"/>
      <c r="GJ82" s="2338"/>
      <c r="GK82" s="2338"/>
      <c r="GL82" s="2338"/>
      <c r="GM82" s="2338"/>
      <c r="GN82" s="2360"/>
      <c r="GO82" s="2359">
        <v>20</v>
      </c>
      <c r="GP82" s="2338"/>
      <c r="GQ82" s="2338"/>
      <c r="GR82" s="2338"/>
      <c r="GS82" s="2338"/>
      <c r="GT82" s="2338"/>
      <c r="GU82" s="2338"/>
      <c r="GV82" s="2338"/>
      <c r="GW82" s="2338"/>
      <c r="GX82" s="2360"/>
      <c r="GY82" s="2359">
        <v>31</v>
      </c>
      <c r="GZ82" s="2338"/>
      <c r="HA82" s="2338"/>
      <c r="HB82" s="2338"/>
      <c r="HC82" s="2338"/>
      <c r="HD82" s="2338"/>
      <c r="HE82" s="2338"/>
      <c r="HF82" s="2338"/>
      <c r="HG82" s="2338"/>
      <c r="HH82" s="2338"/>
      <c r="HI82" s="2339"/>
      <c r="HJ82" s="2337">
        <v>10</v>
      </c>
      <c r="HK82" s="2338"/>
      <c r="HL82" s="2338"/>
      <c r="HM82" s="2338"/>
      <c r="HN82" s="2338"/>
      <c r="HO82" s="2338"/>
      <c r="HP82" s="2338"/>
      <c r="HQ82" s="2338"/>
      <c r="HR82" s="2338"/>
      <c r="HS82" s="2360"/>
      <c r="HT82" s="2359">
        <v>20</v>
      </c>
      <c r="HU82" s="2338"/>
      <c r="HV82" s="2338"/>
      <c r="HW82" s="2338"/>
      <c r="HX82" s="2338"/>
      <c r="HY82" s="2338"/>
      <c r="HZ82" s="2338"/>
      <c r="IA82" s="2338"/>
      <c r="IB82" s="2338"/>
      <c r="IC82" s="2360"/>
      <c r="ID82" s="2359">
        <v>30</v>
      </c>
      <c r="IE82" s="2338"/>
      <c r="IF82" s="2338"/>
      <c r="IG82" s="2338"/>
      <c r="IH82" s="2338"/>
      <c r="II82" s="2338"/>
      <c r="IJ82" s="2338"/>
      <c r="IK82" s="2338"/>
      <c r="IL82" s="2338"/>
      <c r="IM82" s="2339"/>
    </row>
    <row r="83" spans="1:247" ht="14.25">
      <c r="A83" s="2374"/>
      <c r="B83" s="2372"/>
      <c r="C83" s="2373"/>
      <c r="D83" s="953"/>
      <c r="E83" s="947"/>
      <c r="F83" s="947"/>
      <c r="G83" s="947"/>
      <c r="H83" s="947"/>
      <c r="I83" s="947"/>
      <c r="J83" s="947"/>
      <c r="K83" s="947"/>
      <c r="L83" s="947"/>
      <c r="M83" s="947"/>
      <c r="N83" s="947"/>
      <c r="O83" s="947"/>
      <c r="P83" s="947"/>
      <c r="Q83" s="947"/>
      <c r="R83" s="951"/>
      <c r="S83" s="953"/>
      <c r="T83" s="947"/>
      <c r="U83" s="947"/>
      <c r="V83" s="947"/>
      <c r="W83" s="947"/>
      <c r="X83" s="947"/>
      <c r="Y83" s="947"/>
      <c r="Z83" s="947"/>
      <c r="AA83" s="947"/>
      <c r="AB83" s="947"/>
      <c r="AC83" s="947"/>
      <c r="AD83" s="947"/>
      <c r="AE83" s="947"/>
      <c r="AF83" s="951"/>
      <c r="AG83" s="952"/>
      <c r="AH83" s="946"/>
      <c r="AI83" s="947"/>
      <c r="AJ83" s="947"/>
      <c r="AK83" s="947"/>
      <c r="AL83" s="947"/>
      <c r="AM83" s="947"/>
      <c r="AN83" s="947"/>
      <c r="AO83" s="947"/>
      <c r="AP83" s="947"/>
      <c r="AQ83" s="947"/>
      <c r="AR83" s="951"/>
      <c r="AS83" s="953"/>
      <c r="AT83" s="947"/>
      <c r="AU83" s="947"/>
      <c r="AV83" s="951"/>
      <c r="AW83" s="953"/>
      <c r="AX83" s="947"/>
      <c r="AY83" s="947"/>
      <c r="AZ83" s="947"/>
      <c r="BA83" s="947"/>
      <c r="BB83" s="952"/>
      <c r="BC83" s="946"/>
      <c r="BD83" s="947"/>
      <c r="BE83" s="947"/>
      <c r="BF83" s="947"/>
      <c r="BG83" s="947"/>
      <c r="BH83" s="947"/>
      <c r="BI83" s="947"/>
      <c r="BJ83" s="947"/>
      <c r="BK83" s="947"/>
      <c r="BL83" s="952"/>
      <c r="BM83" s="964"/>
      <c r="BN83" s="953"/>
      <c r="BO83" s="947"/>
      <c r="BP83" s="947"/>
      <c r="BQ83" s="947"/>
      <c r="BR83" s="947"/>
      <c r="BS83" s="947"/>
      <c r="BT83" s="947"/>
      <c r="BU83" s="947"/>
      <c r="BV83" s="947"/>
      <c r="BW83" s="951"/>
      <c r="BX83" s="953"/>
      <c r="BY83" s="947"/>
      <c r="BZ83" s="947"/>
      <c r="CA83" s="951"/>
      <c r="CB83" s="953"/>
      <c r="CC83" s="947"/>
      <c r="CD83" s="947"/>
      <c r="CE83" s="947"/>
      <c r="CF83" s="947"/>
      <c r="CG83" s="952"/>
      <c r="CH83" s="946"/>
      <c r="CI83" s="947"/>
      <c r="CJ83" s="947"/>
      <c r="CK83" s="947"/>
      <c r="CL83" s="947"/>
      <c r="CM83" s="947"/>
      <c r="CN83" s="947"/>
      <c r="CO83" s="952"/>
      <c r="CP83" s="953"/>
      <c r="CQ83" s="947"/>
      <c r="CR83" s="946"/>
      <c r="CS83" s="947"/>
      <c r="CT83" s="947"/>
      <c r="CU83" s="947"/>
      <c r="CV83" s="947"/>
      <c r="CW83" s="947"/>
      <c r="CX83" s="947"/>
      <c r="CY83" s="951"/>
      <c r="CZ83" s="953"/>
      <c r="DA83" s="947"/>
      <c r="DB83" s="947"/>
      <c r="DC83" s="947"/>
      <c r="DD83" s="947"/>
      <c r="DE83" s="947"/>
      <c r="DF83" s="951"/>
      <c r="DG83" s="953"/>
      <c r="DH83" s="947"/>
      <c r="DI83" s="952"/>
      <c r="DJ83" s="946"/>
      <c r="DK83" s="947"/>
      <c r="DL83" s="947"/>
      <c r="DM83" s="947"/>
      <c r="DN83" s="947"/>
      <c r="DO83" s="947"/>
      <c r="DP83" s="947"/>
      <c r="DQ83" s="947"/>
      <c r="DR83" s="947"/>
      <c r="DS83" s="952"/>
      <c r="DT83" s="965"/>
      <c r="DU83" s="946"/>
      <c r="DV83" s="947"/>
      <c r="DW83" s="947"/>
      <c r="DX83" s="947"/>
      <c r="DY83" s="947"/>
      <c r="DZ83" s="947"/>
      <c r="EA83" s="947"/>
      <c r="EB83" s="947"/>
      <c r="EC83" s="947"/>
      <c r="ED83" s="947"/>
      <c r="EE83" s="947"/>
      <c r="EF83" s="947"/>
      <c r="EG83" s="947"/>
      <c r="EH83" s="947"/>
      <c r="EI83" s="947"/>
      <c r="EJ83" s="951"/>
      <c r="EK83" s="953"/>
      <c r="EL83" s="947"/>
      <c r="EM83" s="947"/>
      <c r="EN83" s="947"/>
      <c r="EO83" s="947"/>
      <c r="EP83" s="947"/>
      <c r="EQ83" s="947"/>
      <c r="ER83" s="947"/>
      <c r="ES83" s="947"/>
      <c r="ET83" s="947"/>
      <c r="EU83" s="947"/>
      <c r="EV83" s="947"/>
      <c r="EW83" s="947"/>
      <c r="EX83" s="947"/>
      <c r="EY83" s="951"/>
      <c r="EZ83" s="952"/>
      <c r="FA83" s="946"/>
      <c r="FB83" s="947"/>
      <c r="FC83" s="947"/>
      <c r="FD83" s="947"/>
      <c r="FE83" s="947"/>
      <c r="FF83" s="947"/>
      <c r="FG83" s="947"/>
      <c r="FH83" s="947"/>
      <c r="FI83" s="947"/>
      <c r="FJ83" s="947"/>
      <c r="FK83" s="947"/>
      <c r="FL83" s="947"/>
      <c r="FM83" s="947"/>
      <c r="FN83" s="947"/>
      <c r="FO83" s="951"/>
      <c r="FP83" s="953"/>
      <c r="FQ83" s="947"/>
      <c r="FR83" s="947"/>
      <c r="FS83" s="947"/>
      <c r="FT83" s="947"/>
      <c r="FU83" s="947"/>
      <c r="FV83" s="947"/>
      <c r="FW83" s="947"/>
      <c r="FX83" s="947"/>
      <c r="FY83" s="947"/>
      <c r="FZ83" s="947"/>
      <c r="GA83" s="947"/>
      <c r="GB83" s="947"/>
      <c r="GC83" s="947"/>
      <c r="GD83" s="952"/>
      <c r="GE83" s="946"/>
      <c r="GF83" s="947"/>
      <c r="GG83" s="947"/>
      <c r="GH83" s="947"/>
      <c r="GI83" s="947"/>
      <c r="GJ83" s="947"/>
      <c r="GK83" s="947"/>
      <c r="GL83" s="947"/>
      <c r="GM83" s="947"/>
      <c r="GN83" s="947"/>
      <c r="GO83" s="947"/>
      <c r="GP83" s="947"/>
      <c r="GQ83" s="947"/>
      <c r="GR83" s="947"/>
      <c r="GS83" s="951"/>
      <c r="GT83" s="953"/>
      <c r="GU83" s="947"/>
      <c r="GV83" s="947"/>
      <c r="GW83" s="947"/>
      <c r="GX83" s="947"/>
      <c r="GY83" s="947"/>
      <c r="GZ83" s="947"/>
      <c r="HA83" s="947"/>
      <c r="HB83" s="947"/>
      <c r="HC83" s="947"/>
      <c r="HD83" s="947"/>
      <c r="HE83" s="947"/>
      <c r="HF83" s="947"/>
      <c r="HG83" s="947"/>
      <c r="HH83" s="951"/>
      <c r="HI83" s="952"/>
      <c r="HJ83" s="946"/>
      <c r="HK83" s="947"/>
      <c r="HL83" s="947"/>
      <c r="HM83" s="947"/>
      <c r="HN83" s="947"/>
      <c r="HO83" s="947"/>
      <c r="HP83" s="947"/>
      <c r="HQ83" s="947"/>
      <c r="HR83" s="947"/>
      <c r="HS83" s="947"/>
      <c r="HT83" s="947"/>
      <c r="HU83" s="947"/>
      <c r="HV83" s="947"/>
      <c r="HW83" s="947"/>
      <c r="HX83" s="951"/>
      <c r="HY83" s="953"/>
      <c r="HZ83" s="947"/>
      <c r="IA83" s="947"/>
      <c r="IB83" s="947"/>
      <c r="IC83" s="947"/>
      <c r="ID83" s="947"/>
      <c r="IE83" s="947"/>
      <c r="IF83" s="947"/>
      <c r="IG83" s="947"/>
      <c r="IH83" s="947"/>
      <c r="II83" s="947"/>
      <c r="IJ83" s="947"/>
      <c r="IK83" s="947"/>
      <c r="IL83" s="951"/>
      <c r="IM83" s="952"/>
    </row>
    <row r="84" spans="1:247" ht="14.25">
      <c r="A84" s="2374"/>
      <c r="B84" s="2372"/>
      <c r="C84" s="2373"/>
      <c r="D84" s="954"/>
      <c r="E84" s="955"/>
      <c r="F84" s="955"/>
      <c r="G84" s="955"/>
      <c r="H84" s="955"/>
      <c r="I84" s="955"/>
      <c r="J84" s="955"/>
      <c r="K84" s="955"/>
      <c r="L84" s="955"/>
      <c r="M84" s="955"/>
      <c r="N84" s="955"/>
      <c r="O84" s="955"/>
      <c r="P84" s="955"/>
      <c r="Q84" s="955"/>
      <c r="R84" s="956"/>
      <c r="S84" s="954"/>
      <c r="T84" s="955"/>
      <c r="U84" s="955"/>
      <c r="V84" s="955"/>
      <c r="W84" s="955"/>
      <c r="X84" s="955"/>
      <c r="Y84" s="955"/>
      <c r="Z84" s="955"/>
      <c r="AA84" s="955"/>
      <c r="AB84" s="955"/>
      <c r="AC84" s="955"/>
      <c r="AD84" s="955"/>
      <c r="AE84" s="955"/>
      <c r="AF84" s="956"/>
      <c r="AG84" s="957"/>
      <c r="AH84" s="958"/>
      <c r="AI84" s="955"/>
      <c r="AJ84" s="955"/>
      <c r="AK84" s="955"/>
      <c r="AL84" s="955"/>
      <c r="AM84" s="955"/>
      <c r="AN84" s="955"/>
      <c r="AO84" s="955"/>
      <c r="AP84" s="955"/>
      <c r="AQ84" s="955"/>
      <c r="AR84" s="956"/>
      <c r="AS84" s="954"/>
      <c r="AT84" s="955"/>
      <c r="AU84" s="955"/>
      <c r="AV84" s="956"/>
      <c r="AW84" s="954"/>
      <c r="AX84" s="955"/>
      <c r="AY84" s="955"/>
      <c r="AZ84" s="955"/>
      <c r="BA84" s="955"/>
      <c r="BB84" s="957"/>
      <c r="BC84" s="958"/>
      <c r="BD84" s="955"/>
      <c r="BE84" s="955"/>
      <c r="BF84" s="955"/>
      <c r="BG84" s="955"/>
      <c r="BH84" s="955"/>
      <c r="BI84" s="955"/>
      <c r="BJ84" s="955"/>
      <c r="BK84" s="955"/>
      <c r="BL84" s="957"/>
      <c r="BM84" s="966"/>
      <c r="BN84" s="954"/>
      <c r="BO84" s="955"/>
      <c r="BP84" s="955"/>
      <c r="BQ84" s="955"/>
      <c r="BR84" s="955"/>
      <c r="BS84" s="955"/>
      <c r="BT84" s="955"/>
      <c r="BU84" s="955"/>
      <c r="BV84" s="955"/>
      <c r="BW84" s="956"/>
      <c r="BX84" s="954"/>
      <c r="BY84" s="955"/>
      <c r="BZ84" s="955"/>
      <c r="CA84" s="956"/>
      <c r="CB84" s="954"/>
      <c r="CC84" s="955"/>
      <c r="CD84" s="955"/>
      <c r="CE84" s="955"/>
      <c r="CF84" s="955"/>
      <c r="CG84" s="957"/>
      <c r="CH84" s="958"/>
      <c r="CI84" s="955"/>
      <c r="CJ84" s="955"/>
      <c r="CK84" s="955"/>
      <c r="CL84" s="955"/>
      <c r="CM84" s="955"/>
      <c r="CN84" s="955"/>
      <c r="CO84" s="957"/>
      <c r="CP84" s="954"/>
      <c r="CQ84" s="955"/>
      <c r="CR84" s="958"/>
      <c r="CS84" s="955"/>
      <c r="CT84" s="955"/>
      <c r="CU84" s="955"/>
      <c r="CV84" s="955"/>
      <c r="CW84" s="955"/>
      <c r="CX84" s="955"/>
      <c r="CY84" s="956"/>
      <c r="CZ84" s="954"/>
      <c r="DA84" s="955"/>
      <c r="DB84" s="955"/>
      <c r="DC84" s="955"/>
      <c r="DD84" s="955"/>
      <c r="DE84" s="955"/>
      <c r="DF84" s="956"/>
      <c r="DG84" s="954"/>
      <c r="DH84" s="955"/>
      <c r="DI84" s="957"/>
      <c r="DJ84" s="958"/>
      <c r="DK84" s="955"/>
      <c r="DL84" s="955"/>
      <c r="DM84" s="955"/>
      <c r="DN84" s="955"/>
      <c r="DO84" s="955"/>
      <c r="DP84" s="955"/>
      <c r="DQ84" s="955"/>
      <c r="DR84" s="955"/>
      <c r="DS84" s="957"/>
      <c r="DT84" s="967"/>
      <c r="DU84" s="958"/>
      <c r="DV84" s="955"/>
      <c r="DW84" s="955"/>
      <c r="DX84" s="955"/>
      <c r="DY84" s="955"/>
      <c r="DZ84" s="955"/>
      <c r="EA84" s="955"/>
      <c r="EB84" s="955"/>
      <c r="EC84" s="955"/>
      <c r="ED84" s="955"/>
      <c r="EE84" s="955"/>
      <c r="EF84" s="955"/>
      <c r="EG84" s="955"/>
      <c r="EH84" s="955"/>
      <c r="EI84" s="955"/>
      <c r="EJ84" s="956"/>
      <c r="EK84" s="954"/>
      <c r="EL84" s="955"/>
      <c r="EM84" s="955"/>
      <c r="EN84" s="955"/>
      <c r="EO84" s="955"/>
      <c r="EP84" s="955"/>
      <c r="EQ84" s="955"/>
      <c r="ER84" s="955"/>
      <c r="ES84" s="955"/>
      <c r="ET84" s="955"/>
      <c r="EU84" s="955"/>
      <c r="EV84" s="955"/>
      <c r="EW84" s="955"/>
      <c r="EX84" s="955"/>
      <c r="EY84" s="956"/>
      <c r="EZ84" s="957"/>
      <c r="FA84" s="958"/>
      <c r="FB84" s="955"/>
      <c r="FC84" s="955"/>
      <c r="FD84" s="955"/>
      <c r="FE84" s="955"/>
      <c r="FF84" s="955"/>
      <c r="FG84" s="955"/>
      <c r="FH84" s="955"/>
      <c r="FI84" s="955"/>
      <c r="FJ84" s="955"/>
      <c r="FK84" s="955"/>
      <c r="FL84" s="955"/>
      <c r="FM84" s="955"/>
      <c r="FN84" s="955"/>
      <c r="FO84" s="956"/>
      <c r="FP84" s="954"/>
      <c r="FQ84" s="955"/>
      <c r="FR84" s="955"/>
      <c r="FS84" s="955"/>
      <c r="FT84" s="955"/>
      <c r="FU84" s="955"/>
      <c r="FV84" s="955"/>
      <c r="FW84" s="955"/>
      <c r="FX84" s="955"/>
      <c r="FY84" s="955"/>
      <c r="FZ84" s="955"/>
      <c r="GA84" s="955"/>
      <c r="GB84" s="955"/>
      <c r="GC84" s="955"/>
      <c r="GD84" s="957"/>
      <c r="GE84" s="958"/>
      <c r="GF84" s="955"/>
      <c r="GG84" s="955"/>
      <c r="GH84" s="955"/>
      <c r="GI84" s="955"/>
      <c r="GJ84" s="955"/>
      <c r="GK84" s="955"/>
      <c r="GL84" s="955"/>
      <c r="GM84" s="955"/>
      <c r="GN84" s="955"/>
      <c r="GO84" s="955"/>
      <c r="GP84" s="955"/>
      <c r="GQ84" s="955"/>
      <c r="GR84" s="955"/>
      <c r="GS84" s="956"/>
      <c r="GT84" s="954"/>
      <c r="GU84" s="955"/>
      <c r="GV84" s="955"/>
      <c r="GW84" s="955"/>
      <c r="GX84" s="955"/>
      <c r="GY84" s="955"/>
      <c r="GZ84" s="955"/>
      <c r="HA84" s="955"/>
      <c r="HB84" s="955"/>
      <c r="HC84" s="955"/>
      <c r="HD84" s="955"/>
      <c r="HE84" s="955"/>
      <c r="HF84" s="955"/>
      <c r="HG84" s="955"/>
      <c r="HH84" s="956"/>
      <c r="HI84" s="957"/>
      <c r="HJ84" s="958"/>
      <c r="HK84" s="955"/>
      <c r="HL84" s="955"/>
      <c r="HM84" s="955"/>
      <c r="HN84" s="955"/>
      <c r="HO84" s="955"/>
      <c r="HP84" s="955"/>
      <c r="HQ84" s="955"/>
      <c r="HR84" s="955"/>
      <c r="HS84" s="955"/>
      <c r="HT84" s="955"/>
      <c r="HU84" s="955"/>
      <c r="HV84" s="955"/>
      <c r="HW84" s="955"/>
      <c r="HX84" s="956"/>
      <c r="HY84" s="954"/>
      <c r="HZ84" s="955"/>
      <c r="IA84" s="955"/>
      <c r="IB84" s="955"/>
      <c r="IC84" s="955"/>
      <c r="ID84" s="955"/>
      <c r="IE84" s="955"/>
      <c r="IF84" s="955"/>
      <c r="IG84" s="955"/>
      <c r="IH84" s="955"/>
      <c r="II84" s="955"/>
      <c r="IJ84" s="955"/>
      <c r="IK84" s="955"/>
      <c r="IL84" s="956"/>
      <c r="IM84" s="957"/>
    </row>
    <row r="85" spans="1:247" ht="13.5" customHeight="1">
      <c r="A85" s="2371"/>
      <c r="B85" s="2372"/>
      <c r="C85" s="2373"/>
      <c r="D85" s="2337">
        <v>10</v>
      </c>
      <c r="E85" s="2338"/>
      <c r="F85" s="2338"/>
      <c r="G85" s="2338"/>
      <c r="H85" s="2338"/>
      <c r="I85" s="2338"/>
      <c r="J85" s="2338"/>
      <c r="K85" s="2338"/>
      <c r="L85" s="2338"/>
      <c r="M85" s="2360"/>
      <c r="N85" s="2359">
        <v>20</v>
      </c>
      <c r="O85" s="2338"/>
      <c r="P85" s="2338"/>
      <c r="Q85" s="2338"/>
      <c r="R85" s="2338"/>
      <c r="S85" s="2338"/>
      <c r="T85" s="2338"/>
      <c r="U85" s="2338"/>
      <c r="V85" s="2338"/>
      <c r="W85" s="2360"/>
      <c r="X85" s="2336">
        <v>31</v>
      </c>
      <c r="Y85" s="2332"/>
      <c r="Z85" s="2332"/>
      <c r="AA85" s="2332"/>
      <c r="AB85" s="2332"/>
      <c r="AC85" s="2332"/>
      <c r="AD85" s="2332"/>
      <c r="AE85" s="2332"/>
      <c r="AF85" s="2332"/>
      <c r="AG85" s="2332"/>
      <c r="AH85" s="2332"/>
      <c r="AI85" s="2337">
        <v>10</v>
      </c>
      <c r="AJ85" s="2338"/>
      <c r="AK85" s="2338"/>
      <c r="AL85" s="2338"/>
      <c r="AM85" s="2338"/>
      <c r="AN85" s="2338"/>
      <c r="AO85" s="2338"/>
      <c r="AP85" s="2338"/>
      <c r="AQ85" s="2338"/>
      <c r="AR85" s="2338"/>
      <c r="AS85" s="2337">
        <v>20</v>
      </c>
      <c r="AT85" s="2338"/>
      <c r="AU85" s="2338"/>
      <c r="AV85" s="2338"/>
      <c r="AW85" s="2338"/>
      <c r="AX85" s="2338"/>
      <c r="AY85" s="2338"/>
      <c r="AZ85" s="2338"/>
      <c r="BA85" s="2338"/>
      <c r="BB85" s="2339"/>
      <c r="BC85" s="2332">
        <v>31</v>
      </c>
      <c r="BD85" s="2332"/>
      <c r="BE85" s="2332"/>
      <c r="BF85" s="2332"/>
      <c r="BG85" s="2332"/>
      <c r="BH85" s="2332"/>
      <c r="BI85" s="2332"/>
      <c r="BJ85" s="2332"/>
      <c r="BK85" s="2332"/>
      <c r="BL85" s="2332"/>
      <c r="BM85" s="2332"/>
      <c r="BN85" s="2334">
        <v>10</v>
      </c>
      <c r="BO85" s="2332"/>
      <c r="BP85" s="2332"/>
      <c r="BQ85" s="2332"/>
      <c r="BR85" s="2332"/>
      <c r="BS85" s="2332"/>
      <c r="BT85" s="2332"/>
      <c r="BU85" s="2332"/>
      <c r="BV85" s="2332"/>
      <c r="BW85" s="2332"/>
      <c r="BX85" s="2334">
        <v>20</v>
      </c>
      <c r="BY85" s="2332"/>
      <c r="BZ85" s="2332"/>
      <c r="CA85" s="2332"/>
      <c r="CB85" s="2332"/>
      <c r="CC85" s="2332"/>
      <c r="CD85" s="2332"/>
      <c r="CE85" s="2332"/>
      <c r="CF85" s="2332"/>
      <c r="CG85" s="2333"/>
      <c r="CH85" s="2332">
        <v>28</v>
      </c>
      <c r="CI85" s="2332"/>
      <c r="CJ85" s="2332"/>
      <c r="CK85" s="2332"/>
      <c r="CL85" s="2332"/>
      <c r="CM85" s="2332"/>
      <c r="CN85" s="2332"/>
      <c r="CO85" s="2333"/>
      <c r="CP85" s="2334">
        <v>10</v>
      </c>
      <c r="CQ85" s="2332"/>
      <c r="CR85" s="2332"/>
      <c r="CS85" s="2332"/>
      <c r="CT85" s="2332"/>
      <c r="CU85" s="2332"/>
      <c r="CV85" s="2332"/>
      <c r="CW85" s="2332"/>
      <c r="CX85" s="2332"/>
      <c r="CY85" s="2332"/>
      <c r="CZ85" s="2334">
        <v>20</v>
      </c>
      <c r="DA85" s="2332"/>
      <c r="DB85" s="2332"/>
      <c r="DC85" s="2332"/>
      <c r="DD85" s="2332"/>
      <c r="DE85" s="2332"/>
      <c r="DF85" s="2332"/>
      <c r="DG85" s="2332"/>
      <c r="DH85" s="2332"/>
      <c r="DI85" s="2333"/>
      <c r="DJ85" s="2332">
        <v>31</v>
      </c>
      <c r="DK85" s="2332"/>
      <c r="DL85" s="2332"/>
      <c r="DM85" s="2332"/>
      <c r="DN85" s="2332"/>
      <c r="DO85" s="2332"/>
      <c r="DP85" s="2332"/>
      <c r="DQ85" s="2332"/>
      <c r="DR85" s="2332"/>
      <c r="DS85" s="2332"/>
      <c r="DT85" s="2333"/>
      <c r="DU85" s="2332">
        <v>10</v>
      </c>
      <c r="DV85" s="2332"/>
      <c r="DW85" s="2332"/>
      <c r="DX85" s="2332"/>
      <c r="DY85" s="2332"/>
      <c r="DZ85" s="2332"/>
      <c r="EA85" s="2332"/>
      <c r="EB85" s="2332"/>
      <c r="EC85" s="2332"/>
      <c r="ED85" s="2332"/>
      <c r="EE85" s="2335"/>
      <c r="EF85" s="2359">
        <v>20</v>
      </c>
      <c r="EG85" s="2338"/>
      <c r="EH85" s="2338"/>
      <c r="EI85" s="2338"/>
      <c r="EJ85" s="2338"/>
      <c r="EK85" s="2338"/>
      <c r="EL85" s="2338"/>
      <c r="EM85" s="2338"/>
      <c r="EN85" s="2338"/>
      <c r="EO85" s="2360"/>
      <c r="EP85" s="2359">
        <v>31</v>
      </c>
      <c r="EQ85" s="2338"/>
      <c r="ER85" s="2338"/>
      <c r="ES85" s="2338"/>
      <c r="ET85" s="2338"/>
      <c r="EU85" s="2338"/>
      <c r="EV85" s="2338"/>
      <c r="EW85" s="2338"/>
      <c r="EX85" s="2338"/>
      <c r="EY85" s="2338"/>
      <c r="EZ85" s="2339"/>
      <c r="FA85" s="2338">
        <v>10</v>
      </c>
      <c r="FB85" s="2338"/>
      <c r="FC85" s="2338"/>
      <c r="FD85" s="2338"/>
      <c r="FE85" s="2338"/>
      <c r="FF85" s="2338"/>
      <c r="FG85" s="2338"/>
      <c r="FH85" s="2338"/>
      <c r="FI85" s="2338"/>
      <c r="FJ85" s="2360"/>
      <c r="FK85" s="2359">
        <v>20</v>
      </c>
      <c r="FL85" s="2338"/>
      <c r="FM85" s="2338"/>
      <c r="FN85" s="2338"/>
      <c r="FO85" s="2338"/>
      <c r="FP85" s="2338"/>
      <c r="FQ85" s="2338"/>
      <c r="FR85" s="2338"/>
      <c r="FS85" s="2338"/>
      <c r="FT85" s="2360"/>
      <c r="FU85" s="2359">
        <v>30</v>
      </c>
      <c r="FV85" s="2338"/>
      <c r="FW85" s="2338"/>
      <c r="FX85" s="2338"/>
      <c r="FY85" s="2338"/>
      <c r="FZ85" s="2338"/>
      <c r="GA85" s="2338"/>
      <c r="GB85" s="2338"/>
      <c r="GC85" s="2338"/>
      <c r="GD85" s="2339"/>
      <c r="GE85" s="2337">
        <v>10</v>
      </c>
      <c r="GF85" s="2338"/>
      <c r="GG85" s="2338"/>
      <c r="GH85" s="2338"/>
      <c r="GI85" s="2338"/>
      <c r="GJ85" s="2338"/>
      <c r="GK85" s="2338"/>
      <c r="GL85" s="2338"/>
      <c r="GM85" s="2338"/>
      <c r="GN85" s="2360"/>
      <c r="GO85" s="2359">
        <v>20</v>
      </c>
      <c r="GP85" s="2338"/>
      <c r="GQ85" s="2338"/>
      <c r="GR85" s="2338"/>
      <c r="GS85" s="2338"/>
      <c r="GT85" s="2338"/>
      <c r="GU85" s="2338"/>
      <c r="GV85" s="2338"/>
      <c r="GW85" s="2338"/>
      <c r="GX85" s="2360"/>
      <c r="GY85" s="2359">
        <v>31</v>
      </c>
      <c r="GZ85" s="2338"/>
      <c r="HA85" s="2338"/>
      <c r="HB85" s="2338"/>
      <c r="HC85" s="2338"/>
      <c r="HD85" s="2338"/>
      <c r="HE85" s="2338"/>
      <c r="HF85" s="2338"/>
      <c r="HG85" s="2338"/>
      <c r="HH85" s="2338"/>
      <c r="HI85" s="2339"/>
      <c r="HJ85" s="2337">
        <v>10</v>
      </c>
      <c r="HK85" s="2338"/>
      <c r="HL85" s="2338"/>
      <c r="HM85" s="2338"/>
      <c r="HN85" s="2338"/>
      <c r="HO85" s="2338"/>
      <c r="HP85" s="2338"/>
      <c r="HQ85" s="2338"/>
      <c r="HR85" s="2338"/>
      <c r="HS85" s="2360"/>
      <c r="HT85" s="2359">
        <v>20</v>
      </c>
      <c r="HU85" s="2338"/>
      <c r="HV85" s="2338"/>
      <c r="HW85" s="2338"/>
      <c r="HX85" s="2338"/>
      <c r="HY85" s="2338"/>
      <c r="HZ85" s="2338"/>
      <c r="IA85" s="2338"/>
      <c r="IB85" s="2338"/>
      <c r="IC85" s="2360"/>
      <c r="ID85" s="2359">
        <v>30</v>
      </c>
      <c r="IE85" s="2338"/>
      <c r="IF85" s="2338"/>
      <c r="IG85" s="2338"/>
      <c r="IH85" s="2338"/>
      <c r="II85" s="2338"/>
      <c r="IJ85" s="2338"/>
      <c r="IK85" s="2338"/>
      <c r="IL85" s="2338"/>
      <c r="IM85" s="2339"/>
    </row>
    <row r="86" spans="1:247" ht="14.25">
      <c r="A86" s="2374"/>
      <c r="B86" s="2372"/>
      <c r="C86" s="2373"/>
      <c r="D86" s="953"/>
      <c r="E86" s="947"/>
      <c r="F86" s="947"/>
      <c r="G86" s="947"/>
      <c r="H86" s="947"/>
      <c r="I86" s="947"/>
      <c r="J86" s="947"/>
      <c r="K86" s="947"/>
      <c r="L86" s="947"/>
      <c r="M86" s="947"/>
      <c r="N86" s="947"/>
      <c r="O86" s="947"/>
      <c r="P86" s="947"/>
      <c r="Q86" s="947"/>
      <c r="R86" s="951"/>
      <c r="S86" s="953"/>
      <c r="T86" s="947"/>
      <c r="U86" s="947"/>
      <c r="V86" s="947"/>
      <c r="W86" s="947"/>
      <c r="X86" s="947"/>
      <c r="Y86" s="947"/>
      <c r="Z86" s="947"/>
      <c r="AA86" s="947"/>
      <c r="AB86" s="947"/>
      <c r="AC86" s="947"/>
      <c r="AD86" s="947"/>
      <c r="AE86" s="947"/>
      <c r="AF86" s="951"/>
      <c r="AG86" s="952"/>
      <c r="AH86" s="946"/>
      <c r="AI86" s="947"/>
      <c r="AJ86" s="947"/>
      <c r="AK86" s="947"/>
      <c r="AL86" s="947"/>
      <c r="AM86" s="947"/>
      <c r="AN86" s="947"/>
      <c r="AO86" s="947"/>
      <c r="AP86" s="947"/>
      <c r="AQ86" s="947"/>
      <c r="AR86" s="951"/>
      <c r="AS86" s="953"/>
      <c r="AT86" s="947"/>
      <c r="AU86" s="947"/>
      <c r="AV86" s="951"/>
      <c r="AW86" s="953"/>
      <c r="AX86" s="947"/>
      <c r="AY86" s="947"/>
      <c r="AZ86" s="947"/>
      <c r="BA86" s="947"/>
      <c r="BB86" s="952"/>
      <c r="BC86" s="946"/>
      <c r="BD86" s="947"/>
      <c r="BE86" s="947"/>
      <c r="BF86" s="947"/>
      <c r="BG86" s="947"/>
      <c r="BH86" s="947"/>
      <c r="BI86" s="947"/>
      <c r="BJ86" s="947"/>
      <c r="BK86" s="947"/>
      <c r="BL86" s="952"/>
      <c r="BM86" s="964"/>
      <c r="BN86" s="953"/>
      <c r="BO86" s="947"/>
      <c r="BP86" s="947"/>
      <c r="BQ86" s="947"/>
      <c r="BR86" s="947"/>
      <c r="BS86" s="947"/>
      <c r="BT86" s="947"/>
      <c r="BU86" s="947"/>
      <c r="BV86" s="947"/>
      <c r="BW86" s="951"/>
      <c r="BX86" s="953"/>
      <c r="BY86" s="947"/>
      <c r="BZ86" s="947"/>
      <c r="CA86" s="951"/>
      <c r="CB86" s="953"/>
      <c r="CC86" s="947"/>
      <c r="CD86" s="947"/>
      <c r="CE86" s="947"/>
      <c r="CF86" s="947"/>
      <c r="CG86" s="952"/>
      <c r="CH86" s="946"/>
      <c r="CI86" s="947"/>
      <c r="CJ86" s="947"/>
      <c r="CK86" s="947"/>
      <c r="CL86" s="947"/>
      <c r="CM86" s="947"/>
      <c r="CN86" s="947"/>
      <c r="CO86" s="952"/>
      <c r="CP86" s="953"/>
      <c r="CQ86" s="947"/>
      <c r="CR86" s="946"/>
      <c r="CS86" s="947"/>
      <c r="CT86" s="947"/>
      <c r="CU86" s="947"/>
      <c r="CV86" s="947"/>
      <c r="CW86" s="947"/>
      <c r="CX86" s="947"/>
      <c r="CY86" s="951"/>
      <c r="CZ86" s="953"/>
      <c r="DA86" s="947"/>
      <c r="DB86" s="947"/>
      <c r="DC86" s="947"/>
      <c r="DD86" s="947"/>
      <c r="DE86" s="947"/>
      <c r="DF86" s="951"/>
      <c r="DG86" s="953"/>
      <c r="DH86" s="947"/>
      <c r="DI86" s="952"/>
      <c r="DJ86" s="946"/>
      <c r="DK86" s="947"/>
      <c r="DL86" s="947"/>
      <c r="DM86" s="947"/>
      <c r="DN86" s="947"/>
      <c r="DO86" s="947"/>
      <c r="DP86" s="947"/>
      <c r="DQ86" s="947"/>
      <c r="DR86" s="947"/>
      <c r="DS86" s="952"/>
      <c r="DT86" s="968"/>
      <c r="DU86" s="946"/>
      <c r="DV86" s="947"/>
      <c r="DW86" s="947"/>
      <c r="DX86" s="947"/>
      <c r="DY86" s="947"/>
      <c r="DZ86" s="947"/>
      <c r="EA86" s="947"/>
      <c r="EB86" s="947"/>
      <c r="EC86" s="947"/>
      <c r="ED86" s="947"/>
      <c r="EE86" s="947"/>
      <c r="EF86" s="947"/>
      <c r="EG86" s="947"/>
      <c r="EH86" s="947"/>
      <c r="EI86" s="947"/>
      <c r="EJ86" s="951"/>
      <c r="EK86" s="953"/>
      <c r="EL86" s="947"/>
      <c r="EM86" s="947"/>
      <c r="EN86" s="947"/>
      <c r="EO86" s="947"/>
      <c r="EP86" s="947"/>
      <c r="EQ86" s="947"/>
      <c r="ER86" s="947"/>
      <c r="ES86" s="947"/>
      <c r="ET86" s="947"/>
      <c r="EU86" s="947"/>
      <c r="EV86" s="947"/>
      <c r="EW86" s="947"/>
      <c r="EX86" s="947"/>
      <c r="EY86" s="951"/>
      <c r="EZ86" s="952"/>
      <c r="FA86" s="946"/>
      <c r="FB86" s="947"/>
      <c r="FC86" s="947"/>
      <c r="FD86" s="947"/>
      <c r="FE86" s="947"/>
      <c r="FF86" s="947"/>
      <c r="FG86" s="947"/>
      <c r="FH86" s="947"/>
      <c r="FI86" s="947"/>
      <c r="FJ86" s="947"/>
      <c r="FK86" s="947"/>
      <c r="FL86" s="947"/>
      <c r="FM86" s="947"/>
      <c r="FN86" s="947"/>
      <c r="FO86" s="951"/>
      <c r="FP86" s="953"/>
      <c r="FQ86" s="947"/>
      <c r="FR86" s="947"/>
      <c r="FS86" s="947"/>
      <c r="FT86" s="947"/>
      <c r="FU86" s="947"/>
      <c r="FV86" s="947"/>
      <c r="FW86" s="947"/>
      <c r="FX86" s="947"/>
      <c r="FY86" s="947"/>
      <c r="FZ86" s="947"/>
      <c r="GA86" s="947"/>
      <c r="GB86" s="947"/>
      <c r="GC86" s="947"/>
      <c r="GD86" s="952"/>
      <c r="GE86" s="946"/>
      <c r="GF86" s="947"/>
      <c r="GG86" s="947"/>
      <c r="GH86" s="947"/>
      <c r="GI86" s="947"/>
      <c r="GJ86" s="947"/>
      <c r="GK86" s="947"/>
      <c r="GL86" s="947"/>
      <c r="GM86" s="947"/>
      <c r="GN86" s="947"/>
      <c r="GO86" s="947"/>
      <c r="GP86" s="947"/>
      <c r="GQ86" s="947"/>
      <c r="GR86" s="947"/>
      <c r="GS86" s="951"/>
      <c r="GT86" s="953"/>
      <c r="GU86" s="947"/>
      <c r="GV86" s="947"/>
      <c r="GW86" s="947"/>
      <c r="GX86" s="947"/>
      <c r="GY86" s="947"/>
      <c r="GZ86" s="947"/>
      <c r="HA86" s="947"/>
      <c r="HB86" s="947"/>
      <c r="HC86" s="947"/>
      <c r="HD86" s="947"/>
      <c r="HE86" s="947"/>
      <c r="HF86" s="947"/>
      <c r="HG86" s="947"/>
      <c r="HH86" s="951"/>
      <c r="HI86" s="952"/>
      <c r="HJ86" s="946"/>
      <c r="HK86" s="947"/>
      <c r="HL86" s="947"/>
      <c r="HM86" s="947"/>
      <c r="HN86" s="947"/>
      <c r="HO86" s="947"/>
      <c r="HP86" s="947"/>
      <c r="HQ86" s="947"/>
      <c r="HR86" s="947"/>
      <c r="HS86" s="947"/>
      <c r="HT86" s="947"/>
      <c r="HU86" s="947"/>
      <c r="HV86" s="947"/>
      <c r="HW86" s="947"/>
      <c r="HX86" s="951"/>
      <c r="HY86" s="953"/>
      <c r="HZ86" s="947"/>
      <c r="IA86" s="947"/>
      <c r="IB86" s="947"/>
      <c r="IC86" s="947"/>
      <c r="ID86" s="947"/>
      <c r="IE86" s="947"/>
      <c r="IF86" s="947"/>
      <c r="IG86" s="947"/>
      <c r="IH86" s="947"/>
      <c r="II86" s="947"/>
      <c r="IJ86" s="947"/>
      <c r="IK86" s="947"/>
      <c r="IL86" s="951"/>
      <c r="IM86" s="952"/>
    </row>
    <row r="87" spans="1:247" ht="14.25">
      <c r="A87" s="2374"/>
      <c r="B87" s="2372"/>
      <c r="C87" s="2373"/>
      <c r="D87" s="954"/>
      <c r="E87" s="955"/>
      <c r="F87" s="955"/>
      <c r="G87" s="955"/>
      <c r="H87" s="955"/>
      <c r="I87" s="955"/>
      <c r="J87" s="955"/>
      <c r="K87" s="955"/>
      <c r="L87" s="955"/>
      <c r="M87" s="955"/>
      <c r="N87" s="955"/>
      <c r="O87" s="955"/>
      <c r="P87" s="955"/>
      <c r="Q87" s="955"/>
      <c r="R87" s="956"/>
      <c r="S87" s="954"/>
      <c r="T87" s="955"/>
      <c r="U87" s="955"/>
      <c r="V87" s="955"/>
      <c r="W87" s="955"/>
      <c r="X87" s="955"/>
      <c r="Y87" s="955"/>
      <c r="Z87" s="955"/>
      <c r="AA87" s="955"/>
      <c r="AB87" s="955"/>
      <c r="AC87" s="955"/>
      <c r="AD87" s="955"/>
      <c r="AE87" s="955"/>
      <c r="AF87" s="956"/>
      <c r="AG87" s="957"/>
      <c r="AH87" s="958"/>
      <c r="AI87" s="955"/>
      <c r="AJ87" s="955"/>
      <c r="AK87" s="955"/>
      <c r="AL87" s="955"/>
      <c r="AM87" s="955"/>
      <c r="AN87" s="955"/>
      <c r="AO87" s="955"/>
      <c r="AP87" s="955"/>
      <c r="AQ87" s="955"/>
      <c r="AR87" s="956"/>
      <c r="AS87" s="954"/>
      <c r="AT87" s="955"/>
      <c r="AU87" s="955"/>
      <c r="AV87" s="956"/>
      <c r="AW87" s="954"/>
      <c r="AX87" s="955"/>
      <c r="AY87" s="955"/>
      <c r="AZ87" s="955"/>
      <c r="BA87" s="955"/>
      <c r="BB87" s="957"/>
      <c r="BC87" s="958"/>
      <c r="BD87" s="955"/>
      <c r="BE87" s="955"/>
      <c r="BF87" s="955"/>
      <c r="BG87" s="955"/>
      <c r="BH87" s="955"/>
      <c r="BI87" s="955"/>
      <c r="BJ87" s="955"/>
      <c r="BK87" s="955"/>
      <c r="BL87" s="957"/>
      <c r="BM87" s="966"/>
      <c r="BN87" s="954"/>
      <c r="BO87" s="955"/>
      <c r="BP87" s="955"/>
      <c r="BQ87" s="955"/>
      <c r="BR87" s="955"/>
      <c r="BS87" s="955"/>
      <c r="BT87" s="955"/>
      <c r="BU87" s="955"/>
      <c r="BV87" s="955"/>
      <c r="BW87" s="956"/>
      <c r="BX87" s="954"/>
      <c r="BY87" s="955"/>
      <c r="BZ87" s="955"/>
      <c r="CA87" s="956"/>
      <c r="CB87" s="954"/>
      <c r="CC87" s="955"/>
      <c r="CD87" s="955"/>
      <c r="CE87" s="955"/>
      <c r="CF87" s="955"/>
      <c r="CG87" s="957"/>
      <c r="CH87" s="958"/>
      <c r="CI87" s="955"/>
      <c r="CJ87" s="955"/>
      <c r="CK87" s="955"/>
      <c r="CL87" s="955"/>
      <c r="CM87" s="955"/>
      <c r="CN87" s="955"/>
      <c r="CO87" s="957"/>
      <c r="CP87" s="954"/>
      <c r="CQ87" s="955"/>
      <c r="CR87" s="958"/>
      <c r="CS87" s="955"/>
      <c r="CT87" s="955"/>
      <c r="CU87" s="955"/>
      <c r="CV87" s="955"/>
      <c r="CW87" s="955"/>
      <c r="CX87" s="955"/>
      <c r="CY87" s="956"/>
      <c r="CZ87" s="954"/>
      <c r="DA87" s="955"/>
      <c r="DB87" s="955"/>
      <c r="DC87" s="955"/>
      <c r="DD87" s="955"/>
      <c r="DE87" s="955"/>
      <c r="DF87" s="956"/>
      <c r="DG87" s="954"/>
      <c r="DH87" s="955"/>
      <c r="DI87" s="957"/>
      <c r="DJ87" s="958"/>
      <c r="DK87" s="955"/>
      <c r="DL87" s="955"/>
      <c r="DM87" s="955"/>
      <c r="DN87" s="955"/>
      <c r="DO87" s="955"/>
      <c r="DP87" s="955"/>
      <c r="DQ87" s="955"/>
      <c r="DR87" s="955"/>
      <c r="DS87" s="957"/>
      <c r="DT87" s="967"/>
      <c r="DU87" s="958"/>
      <c r="DV87" s="955"/>
      <c r="DW87" s="955"/>
      <c r="DX87" s="955"/>
      <c r="DY87" s="955"/>
      <c r="DZ87" s="955"/>
      <c r="EA87" s="955"/>
      <c r="EB87" s="955"/>
      <c r="EC87" s="955"/>
      <c r="ED87" s="955"/>
      <c r="EE87" s="955"/>
      <c r="EF87" s="955"/>
      <c r="EG87" s="955"/>
      <c r="EH87" s="955"/>
      <c r="EI87" s="955"/>
      <c r="EJ87" s="956"/>
      <c r="EK87" s="954"/>
      <c r="EL87" s="955"/>
      <c r="EM87" s="955"/>
      <c r="EN87" s="955"/>
      <c r="EO87" s="955"/>
      <c r="EP87" s="955"/>
      <c r="EQ87" s="955"/>
      <c r="ER87" s="955"/>
      <c r="ES87" s="955"/>
      <c r="ET87" s="955"/>
      <c r="EU87" s="955"/>
      <c r="EV87" s="955"/>
      <c r="EW87" s="955"/>
      <c r="EX87" s="955"/>
      <c r="EY87" s="956"/>
      <c r="EZ87" s="957"/>
      <c r="FA87" s="958"/>
      <c r="FB87" s="955"/>
      <c r="FC87" s="955"/>
      <c r="FD87" s="955"/>
      <c r="FE87" s="955"/>
      <c r="FF87" s="955"/>
      <c r="FG87" s="955"/>
      <c r="FH87" s="955"/>
      <c r="FI87" s="955"/>
      <c r="FJ87" s="955"/>
      <c r="FK87" s="955"/>
      <c r="FL87" s="955"/>
      <c r="FM87" s="955"/>
      <c r="FN87" s="955"/>
      <c r="FO87" s="956"/>
      <c r="FP87" s="954"/>
      <c r="FQ87" s="955"/>
      <c r="FR87" s="955"/>
      <c r="FS87" s="955"/>
      <c r="FT87" s="955"/>
      <c r="FU87" s="955"/>
      <c r="FV87" s="955"/>
      <c r="FW87" s="955"/>
      <c r="FX87" s="955"/>
      <c r="FY87" s="955"/>
      <c r="FZ87" s="955"/>
      <c r="GA87" s="955"/>
      <c r="GB87" s="955"/>
      <c r="GC87" s="955"/>
      <c r="GD87" s="957"/>
      <c r="GE87" s="958"/>
      <c r="GF87" s="955"/>
      <c r="GG87" s="955"/>
      <c r="GH87" s="955"/>
      <c r="GI87" s="955"/>
      <c r="GJ87" s="955"/>
      <c r="GK87" s="955"/>
      <c r="GL87" s="955"/>
      <c r="GM87" s="955"/>
      <c r="GN87" s="955"/>
      <c r="GO87" s="955"/>
      <c r="GP87" s="955"/>
      <c r="GQ87" s="955"/>
      <c r="GR87" s="955"/>
      <c r="GS87" s="956"/>
      <c r="GT87" s="954"/>
      <c r="GU87" s="955"/>
      <c r="GV87" s="955"/>
      <c r="GW87" s="955"/>
      <c r="GX87" s="955"/>
      <c r="GY87" s="955"/>
      <c r="GZ87" s="955"/>
      <c r="HA87" s="955"/>
      <c r="HB87" s="955"/>
      <c r="HC87" s="955"/>
      <c r="HD87" s="955"/>
      <c r="HE87" s="955"/>
      <c r="HF87" s="955"/>
      <c r="HG87" s="955"/>
      <c r="HH87" s="956"/>
      <c r="HI87" s="957"/>
      <c r="HJ87" s="958"/>
      <c r="HK87" s="955"/>
      <c r="HL87" s="955"/>
      <c r="HM87" s="955"/>
      <c r="HN87" s="955"/>
      <c r="HO87" s="955"/>
      <c r="HP87" s="955"/>
      <c r="HQ87" s="955"/>
      <c r="HR87" s="955"/>
      <c r="HS87" s="955"/>
      <c r="HT87" s="955"/>
      <c r="HU87" s="955"/>
      <c r="HV87" s="955"/>
      <c r="HW87" s="955"/>
      <c r="HX87" s="956"/>
      <c r="HY87" s="954"/>
      <c r="HZ87" s="955"/>
      <c r="IA87" s="955"/>
      <c r="IB87" s="955"/>
      <c r="IC87" s="955"/>
      <c r="ID87" s="955"/>
      <c r="IE87" s="955"/>
      <c r="IF87" s="955"/>
      <c r="IG87" s="955"/>
      <c r="IH87" s="955"/>
      <c r="II87" s="955"/>
      <c r="IJ87" s="955"/>
      <c r="IK87" s="955"/>
      <c r="IL87" s="956"/>
      <c r="IM87" s="957"/>
    </row>
    <row r="88" spans="1:247" ht="13.5" customHeight="1">
      <c r="A88" s="2371"/>
      <c r="B88" s="2372"/>
      <c r="C88" s="2373"/>
      <c r="D88" s="2337">
        <v>10</v>
      </c>
      <c r="E88" s="2338"/>
      <c r="F88" s="2338"/>
      <c r="G88" s="2338"/>
      <c r="H88" s="2338"/>
      <c r="I88" s="2338"/>
      <c r="J88" s="2338"/>
      <c r="K88" s="2338"/>
      <c r="L88" s="2338"/>
      <c r="M88" s="2360"/>
      <c r="N88" s="2359">
        <v>20</v>
      </c>
      <c r="O88" s="2338"/>
      <c r="P88" s="2338"/>
      <c r="Q88" s="2338"/>
      <c r="R88" s="2338"/>
      <c r="S88" s="2338"/>
      <c r="T88" s="2338"/>
      <c r="U88" s="2338"/>
      <c r="V88" s="2338"/>
      <c r="W88" s="2360"/>
      <c r="X88" s="2336">
        <v>31</v>
      </c>
      <c r="Y88" s="2332"/>
      <c r="Z88" s="2332"/>
      <c r="AA88" s="2332"/>
      <c r="AB88" s="2332"/>
      <c r="AC88" s="2332"/>
      <c r="AD88" s="2332"/>
      <c r="AE88" s="2332"/>
      <c r="AF88" s="2332"/>
      <c r="AG88" s="2332"/>
      <c r="AH88" s="2332"/>
      <c r="AI88" s="2337">
        <v>10</v>
      </c>
      <c r="AJ88" s="2338"/>
      <c r="AK88" s="2338"/>
      <c r="AL88" s="2338"/>
      <c r="AM88" s="2338"/>
      <c r="AN88" s="2338"/>
      <c r="AO88" s="2338"/>
      <c r="AP88" s="2338"/>
      <c r="AQ88" s="2338"/>
      <c r="AR88" s="2338"/>
      <c r="AS88" s="2337">
        <v>20</v>
      </c>
      <c r="AT88" s="2338"/>
      <c r="AU88" s="2338"/>
      <c r="AV88" s="2338"/>
      <c r="AW88" s="2338"/>
      <c r="AX88" s="2338"/>
      <c r="AY88" s="2338"/>
      <c r="AZ88" s="2338"/>
      <c r="BA88" s="2338"/>
      <c r="BB88" s="2339"/>
      <c r="BC88" s="2332">
        <v>31</v>
      </c>
      <c r="BD88" s="2332"/>
      <c r="BE88" s="2332"/>
      <c r="BF88" s="2332"/>
      <c r="BG88" s="2332"/>
      <c r="BH88" s="2332"/>
      <c r="BI88" s="2332"/>
      <c r="BJ88" s="2332"/>
      <c r="BK88" s="2332"/>
      <c r="BL88" s="2332"/>
      <c r="BM88" s="2332"/>
      <c r="BN88" s="2334">
        <v>10</v>
      </c>
      <c r="BO88" s="2332"/>
      <c r="BP88" s="2332"/>
      <c r="BQ88" s="2332"/>
      <c r="BR88" s="2332"/>
      <c r="BS88" s="2332"/>
      <c r="BT88" s="2332"/>
      <c r="BU88" s="2332"/>
      <c r="BV88" s="2332"/>
      <c r="BW88" s="2332"/>
      <c r="BX88" s="2334">
        <v>20</v>
      </c>
      <c r="BY88" s="2332"/>
      <c r="BZ88" s="2332"/>
      <c r="CA88" s="2332"/>
      <c r="CB88" s="2332"/>
      <c r="CC88" s="2332"/>
      <c r="CD88" s="2332"/>
      <c r="CE88" s="2332"/>
      <c r="CF88" s="2332"/>
      <c r="CG88" s="2333"/>
      <c r="CH88" s="2332">
        <v>28</v>
      </c>
      <c r="CI88" s="2332"/>
      <c r="CJ88" s="2332"/>
      <c r="CK88" s="2332"/>
      <c r="CL88" s="2332"/>
      <c r="CM88" s="2332"/>
      <c r="CN88" s="2332"/>
      <c r="CO88" s="2333"/>
      <c r="CP88" s="2334">
        <v>10</v>
      </c>
      <c r="CQ88" s="2332"/>
      <c r="CR88" s="2332"/>
      <c r="CS88" s="2332"/>
      <c r="CT88" s="2332"/>
      <c r="CU88" s="2332"/>
      <c r="CV88" s="2332"/>
      <c r="CW88" s="2332"/>
      <c r="CX88" s="2332"/>
      <c r="CY88" s="2332"/>
      <c r="CZ88" s="2334">
        <v>20</v>
      </c>
      <c r="DA88" s="2332"/>
      <c r="DB88" s="2332"/>
      <c r="DC88" s="2332"/>
      <c r="DD88" s="2332"/>
      <c r="DE88" s="2332"/>
      <c r="DF88" s="2332"/>
      <c r="DG88" s="2332"/>
      <c r="DH88" s="2332"/>
      <c r="DI88" s="2333"/>
      <c r="DJ88" s="2332">
        <v>31</v>
      </c>
      <c r="DK88" s="2332"/>
      <c r="DL88" s="2332"/>
      <c r="DM88" s="2332"/>
      <c r="DN88" s="2332"/>
      <c r="DO88" s="2332"/>
      <c r="DP88" s="2332"/>
      <c r="DQ88" s="2332"/>
      <c r="DR88" s="2332"/>
      <c r="DS88" s="2332"/>
      <c r="DT88" s="2333"/>
      <c r="DU88" s="2332">
        <v>10</v>
      </c>
      <c r="DV88" s="2332"/>
      <c r="DW88" s="2332"/>
      <c r="DX88" s="2332"/>
      <c r="DY88" s="2332"/>
      <c r="DZ88" s="2332"/>
      <c r="EA88" s="2332"/>
      <c r="EB88" s="2332"/>
      <c r="EC88" s="2332"/>
      <c r="ED88" s="2332"/>
      <c r="EE88" s="2335"/>
      <c r="EF88" s="2359">
        <v>20</v>
      </c>
      <c r="EG88" s="2338"/>
      <c r="EH88" s="2338"/>
      <c r="EI88" s="2338"/>
      <c r="EJ88" s="2338"/>
      <c r="EK88" s="2338"/>
      <c r="EL88" s="2338"/>
      <c r="EM88" s="2338"/>
      <c r="EN88" s="2338"/>
      <c r="EO88" s="2360"/>
      <c r="EP88" s="2359">
        <v>31</v>
      </c>
      <c r="EQ88" s="2338"/>
      <c r="ER88" s="2338"/>
      <c r="ES88" s="2338"/>
      <c r="ET88" s="2338"/>
      <c r="EU88" s="2338"/>
      <c r="EV88" s="2338"/>
      <c r="EW88" s="2338"/>
      <c r="EX88" s="2338"/>
      <c r="EY88" s="2338"/>
      <c r="EZ88" s="2339"/>
      <c r="FA88" s="2338">
        <v>10</v>
      </c>
      <c r="FB88" s="2338"/>
      <c r="FC88" s="2338"/>
      <c r="FD88" s="2338"/>
      <c r="FE88" s="2338"/>
      <c r="FF88" s="2338"/>
      <c r="FG88" s="2338"/>
      <c r="FH88" s="2338"/>
      <c r="FI88" s="2338"/>
      <c r="FJ88" s="2360"/>
      <c r="FK88" s="2359">
        <v>20</v>
      </c>
      <c r="FL88" s="2338"/>
      <c r="FM88" s="2338"/>
      <c r="FN88" s="2338"/>
      <c r="FO88" s="2338"/>
      <c r="FP88" s="2338"/>
      <c r="FQ88" s="2338"/>
      <c r="FR88" s="2338"/>
      <c r="FS88" s="2338"/>
      <c r="FT88" s="2360"/>
      <c r="FU88" s="2359">
        <v>30</v>
      </c>
      <c r="FV88" s="2338"/>
      <c r="FW88" s="2338"/>
      <c r="FX88" s="2338"/>
      <c r="FY88" s="2338"/>
      <c r="FZ88" s="2338"/>
      <c r="GA88" s="2338"/>
      <c r="GB88" s="2338"/>
      <c r="GC88" s="2338"/>
      <c r="GD88" s="2339"/>
      <c r="GE88" s="2337">
        <v>10</v>
      </c>
      <c r="GF88" s="2338"/>
      <c r="GG88" s="2338"/>
      <c r="GH88" s="2338"/>
      <c r="GI88" s="2338"/>
      <c r="GJ88" s="2338"/>
      <c r="GK88" s="2338"/>
      <c r="GL88" s="2338"/>
      <c r="GM88" s="2338"/>
      <c r="GN88" s="2360"/>
      <c r="GO88" s="2359">
        <v>20</v>
      </c>
      <c r="GP88" s="2338"/>
      <c r="GQ88" s="2338"/>
      <c r="GR88" s="2338"/>
      <c r="GS88" s="2338"/>
      <c r="GT88" s="2338"/>
      <c r="GU88" s="2338"/>
      <c r="GV88" s="2338"/>
      <c r="GW88" s="2338"/>
      <c r="GX88" s="2360"/>
      <c r="GY88" s="2359">
        <v>31</v>
      </c>
      <c r="GZ88" s="2338"/>
      <c r="HA88" s="2338"/>
      <c r="HB88" s="2338"/>
      <c r="HC88" s="2338"/>
      <c r="HD88" s="2338"/>
      <c r="HE88" s="2338"/>
      <c r="HF88" s="2338"/>
      <c r="HG88" s="2338"/>
      <c r="HH88" s="2338"/>
      <c r="HI88" s="2339"/>
      <c r="HJ88" s="2337">
        <v>10</v>
      </c>
      <c r="HK88" s="2338"/>
      <c r="HL88" s="2338"/>
      <c r="HM88" s="2338"/>
      <c r="HN88" s="2338"/>
      <c r="HO88" s="2338"/>
      <c r="HP88" s="2338"/>
      <c r="HQ88" s="2338"/>
      <c r="HR88" s="2338"/>
      <c r="HS88" s="2360"/>
      <c r="HT88" s="2359">
        <v>20</v>
      </c>
      <c r="HU88" s="2338"/>
      <c r="HV88" s="2338"/>
      <c r="HW88" s="2338"/>
      <c r="HX88" s="2338"/>
      <c r="HY88" s="2338"/>
      <c r="HZ88" s="2338"/>
      <c r="IA88" s="2338"/>
      <c r="IB88" s="2338"/>
      <c r="IC88" s="2360"/>
      <c r="ID88" s="2359">
        <v>30</v>
      </c>
      <c r="IE88" s="2338"/>
      <c r="IF88" s="2338"/>
      <c r="IG88" s="2338"/>
      <c r="IH88" s="2338"/>
      <c r="II88" s="2338"/>
      <c r="IJ88" s="2338"/>
      <c r="IK88" s="2338"/>
      <c r="IL88" s="2338"/>
      <c r="IM88" s="2339"/>
    </row>
    <row r="89" spans="1:247" ht="14.25">
      <c r="A89" s="2374"/>
      <c r="B89" s="2372"/>
      <c r="C89" s="2373"/>
      <c r="D89" s="953"/>
      <c r="E89" s="947"/>
      <c r="F89" s="947"/>
      <c r="G89" s="947"/>
      <c r="H89" s="947"/>
      <c r="I89" s="947"/>
      <c r="J89" s="947"/>
      <c r="K89" s="947"/>
      <c r="L89" s="947"/>
      <c r="M89" s="947"/>
      <c r="N89" s="947"/>
      <c r="O89" s="947"/>
      <c r="P89" s="947"/>
      <c r="Q89" s="947"/>
      <c r="R89" s="951"/>
      <c r="S89" s="953"/>
      <c r="T89" s="947"/>
      <c r="U89" s="947"/>
      <c r="V89" s="947"/>
      <c r="W89" s="947"/>
      <c r="X89" s="947"/>
      <c r="Y89" s="947"/>
      <c r="Z89" s="947"/>
      <c r="AA89" s="947"/>
      <c r="AB89" s="947"/>
      <c r="AC89" s="947"/>
      <c r="AD89" s="947"/>
      <c r="AE89" s="947"/>
      <c r="AF89" s="951"/>
      <c r="AG89" s="952"/>
      <c r="AH89" s="946"/>
      <c r="AI89" s="947"/>
      <c r="AJ89" s="947"/>
      <c r="AK89" s="947"/>
      <c r="AL89" s="947"/>
      <c r="AM89" s="947"/>
      <c r="AN89" s="947"/>
      <c r="AO89" s="947"/>
      <c r="AP89" s="947"/>
      <c r="AQ89" s="947"/>
      <c r="AR89" s="951"/>
      <c r="AS89" s="953"/>
      <c r="AT89" s="947"/>
      <c r="AU89" s="947"/>
      <c r="AV89" s="951"/>
      <c r="AW89" s="953"/>
      <c r="AX89" s="947"/>
      <c r="AY89" s="947"/>
      <c r="AZ89" s="947"/>
      <c r="BA89" s="947"/>
      <c r="BB89" s="952"/>
      <c r="BC89" s="946"/>
      <c r="BD89" s="947"/>
      <c r="BE89" s="947"/>
      <c r="BF89" s="947"/>
      <c r="BG89" s="947"/>
      <c r="BH89" s="947"/>
      <c r="BI89" s="947"/>
      <c r="BJ89" s="947"/>
      <c r="BK89" s="947"/>
      <c r="BL89" s="952"/>
      <c r="BM89" s="964"/>
      <c r="BN89" s="953"/>
      <c r="BO89" s="947"/>
      <c r="BP89" s="947"/>
      <c r="BQ89" s="947"/>
      <c r="BR89" s="947"/>
      <c r="BS89" s="947"/>
      <c r="BT89" s="947"/>
      <c r="BU89" s="947"/>
      <c r="BV89" s="947"/>
      <c r="BW89" s="951"/>
      <c r="BX89" s="953"/>
      <c r="BY89" s="947"/>
      <c r="BZ89" s="947"/>
      <c r="CA89" s="951"/>
      <c r="CB89" s="953"/>
      <c r="CC89" s="947"/>
      <c r="CD89" s="947"/>
      <c r="CE89" s="947"/>
      <c r="CF89" s="947"/>
      <c r="CG89" s="952"/>
      <c r="CH89" s="946"/>
      <c r="CI89" s="947"/>
      <c r="CJ89" s="947"/>
      <c r="CK89" s="947"/>
      <c r="CL89" s="947"/>
      <c r="CM89" s="947"/>
      <c r="CN89" s="947"/>
      <c r="CO89" s="952"/>
      <c r="CP89" s="953"/>
      <c r="CQ89" s="947"/>
      <c r="CR89" s="946"/>
      <c r="CS89" s="947"/>
      <c r="CT89" s="947"/>
      <c r="CU89" s="947"/>
      <c r="CV89" s="947"/>
      <c r="CW89" s="947"/>
      <c r="CX89" s="947"/>
      <c r="CY89" s="951"/>
      <c r="CZ89" s="953"/>
      <c r="DA89" s="947"/>
      <c r="DB89" s="947"/>
      <c r="DC89" s="947"/>
      <c r="DD89" s="947"/>
      <c r="DE89" s="947"/>
      <c r="DF89" s="951"/>
      <c r="DG89" s="953"/>
      <c r="DH89" s="947"/>
      <c r="DI89" s="952"/>
      <c r="DJ89" s="946"/>
      <c r="DK89" s="947"/>
      <c r="DL89" s="947"/>
      <c r="DM89" s="947"/>
      <c r="DN89" s="947"/>
      <c r="DO89" s="947"/>
      <c r="DP89" s="947"/>
      <c r="DQ89" s="947"/>
      <c r="DR89" s="947"/>
      <c r="DS89" s="952"/>
      <c r="DT89" s="965"/>
      <c r="DU89" s="946"/>
      <c r="DV89" s="947"/>
      <c r="DW89" s="947"/>
      <c r="DX89" s="947"/>
      <c r="DY89" s="947"/>
      <c r="DZ89" s="947"/>
      <c r="EA89" s="947"/>
      <c r="EB89" s="947"/>
      <c r="EC89" s="947"/>
      <c r="ED89" s="947"/>
      <c r="EE89" s="947"/>
      <c r="EF89" s="947"/>
      <c r="EG89" s="947"/>
      <c r="EH89" s="947"/>
      <c r="EI89" s="947"/>
      <c r="EJ89" s="951"/>
      <c r="EK89" s="953"/>
      <c r="EL89" s="947"/>
      <c r="EM89" s="947"/>
      <c r="EN89" s="947"/>
      <c r="EO89" s="947"/>
      <c r="EP89" s="947"/>
      <c r="EQ89" s="947"/>
      <c r="ER89" s="947"/>
      <c r="ES89" s="947"/>
      <c r="ET89" s="947"/>
      <c r="EU89" s="947"/>
      <c r="EV89" s="947"/>
      <c r="EW89" s="947"/>
      <c r="EX89" s="947"/>
      <c r="EY89" s="951"/>
      <c r="EZ89" s="952"/>
      <c r="FA89" s="946"/>
      <c r="FB89" s="947"/>
      <c r="FC89" s="947"/>
      <c r="FD89" s="947"/>
      <c r="FE89" s="947"/>
      <c r="FF89" s="947"/>
      <c r="FG89" s="947"/>
      <c r="FH89" s="947"/>
      <c r="FI89" s="947"/>
      <c r="FJ89" s="947"/>
      <c r="FK89" s="947"/>
      <c r="FL89" s="947"/>
      <c r="FM89" s="947"/>
      <c r="FN89" s="947"/>
      <c r="FO89" s="951"/>
      <c r="FP89" s="953"/>
      <c r="FQ89" s="947"/>
      <c r="FR89" s="947"/>
      <c r="FS89" s="947"/>
      <c r="FT89" s="947"/>
      <c r="FU89" s="947"/>
      <c r="FV89" s="947"/>
      <c r="FW89" s="947"/>
      <c r="FX89" s="947"/>
      <c r="FY89" s="947"/>
      <c r="FZ89" s="947"/>
      <c r="GA89" s="947"/>
      <c r="GB89" s="947"/>
      <c r="GC89" s="947"/>
      <c r="GD89" s="952"/>
      <c r="GE89" s="946"/>
      <c r="GF89" s="947"/>
      <c r="GG89" s="947"/>
      <c r="GH89" s="947"/>
      <c r="GI89" s="947"/>
      <c r="GJ89" s="947"/>
      <c r="GK89" s="947"/>
      <c r="GL89" s="947"/>
      <c r="GM89" s="947"/>
      <c r="GN89" s="947"/>
      <c r="GO89" s="947"/>
      <c r="GP89" s="947"/>
      <c r="GQ89" s="947"/>
      <c r="GR89" s="947"/>
      <c r="GS89" s="951"/>
      <c r="GT89" s="953"/>
      <c r="GU89" s="947"/>
      <c r="GV89" s="947"/>
      <c r="GW89" s="947"/>
      <c r="GX89" s="947"/>
      <c r="GY89" s="947"/>
      <c r="GZ89" s="947"/>
      <c r="HA89" s="947"/>
      <c r="HB89" s="947"/>
      <c r="HC89" s="947"/>
      <c r="HD89" s="947"/>
      <c r="HE89" s="947"/>
      <c r="HF89" s="947"/>
      <c r="HG89" s="947"/>
      <c r="HH89" s="951"/>
      <c r="HI89" s="952"/>
      <c r="HJ89" s="946"/>
      <c r="HK89" s="947"/>
      <c r="HL89" s="947"/>
      <c r="HM89" s="947"/>
      <c r="HN89" s="947"/>
      <c r="HO89" s="947"/>
      <c r="HP89" s="947"/>
      <c r="HQ89" s="947"/>
      <c r="HR89" s="947"/>
      <c r="HS89" s="947"/>
      <c r="HT89" s="947"/>
      <c r="HU89" s="947"/>
      <c r="HV89" s="947"/>
      <c r="HW89" s="947"/>
      <c r="HX89" s="951"/>
      <c r="HY89" s="953"/>
      <c r="HZ89" s="947"/>
      <c r="IA89" s="947"/>
      <c r="IB89" s="947"/>
      <c r="IC89" s="947"/>
      <c r="ID89" s="947"/>
      <c r="IE89" s="947"/>
      <c r="IF89" s="947"/>
      <c r="IG89" s="947"/>
      <c r="IH89" s="947"/>
      <c r="II89" s="947"/>
      <c r="IJ89" s="947"/>
      <c r="IK89" s="947"/>
      <c r="IL89" s="951"/>
      <c r="IM89" s="952"/>
    </row>
    <row r="90" spans="1:247" ht="14.25">
      <c r="A90" s="2374"/>
      <c r="B90" s="2372"/>
      <c r="C90" s="2373"/>
      <c r="D90" s="954"/>
      <c r="E90" s="955"/>
      <c r="F90" s="955"/>
      <c r="G90" s="955"/>
      <c r="H90" s="955"/>
      <c r="I90" s="955"/>
      <c r="J90" s="955"/>
      <c r="K90" s="955"/>
      <c r="L90" s="955"/>
      <c r="M90" s="955"/>
      <c r="N90" s="955"/>
      <c r="O90" s="955"/>
      <c r="P90" s="955"/>
      <c r="Q90" s="955"/>
      <c r="R90" s="956"/>
      <c r="S90" s="954"/>
      <c r="T90" s="955"/>
      <c r="U90" s="955"/>
      <c r="V90" s="955"/>
      <c r="W90" s="955"/>
      <c r="X90" s="955"/>
      <c r="Y90" s="955"/>
      <c r="Z90" s="955"/>
      <c r="AA90" s="955"/>
      <c r="AB90" s="955"/>
      <c r="AC90" s="955"/>
      <c r="AD90" s="955"/>
      <c r="AE90" s="955"/>
      <c r="AF90" s="956"/>
      <c r="AG90" s="957"/>
      <c r="AH90" s="958"/>
      <c r="AI90" s="955"/>
      <c r="AJ90" s="955"/>
      <c r="AK90" s="955"/>
      <c r="AL90" s="955"/>
      <c r="AM90" s="955"/>
      <c r="AN90" s="955"/>
      <c r="AO90" s="955"/>
      <c r="AP90" s="955"/>
      <c r="AQ90" s="955"/>
      <c r="AR90" s="956"/>
      <c r="AS90" s="954"/>
      <c r="AT90" s="955"/>
      <c r="AU90" s="955"/>
      <c r="AV90" s="956"/>
      <c r="AW90" s="954"/>
      <c r="AX90" s="955"/>
      <c r="AY90" s="955"/>
      <c r="AZ90" s="955"/>
      <c r="BA90" s="955"/>
      <c r="BB90" s="957"/>
      <c r="BC90" s="958"/>
      <c r="BD90" s="955"/>
      <c r="BE90" s="955"/>
      <c r="BF90" s="955"/>
      <c r="BG90" s="955"/>
      <c r="BH90" s="955"/>
      <c r="BI90" s="955"/>
      <c r="BJ90" s="955"/>
      <c r="BK90" s="955"/>
      <c r="BL90" s="957"/>
      <c r="BM90" s="966"/>
      <c r="BN90" s="954"/>
      <c r="BO90" s="955"/>
      <c r="BP90" s="955"/>
      <c r="BQ90" s="955"/>
      <c r="BR90" s="955"/>
      <c r="BS90" s="955"/>
      <c r="BT90" s="955"/>
      <c r="BU90" s="955"/>
      <c r="BV90" s="955"/>
      <c r="BW90" s="956"/>
      <c r="BX90" s="954"/>
      <c r="BY90" s="955"/>
      <c r="BZ90" s="955"/>
      <c r="CA90" s="956"/>
      <c r="CB90" s="954"/>
      <c r="CC90" s="955"/>
      <c r="CD90" s="955"/>
      <c r="CE90" s="955"/>
      <c r="CF90" s="955"/>
      <c r="CG90" s="957"/>
      <c r="CH90" s="958"/>
      <c r="CI90" s="955"/>
      <c r="CJ90" s="955"/>
      <c r="CK90" s="955"/>
      <c r="CL90" s="955"/>
      <c r="CM90" s="955"/>
      <c r="CN90" s="955"/>
      <c r="CO90" s="957"/>
      <c r="CP90" s="954"/>
      <c r="CQ90" s="955"/>
      <c r="CR90" s="958"/>
      <c r="CS90" s="955"/>
      <c r="CT90" s="955"/>
      <c r="CU90" s="955"/>
      <c r="CV90" s="955"/>
      <c r="CW90" s="955"/>
      <c r="CX90" s="955"/>
      <c r="CY90" s="956"/>
      <c r="CZ90" s="954"/>
      <c r="DA90" s="955"/>
      <c r="DB90" s="955"/>
      <c r="DC90" s="955"/>
      <c r="DD90" s="955"/>
      <c r="DE90" s="955"/>
      <c r="DF90" s="956"/>
      <c r="DG90" s="954"/>
      <c r="DH90" s="955"/>
      <c r="DI90" s="957"/>
      <c r="DJ90" s="958"/>
      <c r="DK90" s="955"/>
      <c r="DL90" s="955"/>
      <c r="DM90" s="955"/>
      <c r="DN90" s="955"/>
      <c r="DO90" s="955"/>
      <c r="DP90" s="955"/>
      <c r="DQ90" s="955"/>
      <c r="DR90" s="955"/>
      <c r="DS90" s="957"/>
      <c r="DT90" s="967"/>
      <c r="DU90" s="958"/>
      <c r="DV90" s="955"/>
      <c r="DW90" s="955"/>
      <c r="DX90" s="955"/>
      <c r="DY90" s="955"/>
      <c r="DZ90" s="955"/>
      <c r="EA90" s="955"/>
      <c r="EB90" s="955"/>
      <c r="EC90" s="955"/>
      <c r="ED90" s="955"/>
      <c r="EE90" s="955"/>
      <c r="EF90" s="955"/>
      <c r="EG90" s="955"/>
      <c r="EH90" s="955"/>
      <c r="EI90" s="955"/>
      <c r="EJ90" s="956"/>
      <c r="EK90" s="954"/>
      <c r="EL90" s="955"/>
      <c r="EM90" s="955"/>
      <c r="EN90" s="955"/>
      <c r="EO90" s="955"/>
      <c r="EP90" s="955"/>
      <c r="EQ90" s="955"/>
      <c r="ER90" s="955"/>
      <c r="ES90" s="955"/>
      <c r="ET90" s="955"/>
      <c r="EU90" s="955"/>
      <c r="EV90" s="955"/>
      <c r="EW90" s="955"/>
      <c r="EX90" s="955"/>
      <c r="EY90" s="956"/>
      <c r="EZ90" s="957"/>
      <c r="FA90" s="958"/>
      <c r="FB90" s="955"/>
      <c r="FC90" s="955"/>
      <c r="FD90" s="955"/>
      <c r="FE90" s="955"/>
      <c r="FF90" s="955"/>
      <c r="FG90" s="955"/>
      <c r="FH90" s="955"/>
      <c r="FI90" s="955"/>
      <c r="FJ90" s="955"/>
      <c r="FK90" s="955"/>
      <c r="FL90" s="955"/>
      <c r="FM90" s="955"/>
      <c r="FN90" s="955"/>
      <c r="FO90" s="956"/>
      <c r="FP90" s="954"/>
      <c r="FQ90" s="955"/>
      <c r="FR90" s="955"/>
      <c r="FS90" s="955"/>
      <c r="FT90" s="955"/>
      <c r="FU90" s="955"/>
      <c r="FV90" s="955"/>
      <c r="FW90" s="955"/>
      <c r="FX90" s="955"/>
      <c r="FY90" s="955"/>
      <c r="FZ90" s="955"/>
      <c r="GA90" s="955"/>
      <c r="GB90" s="955"/>
      <c r="GC90" s="955"/>
      <c r="GD90" s="957"/>
      <c r="GE90" s="958"/>
      <c r="GF90" s="955"/>
      <c r="GG90" s="955"/>
      <c r="GH90" s="955"/>
      <c r="GI90" s="955"/>
      <c r="GJ90" s="955"/>
      <c r="GK90" s="955"/>
      <c r="GL90" s="955"/>
      <c r="GM90" s="955"/>
      <c r="GN90" s="955"/>
      <c r="GO90" s="955"/>
      <c r="GP90" s="955"/>
      <c r="GQ90" s="955"/>
      <c r="GR90" s="955"/>
      <c r="GS90" s="956"/>
      <c r="GT90" s="954"/>
      <c r="GU90" s="955"/>
      <c r="GV90" s="955"/>
      <c r="GW90" s="955"/>
      <c r="GX90" s="955"/>
      <c r="GY90" s="955"/>
      <c r="GZ90" s="955"/>
      <c r="HA90" s="955"/>
      <c r="HB90" s="955"/>
      <c r="HC90" s="955"/>
      <c r="HD90" s="955"/>
      <c r="HE90" s="955"/>
      <c r="HF90" s="955"/>
      <c r="HG90" s="955"/>
      <c r="HH90" s="956"/>
      <c r="HI90" s="957"/>
      <c r="HJ90" s="958"/>
      <c r="HK90" s="955"/>
      <c r="HL90" s="955"/>
      <c r="HM90" s="955"/>
      <c r="HN90" s="955"/>
      <c r="HO90" s="955"/>
      <c r="HP90" s="955"/>
      <c r="HQ90" s="955"/>
      <c r="HR90" s="955"/>
      <c r="HS90" s="955"/>
      <c r="HT90" s="955"/>
      <c r="HU90" s="955"/>
      <c r="HV90" s="955"/>
      <c r="HW90" s="955"/>
      <c r="HX90" s="956"/>
      <c r="HY90" s="954"/>
      <c r="HZ90" s="955"/>
      <c r="IA90" s="955"/>
      <c r="IB90" s="955"/>
      <c r="IC90" s="955"/>
      <c r="ID90" s="955"/>
      <c r="IE90" s="955"/>
      <c r="IF90" s="955"/>
      <c r="IG90" s="955"/>
      <c r="IH90" s="955"/>
      <c r="II90" s="955"/>
      <c r="IJ90" s="955"/>
      <c r="IK90" s="955"/>
      <c r="IL90" s="956"/>
      <c r="IM90" s="957"/>
    </row>
    <row r="91" spans="1:247" ht="13.5" customHeight="1">
      <c r="A91" s="2371"/>
      <c r="B91" s="2372"/>
      <c r="C91" s="2373"/>
      <c r="D91" s="2337">
        <v>10</v>
      </c>
      <c r="E91" s="2338"/>
      <c r="F91" s="2338"/>
      <c r="G91" s="2338"/>
      <c r="H91" s="2338"/>
      <c r="I91" s="2338"/>
      <c r="J91" s="2338"/>
      <c r="K91" s="2338"/>
      <c r="L91" s="2338"/>
      <c r="M91" s="2360"/>
      <c r="N91" s="2359">
        <v>20</v>
      </c>
      <c r="O91" s="2338"/>
      <c r="P91" s="2338"/>
      <c r="Q91" s="2338"/>
      <c r="R91" s="2338"/>
      <c r="S91" s="2338"/>
      <c r="T91" s="2338"/>
      <c r="U91" s="2338"/>
      <c r="V91" s="2338"/>
      <c r="W91" s="2360"/>
      <c r="X91" s="2336">
        <v>31</v>
      </c>
      <c r="Y91" s="2332"/>
      <c r="Z91" s="2332"/>
      <c r="AA91" s="2332"/>
      <c r="AB91" s="2332"/>
      <c r="AC91" s="2332"/>
      <c r="AD91" s="2332"/>
      <c r="AE91" s="2332"/>
      <c r="AF91" s="2332"/>
      <c r="AG91" s="2332"/>
      <c r="AH91" s="2332"/>
      <c r="AI91" s="2337">
        <v>10</v>
      </c>
      <c r="AJ91" s="2338"/>
      <c r="AK91" s="2338"/>
      <c r="AL91" s="2338"/>
      <c r="AM91" s="2338"/>
      <c r="AN91" s="2338"/>
      <c r="AO91" s="2338"/>
      <c r="AP91" s="2338"/>
      <c r="AQ91" s="2338"/>
      <c r="AR91" s="2338"/>
      <c r="AS91" s="2337">
        <v>20</v>
      </c>
      <c r="AT91" s="2338"/>
      <c r="AU91" s="2338"/>
      <c r="AV91" s="2338"/>
      <c r="AW91" s="2338"/>
      <c r="AX91" s="2338"/>
      <c r="AY91" s="2338"/>
      <c r="AZ91" s="2338"/>
      <c r="BA91" s="2338"/>
      <c r="BB91" s="2339"/>
      <c r="BC91" s="2332">
        <v>31</v>
      </c>
      <c r="BD91" s="2332"/>
      <c r="BE91" s="2332"/>
      <c r="BF91" s="2332"/>
      <c r="BG91" s="2332"/>
      <c r="BH91" s="2332"/>
      <c r="BI91" s="2332"/>
      <c r="BJ91" s="2332"/>
      <c r="BK91" s="2332"/>
      <c r="BL91" s="2332"/>
      <c r="BM91" s="2332"/>
      <c r="BN91" s="2334">
        <v>10</v>
      </c>
      <c r="BO91" s="2332"/>
      <c r="BP91" s="2332"/>
      <c r="BQ91" s="2332"/>
      <c r="BR91" s="2332"/>
      <c r="BS91" s="2332"/>
      <c r="BT91" s="2332"/>
      <c r="BU91" s="2332"/>
      <c r="BV91" s="2332"/>
      <c r="BW91" s="2332"/>
      <c r="BX91" s="2334">
        <v>20</v>
      </c>
      <c r="BY91" s="2332"/>
      <c r="BZ91" s="2332"/>
      <c r="CA91" s="2332"/>
      <c r="CB91" s="2332"/>
      <c r="CC91" s="2332"/>
      <c r="CD91" s="2332"/>
      <c r="CE91" s="2332"/>
      <c r="CF91" s="2332"/>
      <c r="CG91" s="2333"/>
      <c r="CH91" s="2332">
        <v>28</v>
      </c>
      <c r="CI91" s="2332"/>
      <c r="CJ91" s="2332"/>
      <c r="CK91" s="2332"/>
      <c r="CL91" s="2332"/>
      <c r="CM91" s="2332"/>
      <c r="CN91" s="2332"/>
      <c r="CO91" s="2333"/>
      <c r="CP91" s="2334">
        <v>10</v>
      </c>
      <c r="CQ91" s="2332"/>
      <c r="CR91" s="2332"/>
      <c r="CS91" s="2332"/>
      <c r="CT91" s="2332"/>
      <c r="CU91" s="2332"/>
      <c r="CV91" s="2332"/>
      <c r="CW91" s="2332"/>
      <c r="CX91" s="2332"/>
      <c r="CY91" s="2332"/>
      <c r="CZ91" s="2334">
        <v>20</v>
      </c>
      <c r="DA91" s="2332"/>
      <c r="DB91" s="2332"/>
      <c r="DC91" s="2332"/>
      <c r="DD91" s="2332"/>
      <c r="DE91" s="2332"/>
      <c r="DF91" s="2332"/>
      <c r="DG91" s="2332"/>
      <c r="DH91" s="2332"/>
      <c r="DI91" s="2333"/>
      <c r="DJ91" s="2332">
        <v>31</v>
      </c>
      <c r="DK91" s="2332"/>
      <c r="DL91" s="2332"/>
      <c r="DM91" s="2332"/>
      <c r="DN91" s="2332"/>
      <c r="DO91" s="2332"/>
      <c r="DP91" s="2332"/>
      <c r="DQ91" s="2332"/>
      <c r="DR91" s="2332"/>
      <c r="DS91" s="2332"/>
      <c r="DT91" s="2333"/>
      <c r="DU91" s="2332">
        <v>10</v>
      </c>
      <c r="DV91" s="2332"/>
      <c r="DW91" s="2332"/>
      <c r="DX91" s="2332"/>
      <c r="DY91" s="2332"/>
      <c r="DZ91" s="2332"/>
      <c r="EA91" s="2332"/>
      <c r="EB91" s="2332"/>
      <c r="EC91" s="2332"/>
      <c r="ED91" s="2332"/>
      <c r="EE91" s="2335"/>
      <c r="EF91" s="2359">
        <v>20</v>
      </c>
      <c r="EG91" s="2338"/>
      <c r="EH91" s="2338"/>
      <c r="EI91" s="2338"/>
      <c r="EJ91" s="2338"/>
      <c r="EK91" s="2338"/>
      <c r="EL91" s="2338"/>
      <c r="EM91" s="2338"/>
      <c r="EN91" s="2338"/>
      <c r="EO91" s="2360"/>
      <c r="EP91" s="2359">
        <v>31</v>
      </c>
      <c r="EQ91" s="2338"/>
      <c r="ER91" s="2338"/>
      <c r="ES91" s="2338"/>
      <c r="ET91" s="2338"/>
      <c r="EU91" s="2338"/>
      <c r="EV91" s="2338"/>
      <c r="EW91" s="2338"/>
      <c r="EX91" s="2338"/>
      <c r="EY91" s="2338"/>
      <c r="EZ91" s="2339"/>
      <c r="FA91" s="2338">
        <v>10</v>
      </c>
      <c r="FB91" s="2338"/>
      <c r="FC91" s="2338"/>
      <c r="FD91" s="2338"/>
      <c r="FE91" s="2338"/>
      <c r="FF91" s="2338"/>
      <c r="FG91" s="2338"/>
      <c r="FH91" s="2338"/>
      <c r="FI91" s="2338"/>
      <c r="FJ91" s="2360"/>
      <c r="FK91" s="2359">
        <v>20</v>
      </c>
      <c r="FL91" s="2338"/>
      <c r="FM91" s="2338"/>
      <c r="FN91" s="2338"/>
      <c r="FO91" s="2338"/>
      <c r="FP91" s="2338"/>
      <c r="FQ91" s="2338"/>
      <c r="FR91" s="2338"/>
      <c r="FS91" s="2338"/>
      <c r="FT91" s="2360"/>
      <c r="FU91" s="2359">
        <v>30</v>
      </c>
      <c r="FV91" s="2338"/>
      <c r="FW91" s="2338"/>
      <c r="FX91" s="2338"/>
      <c r="FY91" s="2338"/>
      <c r="FZ91" s="2338"/>
      <c r="GA91" s="2338"/>
      <c r="GB91" s="2338"/>
      <c r="GC91" s="2338"/>
      <c r="GD91" s="2339"/>
      <c r="GE91" s="2337">
        <v>10</v>
      </c>
      <c r="GF91" s="2338"/>
      <c r="GG91" s="2338"/>
      <c r="GH91" s="2338"/>
      <c r="GI91" s="2338"/>
      <c r="GJ91" s="2338"/>
      <c r="GK91" s="2338"/>
      <c r="GL91" s="2338"/>
      <c r="GM91" s="2338"/>
      <c r="GN91" s="2360"/>
      <c r="GO91" s="2359">
        <v>20</v>
      </c>
      <c r="GP91" s="2338"/>
      <c r="GQ91" s="2338"/>
      <c r="GR91" s="2338"/>
      <c r="GS91" s="2338"/>
      <c r="GT91" s="2338"/>
      <c r="GU91" s="2338"/>
      <c r="GV91" s="2338"/>
      <c r="GW91" s="2338"/>
      <c r="GX91" s="2360"/>
      <c r="GY91" s="2359">
        <v>31</v>
      </c>
      <c r="GZ91" s="2338"/>
      <c r="HA91" s="2338"/>
      <c r="HB91" s="2338"/>
      <c r="HC91" s="2338"/>
      <c r="HD91" s="2338"/>
      <c r="HE91" s="2338"/>
      <c r="HF91" s="2338"/>
      <c r="HG91" s="2338"/>
      <c r="HH91" s="2338"/>
      <c r="HI91" s="2339"/>
      <c r="HJ91" s="2337">
        <v>10</v>
      </c>
      <c r="HK91" s="2338"/>
      <c r="HL91" s="2338"/>
      <c r="HM91" s="2338"/>
      <c r="HN91" s="2338"/>
      <c r="HO91" s="2338"/>
      <c r="HP91" s="2338"/>
      <c r="HQ91" s="2338"/>
      <c r="HR91" s="2338"/>
      <c r="HS91" s="2360"/>
      <c r="HT91" s="2359">
        <v>20</v>
      </c>
      <c r="HU91" s="2338"/>
      <c r="HV91" s="2338"/>
      <c r="HW91" s="2338"/>
      <c r="HX91" s="2338"/>
      <c r="HY91" s="2338"/>
      <c r="HZ91" s="2338"/>
      <c r="IA91" s="2338"/>
      <c r="IB91" s="2338"/>
      <c r="IC91" s="2360"/>
      <c r="ID91" s="2359">
        <v>30</v>
      </c>
      <c r="IE91" s="2338"/>
      <c r="IF91" s="2338"/>
      <c r="IG91" s="2338"/>
      <c r="IH91" s="2338"/>
      <c r="II91" s="2338"/>
      <c r="IJ91" s="2338"/>
      <c r="IK91" s="2338"/>
      <c r="IL91" s="2338"/>
      <c r="IM91" s="2339"/>
    </row>
    <row r="92" spans="1:247" ht="14.25">
      <c r="A92" s="2374"/>
      <c r="B92" s="2372"/>
      <c r="C92" s="2373"/>
      <c r="D92" s="953"/>
      <c r="E92" s="947"/>
      <c r="F92" s="947"/>
      <c r="G92" s="947"/>
      <c r="H92" s="947"/>
      <c r="I92" s="948"/>
      <c r="J92" s="948"/>
      <c r="K92" s="948"/>
      <c r="L92" s="948"/>
      <c r="M92" s="948"/>
      <c r="N92" s="948"/>
      <c r="O92" s="948"/>
      <c r="P92" s="948"/>
      <c r="Q92" s="948"/>
      <c r="R92" s="949"/>
      <c r="S92" s="950"/>
      <c r="T92" s="948"/>
      <c r="U92" s="948"/>
      <c r="V92" s="948"/>
      <c r="W92" s="948"/>
      <c r="X92" s="948"/>
      <c r="Y92" s="948"/>
      <c r="Z92" s="948"/>
      <c r="AA92" s="947"/>
      <c r="AB92" s="947"/>
      <c r="AC92" s="947"/>
      <c r="AD92" s="947"/>
      <c r="AE92" s="947"/>
      <c r="AF92" s="951"/>
      <c r="AG92" s="952"/>
      <c r="AH92" s="946"/>
      <c r="AI92" s="947"/>
      <c r="AJ92" s="947"/>
      <c r="AK92" s="947"/>
      <c r="AL92" s="947"/>
      <c r="AM92" s="947"/>
      <c r="AN92" s="947"/>
      <c r="AO92" s="947"/>
      <c r="AP92" s="947"/>
      <c r="AQ92" s="947"/>
      <c r="AR92" s="951"/>
      <c r="AS92" s="953"/>
      <c r="AT92" s="947"/>
      <c r="AU92" s="947"/>
      <c r="AV92" s="951"/>
      <c r="AW92" s="953"/>
      <c r="AX92" s="947"/>
      <c r="AY92" s="947"/>
      <c r="AZ92" s="947"/>
      <c r="BA92" s="947"/>
      <c r="BB92" s="952"/>
      <c r="BC92" s="946"/>
      <c r="BD92" s="947"/>
      <c r="BE92" s="947"/>
      <c r="BF92" s="947"/>
      <c r="BG92" s="947"/>
      <c r="BH92" s="947"/>
      <c r="BI92" s="947"/>
      <c r="BJ92" s="947"/>
      <c r="BK92" s="947"/>
      <c r="BL92" s="952"/>
      <c r="BM92" s="964"/>
      <c r="BN92" s="953"/>
      <c r="BO92" s="947"/>
      <c r="BP92" s="947"/>
      <c r="BQ92" s="947"/>
      <c r="BR92" s="947"/>
      <c r="BS92" s="947"/>
      <c r="BT92" s="947"/>
      <c r="BU92" s="947"/>
      <c r="BV92" s="947"/>
      <c r="BW92" s="951"/>
      <c r="BX92" s="953"/>
      <c r="BY92" s="947"/>
      <c r="BZ92" s="947"/>
      <c r="CA92" s="951"/>
      <c r="CB92" s="953"/>
      <c r="CC92" s="947"/>
      <c r="CD92" s="947"/>
      <c r="CE92" s="947"/>
      <c r="CF92" s="947"/>
      <c r="CG92" s="952"/>
      <c r="CH92" s="946"/>
      <c r="CI92" s="947"/>
      <c r="CJ92" s="947"/>
      <c r="CK92" s="947"/>
      <c r="CL92" s="947"/>
      <c r="CM92" s="947"/>
      <c r="CN92" s="947"/>
      <c r="CO92" s="952"/>
      <c r="CP92" s="953"/>
      <c r="CQ92" s="947"/>
      <c r="CR92" s="946"/>
      <c r="CS92" s="947"/>
      <c r="CT92" s="947"/>
      <c r="CU92" s="947"/>
      <c r="CV92" s="947"/>
      <c r="CW92" s="947"/>
      <c r="CX92" s="947"/>
      <c r="CY92" s="951"/>
      <c r="CZ92" s="953"/>
      <c r="DA92" s="947"/>
      <c r="DB92" s="947"/>
      <c r="DC92" s="947"/>
      <c r="DD92" s="947"/>
      <c r="DE92" s="947"/>
      <c r="DF92" s="951"/>
      <c r="DG92" s="953"/>
      <c r="DH92" s="947"/>
      <c r="DI92" s="952"/>
      <c r="DJ92" s="946"/>
      <c r="DK92" s="947"/>
      <c r="DL92" s="947"/>
      <c r="DM92" s="947"/>
      <c r="DN92" s="947"/>
      <c r="DO92" s="947"/>
      <c r="DP92" s="947"/>
      <c r="DQ92" s="947"/>
      <c r="DR92" s="947"/>
      <c r="DS92" s="952"/>
      <c r="DT92" s="968"/>
      <c r="DU92" s="946"/>
      <c r="DV92" s="947"/>
      <c r="DW92" s="947"/>
      <c r="DX92" s="947"/>
      <c r="DY92" s="947"/>
      <c r="DZ92" s="947"/>
      <c r="EA92" s="947"/>
      <c r="EB92" s="947"/>
      <c r="EC92" s="947"/>
      <c r="ED92" s="947"/>
      <c r="EE92" s="947"/>
      <c r="EF92" s="947"/>
      <c r="EG92" s="947"/>
      <c r="EH92" s="947"/>
      <c r="EI92" s="947"/>
      <c r="EJ92" s="951"/>
      <c r="EK92" s="953"/>
      <c r="EL92" s="947"/>
      <c r="EM92" s="947"/>
      <c r="EN92" s="947"/>
      <c r="EO92" s="947"/>
      <c r="EP92" s="947"/>
      <c r="EQ92" s="947"/>
      <c r="ER92" s="947"/>
      <c r="ES92" s="947"/>
      <c r="ET92" s="947"/>
      <c r="EU92" s="947"/>
      <c r="EV92" s="947"/>
      <c r="EW92" s="947"/>
      <c r="EX92" s="947"/>
      <c r="EY92" s="951"/>
      <c r="EZ92" s="952"/>
      <c r="FA92" s="946"/>
      <c r="FB92" s="947"/>
      <c r="FC92" s="947"/>
      <c r="FD92" s="947"/>
      <c r="FE92" s="947"/>
      <c r="FF92" s="947"/>
      <c r="FG92" s="947"/>
      <c r="FH92" s="947"/>
      <c r="FI92" s="947"/>
      <c r="FJ92" s="947"/>
      <c r="FK92" s="947"/>
      <c r="FL92" s="947"/>
      <c r="FM92" s="947"/>
      <c r="FN92" s="947"/>
      <c r="FO92" s="951"/>
      <c r="FP92" s="953"/>
      <c r="FQ92" s="947"/>
      <c r="FR92" s="947"/>
      <c r="FS92" s="947"/>
      <c r="FT92" s="947"/>
      <c r="FU92" s="947"/>
      <c r="FV92" s="947"/>
      <c r="FW92" s="947"/>
      <c r="FX92" s="947"/>
      <c r="FY92" s="947"/>
      <c r="FZ92" s="947"/>
      <c r="GA92" s="947"/>
      <c r="GB92" s="947"/>
      <c r="GC92" s="947"/>
      <c r="GD92" s="952"/>
      <c r="GE92" s="946"/>
      <c r="GF92" s="947"/>
      <c r="GG92" s="947"/>
      <c r="GH92" s="947"/>
      <c r="GI92" s="947"/>
      <c r="GJ92" s="947"/>
      <c r="GK92" s="947"/>
      <c r="GL92" s="947"/>
      <c r="GM92" s="947"/>
      <c r="GN92" s="947"/>
      <c r="GO92" s="947"/>
      <c r="GP92" s="947"/>
      <c r="GQ92" s="947"/>
      <c r="GR92" s="947"/>
      <c r="GS92" s="951"/>
      <c r="GT92" s="953"/>
      <c r="GU92" s="947"/>
      <c r="GV92" s="947"/>
      <c r="GW92" s="947"/>
      <c r="GX92" s="947"/>
      <c r="GY92" s="947"/>
      <c r="GZ92" s="947"/>
      <c r="HA92" s="947"/>
      <c r="HB92" s="947"/>
      <c r="HC92" s="947"/>
      <c r="HD92" s="947"/>
      <c r="HE92" s="947"/>
      <c r="HF92" s="947"/>
      <c r="HG92" s="947"/>
      <c r="HH92" s="951"/>
      <c r="HI92" s="952"/>
      <c r="HJ92" s="946"/>
      <c r="HK92" s="947"/>
      <c r="HL92" s="947"/>
      <c r="HM92" s="947"/>
      <c r="HN92" s="947"/>
      <c r="HO92" s="947"/>
      <c r="HP92" s="947"/>
      <c r="HQ92" s="947"/>
      <c r="HR92" s="947"/>
      <c r="HS92" s="947"/>
      <c r="HT92" s="947"/>
      <c r="HU92" s="947"/>
      <c r="HV92" s="947"/>
      <c r="HW92" s="947"/>
      <c r="HX92" s="951"/>
      <c r="HY92" s="953"/>
      <c r="HZ92" s="947"/>
      <c r="IA92" s="947"/>
      <c r="IB92" s="947"/>
      <c r="IC92" s="947"/>
      <c r="ID92" s="947"/>
      <c r="IE92" s="947"/>
      <c r="IF92" s="947"/>
      <c r="IG92" s="947"/>
      <c r="IH92" s="947"/>
      <c r="II92" s="947"/>
      <c r="IJ92" s="947"/>
      <c r="IK92" s="947"/>
      <c r="IL92" s="951"/>
      <c r="IM92" s="952"/>
    </row>
    <row r="93" spans="1:247" ht="14.25">
      <c r="A93" s="2374"/>
      <c r="B93" s="2372"/>
      <c r="C93" s="2373"/>
      <c r="D93" s="954"/>
      <c r="E93" s="955"/>
      <c r="F93" s="955"/>
      <c r="G93" s="955"/>
      <c r="H93" s="955"/>
      <c r="I93" s="955"/>
      <c r="J93" s="955"/>
      <c r="K93" s="955"/>
      <c r="L93" s="955"/>
      <c r="M93" s="955"/>
      <c r="N93" s="955"/>
      <c r="O93" s="955"/>
      <c r="P93" s="955"/>
      <c r="Q93" s="955"/>
      <c r="R93" s="956"/>
      <c r="S93" s="954"/>
      <c r="T93" s="955"/>
      <c r="U93" s="955"/>
      <c r="V93" s="955"/>
      <c r="W93" s="955"/>
      <c r="X93" s="955"/>
      <c r="Y93" s="955"/>
      <c r="Z93" s="955"/>
      <c r="AA93" s="955"/>
      <c r="AB93" s="955"/>
      <c r="AC93" s="955"/>
      <c r="AD93" s="955"/>
      <c r="AE93" s="955"/>
      <c r="AF93" s="956"/>
      <c r="AG93" s="957"/>
      <c r="AH93" s="958"/>
      <c r="AI93" s="183"/>
      <c r="AJ93" s="183"/>
      <c r="AK93" s="183"/>
      <c r="AL93" s="183"/>
      <c r="AM93" s="183"/>
      <c r="AN93" s="183"/>
      <c r="AO93" s="183"/>
      <c r="AP93" s="183"/>
      <c r="AQ93" s="183"/>
      <c r="AR93" s="184"/>
      <c r="AS93" s="954"/>
      <c r="AT93" s="955"/>
      <c r="AU93" s="955"/>
      <c r="AV93" s="956"/>
      <c r="AW93" s="954"/>
      <c r="AX93" s="955"/>
      <c r="AY93" s="955"/>
      <c r="AZ93" s="955"/>
      <c r="BA93" s="955"/>
      <c r="BB93" s="957"/>
      <c r="BC93" s="777"/>
      <c r="BD93" s="183"/>
      <c r="BE93" s="183"/>
      <c r="BF93" s="183"/>
      <c r="BG93" s="183"/>
      <c r="BH93" s="183"/>
      <c r="BI93" s="183"/>
      <c r="BJ93" s="183"/>
      <c r="BK93" s="183"/>
      <c r="BL93" s="186"/>
      <c r="BM93" s="385"/>
      <c r="BN93" s="954"/>
      <c r="BO93" s="955"/>
      <c r="BP93" s="955"/>
      <c r="BQ93" s="955"/>
      <c r="BR93" s="955"/>
      <c r="BS93" s="955"/>
      <c r="BT93" s="955"/>
      <c r="BU93" s="955"/>
      <c r="BV93" s="955"/>
      <c r="BW93" s="956"/>
      <c r="BX93" s="954"/>
      <c r="BY93" s="955"/>
      <c r="BZ93" s="955"/>
      <c r="CA93" s="956"/>
      <c r="CB93" s="954"/>
      <c r="CC93" s="955"/>
      <c r="CD93" s="955"/>
      <c r="CE93" s="955"/>
      <c r="CF93" s="955"/>
      <c r="CG93" s="957"/>
      <c r="CH93" s="958"/>
      <c r="CI93" s="955"/>
      <c r="CJ93" s="955"/>
      <c r="CK93" s="955"/>
      <c r="CL93" s="955"/>
      <c r="CM93" s="955"/>
      <c r="CN93" s="955"/>
      <c r="CO93" s="957"/>
      <c r="CP93" s="954"/>
      <c r="CQ93" s="955"/>
      <c r="CR93" s="958"/>
      <c r="CS93" s="955"/>
      <c r="CT93" s="955"/>
      <c r="CU93" s="955"/>
      <c r="CV93" s="955"/>
      <c r="CW93" s="955"/>
      <c r="CX93" s="955"/>
      <c r="CY93" s="956"/>
      <c r="CZ93" s="954"/>
      <c r="DA93" s="955"/>
      <c r="DB93" s="955"/>
      <c r="DC93" s="955"/>
      <c r="DD93" s="955"/>
      <c r="DE93" s="955"/>
      <c r="DF93" s="956"/>
      <c r="DG93" s="954"/>
      <c r="DH93" s="955"/>
      <c r="DI93" s="957"/>
      <c r="DJ93" s="958"/>
      <c r="DK93" s="955"/>
      <c r="DL93" s="955"/>
      <c r="DM93" s="955"/>
      <c r="DN93" s="955"/>
      <c r="DO93" s="955"/>
      <c r="DP93" s="955"/>
      <c r="DQ93" s="955"/>
      <c r="DR93" s="955"/>
      <c r="DS93" s="957"/>
      <c r="DT93" s="967"/>
      <c r="DU93" s="958"/>
      <c r="DV93" s="955"/>
      <c r="DW93" s="955"/>
      <c r="DX93" s="955"/>
      <c r="DY93" s="955"/>
      <c r="DZ93" s="955"/>
      <c r="EA93" s="955"/>
      <c r="EB93" s="955"/>
      <c r="EC93" s="955"/>
      <c r="ED93" s="955"/>
      <c r="EE93" s="955"/>
      <c r="EF93" s="955"/>
      <c r="EG93" s="955"/>
      <c r="EH93" s="955"/>
      <c r="EI93" s="955"/>
      <c r="EJ93" s="956"/>
      <c r="EK93" s="954"/>
      <c r="EL93" s="955"/>
      <c r="EM93" s="955"/>
      <c r="EN93" s="955"/>
      <c r="EO93" s="955"/>
      <c r="EP93" s="955"/>
      <c r="EQ93" s="955"/>
      <c r="ER93" s="955"/>
      <c r="ES93" s="955"/>
      <c r="ET93" s="955"/>
      <c r="EU93" s="955"/>
      <c r="EV93" s="955"/>
      <c r="EW93" s="955"/>
      <c r="EX93" s="955"/>
      <c r="EY93" s="956"/>
      <c r="EZ93" s="957"/>
      <c r="FA93" s="958"/>
      <c r="FB93" s="955"/>
      <c r="FC93" s="955"/>
      <c r="FD93" s="955"/>
      <c r="FE93" s="955"/>
      <c r="FF93" s="955"/>
      <c r="FG93" s="955"/>
      <c r="FH93" s="955"/>
      <c r="FI93" s="955"/>
      <c r="FJ93" s="955"/>
      <c r="FK93" s="955"/>
      <c r="FL93" s="955"/>
      <c r="FM93" s="955"/>
      <c r="FN93" s="955"/>
      <c r="FO93" s="956"/>
      <c r="FP93" s="954"/>
      <c r="FQ93" s="955"/>
      <c r="FR93" s="955"/>
      <c r="FS93" s="955"/>
      <c r="FT93" s="955"/>
      <c r="FU93" s="955"/>
      <c r="FV93" s="955"/>
      <c r="FW93" s="955"/>
      <c r="FX93" s="955"/>
      <c r="FY93" s="955"/>
      <c r="FZ93" s="955"/>
      <c r="GA93" s="955"/>
      <c r="GB93" s="955"/>
      <c r="GC93" s="955"/>
      <c r="GD93" s="957"/>
      <c r="GE93" s="958"/>
      <c r="GF93" s="955"/>
      <c r="GG93" s="955"/>
      <c r="GH93" s="955"/>
      <c r="GI93" s="955"/>
      <c r="GJ93" s="955"/>
      <c r="GK93" s="955"/>
      <c r="GL93" s="955"/>
      <c r="GM93" s="955"/>
      <c r="GN93" s="955"/>
      <c r="GO93" s="955"/>
      <c r="GP93" s="955"/>
      <c r="GQ93" s="955"/>
      <c r="GR93" s="955"/>
      <c r="GS93" s="956"/>
      <c r="GT93" s="954"/>
      <c r="GU93" s="955"/>
      <c r="GV93" s="955"/>
      <c r="GW93" s="955"/>
      <c r="GX93" s="955"/>
      <c r="GY93" s="955"/>
      <c r="GZ93" s="955"/>
      <c r="HA93" s="955"/>
      <c r="HB93" s="955"/>
      <c r="HC93" s="955"/>
      <c r="HD93" s="955"/>
      <c r="HE93" s="955"/>
      <c r="HF93" s="955"/>
      <c r="HG93" s="955"/>
      <c r="HH93" s="956"/>
      <c r="HI93" s="957"/>
      <c r="HJ93" s="958"/>
      <c r="HK93" s="955"/>
      <c r="HL93" s="955"/>
      <c r="HM93" s="955"/>
      <c r="HN93" s="955"/>
      <c r="HO93" s="955"/>
      <c r="HP93" s="955"/>
      <c r="HQ93" s="955"/>
      <c r="HR93" s="955"/>
      <c r="HS93" s="955"/>
      <c r="HT93" s="955"/>
      <c r="HU93" s="955"/>
      <c r="HV93" s="955"/>
      <c r="HW93" s="955"/>
      <c r="HX93" s="956"/>
      <c r="HY93" s="954"/>
      <c r="HZ93" s="955"/>
      <c r="IA93" s="955"/>
      <c r="IB93" s="955"/>
      <c r="IC93" s="955"/>
      <c r="ID93" s="955"/>
      <c r="IE93" s="955"/>
      <c r="IF93" s="955"/>
      <c r="IG93" s="955"/>
      <c r="IH93" s="955"/>
      <c r="II93" s="955"/>
      <c r="IJ93" s="955"/>
      <c r="IK93" s="955"/>
      <c r="IL93" s="956"/>
      <c r="IM93" s="957"/>
    </row>
    <row r="94" spans="1:247" ht="13.5" customHeight="1">
      <c r="A94" s="2361" t="s">
        <v>691</v>
      </c>
      <c r="B94" s="2362"/>
      <c r="C94" s="2363"/>
      <c r="D94" s="2400"/>
      <c r="E94" s="2401"/>
      <c r="F94" s="2401"/>
      <c r="G94" s="2401"/>
      <c r="H94" s="2401"/>
      <c r="I94" s="2401"/>
      <c r="J94" s="2401"/>
      <c r="K94" s="2401"/>
      <c r="L94" s="2401"/>
      <c r="M94" s="2401"/>
      <c r="N94" s="2401"/>
      <c r="O94" s="2401"/>
      <c r="P94" s="2401"/>
      <c r="Q94" s="2401"/>
      <c r="R94" s="2401"/>
      <c r="S94" s="2401"/>
      <c r="T94" s="2401"/>
      <c r="U94" s="2401"/>
      <c r="V94" s="2401"/>
      <c r="W94" s="2401"/>
      <c r="X94" s="2401"/>
      <c r="Y94" s="2401"/>
      <c r="Z94" s="2401"/>
      <c r="AA94" s="2401"/>
      <c r="AB94" s="2401"/>
      <c r="AC94" s="2401"/>
      <c r="AD94" s="2401"/>
      <c r="AE94" s="2401"/>
      <c r="AF94" s="2401"/>
      <c r="AG94" s="2401"/>
      <c r="AH94" s="2401"/>
      <c r="AI94" s="2400"/>
      <c r="AJ94" s="2401"/>
      <c r="AK94" s="2401"/>
      <c r="AL94" s="2401"/>
      <c r="AM94" s="2401"/>
      <c r="AN94" s="2401"/>
      <c r="AO94" s="2401"/>
      <c r="AP94" s="2401"/>
      <c r="AQ94" s="2401"/>
      <c r="AR94" s="2401"/>
      <c r="AS94" s="2401"/>
      <c r="AT94" s="2401"/>
      <c r="AU94" s="2401"/>
      <c r="AV94" s="2401"/>
      <c r="AW94" s="2401"/>
      <c r="AX94" s="2401"/>
      <c r="AY94" s="2401"/>
      <c r="AZ94" s="2401"/>
      <c r="BA94" s="2401"/>
      <c r="BB94" s="2401"/>
      <c r="BC94" s="2401"/>
      <c r="BD94" s="2401"/>
      <c r="BE94" s="2401"/>
      <c r="BF94" s="2401"/>
      <c r="BG94" s="2401"/>
      <c r="BH94" s="2401"/>
      <c r="BI94" s="2401"/>
      <c r="BJ94" s="2401"/>
      <c r="BK94" s="2401"/>
      <c r="BL94" s="2401"/>
      <c r="BM94" s="2404"/>
      <c r="BN94" s="2400"/>
      <c r="BO94" s="2406"/>
      <c r="BP94" s="2406"/>
      <c r="BQ94" s="2406"/>
      <c r="BR94" s="2406"/>
      <c r="BS94" s="2406"/>
      <c r="BT94" s="2406"/>
      <c r="BU94" s="2406"/>
      <c r="BV94" s="2406"/>
      <c r="BW94" s="2406"/>
      <c r="BX94" s="2406"/>
      <c r="BY94" s="2406"/>
      <c r="BZ94" s="2406"/>
      <c r="CA94" s="2406"/>
      <c r="CB94" s="2406"/>
      <c r="CC94" s="2406"/>
      <c r="CD94" s="2406"/>
      <c r="CE94" s="2406"/>
      <c r="CF94" s="2406"/>
      <c r="CG94" s="2406"/>
      <c r="CH94" s="2406"/>
      <c r="CI94" s="2406"/>
      <c r="CJ94" s="2406"/>
      <c r="CK94" s="2406"/>
      <c r="CL94" s="2406"/>
      <c r="CM94" s="2406"/>
      <c r="CN94" s="2406"/>
      <c r="CO94" s="2407"/>
      <c r="CP94" s="2400"/>
      <c r="CQ94" s="2401"/>
      <c r="CR94" s="2401"/>
      <c r="CS94" s="2401"/>
      <c r="CT94" s="2401"/>
      <c r="CU94" s="2401"/>
      <c r="CV94" s="2401"/>
      <c r="CW94" s="2401"/>
      <c r="CX94" s="2401"/>
      <c r="CY94" s="2401"/>
      <c r="CZ94" s="2401"/>
      <c r="DA94" s="2401"/>
      <c r="DB94" s="2401"/>
      <c r="DC94" s="2401"/>
      <c r="DD94" s="2401"/>
      <c r="DE94" s="2401"/>
      <c r="DF94" s="2401"/>
      <c r="DG94" s="2401"/>
      <c r="DH94" s="2401"/>
      <c r="DI94" s="2401"/>
      <c r="DJ94" s="2401"/>
      <c r="DK94" s="2401"/>
      <c r="DL94" s="2401"/>
      <c r="DM94" s="2401"/>
      <c r="DN94" s="2401"/>
      <c r="DO94" s="2401"/>
      <c r="DP94" s="2401"/>
      <c r="DQ94" s="2401"/>
      <c r="DR94" s="2401"/>
      <c r="DS94" s="2401"/>
      <c r="DT94" s="2404"/>
      <c r="DU94" s="2406"/>
      <c r="DV94" s="2406"/>
      <c r="DW94" s="2406"/>
      <c r="DX94" s="2406"/>
      <c r="DY94" s="2406"/>
      <c r="DZ94" s="2406"/>
      <c r="EA94" s="2406"/>
      <c r="EB94" s="2406"/>
      <c r="EC94" s="2406"/>
      <c r="ED94" s="2406"/>
      <c r="EE94" s="2406"/>
      <c r="EF94" s="2406"/>
      <c r="EG94" s="2406"/>
      <c r="EH94" s="2406"/>
      <c r="EI94" s="2406"/>
      <c r="EJ94" s="2406"/>
      <c r="EK94" s="2406"/>
      <c r="EL94" s="2406"/>
      <c r="EM94" s="2406"/>
      <c r="EN94" s="2406"/>
      <c r="EO94" s="2406"/>
      <c r="EP94" s="2406"/>
      <c r="EQ94" s="2406"/>
      <c r="ER94" s="2406"/>
      <c r="ES94" s="2406"/>
      <c r="ET94" s="2406"/>
      <c r="EU94" s="2406"/>
      <c r="EV94" s="2406"/>
      <c r="EW94" s="2406"/>
      <c r="EX94" s="2406"/>
      <c r="EY94" s="2406"/>
      <c r="EZ94" s="2407"/>
      <c r="FA94" s="2364"/>
      <c r="FB94" s="2365"/>
      <c r="FC94" s="2365"/>
      <c r="FD94" s="2365"/>
      <c r="FE94" s="2365"/>
      <c r="FF94" s="2365"/>
      <c r="FG94" s="2365"/>
      <c r="FH94" s="2365"/>
      <c r="FI94" s="2365"/>
      <c r="FJ94" s="2365"/>
      <c r="FK94" s="2365"/>
      <c r="FL94" s="2365"/>
      <c r="FM94" s="2365"/>
      <c r="FN94" s="2365"/>
      <c r="FO94" s="2365"/>
      <c r="FP94" s="2365"/>
      <c r="FQ94" s="2365"/>
      <c r="FR94" s="2365"/>
      <c r="FS94" s="2365"/>
      <c r="FT94" s="2365"/>
      <c r="FU94" s="2365"/>
      <c r="FV94" s="2365"/>
      <c r="FW94" s="2365"/>
      <c r="FX94" s="2365"/>
      <c r="FY94" s="2365"/>
      <c r="FZ94" s="2365"/>
      <c r="GA94" s="2365"/>
      <c r="GB94" s="2365"/>
      <c r="GC94" s="2365"/>
      <c r="GD94" s="2366"/>
      <c r="GE94" s="2369"/>
      <c r="GF94" s="2365"/>
      <c r="GG94" s="2365"/>
      <c r="GH94" s="2365"/>
      <c r="GI94" s="2365"/>
      <c r="GJ94" s="2365"/>
      <c r="GK94" s="2365"/>
      <c r="GL94" s="2365"/>
      <c r="GM94" s="2365"/>
      <c r="GN94" s="2365"/>
      <c r="GO94" s="2365"/>
      <c r="GP94" s="2365"/>
      <c r="GQ94" s="2365"/>
      <c r="GR94" s="2365"/>
      <c r="GS94" s="2365"/>
      <c r="GT94" s="2365"/>
      <c r="GU94" s="2365"/>
      <c r="GV94" s="2365"/>
      <c r="GW94" s="2365"/>
      <c r="GX94" s="2365"/>
      <c r="GY94" s="2365"/>
      <c r="GZ94" s="2365"/>
      <c r="HA94" s="2365"/>
      <c r="HB94" s="2365"/>
      <c r="HC94" s="2365"/>
      <c r="HD94" s="2365"/>
      <c r="HE94" s="2365"/>
      <c r="HF94" s="2365"/>
      <c r="HG94" s="2365"/>
      <c r="HH94" s="2365"/>
      <c r="HI94" s="2366"/>
      <c r="HJ94" s="2369"/>
      <c r="HK94" s="2365"/>
      <c r="HL94" s="2365"/>
      <c r="HM94" s="2365"/>
      <c r="HN94" s="2365"/>
      <c r="HO94" s="2365"/>
      <c r="HP94" s="2365"/>
      <c r="HQ94" s="2365"/>
      <c r="HR94" s="2365"/>
      <c r="HS94" s="2365"/>
      <c r="HT94" s="2365"/>
      <c r="HU94" s="2365"/>
      <c r="HV94" s="2365"/>
      <c r="HW94" s="2365"/>
      <c r="HX94" s="2365"/>
      <c r="HY94" s="2365"/>
      <c r="HZ94" s="2365"/>
      <c r="IA94" s="2365"/>
      <c r="IB94" s="2365"/>
      <c r="IC94" s="2365"/>
      <c r="ID94" s="2365"/>
      <c r="IE94" s="2365"/>
      <c r="IF94" s="2365"/>
      <c r="IG94" s="2365"/>
      <c r="IH94" s="2365"/>
      <c r="II94" s="2365"/>
      <c r="IJ94" s="2365"/>
      <c r="IK94" s="2365"/>
      <c r="IL94" s="2365"/>
      <c r="IM94" s="2366"/>
    </row>
    <row r="95" spans="1:247" ht="13.5" customHeight="1">
      <c r="A95" s="2361"/>
      <c r="B95" s="2362"/>
      <c r="C95" s="2363"/>
      <c r="D95" s="2402"/>
      <c r="E95" s="2403"/>
      <c r="F95" s="2403"/>
      <c r="G95" s="2403"/>
      <c r="H95" s="2403"/>
      <c r="I95" s="2403"/>
      <c r="J95" s="2403"/>
      <c r="K95" s="2403"/>
      <c r="L95" s="2403"/>
      <c r="M95" s="2403"/>
      <c r="N95" s="2403"/>
      <c r="O95" s="2403"/>
      <c r="P95" s="2403"/>
      <c r="Q95" s="2403"/>
      <c r="R95" s="2403"/>
      <c r="S95" s="2403"/>
      <c r="T95" s="2403"/>
      <c r="U95" s="2403"/>
      <c r="V95" s="2403"/>
      <c r="W95" s="2403"/>
      <c r="X95" s="2403"/>
      <c r="Y95" s="2403"/>
      <c r="Z95" s="2403"/>
      <c r="AA95" s="2403"/>
      <c r="AB95" s="2403"/>
      <c r="AC95" s="2403"/>
      <c r="AD95" s="2403"/>
      <c r="AE95" s="2403"/>
      <c r="AF95" s="2403"/>
      <c r="AG95" s="2403"/>
      <c r="AH95" s="2403"/>
      <c r="AI95" s="2402"/>
      <c r="AJ95" s="2403"/>
      <c r="AK95" s="2403"/>
      <c r="AL95" s="2403"/>
      <c r="AM95" s="2403"/>
      <c r="AN95" s="2403"/>
      <c r="AO95" s="2403"/>
      <c r="AP95" s="2403"/>
      <c r="AQ95" s="2403"/>
      <c r="AR95" s="2403"/>
      <c r="AS95" s="2403"/>
      <c r="AT95" s="2403"/>
      <c r="AU95" s="2403"/>
      <c r="AV95" s="2403"/>
      <c r="AW95" s="2403"/>
      <c r="AX95" s="2403"/>
      <c r="AY95" s="2403"/>
      <c r="AZ95" s="2403"/>
      <c r="BA95" s="2403"/>
      <c r="BB95" s="2403"/>
      <c r="BC95" s="2403"/>
      <c r="BD95" s="2403"/>
      <c r="BE95" s="2403"/>
      <c r="BF95" s="2403"/>
      <c r="BG95" s="2403"/>
      <c r="BH95" s="2403"/>
      <c r="BI95" s="2403"/>
      <c r="BJ95" s="2403"/>
      <c r="BK95" s="2403"/>
      <c r="BL95" s="2403"/>
      <c r="BM95" s="2405"/>
      <c r="BN95" s="2408"/>
      <c r="BO95" s="2409"/>
      <c r="BP95" s="2409"/>
      <c r="BQ95" s="2409"/>
      <c r="BR95" s="2409"/>
      <c r="BS95" s="2409"/>
      <c r="BT95" s="2409"/>
      <c r="BU95" s="2409"/>
      <c r="BV95" s="2409"/>
      <c r="BW95" s="2409"/>
      <c r="BX95" s="2409"/>
      <c r="BY95" s="2409"/>
      <c r="BZ95" s="2409"/>
      <c r="CA95" s="2409"/>
      <c r="CB95" s="2409"/>
      <c r="CC95" s="2409"/>
      <c r="CD95" s="2409"/>
      <c r="CE95" s="2409"/>
      <c r="CF95" s="2409"/>
      <c r="CG95" s="2409"/>
      <c r="CH95" s="2409"/>
      <c r="CI95" s="2409"/>
      <c r="CJ95" s="2409"/>
      <c r="CK95" s="2409"/>
      <c r="CL95" s="2409"/>
      <c r="CM95" s="2409"/>
      <c r="CN95" s="2409"/>
      <c r="CO95" s="2410"/>
      <c r="CP95" s="2402"/>
      <c r="CQ95" s="2403"/>
      <c r="CR95" s="2403"/>
      <c r="CS95" s="2403"/>
      <c r="CT95" s="2403"/>
      <c r="CU95" s="2403"/>
      <c r="CV95" s="2403"/>
      <c r="CW95" s="2403"/>
      <c r="CX95" s="2403"/>
      <c r="CY95" s="2403"/>
      <c r="CZ95" s="2403"/>
      <c r="DA95" s="2403"/>
      <c r="DB95" s="2403"/>
      <c r="DC95" s="2403"/>
      <c r="DD95" s="2403"/>
      <c r="DE95" s="2403"/>
      <c r="DF95" s="2403"/>
      <c r="DG95" s="2403"/>
      <c r="DH95" s="2403"/>
      <c r="DI95" s="2403"/>
      <c r="DJ95" s="2403"/>
      <c r="DK95" s="2403"/>
      <c r="DL95" s="2403"/>
      <c r="DM95" s="2403"/>
      <c r="DN95" s="2403"/>
      <c r="DO95" s="2403"/>
      <c r="DP95" s="2403"/>
      <c r="DQ95" s="2403"/>
      <c r="DR95" s="2403"/>
      <c r="DS95" s="2403"/>
      <c r="DT95" s="2405"/>
      <c r="DU95" s="2409"/>
      <c r="DV95" s="2409"/>
      <c r="DW95" s="2409"/>
      <c r="DX95" s="2409"/>
      <c r="DY95" s="2409"/>
      <c r="DZ95" s="2409"/>
      <c r="EA95" s="2409"/>
      <c r="EB95" s="2409"/>
      <c r="EC95" s="2409"/>
      <c r="ED95" s="2409"/>
      <c r="EE95" s="2409"/>
      <c r="EF95" s="2409"/>
      <c r="EG95" s="2409"/>
      <c r="EH95" s="2409"/>
      <c r="EI95" s="2409"/>
      <c r="EJ95" s="2409"/>
      <c r="EK95" s="2409"/>
      <c r="EL95" s="2409"/>
      <c r="EM95" s="2409"/>
      <c r="EN95" s="2409"/>
      <c r="EO95" s="2409"/>
      <c r="EP95" s="2409"/>
      <c r="EQ95" s="2409"/>
      <c r="ER95" s="2409"/>
      <c r="ES95" s="2409"/>
      <c r="ET95" s="2409"/>
      <c r="EU95" s="2409"/>
      <c r="EV95" s="2409"/>
      <c r="EW95" s="2409"/>
      <c r="EX95" s="2409"/>
      <c r="EY95" s="2409"/>
      <c r="EZ95" s="2410"/>
      <c r="FA95" s="2367"/>
      <c r="FB95" s="2367"/>
      <c r="FC95" s="2367"/>
      <c r="FD95" s="2367"/>
      <c r="FE95" s="2367"/>
      <c r="FF95" s="2367"/>
      <c r="FG95" s="2367"/>
      <c r="FH95" s="2367"/>
      <c r="FI95" s="2367"/>
      <c r="FJ95" s="2367"/>
      <c r="FK95" s="2367"/>
      <c r="FL95" s="2367"/>
      <c r="FM95" s="2367"/>
      <c r="FN95" s="2367"/>
      <c r="FO95" s="2367"/>
      <c r="FP95" s="2367"/>
      <c r="FQ95" s="2367"/>
      <c r="FR95" s="2367"/>
      <c r="FS95" s="2367"/>
      <c r="FT95" s="2367"/>
      <c r="FU95" s="2367"/>
      <c r="FV95" s="2367"/>
      <c r="FW95" s="2367"/>
      <c r="FX95" s="2367"/>
      <c r="FY95" s="2367"/>
      <c r="FZ95" s="2367"/>
      <c r="GA95" s="2367"/>
      <c r="GB95" s="2367"/>
      <c r="GC95" s="2367"/>
      <c r="GD95" s="2368"/>
      <c r="GE95" s="2370"/>
      <c r="GF95" s="2367"/>
      <c r="GG95" s="2367"/>
      <c r="GH95" s="2367"/>
      <c r="GI95" s="2367"/>
      <c r="GJ95" s="2367"/>
      <c r="GK95" s="2367"/>
      <c r="GL95" s="2367"/>
      <c r="GM95" s="2367"/>
      <c r="GN95" s="2367"/>
      <c r="GO95" s="2367"/>
      <c r="GP95" s="2367"/>
      <c r="GQ95" s="2367"/>
      <c r="GR95" s="2367"/>
      <c r="GS95" s="2367"/>
      <c r="GT95" s="2367"/>
      <c r="GU95" s="2367"/>
      <c r="GV95" s="2367"/>
      <c r="GW95" s="2367"/>
      <c r="GX95" s="2367"/>
      <c r="GY95" s="2367"/>
      <c r="GZ95" s="2367"/>
      <c r="HA95" s="2367"/>
      <c r="HB95" s="2367"/>
      <c r="HC95" s="2367"/>
      <c r="HD95" s="2367"/>
      <c r="HE95" s="2367"/>
      <c r="HF95" s="2367"/>
      <c r="HG95" s="2367"/>
      <c r="HH95" s="2367"/>
      <c r="HI95" s="2368"/>
      <c r="HJ95" s="2370"/>
      <c r="HK95" s="2367"/>
      <c r="HL95" s="2367"/>
      <c r="HM95" s="2367"/>
      <c r="HN95" s="2367"/>
      <c r="HO95" s="2367"/>
      <c r="HP95" s="2367"/>
      <c r="HQ95" s="2367"/>
      <c r="HR95" s="2367"/>
      <c r="HS95" s="2367"/>
      <c r="HT95" s="2367"/>
      <c r="HU95" s="2367"/>
      <c r="HV95" s="2367"/>
      <c r="HW95" s="2367"/>
      <c r="HX95" s="2367"/>
      <c r="HY95" s="2367"/>
      <c r="HZ95" s="2367"/>
      <c r="IA95" s="2367"/>
      <c r="IB95" s="2367"/>
      <c r="IC95" s="2367"/>
      <c r="ID95" s="2367"/>
      <c r="IE95" s="2367"/>
      <c r="IF95" s="2367"/>
      <c r="IG95" s="2367"/>
      <c r="IH95" s="2367"/>
      <c r="II95" s="2367"/>
      <c r="IJ95" s="2367"/>
      <c r="IK95" s="2367"/>
      <c r="IL95" s="2367"/>
      <c r="IM95" s="2368"/>
    </row>
    <row r="96" spans="1:247" ht="14.25">
      <c r="A96" s="9"/>
      <c r="B96" s="9"/>
      <c r="C96" s="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c r="GO96" s="109"/>
      <c r="GP96" s="109"/>
      <c r="GQ96" s="109"/>
      <c r="GR96" s="109"/>
      <c r="GS96" s="109"/>
      <c r="GT96" s="109"/>
      <c r="GU96" s="109"/>
      <c r="GV96" s="109"/>
      <c r="GW96" s="109"/>
      <c r="GX96" s="109"/>
      <c r="GY96" s="109"/>
      <c r="GZ96" s="109"/>
      <c r="HA96" s="109"/>
      <c r="HB96" s="109"/>
      <c r="HC96" s="109"/>
      <c r="HD96" s="109"/>
      <c r="HE96" s="109"/>
      <c r="HF96" s="109"/>
      <c r="HG96" s="109"/>
      <c r="HH96" s="109"/>
      <c r="HI96" s="109"/>
      <c r="HJ96" s="109"/>
      <c r="HK96" s="109"/>
      <c r="HL96" s="109"/>
      <c r="HM96" s="109"/>
      <c r="HN96" s="109"/>
      <c r="HO96" s="109"/>
      <c r="HP96" s="109"/>
      <c r="HQ96" s="109"/>
      <c r="HR96" s="109"/>
      <c r="HS96" s="109"/>
      <c r="HT96" s="109"/>
      <c r="HU96" s="109"/>
      <c r="HV96" s="109"/>
      <c r="HW96" s="109"/>
      <c r="HX96" s="109"/>
      <c r="HY96" s="109"/>
      <c r="HZ96" s="109"/>
      <c r="IA96" s="109"/>
      <c r="IB96" s="109"/>
      <c r="IC96" s="109"/>
      <c r="ID96" s="109"/>
      <c r="IE96" s="109"/>
      <c r="IF96" s="109"/>
      <c r="IG96" s="109"/>
      <c r="IH96" s="109"/>
      <c r="II96" s="109"/>
      <c r="IJ96" s="109"/>
      <c r="IK96" s="109"/>
      <c r="IL96" s="109"/>
      <c r="IM96" s="109"/>
    </row>
    <row r="97" spans="2:243">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t="s">
        <v>346</v>
      </c>
      <c r="GD97" s="110"/>
      <c r="GE97" s="110"/>
      <c r="GF97" s="110"/>
      <c r="GG97" s="110"/>
      <c r="GH97" s="110"/>
      <c r="GI97" s="110"/>
      <c r="GJ97" s="110"/>
      <c r="GK97" s="110"/>
      <c r="GL97" s="110"/>
      <c r="GM97" s="135"/>
      <c r="GN97" s="2340">
        <f>IF(IP1=4," ",[0]!請負人住所)</f>
        <v>0</v>
      </c>
      <c r="GO97" s="2340"/>
      <c r="GP97" s="2340"/>
      <c r="GQ97" s="2340"/>
      <c r="GR97" s="2340"/>
      <c r="GS97" s="2340"/>
      <c r="GT97" s="2340"/>
      <c r="GU97" s="2340"/>
      <c r="GV97" s="2340"/>
      <c r="GW97" s="2340"/>
      <c r="GX97" s="2340"/>
      <c r="GY97" s="2340"/>
      <c r="GZ97" s="2340"/>
      <c r="HA97" s="2340"/>
      <c r="HB97" s="2340"/>
      <c r="HC97" s="2340"/>
      <c r="HD97" s="2340"/>
      <c r="HE97" s="2340"/>
      <c r="HF97" s="2340"/>
      <c r="HG97" s="2340"/>
      <c r="HH97" s="2340"/>
      <c r="HI97" s="2340"/>
      <c r="HJ97" s="2340"/>
      <c r="HK97" s="2340"/>
      <c r="HL97" s="2340"/>
      <c r="HM97" s="2340"/>
      <c r="HN97" s="2340"/>
      <c r="HO97" s="2340"/>
      <c r="HP97" s="2340"/>
      <c r="HQ97" s="2340"/>
      <c r="HR97" s="2340"/>
      <c r="HS97" s="2340"/>
      <c r="HT97" s="2340"/>
      <c r="HU97" s="2340"/>
      <c r="HV97" s="2340"/>
      <c r="HW97" s="2340"/>
      <c r="HX97" s="2340"/>
      <c r="HY97" s="2340"/>
      <c r="HZ97" s="2340"/>
      <c r="IA97" s="2340"/>
      <c r="IB97" s="2340"/>
      <c r="IC97" s="2340"/>
      <c r="ID97" s="2340"/>
      <c r="IE97" s="2340"/>
      <c r="IF97" s="2340"/>
      <c r="IG97" s="2340"/>
      <c r="IH97" s="2340"/>
      <c r="II97" s="2340"/>
    </row>
    <row r="98" spans="2:243">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t="s">
        <v>193</v>
      </c>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35"/>
      <c r="GN98" s="2340">
        <f>IF(IP1=4," ",[0]!請負人社名)</f>
        <v>0</v>
      </c>
      <c r="GO98" s="2340"/>
      <c r="GP98" s="2340"/>
      <c r="GQ98" s="2340"/>
      <c r="GR98" s="2340"/>
      <c r="GS98" s="2340"/>
      <c r="GT98" s="2340"/>
      <c r="GU98" s="2340"/>
      <c r="GV98" s="2340"/>
      <c r="GW98" s="2340"/>
      <c r="GX98" s="2340"/>
      <c r="GY98" s="2340"/>
      <c r="GZ98" s="2340"/>
      <c r="HA98" s="2340"/>
      <c r="HB98" s="2340"/>
      <c r="HC98" s="2340"/>
      <c r="HD98" s="2340"/>
      <c r="HE98" s="2340"/>
      <c r="HF98" s="2340"/>
      <c r="HG98" s="2340"/>
      <c r="HH98" s="2340"/>
      <c r="HI98" s="2340"/>
      <c r="HJ98" s="2340"/>
      <c r="HK98" s="2340"/>
      <c r="HL98" s="2340"/>
      <c r="HM98" s="2340"/>
      <c r="HN98" s="2340"/>
      <c r="HO98" s="2340"/>
      <c r="HP98" s="2340"/>
      <c r="HQ98" s="2340"/>
      <c r="HR98" s="2340"/>
      <c r="HS98" s="2340"/>
      <c r="HT98" s="2340"/>
      <c r="HU98" s="2340"/>
      <c r="HV98" s="2340"/>
      <c r="HW98" s="2340"/>
      <c r="HX98" s="2340"/>
      <c r="HY98" s="2340"/>
      <c r="HZ98" s="2340"/>
      <c r="IA98" s="2340"/>
      <c r="IB98" s="2340"/>
      <c r="IC98" s="2340"/>
      <c r="ID98" s="2340"/>
      <c r="IE98" s="2340"/>
      <c r="IF98" s="2340"/>
      <c r="IG98" s="2340"/>
      <c r="IH98" s="2340"/>
      <c r="II98" s="2340"/>
    </row>
    <row r="99" spans="2:243">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t="s">
        <v>324</v>
      </c>
      <c r="GD99" s="110"/>
      <c r="GE99" s="110"/>
      <c r="GF99" s="110"/>
      <c r="GG99" s="110"/>
      <c r="GH99" s="110"/>
      <c r="GI99" s="110"/>
      <c r="GJ99" s="110"/>
      <c r="GK99" s="110"/>
      <c r="GL99" s="110"/>
      <c r="GM99" s="2341" t="str">
        <f>IF(IP1=4," ",CONCATENATE(D車使用集計表!請負人役職,"　",D車使用集計表!請負人氏名))</f>
        <v>　</v>
      </c>
      <c r="GN99" s="2341"/>
      <c r="GO99" s="2341"/>
      <c r="GP99" s="2341"/>
      <c r="GQ99" s="2341"/>
      <c r="GR99" s="2341"/>
      <c r="GS99" s="2341"/>
      <c r="GT99" s="2341"/>
      <c r="GU99" s="2341"/>
      <c r="GV99" s="2341"/>
      <c r="GW99" s="2341"/>
      <c r="GX99" s="2341"/>
      <c r="GY99" s="2341"/>
      <c r="GZ99" s="2341"/>
      <c r="HA99" s="2341"/>
      <c r="HB99" s="2341"/>
      <c r="HC99" s="2341"/>
      <c r="HD99" s="2341"/>
      <c r="HE99" s="2341"/>
      <c r="HF99" s="2341"/>
      <c r="HG99" s="2341"/>
      <c r="HH99" s="2341"/>
      <c r="HI99" s="2341"/>
      <c r="HJ99" s="2341"/>
      <c r="HK99" s="2341"/>
      <c r="HL99" s="2341"/>
      <c r="HM99" s="2341"/>
      <c r="HN99" s="2341"/>
      <c r="HO99" s="2341"/>
      <c r="HP99" s="2341"/>
      <c r="HQ99" s="2341"/>
      <c r="HR99" s="2341"/>
      <c r="HS99" s="2341"/>
      <c r="HT99" s="2341"/>
      <c r="HU99" s="2341"/>
      <c r="HV99" s="2341"/>
      <c r="HW99" s="2341"/>
      <c r="HX99" s="2341"/>
      <c r="HY99" s="2341"/>
      <c r="HZ99" s="2341"/>
      <c r="IA99" s="2341"/>
      <c r="IB99" s="134"/>
      <c r="IC99" s="134"/>
      <c r="ID99" s="134"/>
      <c r="IE99" s="134"/>
      <c r="IF99" s="134"/>
      <c r="IG99" s="134"/>
      <c r="IH99" s="134"/>
      <c r="II99" s="134"/>
    </row>
  </sheetData>
  <mergeCells count="656">
    <mergeCell ref="DA41:DJ41"/>
    <mergeCell ref="DK41:DU41"/>
    <mergeCell ref="DV41:EE41"/>
    <mergeCell ref="CQ44:DU45"/>
    <mergeCell ref="DV44:EZ45"/>
    <mergeCell ref="D94:AH95"/>
    <mergeCell ref="AI94:BM95"/>
    <mergeCell ref="BN94:CO95"/>
    <mergeCell ref="CP94:DT95"/>
    <mergeCell ref="DU94:EZ95"/>
    <mergeCell ref="EF67:EO67"/>
    <mergeCell ref="CH67:CO67"/>
    <mergeCell ref="CP67:CY67"/>
    <mergeCell ref="X61:AH61"/>
    <mergeCell ref="BN58:BW58"/>
    <mergeCell ref="BX58:CG58"/>
    <mergeCell ref="AI61:AR61"/>
    <mergeCell ref="AS61:BB61"/>
    <mergeCell ref="BC61:BM61"/>
    <mergeCell ref="BN61:BW61"/>
    <mergeCell ref="CH61:CO61"/>
    <mergeCell ref="AI64:AR64"/>
    <mergeCell ref="AS64:BB64"/>
    <mergeCell ref="BC64:BM64"/>
    <mergeCell ref="H1:HJ3"/>
    <mergeCell ref="HK1:IN3"/>
    <mergeCell ref="H51:HJ53"/>
    <mergeCell ref="HK51:IN53"/>
    <mergeCell ref="BM6:CP7"/>
    <mergeCell ref="CG8:CP8"/>
    <mergeCell ref="CG11:CP11"/>
    <mergeCell ref="CG14:CP14"/>
    <mergeCell ref="CG17:CP17"/>
    <mergeCell ref="CG20:CP20"/>
    <mergeCell ref="CG41:CP41"/>
    <mergeCell ref="BM44:CP45"/>
    <mergeCell ref="CQ8:CZ8"/>
    <mergeCell ref="CQ11:CZ11"/>
    <mergeCell ref="CQ14:CZ14"/>
    <mergeCell ref="CQ17:CZ17"/>
    <mergeCell ref="CQ20:CZ20"/>
    <mergeCell ref="CQ23:CZ23"/>
    <mergeCell ref="CQ35:CZ35"/>
    <mergeCell ref="CQ38:CZ38"/>
    <mergeCell ref="CQ41:CZ41"/>
    <mergeCell ref="DA8:DJ8"/>
    <mergeCell ref="DK8:DU8"/>
    <mergeCell ref="DA14:DJ14"/>
    <mergeCell ref="FI4:IL4"/>
    <mergeCell ref="FA6:GD7"/>
    <mergeCell ref="GE6:HI7"/>
    <mergeCell ref="HJ6:IM7"/>
    <mergeCell ref="X8:AG8"/>
    <mergeCell ref="FK8:FT8"/>
    <mergeCell ref="BW8:CF8"/>
    <mergeCell ref="BB8:BL8"/>
    <mergeCell ref="HJ8:HS8"/>
    <mergeCell ref="FU8:GD8"/>
    <mergeCell ref="CQ6:DU7"/>
    <mergeCell ref="DV6:EZ7"/>
    <mergeCell ref="DV8:EE8"/>
    <mergeCell ref="GE44:HI45"/>
    <mergeCell ref="FA44:GD45"/>
    <mergeCell ref="HT8:IC8"/>
    <mergeCell ref="FA8:FJ8"/>
    <mergeCell ref="GY11:HI11"/>
    <mergeCell ref="HJ11:HS11"/>
    <mergeCell ref="GO11:GX11"/>
    <mergeCell ref="GE8:GN8"/>
    <mergeCell ref="GY14:HI14"/>
    <mergeCell ref="GO8:GX8"/>
    <mergeCell ref="HT14:IC14"/>
    <mergeCell ref="FA14:FJ14"/>
    <mergeCell ref="HJ17:HS17"/>
    <mergeCell ref="FK17:FT17"/>
    <mergeCell ref="FU17:GD17"/>
    <mergeCell ref="FK20:FT20"/>
    <mergeCell ref="FU20:GD20"/>
    <mergeCell ref="GE20:GN20"/>
    <mergeCell ref="GO20:GX20"/>
    <mergeCell ref="GY20:HI20"/>
    <mergeCell ref="HJ20:HS20"/>
    <mergeCell ref="GE17:GN17"/>
    <mergeCell ref="GO17:GX17"/>
    <mergeCell ref="GY17:HI17"/>
    <mergeCell ref="AH11:AQ11"/>
    <mergeCell ref="AH6:BL7"/>
    <mergeCell ref="AH8:AQ8"/>
    <mergeCell ref="AR8:BA8"/>
    <mergeCell ref="BM8:BV8"/>
    <mergeCell ref="AR11:BA11"/>
    <mergeCell ref="BB11:BL11"/>
    <mergeCell ref="BM11:BV11"/>
    <mergeCell ref="A7:C7"/>
    <mergeCell ref="A8:C10"/>
    <mergeCell ref="D8:M8"/>
    <mergeCell ref="N8:W8"/>
    <mergeCell ref="D6:AG7"/>
    <mergeCell ref="D11:M11"/>
    <mergeCell ref="N11:W11"/>
    <mergeCell ref="X11:AG11"/>
    <mergeCell ref="A11:C13"/>
    <mergeCell ref="EP11:EZ11"/>
    <mergeCell ref="EF11:EO11"/>
    <mergeCell ref="GE11:GN11"/>
    <mergeCell ref="BW11:CF11"/>
    <mergeCell ref="ID8:IM8"/>
    <mergeCell ref="ID11:IM11"/>
    <mergeCell ref="FA11:FJ11"/>
    <mergeCell ref="EF8:EO8"/>
    <mergeCell ref="EP8:EZ8"/>
    <mergeCell ref="HT11:IC11"/>
    <mergeCell ref="FK11:FT11"/>
    <mergeCell ref="FU11:GD11"/>
    <mergeCell ref="GY8:HI8"/>
    <mergeCell ref="DA11:DJ11"/>
    <mergeCell ref="DK11:DU11"/>
    <mergeCell ref="DV11:EE11"/>
    <mergeCell ref="A14:C16"/>
    <mergeCell ref="D14:M14"/>
    <mergeCell ref="N14:W14"/>
    <mergeCell ref="X14:AG14"/>
    <mergeCell ref="BW14:CF14"/>
    <mergeCell ref="AH14:AQ14"/>
    <mergeCell ref="AR14:BA14"/>
    <mergeCell ref="BB14:BL14"/>
    <mergeCell ref="BM14:BV14"/>
    <mergeCell ref="AR20:BA20"/>
    <mergeCell ref="BB20:BL20"/>
    <mergeCell ref="AR17:BA17"/>
    <mergeCell ref="BB17:BL17"/>
    <mergeCell ref="AH17:AQ17"/>
    <mergeCell ref="BW20:CF20"/>
    <mergeCell ref="ID14:IM14"/>
    <mergeCell ref="GO14:GX14"/>
    <mergeCell ref="HJ14:HS14"/>
    <mergeCell ref="GE14:GN14"/>
    <mergeCell ref="EF14:EO14"/>
    <mergeCell ref="EP14:EZ14"/>
    <mergeCell ref="FK14:FT14"/>
    <mergeCell ref="FU14:GD14"/>
    <mergeCell ref="DK14:DU14"/>
    <mergeCell ref="DV14:EE14"/>
    <mergeCell ref="A20:C22"/>
    <mergeCell ref="D20:M20"/>
    <mergeCell ref="N20:W20"/>
    <mergeCell ref="X20:AG20"/>
    <mergeCell ref="A17:C19"/>
    <mergeCell ref="D17:M17"/>
    <mergeCell ref="N17:W17"/>
    <mergeCell ref="X17:AG17"/>
    <mergeCell ref="FA20:FJ20"/>
    <mergeCell ref="BM17:BV17"/>
    <mergeCell ref="BW17:CF17"/>
    <mergeCell ref="BM20:BV20"/>
    <mergeCell ref="EP20:EZ20"/>
    <mergeCell ref="EF20:EO20"/>
    <mergeCell ref="EF17:EO17"/>
    <mergeCell ref="EP17:EZ17"/>
    <mergeCell ref="FA17:FJ17"/>
    <mergeCell ref="DA20:DJ20"/>
    <mergeCell ref="DK20:DU20"/>
    <mergeCell ref="DV20:EE20"/>
    <mergeCell ref="DA17:DJ17"/>
    <mergeCell ref="DK17:DU17"/>
    <mergeCell ref="DV17:EE17"/>
    <mergeCell ref="AH20:AQ20"/>
    <mergeCell ref="A26:C28"/>
    <mergeCell ref="D26:M26"/>
    <mergeCell ref="N26:W26"/>
    <mergeCell ref="X26:AG26"/>
    <mergeCell ref="AH26:AQ26"/>
    <mergeCell ref="AR26:BA26"/>
    <mergeCell ref="BW26:CF26"/>
    <mergeCell ref="GY23:HI23"/>
    <mergeCell ref="AR23:BA23"/>
    <mergeCell ref="A23:C25"/>
    <mergeCell ref="D23:M23"/>
    <mergeCell ref="N23:W23"/>
    <mergeCell ref="X23:AG23"/>
    <mergeCell ref="AH23:AQ23"/>
    <mergeCell ref="CG23:CP23"/>
    <mergeCell ref="DK23:DU23"/>
    <mergeCell ref="DA23:DJ23"/>
    <mergeCell ref="DK26:DU26"/>
    <mergeCell ref="DV26:EE26"/>
    <mergeCell ref="EP23:EZ23"/>
    <mergeCell ref="FA23:FJ23"/>
    <mergeCell ref="DV23:EE23"/>
    <mergeCell ref="CQ26:CZ26"/>
    <mergeCell ref="DA26:DJ26"/>
    <mergeCell ref="BB23:BL23"/>
    <mergeCell ref="BM23:BV23"/>
    <mergeCell ref="BW23:CF23"/>
    <mergeCell ref="BB26:BL26"/>
    <mergeCell ref="BM26:BV26"/>
    <mergeCell ref="CG26:CP26"/>
    <mergeCell ref="DA29:DJ29"/>
    <mergeCell ref="HT23:IC23"/>
    <mergeCell ref="HJ23:HS23"/>
    <mergeCell ref="EF23:EO23"/>
    <mergeCell ref="FK23:FT23"/>
    <mergeCell ref="FU23:GD23"/>
    <mergeCell ref="GE23:GN23"/>
    <mergeCell ref="GO23:GX23"/>
    <mergeCell ref="EF29:EO29"/>
    <mergeCell ref="GY29:HI29"/>
    <mergeCell ref="HJ29:HS29"/>
    <mergeCell ref="HT29:IC29"/>
    <mergeCell ref="DK29:DU29"/>
    <mergeCell ref="DV29:EE29"/>
    <mergeCell ref="BW29:CF29"/>
    <mergeCell ref="BM29:BV29"/>
    <mergeCell ref="CG29:CP29"/>
    <mergeCell ref="EP29:EZ29"/>
    <mergeCell ref="GY32:HI32"/>
    <mergeCell ref="HJ32:HS32"/>
    <mergeCell ref="ID29:IM29"/>
    <mergeCell ref="A32:C34"/>
    <mergeCell ref="D32:M32"/>
    <mergeCell ref="N32:W32"/>
    <mergeCell ref="X32:AG32"/>
    <mergeCell ref="AR29:BA29"/>
    <mergeCell ref="BB29:BL29"/>
    <mergeCell ref="AH32:AQ32"/>
    <mergeCell ref="A29:C31"/>
    <mergeCell ref="D29:M29"/>
    <mergeCell ref="N29:W29"/>
    <mergeCell ref="X29:AG29"/>
    <mergeCell ref="AH29:AQ29"/>
    <mergeCell ref="FA29:FJ29"/>
    <mergeCell ref="FK29:FT29"/>
    <mergeCell ref="FU29:GD29"/>
    <mergeCell ref="GE29:GN29"/>
    <mergeCell ref="GO29:GX29"/>
    <mergeCell ref="EP32:EZ32"/>
    <mergeCell ref="EF32:EO32"/>
    <mergeCell ref="CG32:CP32"/>
    <mergeCell ref="CQ32:CZ32"/>
    <mergeCell ref="ID26:IM26"/>
    <mergeCell ref="GY26:HI26"/>
    <mergeCell ref="EF26:EO26"/>
    <mergeCell ref="EP26:EZ26"/>
    <mergeCell ref="GO26:GX26"/>
    <mergeCell ref="HT26:IC26"/>
    <mergeCell ref="FA26:FJ26"/>
    <mergeCell ref="FK26:FT26"/>
    <mergeCell ref="FU26:GD26"/>
    <mergeCell ref="GE26:GN26"/>
    <mergeCell ref="HJ26:HS26"/>
    <mergeCell ref="CQ29:CZ29"/>
    <mergeCell ref="FA32:FJ32"/>
    <mergeCell ref="FK32:FT32"/>
    <mergeCell ref="FU32:GD32"/>
    <mergeCell ref="GE32:GN32"/>
    <mergeCell ref="GO32:GX32"/>
    <mergeCell ref="DA32:DJ32"/>
    <mergeCell ref="DK32:DU32"/>
    <mergeCell ref="DV32:EE32"/>
    <mergeCell ref="A35:C37"/>
    <mergeCell ref="FU35:GD35"/>
    <mergeCell ref="AH35:AQ35"/>
    <mergeCell ref="D35:M35"/>
    <mergeCell ref="N35:W35"/>
    <mergeCell ref="X35:AG35"/>
    <mergeCell ref="BW32:CF32"/>
    <mergeCell ref="AR32:BA32"/>
    <mergeCell ref="BB32:BL32"/>
    <mergeCell ref="BM32:BV32"/>
    <mergeCell ref="ID35:IM35"/>
    <mergeCell ref="HT35:IC35"/>
    <mergeCell ref="FK35:FT35"/>
    <mergeCell ref="EP35:EZ35"/>
    <mergeCell ref="FA35:FJ35"/>
    <mergeCell ref="GE35:GN35"/>
    <mergeCell ref="GO35:GX35"/>
    <mergeCell ref="BW35:CF35"/>
    <mergeCell ref="EF35:EO35"/>
    <mergeCell ref="DA35:DJ35"/>
    <mergeCell ref="DK35:DU35"/>
    <mergeCell ref="DV35:EE35"/>
    <mergeCell ref="A41:C43"/>
    <mergeCell ref="D41:M41"/>
    <mergeCell ref="N41:W41"/>
    <mergeCell ref="X41:AG41"/>
    <mergeCell ref="AR41:BA41"/>
    <mergeCell ref="BB41:BL41"/>
    <mergeCell ref="AH41:AQ41"/>
    <mergeCell ref="A38:C40"/>
    <mergeCell ref="D38:M38"/>
    <mergeCell ref="N38:W38"/>
    <mergeCell ref="X38:AG38"/>
    <mergeCell ref="FK38:FT38"/>
    <mergeCell ref="GE38:GN38"/>
    <mergeCell ref="EP38:EZ38"/>
    <mergeCell ref="FU38:GD38"/>
    <mergeCell ref="EF38:EO38"/>
    <mergeCell ref="AR35:BA35"/>
    <mergeCell ref="BB35:BL35"/>
    <mergeCell ref="AH38:AQ38"/>
    <mergeCell ref="AR38:BA38"/>
    <mergeCell ref="BB38:BL38"/>
    <mergeCell ref="BM38:BV38"/>
    <mergeCell ref="BM35:BV35"/>
    <mergeCell ref="CG35:CP35"/>
    <mergeCell ref="CG38:CP38"/>
    <mergeCell ref="DA38:DJ38"/>
    <mergeCell ref="DK38:DU38"/>
    <mergeCell ref="DV38:EE38"/>
    <mergeCell ref="IQ8:IR8"/>
    <mergeCell ref="IP5:IS5"/>
    <mergeCell ref="GM49:IA49"/>
    <mergeCell ref="GN47:II47"/>
    <mergeCell ref="HJ41:HS41"/>
    <mergeCell ref="HT41:IC41"/>
    <mergeCell ref="HJ44:IM45"/>
    <mergeCell ref="GY35:HI35"/>
    <mergeCell ref="HJ35:HS35"/>
    <mergeCell ref="HT38:IC38"/>
    <mergeCell ref="GN48:II48"/>
    <mergeCell ref="GO41:GX41"/>
    <mergeCell ref="ID41:IM41"/>
    <mergeCell ref="GO38:GX38"/>
    <mergeCell ref="GE41:GN41"/>
    <mergeCell ref="GY41:HI41"/>
    <mergeCell ref="HJ38:HS38"/>
    <mergeCell ref="ID38:IM38"/>
    <mergeCell ref="HT32:IC32"/>
    <mergeCell ref="ID23:IM23"/>
    <mergeCell ref="ID20:IM20"/>
    <mergeCell ref="HT20:IC20"/>
    <mergeCell ref="HT17:IC17"/>
    <mergeCell ref="ID17:IM17"/>
    <mergeCell ref="A57:C57"/>
    <mergeCell ref="A58:C60"/>
    <mergeCell ref="D58:M58"/>
    <mergeCell ref="N58:W58"/>
    <mergeCell ref="A51:C51"/>
    <mergeCell ref="A52:C52"/>
    <mergeCell ref="A53:C53"/>
    <mergeCell ref="ID32:IM32"/>
    <mergeCell ref="A1:C1"/>
    <mergeCell ref="A2:C2"/>
    <mergeCell ref="A44:C45"/>
    <mergeCell ref="A3:C3"/>
    <mergeCell ref="GY38:HI38"/>
    <mergeCell ref="FA41:FJ41"/>
    <mergeCell ref="EF41:EO41"/>
    <mergeCell ref="D44:AG45"/>
    <mergeCell ref="BM41:BV41"/>
    <mergeCell ref="BW38:CF38"/>
    <mergeCell ref="AH44:BL45"/>
    <mergeCell ref="BW41:CF41"/>
    <mergeCell ref="FK41:FT41"/>
    <mergeCell ref="FU41:GD41"/>
    <mergeCell ref="EP41:EZ41"/>
    <mergeCell ref="FA38:FJ38"/>
    <mergeCell ref="FI54:IL54"/>
    <mergeCell ref="FA58:FJ58"/>
    <mergeCell ref="FK58:FT58"/>
    <mergeCell ref="CH58:CO58"/>
    <mergeCell ref="FA56:GD57"/>
    <mergeCell ref="GE56:HI57"/>
    <mergeCell ref="HJ56:IM57"/>
    <mergeCell ref="ID58:IM58"/>
    <mergeCell ref="GY58:HI58"/>
    <mergeCell ref="HJ58:HS58"/>
    <mergeCell ref="HT58:IC58"/>
    <mergeCell ref="CP56:DT57"/>
    <mergeCell ref="FU58:GD58"/>
    <mergeCell ref="GE58:GN58"/>
    <mergeCell ref="GO58:GX58"/>
    <mergeCell ref="CP58:CY58"/>
    <mergeCell ref="CZ58:DI58"/>
    <mergeCell ref="DJ58:DT58"/>
    <mergeCell ref="DU56:EZ57"/>
    <mergeCell ref="DU58:EE58"/>
    <mergeCell ref="EF58:EO58"/>
    <mergeCell ref="EP58:EZ58"/>
    <mergeCell ref="FU61:GD61"/>
    <mergeCell ref="GE61:GN61"/>
    <mergeCell ref="GO61:GX61"/>
    <mergeCell ref="CZ61:DI61"/>
    <mergeCell ref="DJ61:DT61"/>
    <mergeCell ref="HT61:IC61"/>
    <mergeCell ref="ID61:IM61"/>
    <mergeCell ref="A64:C66"/>
    <mergeCell ref="D64:M64"/>
    <mergeCell ref="N64:W64"/>
    <mergeCell ref="EP61:EZ61"/>
    <mergeCell ref="FA61:FJ61"/>
    <mergeCell ref="FK61:FT61"/>
    <mergeCell ref="EF64:EO64"/>
    <mergeCell ref="EP64:EZ64"/>
    <mergeCell ref="GY61:HI61"/>
    <mergeCell ref="HJ61:HS61"/>
    <mergeCell ref="DU61:EE61"/>
    <mergeCell ref="A61:C63"/>
    <mergeCell ref="D61:M61"/>
    <mergeCell ref="N61:W61"/>
    <mergeCell ref="EF61:EO61"/>
    <mergeCell ref="BX61:CG61"/>
    <mergeCell ref="CP61:CY61"/>
    <mergeCell ref="FA64:FJ64"/>
    <mergeCell ref="FK64:FT64"/>
    <mergeCell ref="DJ64:DT64"/>
    <mergeCell ref="DU64:EE64"/>
    <mergeCell ref="ID64:IM64"/>
    <mergeCell ref="A67:C69"/>
    <mergeCell ref="D67:M67"/>
    <mergeCell ref="N67:W67"/>
    <mergeCell ref="FU64:GD64"/>
    <mergeCell ref="GE64:GN64"/>
    <mergeCell ref="GO64:GX64"/>
    <mergeCell ref="GY64:HI64"/>
    <mergeCell ref="HJ64:HS64"/>
    <mergeCell ref="HT64:IC64"/>
    <mergeCell ref="FU67:GD67"/>
    <mergeCell ref="GE67:GN67"/>
    <mergeCell ref="GO67:GX67"/>
    <mergeCell ref="HJ67:HS67"/>
    <mergeCell ref="HT67:IC67"/>
    <mergeCell ref="DJ67:DT67"/>
    <mergeCell ref="GY67:HI67"/>
    <mergeCell ref="DU67:EE67"/>
    <mergeCell ref="ID67:IM67"/>
    <mergeCell ref="CH64:CO64"/>
    <mergeCell ref="ID70:IM70"/>
    <mergeCell ref="GY70:HI70"/>
    <mergeCell ref="HJ70:HS70"/>
    <mergeCell ref="HT70:IC70"/>
    <mergeCell ref="DU70:EE70"/>
    <mergeCell ref="FK67:FT67"/>
    <mergeCell ref="EF70:EO70"/>
    <mergeCell ref="EP70:EZ70"/>
    <mergeCell ref="FA70:FJ70"/>
    <mergeCell ref="FK70:FT70"/>
    <mergeCell ref="FU70:GD70"/>
    <mergeCell ref="GE70:GN70"/>
    <mergeCell ref="GO70:GX70"/>
    <mergeCell ref="CH70:CO70"/>
    <mergeCell ref="CP70:CY70"/>
    <mergeCell ref="CZ70:DI70"/>
    <mergeCell ref="DJ70:DT70"/>
    <mergeCell ref="HT73:IC73"/>
    <mergeCell ref="A70:C72"/>
    <mergeCell ref="D70:M70"/>
    <mergeCell ref="N70:W70"/>
    <mergeCell ref="EP67:EZ67"/>
    <mergeCell ref="FA67:FJ67"/>
    <mergeCell ref="D73:M73"/>
    <mergeCell ref="N73:W73"/>
    <mergeCell ref="X70:AH70"/>
    <mergeCell ref="AI70:AR70"/>
    <mergeCell ref="AS70:BB70"/>
    <mergeCell ref="BC70:BM70"/>
    <mergeCell ref="BN70:BW70"/>
    <mergeCell ref="BX70:CG70"/>
    <mergeCell ref="ID76:IM76"/>
    <mergeCell ref="X73:AH73"/>
    <mergeCell ref="AI73:AR73"/>
    <mergeCell ref="AS73:BB73"/>
    <mergeCell ref="BC73:BM73"/>
    <mergeCell ref="FU73:GD73"/>
    <mergeCell ref="GE73:GN73"/>
    <mergeCell ref="GO73:GX73"/>
    <mergeCell ref="EF73:EO73"/>
    <mergeCell ref="CH76:CO76"/>
    <mergeCell ref="CP76:CY76"/>
    <mergeCell ref="CZ76:DI76"/>
    <mergeCell ref="DU76:EE76"/>
    <mergeCell ref="HJ76:HS76"/>
    <mergeCell ref="HT76:IC76"/>
    <mergeCell ref="FA76:FJ76"/>
    <mergeCell ref="FK76:FT76"/>
    <mergeCell ref="DJ76:DT76"/>
    <mergeCell ref="BN73:BW73"/>
    <mergeCell ref="BX73:CG73"/>
    <mergeCell ref="GY79:HI79"/>
    <mergeCell ref="HJ79:HS79"/>
    <mergeCell ref="HT79:IC79"/>
    <mergeCell ref="ID73:IM73"/>
    <mergeCell ref="A76:C78"/>
    <mergeCell ref="D76:M76"/>
    <mergeCell ref="N76:W76"/>
    <mergeCell ref="EP73:EZ73"/>
    <mergeCell ref="FA73:FJ73"/>
    <mergeCell ref="FK73:FT73"/>
    <mergeCell ref="EF76:EO76"/>
    <mergeCell ref="EP76:EZ76"/>
    <mergeCell ref="CH73:CO73"/>
    <mergeCell ref="CP73:CY73"/>
    <mergeCell ref="CZ73:DI73"/>
    <mergeCell ref="DJ73:DT73"/>
    <mergeCell ref="GY73:HI73"/>
    <mergeCell ref="HJ73:HS73"/>
    <mergeCell ref="DU73:EE73"/>
    <mergeCell ref="A73:C75"/>
    <mergeCell ref="FU76:GD76"/>
    <mergeCell ref="GE76:GN76"/>
    <mergeCell ref="GO76:GX76"/>
    <mergeCell ref="GY76:HI76"/>
    <mergeCell ref="ID79:IM79"/>
    <mergeCell ref="A82:C84"/>
    <mergeCell ref="D82:M82"/>
    <mergeCell ref="N82:W82"/>
    <mergeCell ref="EP79:EZ79"/>
    <mergeCell ref="FA79:FJ79"/>
    <mergeCell ref="FK79:FT79"/>
    <mergeCell ref="FU79:GD79"/>
    <mergeCell ref="GE79:GN79"/>
    <mergeCell ref="GO79:GX79"/>
    <mergeCell ref="EF79:EO79"/>
    <mergeCell ref="CH79:CO79"/>
    <mergeCell ref="CP79:CY79"/>
    <mergeCell ref="CZ79:DI79"/>
    <mergeCell ref="DJ79:DT79"/>
    <mergeCell ref="DU79:EE79"/>
    <mergeCell ref="ID82:IM82"/>
    <mergeCell ref="AS82:BB82"/>
    <mergeCell ref="BC82:BM82"/>
    <mergeCell ref="BN82:BW82"/>
    <mergeCell ref="BX82:CG82"/>
    <mergeCell ref="A79:C81"/>
    <mergeCell ref="D79:M79"/>
    <mergeCell ref="N79:W79"/>
    <mergeCell ref="A85:C87"/>
    <mergeCell ref="D85:M85"/>
    <mergeCell ref="N85:W85"/>
    <mergeCell ref="FU82:GD82"/>
    <mergeCell ref="GE82:GN82"/>
    <mergeCell ref="GO82:GX82"/>
    <mergeCell ref="GY82:HI82"/>
    <mergeCell ref="HJ82:HS82"/>
    <mergeCell ref="HT82:IC82"/>
    <mergeCell ref="EF82:EO82"/>
    <mergeCell ref="EP82:EZ82"/>
    <mergeCell ref="FA82:FJ82"/>
    <mergeCell ref="FK82:FT82"/>
    <mergeCell ref="DJ82:DT82"/>
    <mergeCell ref="DU82:EE82"/>
    <mergeCell ref="CH82:CO82"/>
    <mergeCell ref="CP82:CY82"/>
    <mergeCell ref="CZ82:DI82"/>
    <mergeCell ref="AS85:BB85"/>
    <mergeCell ref="BC85:BM85"/>
    <mergeCell ref="BN85:BW85"/>
    <mergeCell ref="BX85:CG85"/>
    <mergeCell ref="X82:AH82"/>
    <mergeCell ref="AI82:AR82"/>
    <mergeCell ref="FA88:FJ88"/>
    <mergeCell ref="FK88:FT88"/>
    <mergeCell ref="DU88:EE88"/>
    <mergeCell ref="GY85:HI85"/>
    <mergeCell ref="HJ85:HS85"/>
    <mergeCell ref="HT85:IC85"/>
    <mergeCell ref="ID85:IM85"/>
    <mergeCell ref="A88:C90"/>
    <mergeCell ref="D88:M88"/>
    <mergeCell ref="N88:W88"/>
    <mergeCell ref="EP85:EZ85"/>
    <mergeCell ref="FA85:FJ85"/>
    <mergeCell ref="FK85:FT85"/>
    <mergeCell ref="FU85:GD85"/>
    <mergeCell ref="GE85:GN85"/>
    <mergeCell ref="GO85:GX85"/>
    <mergeCell ref="EF85:EO85"/>
    <mergeCell ref="CH85:CO85"/>
    <mergeCell ref="CP85:CY85"/>
    <mergeCell ref="CZ85:DI85"/>
    <mergeCell ref="DJ85:DT85"/>
    <mergeCell ref="DU85:EE85"/>
    <mergeCell ref="X85:AH85"/>
    <mergeCell ref="AI85:AR85"/>
    <mergeCell ref="A94:C95"/>
    <mergeCell ref="FA94:GD95"/>
    <mergeCell ref="GE94:HI95"/>
    <mergeCell ref="HJ94:IM95"/>
    <mergeCell ref="EP91:EZ91"/>
    <mergeCell ref="FA91:FJ91"/>
    <mergeCell ref="FK91:FT91"/>
    <mergeCell ref="FU91:GD91"/>
    <mergeCell ref="GE91:GN91"/>
    <mergeCell ref="GO91:GX91"/>
    <mergeCell ref="EF91:EO91"/>
    <mergeCell ref="CH91:CO91"/>
    <mergeCell ref="CP91:CY91"/>
    <mergeCell ref="CZ91:DI91"/>
    <mergeCell ref="DJ91:DT91"/>
    <mergeCell ref="A91:C93"/>
    <mergeCell ref="D91:M91"/>
    <mergeCell ref="N91:W91"/>
    <mergeCell ref="GN97:II97"/>
    <mergeCell ref="GN98:II98"/>
    <mergeCell ref="GM99:IA99"/>
    <mergeCell ref="D56:AH57"/>
    <mergeCell ref="X58:AH58"/>
    <mergeCell ref="AI56:BM57"/>
    <mergeCell ref="BN56:CO57"/>
    <mergeCell ref="AI58:AR58"/>
    <mergeCell ref="AS58:BB58"/>
    <mergeCell ref="BC58:BM58"/>
    <mergeCell ref="GY91:HI91"/>
    <mergeCell ref="HJ91:HS91"/>
    <mergeCell ref="HT91:IC91"/>
    <mergeCell ref="ID91:IM91"/>
    <mergeCell ref="ID88:IM88"/>
    <mergeCell ref="GY88:HI88"/>
    <mergeCell ref="HJ88:HS88"/>
    <mergeCell ref="HT88:IC88"/>
    <mergeCell ref="DJ88:DT88"/>
    <mergeCell ref="FU88:GD88"/>
    <mergeCell ref="GE88:GN88"/>
    <mergeCell ref="GO88:GX88"/>
    <mergeCell ref="EF88:EO88"/>
    <mergeCell ref="EP88:EZ88"/>
    <mergeCell ref="BN64:BW64"/>
    <mergeCell ref="CZ64:DI64"/>
    <mergeCell ref="X67:AH67"/>
    <mergeCell ref="AI67:AR67"/>
    <mergeCell ref="AS67:BB67"/>
    <mergeCell ref="BC67:BM67"/>
    <mergeCell ref="BN67:BW67"/>
    <mergeCell ref="BX67:CG67"/>
    <mergeCell ref="X64:AH64"/>
    <mergeCell ref="BX64:CG64"/>
    <mergeCell ref="CP64:CY64"/>
    <mergeCell ref="CZ67:DI67"/>
    <mergeCell ref="X79:AH79"/>
    <mergeCell ref="AI79:AR79"/>
    <mergeCell ref="AS79:BB79"/>
    <mergeCell ref="BC79:BM79"/>
    <mergeCell ref="BN79:BW79"/>
    <mergeCell ref="BX79:CG79"/>
    <mergeCell ref="X76:AH76"/>
    <mergeCell ref="AI76:AR76"/>
    <mergeCell ref="AS76:BB76"/>
    <mergeCell ref="BC76:BM76"/>
    <mergeCell ref="BN76:BW76"/>
    <mergeCell ref="BX76:CG76"/>
    <mergeCell ref="CH88:CO88"/>
    <mergeCell ref="CP88:CY88"/>
    <mergeCell ref="CZ88:DI88"/>
    <mergeCell ref="DU91:EE91"/>
    <mergeCell ref="X91:AH91"/>
    <mergeCell ref="AI91:AR91"/>
    <mergeCell ref="AS91:BB91"/>
    <mergeCell ref="BC91:BM91"/>
    <mergeCell ref="BN91:BW91"/>
    <mergeCell ref="BX91:CG91"/>
    <mergeCell ref="X88:AH88"/>
    <mergeCell ref="AI88:AR88"/>
    <mergeCell ref="AS88:BB88"/>
    <mergeCell ref="BC88:BM88"/>
    <mergeCell ref="BN88:BW88"/>
    <mergeCell ref="BX88:CG88"/>
  </mergeCells>
  <phoneticPr fontId="3"/>
  <hyperlinks>
    <hyperlink ref="IP5:IS5" location="'提出書類一覧（工事）'!A1" display="一覧に戻る" xr:uid="{00000000-0004-0000-1A00-000000000000}"/>
  </hyperlinks>
  <printOptions horizontalCentered="1"/>
  <pageMargins left="0.35433070866141736" right="0.27559055118110237" top="0.43307086614173229" bottom="0.23622047244094491" header="0.35433070866141736" footer="0.19685039370078741"/>
  <pageSetup paperSize="9" scale="88" orientation="landscape" r:id="rId1"/>
  <headerFooter alignWithMargins="0">
    <oddFooter>&amp;P / &amp;N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1095" r:id="rId4" name="Check Box 2135">
              <controlPr defaultSize="0" autoFill="0" autoLine="0" autoPict="0">
                <anchor moveWithCells="1">
                  <from>
                    <xdr:col>31</xdr:col>
                    <xdr:colOff>28575</xdr:colOff>
                    <xdr:row>0</xdr:row>
                    <xdr:rowOff>0</xdr:rowOff>
                  </from>
                  <to>
                    <xdr:col>38</xdr:col>
                    <xdr:colOff>19050</xdr:colOff>
                    <xdr:row>1</xdr:row>
                    <xdr:rowOff>66675</xdr:rowOff>
                  </to>
                </anchor>
              </controlPr>
            </control>
          </mc:Choice>
        </mc:AlternateContent>
        <mc:AlternateContent xmlns:mc="http://schemas.openxmlformats.org/markup-compatibility/2006">
          <mc:Choice Requires="x14">
            <control shapeId="171096" r:id="rId5" name="Check Box 2136">
              <controlPr defaultSize="0" autoFill="0" autoLine="0" autoPict="0">
                <anchor moveWithCells="1">
                  <from>
                    <xdr:col>31</xdr:col>
                    <xdr:colOff>28575</xdr:colOff>
                    <xdr:row>1</xdr:row>
                    <xdr:rowOff>76200</xdr:rowOff>
                  </from>
                  <to>
                    <xdr:col>38</xdr:col>
                    <xdr:colOff>19050</xdr:colOff>
                    <xdr:row>3</xdr:row>
                    <xdr:rowOff>38100</xdr:rowOff>
                  </to>
                </anchor>
              </controlPr>
            </control>
          </mc:Choice>
        </mc:AlternateContent>
        <mc:AlternateContent xmlns:mc="http://schemas.openxmlformats.org/markup-compatibility/2006">
          <mc:Choice Requires="x14">
            <control shapeId="171097" r:id="rId6" name="Check Box 2137">
              <controlPr defaultSize="0" autoFill="0" autoLine="0" autoPict="0">
                <anchor moveWithCells="1">
                  <from>
                    <xdr:col>31</xdr:col>
                    <xdr:colOff>28575</xdr:colOff>
                    <xdr:row>50</xdr:row>
                    <xdr:rowOff>0</xdr:rowOff>
                  </from>
                  <to>
                    <xdr:col>38</xdr:col>
                    <xdr:colOff>19050</xdr:colOff>
                    <xdr:row>51</xdr:row>
                    <xdr:rowOff>85725</xdr:rowOff>
                  </to>
                </anchor>
              </controlPr>
            </control>
          </mc:Choice>
        </mc:AlternateContent>
        <mc:AlternateContent xmlns:mc="http://schemas.openxmlformats.org/markup-compatibility/2006">
          <mc:Choice Requires="x14">
            <control shapeId="171098" r:id="rId7" name="Check Box 2138">
              <controlPr defaultSize="0" autoFill="0" autoLine="0" autoPict="0">
                <anchor moveWithCells="1">
                  <from>
                    <xdr:col>31</xdr:col>
                    <xdr:colOff>28575</xdr:colOff>
                    <xdr:row>51</xdr:row>
                    <xdr:rowOff>76200</xdr:rowOff>
                  </from>
                  <to>
                    <xdr:col>38</xdr:col>
                    <xdr:colOff>19050</xdr:colOff>
                    <xdr:row>52</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AQ45"/>
  <sheetViews>
    <sheetView showZeros="0" view="pageBreakPreview" zoomScale="115" zoomScaleNormal="100" zoomScaleSheetLayoutView="115" workbookViewId="0">
      <selection activeCell="AV26" sqref="AV26"/>
    </sheetView>
  </sheetViews>
  <sheetFormatPr defaultColWidth="9" defaultRowHeight="14.25"/>
  <cols>
    <col min="1" max="5" width="2.625" style="63" customWidth="1"/>
    <col min="6" max="6" width="1.75" style="63" customWidth="1"/>
    <col min="7" max="32" width="2.625" style="63" customWidth="1"/>
    <col min="33" max="33" width="3.125" style="63" customWidth="1"/>
    <col min="34" max="43" width="2.625" style="63" customWidth="1"/>
    <col min="44" max="16384" width="9" style="63"/>
  </cols>
  <sheetData>
    <row r="1" spans="1:43" ht="10.5" customHeight="1">
      <c r="A1" s="677"/>
      <c r="B1" s="677"/>
      <c r="C1" s="677"/>
      <c r="D1" s="677"/>
      <c r="E1" s="828">
        <f>記入用紙!$C$19</f>
        <v>1</v>
      </c>
      <c r="F1" s="829"/>
      <c r="G1" s="677"/>
      <c r="H1" s="2209" t="s">
        <v>37</v>
      </c>
      <c r="I1" s="2209"/>
      <c r="J1" s="2209"/>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row>
    <row r="2" spans="1:43" ht="6" customHeight="1">
      <c r="A2" s="677"/>
      <c r="B2" s="677"/>
      <c r="C2" s="677"/>
      <c r="D2" s="677"/>
      <c r="E2" s="677"/>
      <c r="F2" s="830"/>
      <c r="G2" s="677"/>
      <c r="H2" s="631"/>
      <c r="I2" s="677"/>
      <c r="J2" s="677"/>
      <c r="K2" s="677"/>
      <c r="L2" s="677"/>
      <c r="M2" s="2166">
        <f>H16</f>
        <v>0</v>
      </c>
      <c r="N2" s="2166"/>
      <c r="O2" s="2166"/>
      <c r="P2" s="2166"/>
      <c r="Q2" s="2166"/>
      <c r="R2" s="2166"/>
      <c r="S2" s="2166"/>
      <c r="T2" s="2166"/>
      <c r="U2" s="2166"/>
      <c r="V2" s="2166"/>
      <c r="W2" s="866"/>
      <c r="X2" s="2415" t="s">
        <v>696</v>
      </c>
      <c r="Y2" s="2415"/>
      <c r="Z2" s="2415"/>
      <c r="AA2" s="2415"/>
      <c r="AB2" s="2415"/>
      <c r="AC2" s="2415"/>
      <c r="AD2" s="2415"/>
      <c r="AE2" s="2415"/>
      <c r="AF2" s="677"/>
      <c r="AG2" s="677"/>
      <c r="AH2" s="677"/>
      <c r="AI2" s="677"/>
    </row>
    <row r="3" spans="1:43" ht="10.5" customHeight="1">
      <c r="A3" s="677"/>
      <c r="B3" s="677"/>
      <c r="C3" s="677"/>
      <c r="D3" s="677"/>
      <c r="E3" s="677"/>
      <c r="F3" s="829"/>
      <c r="G3" s="677"/>
      <c r="H3" s="2209" t="s">
        <v>38</v>
      </c>
      <c r="I3" s="2209"/>
      <c r="J3" s="2209"/>
      <c r="K3" s="677"/>
      <c r="L3" s="677"/>
      <c r="M3" s="2166"/>
      <c r="N3" s="2166"/>
      <c r="O3" s="2166"/>
      <c r="P3" s="2166"/>
      <c r="Q3" s="2166"/>
      <c r="R3" s="2166"/>
      <c r="S3" s="2166"/>
      <c r="T3" s="2166"/>
      <c r="U3" s="2166"/>
      <c r="V3" s="2166"/>
      <c r="W3" s="866"/>
      <c r="X3" s="2415"/>
      <c r="Y3" s="2415"/>
      <c r="Z3" s="2415"/>
      <c r="AA3" s="2415"/>
      <c r="AB3" s="2415"/>
      <c r="AC3" s="2415"/>
      <c r="AD3" s="2415"/>
      <c r="AE3" s="2415"/>
      <c r="AF3" s="677"/>
      <c r="AG3" s="677"/>
      <c r="AH3" s="677"/>
      <c r="AI3" s="677"/>
    </row>
    <row r="4" spans="1:43" ht="6.75" customHeight="1">
      <c r="A4" s="677"/>
      <c r="B4" s="677"/>
      <c r="C4" s="677"/>
      <c r="D4" s="677"/>
      <c r="E4" s="677"/>
      <c r="F4" s="830"/>
      <c r="G4" s="677"/>
      <c r="H4" s="631"/>
      <c r="I4" s="677"/>
      <c r="J4" s="677"/>
      <c r="K4" s="677"/>
      <c r="L4" s="677"/>
      <c r="M4" s="2166"/>
      <c r="N4" s="2166"/>
      <c r="O4" s="2166"/>
      <c r="P4" s="2166"/>
      <c r="Q4" s="2166"/>
      <c r="R4" s="2166"/>
      <c r="S4" s="2166"/>
      <c r="T4" s="2166"/>
      <c r="U4" s="2166"/>
      <c r="V4" s="2166"/>
      <c r="W4" s="866"/>
      <c r="X4" s="2415"/>
      <c r="Y4" s="2415"/>
      <c r="Z4" s="2415"/>
      <c r="AA4" s="2415"/>
      <c r="AB4" s="2415"/>
      <c r="AC4" s="2415"/>
      <c r="AD4" s="2415"/>
      <c r="AE4" s="2415"/>
      <c r="AF4" s="677"/>
      <c r="AG4" s="677"/>
      <c r="AH4" s="677"/>
      <c r="AI4" s="677"/>
    </row>
    <row r="5" spans="1:43" ht="10.5" customHeight="1">
      <c r="A5" s="677"/>
      <c r="B5" s="677"/>
      <c r="C5" s="677"/>
      <c r="D5" s="677"/>
      <c r="E5" s="677"/>
      <c r="F5" s="829"/>
      <c r="G5" s="677"/>
      <c r="H5" s="2209" t="s">
        <v>40</v>
      </c>
      <c r="I5" s="2209"/>
      <c r="J5" s="2209"/>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row>
    <row r="6" spans="1:43" ht="22.5" customHeight="1">
      <c r="A6" s="677"/>
      <c r="B6" s="677"/>
      <c r="C6" s="677"/>
      <c r="D6" s="677"/>
      <c r="E6" s="677"/>
      <c r="F6" s="677"/>
      <c r="G6" s="677"/>
      <c r="H6" s="677"/>
      <c r="I6" s="677"/>
      <c r="J6" s="677"/>
      <c r="K6" s="677"/>
      <c r="L6" s="677"/>
      <c r="M6" s="677"/>
      <c r="N6" s="677"/>
      <c r="O6" s="677"/>
      <c r="P6" s="677"/>
      <c r="Q6" s="677"/>
      <c r="R6" s="677"/>
      <c r="S6" s="677"/>
      <c r="T6" s="677"/>
      <c r="U6" s="677"/>
      <c r="V6" s="677"/>
      <c r="W6" s="677"/>
      <c r="X6" s="677"/>
      <c r="Y6" s="2190"/>
      <c r="Z6" s="2190"/>
      <c r="AA6" s="2190"/>
      <c r="AB6" s="677" t="s">
        <v>156</v>
      </c>
      <c r="AC6" s="2190"/>
      <c r="AD6" s="2190"/>
      <c r="AE6" s="677" t="s">
        <v>157</v>
      </c>
      <c r="AF6" s="2190"/>
      <c r="AG6" s="2190"/>
      <c r="AH6" s="677" t="s">
        <v>158</v>
      </c>
      <c r="AI6" s="677"/>
      <c r="AL6" s="996" t="s">
        <v>1</v>
      </c>
      <c r="AM6" s="996"/>
      <c r="AN6" s="996"/>
      <c r="AO6" s="996"/>
    </row>
    <row r="7" spans="1:43" ht="28.5" customHeight="1">
      <c r="A7" s="677"/>
      <c r="B7" s="832"/>
      <c r="C7" s="2211" t="str">
        <f>"町田市長　　"&amp;市長名</f>
        <v>町田市長　　稲垣　康治</v>
      </c>
      <c r="D7" s="2211"/>
      <c r="E7" s="2211"/>
      <c r="F7" s="2211"/>
      <c r="G7" s="2211"/>
      <c r="H7" s="2211"/>
      <c r="I7" s="2211"/>
      <c r="J7" s="2211"/>
      <c r="K7" s="2211"/>
      <c r="L7" s="2211"/>
      <c r="M7" s="2211"/>
      <c r="N7" s="2211"/>
      <c r="O7" s="2211"/>
      <c r="P7" s="2210" t="s">
        <v>629</v>
      </c>
      <c r="Q7" s="2210"/>
      <c r="R7" s="677"/>
      <c r="S7" s="677"/>
      <c r="T7" s="677"/>
      <c r="U7" s="677"/>
      <c r="V7" s="677"/>
      <c r="W7" s="677"/>
      <c r="X7" s="677"/>
      <c r="Y7" s="677"/>
      <c r="Z7" s="677"/>
      <c r="AA7" s="677"/>
      <c r="AB7" s="677"/>
      <c r="AC7" s="677"/>
      <c r="AD7" s="677"/>
      <c r="AE7" s="677"/>
      <c r="AF7" s="677"/>
      <c r="AG7" s="677"/>
      <c r="AH7" s="677"/>
      <c r="AI7" s="677"/>
      <c r="AK7" s="166"/>
      <c r="AL7" s="996"/>
      <c r="AM7" s="995"/>
      <c r="AN7" s="995"/>
      <c r="AO7" s="995"/>
      <c r="AP7" s="995"/>
      <c r="AQ7" s="995"/>
    </row>
    <row r="8" spans="1:43" ht="11.25" customHeight="1">
      <c r="A8" s="677"/>
      <c r="B8" s="832"/>
      <c r="C8" s="834"/>
      <c r="D8" s="677"/>
      <c r="E8" s="835"/>
      <c r="F8" s="835"/>
      <c r="G8" s="835"/>
      <c r="H8" s="835"/>
      <c r="I8" s="835"/>
      <c r="J8" s="835"/>
      <c r="K8" s="835"/>
      <c r="L8" s="835"/>
      <c r="M8" s="835"/>
      <c r="N8" s="836"/>
      <c r="O8" s="833"/>
      <c r="P8" s="677"/>
      <c r="Q8" s="677"/>
      <c r="R8" s="677"/>
      <c r="S8" s="677"/>
      <c r="T8" s="677"/>
      <c r="U8" s="677"/>
      <c r="V8" s="677"/>
      <c r="W8" s="677"/>
      <c r="X8" s="677"/>
      <c r="Y8" s="677"/>
      <c r="Z8" s="677"/>
      <c r="AA8" s="677"/>
      <c r="AB8" s="677"/>
      <c r="AC8" s="677"/>
      <c r="AD8" s="677"/>
      <c r="AE8" s="677"/>
      <c r="AF8" s="677"/>
      <c r="AG8" s="677"/>
      <c r="AH8" s="677"/>
      <c r="AI8" s="677"/>
    </row>
    <row r="9" spans="1:43" ht="19.5" customHeight="1">
      <c r="A9" s="677"/>
      <c r="B9" s="832"/>
      <c r="C9" s="834"/>
      <c r="D9" s="834"/>
      <c r="E9" s="677"/>
      <c r="F9" s="677"/>
      <c r="G9" s="677"/>
      <c r="H9" s="677"/>
      <c r="I9" s="677"/>
      <c r="J9" s="677"/>
      <c r="K9" s="677"/>
      <c r="L9" s="677"/>
      <c r="M9" s="677"/>
      <c r="N9" s="677"/>
      <c r="O9" s="2190" t="s">
        <v>193</v>
      </c>
      <c r="P9" s="2190"/>
      <c r="Q9" s="2190"/>
      <c r="R9" s="2190"/>
      <c r="S9" s="677"/>
      <c r="T9" s="677" t="s">
        <v>162</v>
      </c>
      <c r="U9" s="677"/>
      <c r="V9" s="2191">
        <f>_xlfn.SINGLE(IF(E1=4," ",[0]!請負人住所))</f>
        <v>0</v>
      </c>
      <c r="W9" s="2191"/>
      <c r="X9" s="2191"/>
      <c r="Y9" s="2191"/>
      <c r="Z9" s="2191"/>
      <c r="AA9" s="2191"/>
      <c r="AB9" s="2191"/>
      <c r="AC9" s="2191"/>
      <c r="AD9" s="2191"/>
      <c r="AE9" s="2191"/>
      <c r="AF9" s="2191"/>
      <c r="AG9" s="2191"/>
      <c r="AH9" s="837"/>
      <c r="AI9" s="677"/>
    </row>
    <row r="10" spans="1:43" ht="18" customHeight="1">
      <c r="A10" s="677"/>
      <c r="B10" s="832"/>
      <c r="C10" s="834"/>
      <c r="D10" s="834"/>
      <c r="E10" s="677"/>
      <c r="F10" s="677"/>
      <c r="G10" s="677"/>
      <c r="H10" s="677"/>
      <c r="I10" s="677"/>
      <c r="J10" s="677"/>
      <c r="K10" s="677"/>
      <c r="L10" s="677"/>
      <c r="M10" s="677"/>
      <c r="N10" s="677"/>
      <c r="O10" s="2190"/>
      <c r="P10" s="2190"/>
      <c r="Q10" s="2190"/>
      <c r="R10" s="2190"/>
      <c r="S10" s="677"/>
      <c r="T10" s="677" t="s">
        <v>163</v>
      </c>
      <c r="U10" s="677"/>
      <c r="V10" s="2191">
        <f>_xlfn.SINGLE(IF(E1=4," ",[0]!請負人社名))</f>
        <v>0</v>
      </c>
      <c r="W10" s="2191"/>
      <c r="X10" s="2191"/>
      <c r="Y10" s="2191"/>
      <c r="Z10" s="2191"/>
      <c r="AA10" s="2191"/>
      <c r="AB10" s="2191"/>
      <c r="AC10" s="2191"/>
      <c r="AD10" s="2191"/>
      <c r="AE10" s="2191"/>
      <c r="AF10" s="2191"/>
      <c r="AG10" s="2191"/>
      <c r="AH10" s="837"/>
      <c r="AI10" s="677"/>
    </row>
    <row r="11" spans="1:43" ht="18" customHeight="1" thickBot="1">
      <c r="A11" s="677"/>
      <c r="B11" s="832"/>
      <c r="C11" s="834"/>
      <c r="D11" s="834"/>
      <c r="E11" s="677"/>
      <c r="F11" s="677"/>
      <c r="G11" s="677"/>
      <c r="H11" s="677"/>
      <c r="I11" s="677"/>
      <c r="J11" s="677"/>
      <c r="K11" s="677"/>
      <c r="L11" s="677"/>
      <c r="M11" s="677"/>
      <c r="N11" s="677"/>
      <c r="O11" s="831"/>
      <c r="P11" s="831"/>
      <c r="Q11" s="831"/>
      <c r="R11" s="831"/>
      <c r="S11" s="677"/>
      <c r="T11" s="677"/>
      <c r="U11" s="677"/>
      <c r="V11" s="2428" t="str">
        <f>IF(E1=4," ",CONCATENATE(_xlfn.SINGLE(D車使用集計表!請負人役職),"　",_xlfn.SINGLE(D車使用集計表!請負人氏名)))</f>
        <v>　</v>
      </c>
      <c r="W11" s="2428"/>
      <c r="X11" s="2428"/>
      <c r="Y11" s="2428"/>
      <c r="Z11" s="2428"/>
      <c r="AA11" s="2428"/>
      <c r="AB11" s="2428"/>
      <c r="AC11" s="2428"/>
      <c r="AD11" s="2428"/>
      <c r="AE11" s="2428"/>
      <c r="AF11" s="2428"/>
      <c r="AG11" s="2428"/>
      <c r="AH11" s="2428"/>
      <c r="AI11" s="677"/>
    </row>
    <row r="12" spans="1:43" ht="25.5" customHeight="1">
      <c r="A12" s="677"/>
      <c r="B12" s="2212" t="s">
        <v>697</v>
      </c>
      <c r="C12" s="2213"/>
      <c r="D12" s="2213"/>
      <c r="E12" s="2213"/>
      <c r="F12" s="2213"/>
      <c r="G12" s="2214"/>
      <c r="H12" s="867"/>
      <c r="I12" s="2429">
        <f>_xlfn.SINGLE(IF(E1=4," ",[0]!件名))</f>
        <v>0</v>
      </c>
      <c r="J12" s="2429"/>
      <c r="K12" s="2429"/>
      <c r="L12" s="2429"/>
      <c r="M12" s="2429"/>
      <c r="N12" s="2429"/>
      <c r="O12" s="2429"/>
      <c r="P12" s="2429"/>
      <c r="Q12" s="2429"/>
      <c r="R12" s="2429"/>
      <c r="S12" s="2429"/>
      <c r="T12" s="2429"/>
      <c r="U12" s="2429"/>
      <c r="V12" s="2429"/>
      <c r="W12" s="2429"/>
      <c r="X12" s="2429"/>
      <c r="Y12" s="2429"/>
      <c r="Z12" s="2429"/>
      <c r="AA12" s="2429"/>
      <c r="AB12" s="2429"/>
      <c r="AC12" s="2429"/>
      <c r="AD12" s="2429"/>
      <c r="AE12" s="2429"/>
      <c r="AF12" s="2429"/>
      <c r="AG12" s="2429"/>
      <c r="AH12" s="2429"/>
      <c r="AI12" s="868"/>
    </row>
    <row r="13" spans="1:43" ht="25.5" customHeight="1">
      <c r="A13" s="677"/>
      <c r="B13" s="2187" t="s">
        <v>27</v>
      </c>
      <c r="C13" s="2188"/>
      <c r="D13" s="2188"/>
      <c r="E13" s="2188"/>
      <c r="F13" s="2188"/>
      <c r="G13" s="2189"/>
      <c r="H13" s="840"/>
      <c r="I13" s="2194">
        <f>_xlfn.SINGLE(IF(E1=4," ",[0]!履行場所))</f>
        <v>0</v>
      </c>
      <c r="J13" s="2194"/>
      <c r="K13" s="2194"/>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c r="AH13" s="2194"/>
      <c r="AI13" s="844"/>
    </row>
    <row r="14" spans="1:43" ht="25.5" customHeight="1">
      <c r="A14" s="677"/>
      <c r="B14" s="2187" t="s">
        <v>698</v>
      </c>
      <c r="C14" s="2188"/>
      <c r="D14" s="2188"/>
      <c r="E14" s="2188"/>
      <c r="F14" s="2188"/>
      <c r="G14" s="2189"/>
      <c r="H14" s="840"/>
      <c r="I14" s="841"/>
      <c r="J14" s="2186">
        <f>_xlfn.SINGLE(IF(E1=4," ",[0]!着手年))</f>
        <v>0</v>
      </c>
      <c r="K14" s="2186"/>
      <c r="L14" s="842" t="s">
        <v>156</v>
      </c>
      <c r="M14" s="2186">
        <f>_xlfn.SINGLE(IF(E1=4," ",[0]!着手月))</f>
        <v>0</v>
      </c>
      <c r="N14" s="2186"/>
      <c r="O14" s="842" t="s">
        <v>157</v>
      </c>
      <c r="P14" s="2186">
        <f>_xlfn.SINGLE(IF(E1=4," ",[0]!着手日))</f>
        <v>0</v>
      </c>
      <c r="Q14" s="2186"/>
      <c r="R14" s="842" t="s">
        <v>158</v>
      </c>
      <c r="S14" s="843"/>
      <c r="T14" s="2192" t="s">
        <v>25</v>
      </c>
      <c r="U14" s="2192"/>
      <c r="V14" s="2192"/>
      <c r="W14" s="2192"/>
      <c r="X14" s="2192"/>
      <c r="Y14" s="2193"/>
      <c r="Z14" s="2218" t="str">
        <f>_xlfn.SINGLE(IF(E1=4," ",IF(_xlfn.SINGLE([0]!履行期限年)="","",[0]!履行期限年)))</f>
        <v/>
      </c>
      <c r="AA14" s="2186"/>
      <c r="AB14" s="842" t="s">
        <v>156</v>
      </c>
      <c r="AC14" s="2186">
        <f>IF(E1=4," ",IF(記入用紙!E12="",記入用紙!E11,記入用紙!E12))</f>
        <v>0</v>
      </c>
      <c r="AD14" s="2186"/>
      <c r="AE14" s="842" t="s">
        <v>157</v>
      </c>
      <c r="AF14" s="2186">
        <f>IF(E1=4," ",IF(記入用紙!G12="",記入用紙!G11,記入用紙!G12))</f>
        <v>0</v>
      </c>
      <c r="AG14" s="2186"/>
      <c r="AH14" s="842" t="s">
        <v>158</v>
      </c>
      <c r="AI14" s="844"/>
    </row>
    <row r="15" spans="1:43" ht="25.5" customHeight="1">
      <c r="A15" s="677"/>
      <c r="B15" s="2183" t="s">
        <v>166</v>
      </c>
      <c r="C15" s="2414"/>
      <c r="D15" s="2414"/>
      <c r="E15" s="2414"/>
      <c r="F15" s="2414"/>
      <c r="G15" s="2414"/>
      <c r="H15" s="840"/>
      <c r="I15" s="842" t="s">
        <v>167</v>
      </c>
      <c r="J15" s="842"/>
      <c r="K15" s="2412">
        <f>_xlfn.SINGLE(IF(E1=4," ",IF(_xlfn.SINGLE([0]!変更後契約金額)="",[0]!契約金額,[0]!変更後契約金額)))</f>
        <v>0</v>
      </c>
      <c r="L15" s="2413"/>
      <c r="M15" s="2413"/>
      <c r="N15" s="2413"/>
      <c r="O15" s="2413"/>
      <c r="P15" s="2413"/>
      <c r="Q15" s="2413"/>
      <c r="R15" s="2413"/>
      <c r="S15" s="842"/>
      <c r="T15" s="2430" t="s">
        <v>633</v>
      </c>
      <c r="U15" s="2188"/>
      <c r="V15" s="2188"/>
      <c r="W15" s="2188"/>
      <c r="X15" s="2431"/>
      <c r="Y15" s="2431"/>
      <c r="Z15" s="2431"/>
      <c r="AA15" s="2432"/>
      <c r="AB15" s="970"/>
      <c r="AC15" s="970" t="s">
        <v>167</v>
      </c>
      <c r="AD15" s="2411">
        <f>IF(E1=4," ",記入用紙!$C$17)</f>
        <v>0</v>
      </c>
      <c r="AE15" s="2411"/>
      <c r="AF15" s="2411"/>
      <c r="AG15" s="2411"/>
      <c r="AH15" s="2411"/>
      <c r="AI15" s="940"/>
    </row>
    <row r="16" spans="1:43" ht="25.5" customHeight="1" thickBot="1">
      <c r="A16" s="677"/>
      <c r="B16" s="2437" t="s">
        <v>699</v>
      </c>
      <c r="C16" s="2438"/>
      <c r="D16" s="2438"/>
      <c r="E16" s="2438"/>
      <c r="F16" s="2438"/>
      <c r="G16" s="2439"/>
      <c r="H16" s="2450"/>
      <c r="I16" s="2451"/>
      <c r="J16" s="2451"/>
      <c r="K16" s="2451"/>
      <c r="L16" s="2452"/>
      <c r="M16" s="2453" t="s">
        <v>635</v>
      </c>
      <c r="N16" s="2227"/>
      <c r="O16" s="2227"/>
      <c r="P16" s="2227"/>
      <c r="Q16" s="2454"/>
      <c r="R16" s="2453" t="s">
        <v>11</v>
      </c>
      <c r="S16" s="2227"/>
      <c r="T16" s="869"/>
      <c r="U16" s="2455" t="s">
        <v>636</v>
      </c>
      <c r="V16" s="2456"/>
      <c r="W16" s="2440" t="s">
        <v>634</v>
      </c>
      <c r="X16" s="2441"/>
      <c r="Y16" s="2441"/>
      <c r="Z16" s="2441"/>
      <c r="AA16" s="2442"/>
      <c r="AB16" s="851"/>
      <c r="AC16" s="852" t="s">
        <v>167</v>
      </c>
      <c r="AD16" s="2205"/>
      <c r="AE16" s="2206"/>
      <c r="AF16" s="2206"/>
      <c r="AG16" s="2206"/>
      <c r="AH16" s="2206"/>
      <c r="AI16" s="870"/>
    </row>
    <row r="17" spans="1:35" ht="8.25" customHeight="1" thickBot="1">
      <c r="A17" s="677"/>
      <c r="B17" s="677"/>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row>
    <row r="18" spans="1:35" ht="12.75" customHeight="1">
      <c r="A18" s="677"/>
      <c r="B18" s="2443" t="s">
        <v>637</v>
      </c>
      <c r="C18" s="2417"/>
      <c r="D18" s="2417"/>
      <c r="E18" s="2417"/>
      <c r="F18" s="2417"/>
      <c r="G18" s="2444"/>
      <c r="H18" s="2422" t="s">
        <v>700</v>
      </c>
      <c r="I18" s="2423"/>
      <c r="J18" s="2423"/>
      <c r="K18" s="2423"/>
      <c r="L18" s="2423"/>
      <c r="M18" s="2423"/>
      <c r="N18" s="2423"/>
      <c r="O18" s="2423"/>
      <c r="P18" s="2423"/>
      <c r="Q18" s="2423"/>
      <c r="R18" s="2423"/>
      <c r="S18" s="2424"/>
      <c r="T18" s="2170" t="s">
        <v>701</v>
      </c>
      <c r="U18" s="2171"/>
      <c r="V18" s="2171"/>
      <c r="W18" s="2171"/>
      <c r="X18" s="2435"/>
      <c r="Y18" s="2435"/>
      <c r="Z18" s="2435"/>
      <c r="AA18" s="2435"/>
      <c r="AB18" s="2435"/>
      <c r="AC18" s="2435"/>
      <c r="AD18" s="2435"/>
      <c r="AE18" s="2436"/>
      <c r="AF18" s="2416" t="s">
        <v>702</v>
      </c>
      <c r="AG18" s="2417"/>
      <c r="AH18" s="2417"/>
      <c r="AI18" s="2418"/>
    </row>
    <row r="19" spans="1:35" ht="14.25" customHeight="1">
      <c r="A19" s="677"/>
      <c r="B19" s="2445"/>
      <c r="C19" s="2420"/>
      <c r="D19" s="2420"/>
      <c r="E19" s="2420"/>
      <c r="F19" s="2420"/>
      <c r="G19" s="2446"/>
      <c r="H19" s="2425"/>
      <c r="I19" s="2426"/>
      <c r="J19" s="2426"/>
      <c r="K19" s="2426"/>
      <c r="L19" s="2426"/>
      <c r="M19" s="2426"/>
      <c r="N19" s="2426"/>
      <c r="O19" s="2426"/>
      <c r="P19" s="2426"/>
      <c r="Q19" s="2426"/>
      <c r="R19" s="2426"/>
      <c r="S19" s="2427"/>
      <c r="T19" s="2447" t="s">
        <v>171</v>
      </c>
      <c r="U19" s="2448"/>
      <c r="V19" s="2448"/>
      <c r="W19" s="2449"/>
      <c r="X19" s="2447" t="s">
        <v>172</v>
      </c>
      <c r="Y19" s="2448"/>
      <c r="Z19" s="2448"/>
      <c r="AA19" s="2449"/>
      <c r="AB19" s="2447" t="s">
        <v>173</v>
      </c>
      <c r="AC19" s="2448"/>
      <c r="AD19" s="2448"/>
      <c r="AE19" s="2449"/>
      <c r="AF19" s="2419"/>
      <c r="AG19" s="2420"/>
      <c r="AH19" s="2420"/>
      <c r="AI19" s="2421"/>
    </row>
    <row r="20" spans="1:35" ht="38.25" customHeight="1" thickBot="1">
      <c r="A20" s="677"/>
      <c r="B20" s="2224" t="s">
        <v>638</v>
      </c>
      <c r="C20" s="2225"/>
      <c r="D20" s="2225"/>
      <c r="E20" s="2225"/>
      <c r="F20" s="2225"/>
      <c r="G20" s="2226"/>
      <c r="H20" s="861"/>
      <c r="I20" s="2227"/>
      <c r="J20" s="2227"/>
      <c r="K20" s="2227"/>
      <c r="L20" s="2227"/>
      <c r="M20" s="2227"/>
      <c r="N20" s="2227"/>
      <c r="O20" s="2227"/>
      <c r="P20" s="2227"/>
      <c r="Q20" s="2227"/>
      <c r="R20" s="861"/>
      <c r="S20" s="862"/>
      <c r="T20" s="863"/>
      <c r="U20" s="861"/>
      <c r="V20" s="861"/>
      <c r="W20" s="862"/>
      <c r="X20" s="863"/>
      <c r="Y20" s="861"/>
      <c r="Z20" s="861"/>
      <c r="AA20" s="862"/>
      <c r="AB20" s="863"/>
      <c r="AC20" s="861"/>
      <c r="AD20" s="861"/>
      <c r="AE20" s="862"/>
      <c r="AF20" s="861"/>
      <c r="AG20" s="861"/>
      <c r="AH20" s="861"/>
      <c r="AI20" s="864"/>
    </row>
    <row r="21" spans="1:35" ht="31.5" customHeight="1">
      <c r="A21" s="677"/>
      <c r="B21" s="865"/>
      <c r="C21" s="865"/>
      <c r="D21" s="2433" t="s">
        <v>703</v>
      </c>
      <c r="E21" s="2434"/>
      <c r="F21" s="2434"/>
      <c r="G21" s="2434"/>
      <c r="H21" s="2434"/>
      <c r="I21" s="2434"/>
      <c r="J21" s="2434"/>
      <c r="K21" s="2434"/>
      <c r="L21" s="2434"/>
      <c r="M21" s="2434"/>
      <c r="N21" s="2434"/>
      <c r="O21" s="2434"/>
      <c r="P21" s="2434"/>
      <c r="Q21" s="2434"/>
      <c r="R21" s="2434"/>
      <c r="S21" s="2434"/>
      <c r="T21" s="2434"/>
      <c r="U21" s="2434"/>
      <c r="V21" s="2434"/>
      <c r="W21" s="677"/>
      <c r="X21" s="677"/>
      <c r="Y21" s="677"/>
      <c r="Z21" s="677"/>
      <c r="AA21" s="677"/>
      <c r="AB21" s="677"/>
      <c r="AC21" s="677"/>
      <c r="AD21" s="677"/>
      <c r="AE21" s="677"/>
      <c r="AF21" s="677"/>
      <c r="AG21" s="677"/>
      <c r="AH21" s="677"/>
      <c r="AI21" s="677"/>
    </row>
    <row r="22" spans="1:35" ht="14.25" customHeight="1">
      <c r="A22" s="677"/>
      <c r="B22" s="677"/>
      <c r="C22" s="677"/>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row>
    <row r="23" spans="1:35" ht="15" customHeight="1">
      <c r="A23" s="677"/>
      <c r="B23" s="67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row>
    <row r="24" spans="1:35" ht="15" customHeight="1">
      <c r="A24" s="677"/>
      <c r="B24" s="677"/>
      <c r="C24" s="677"/>
      <c r="D24" s="677"/>
      <c r="E24" s="677"/>
      <c r="F24" s="677"/>
      <c r="G24" s="677"/>
      <c r="H24" s="677"/>
      <c r="I24" s="677"/>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row>
    <row r="25" spans="1:35" ht="15" customHeight="1"/>
    <row r="26" spans="1:35" ht="15" customHeight="1"/>
    <row r="27" spans="1:35" ht="15" customHeight="1"/>
    <row r="45" ht="20.25" customHeight="1"/>
  </sheetData>
  <mergeCells count="49">
    <mergeCell ref="D21:V21"/>
    <mergeCell ref="T18:AE18"/>
    <mergeCell ref="B16:G16"/>
    <mergeCell ref="W16:AA16"/>
    <mergeCell ref="I20:Q20"/>
    <mergeCell ref="AD16:AH16"/>
    <mergeCell ref="B20:G20"/>
    <mergeCell ref="B18:G19"/>
    <mergeCell ref="T19:W19"/>
    <mergeCell ref="AB19:AE19"/>
    <mergeCell ref="H16:L16"/>
    <mergeCell ref="M16:Q16"/>
    <mergeCell ref="R16:S16"/>
    <mergeCell ref="U16:V16"/>
    <mergeCell ref="X19:AA19"/>
    <mergeCell ref="V10:AG10"/>
    <mergeCell ref="P7:Q7"/>
    <mergeCell ref="AF18:AI19"/>
    <mergeCell ref="H18:S19"/>
    <mergeCell ref="V9:AG9"/>
    <mergeCell ref="J14:K14"/>
    <mergeCell ref="V11:AH11"/>
    <mergeCell ref="I12:AH12"/>
    <mergeCell ref="AC14:AD14"/>
    <mergeCell ref="T15:AA15"/>
    <mergeCell ref="H1:J1"/>
    <mergeCell ref="H3:J3"/>
    <mergeCell ref="H5:J5"/>
    <mergeCell ref="AF6:AG6"/>
    <mergeCell ref="AC6:AD6"/>
    <mergeCell ref="Y6:AA6"/>
    <mergeCell ref="M2:V4"/>
    <mergeCell ref="X2:AE4"/>
    <mergeCell ref="AL7:AQ7"/>
    <mergeCell ref="AL6:AO6"/>
    <mergeCell ref="AD15:AH15"/>
    <mergeCell ref="I13:AH13"/>
    <mergeCell ref="C7:O7"/>
    <mergeCell ref="K15:R15"/>
    <mergeCell ref="Z14:AA14"/>
    <mergeCell ref="M14:N14"/>
    <mergeCell ref="T14:Y14"/>
    <mergeCell ref="O9:R10"/>
    <mergeCell ref="AF14:AG14"/>
    <mergeCell ref="P14:Q14"/>
    <mergeCell ref="B14:G14"/>
    <mergeCell ref="B12:G12"/>
    <mergeCell ref="B15:G15"/>
    <mergeCell ref="B13:G13"/>
  </mergeCells>
  <phoneticPr fontId="3"/>
  <conditionalFormatting sqref="F1">
    <cfRule type="expression" dxfId="4" priority="3" stopIfTrue="1">
      <formula>$E$1=1</formula>
    </cfRule>
  </conditionalFormatting>
  <conditionalFormatting sqref="F3">
    <cfRule type="expression" dxfId="3" priority="2" stopIfTrue="1">
      <formula>$E$1=2</formula>
    </cfRule>
  </conditionalFormatting>
  <conditionalFormatting sqref="F5">
    <cfRule type="expression" dxfId="2" priority="1" stopIfTrue="1">
      <formula>$E$1=3</formula>
    </cfRule>
  </conditionalFormatting>
  <dataValidations count="1">
    <dataValidation type="list" errorStyle="warning" allowBlank="1" showInputMessage="1" showErrorMessage="1" sqref="H16:L16" xr:uid="{66107BD7-DB36-4B73-94B6-D70D595125CD}">
      <formula1>"中間,既済部分,清算,材料"</formula1>
    </dataValidation>
  </dataValidations>
  <hyperlinks>
    <hyperlink ref="AL6:AO6" location="'提出書類一覧（工事）'!A1" display="一覧に戻る" xr:uid="{00000000-0004-0000-1B00-000000000000}"/>
  </hyperlinks>
  <printOptions horizontalCentered="1"/>
  <pageMargins left="0.27559055118110237" right="0.27559055118110237" top="0" bottom="0" header="0.51181102362204722" footer="0.1968503937007874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dimension ref="A1:BO48"/>
  <sheetViews>
    <sheetView showZeros="0" view="pageBreakPreview" zoomScaleNormal="100" workbookViewId="0">
      <selection activeCell="AX31" sqref="AX31"/>
    </sheetView>
  </sheetViews>
  <sheetFormatPr defaultColWidth="9" defaultRowHeight="14.25"/>
  <cols>
    <col min="1" max="42" width="2.625" style="88" customWidth="1"/>
    <col min="43" max="66" width="1.625" style="88" customWidth="1"/>
    <col min="67" max="67" width="1.875" style="88" customWidth="1"/>
    <col min="68" max="68" width="1.125" style="88" customWidth="1"/>
    <col min="69" max="16384" width="9" style="88"/>
  </cols>
  <sheetData>
    <row r="1" spans="1:67" ht="18"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7" ht="56.25" customHeight="1">
      <c r="A2" s="2486" t="s">
        <v>704</v>
      </c>
      <c r="B2" s="2486"/>
      <c r="C2" s="2486"/>
      <c r="D2" s="2486"/>
      <c r="E2" s="2486"/>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R2" s="2487" t="str">
        <f>IF($BO$2=4," ",AR5)</f>
        <v/>
      </c>
      <c r="AS2" s="2487"/>
      <c r="AT2" s="2487" t="str">
        <f>IF($BO$2=4," ",AT5)</f>
        <v/>
      </c>
      <c r="AU2" s="2487"/>
      <c r="AV2" s="2487" t="str">
        <f>IF($BO$2=4," ",AV5)</f>
        <v/>
      </c>
      <c r="AW2" s="2487"/>
      <c r="AX2" s="2487" t="str">
        <f>IF($BO$2=4," ",AX5)</f>
        <v/>
      </c>
      <c r="AY2" s="2487"/>
      <c r="AZ2" s="2487" t="str">
        <f>IF($BO$2=4," ",AZ5)</f>
        <v/>
      </c>
      <c r="BA2" s="2487"/>
      <c r="BB2" s="2487" t="str">
        <f>IF($BO$2=4," ",BB5)</f>
        <v/>
      </c>
      <c r="BC2" s="2487"/>
      <c r="BD2" s="2487" t="str">
        <f>IF($BO$2=4," ",BD5)</f>
        <v/>
      </c>
      <c r="BE2" s="2487"/>
      <c r="BF2" s="2487" t="str">
        <f>IF($BO$2=4," ",BF5)</f>
        <v/>
      </c>
      <c r="BG2" s="2487"/>
      <c r="BH2" s="2487" t="str">
        <f>IF($BO$2=4," ",BH5)</f>
        <v/>
      </c>
      <c r="BI2" s="2487"/>
      <c r="BJ2" s="2487" t="str">
        <f>IF($BO$2=4," ",BJ5)</f>
        <v>\</v>
      </c>
      <c r="BK2" s="2487"/>
      <c r="BL2" s="2487" t="str">
        <f>IF($BO$2=4," ",BL5)</f>
        <v>0</v>
      </c>
      <c r="BM2" s="2487"/>
      <c r="BO2" s="88">
        <f>記入用紙!$C$19</f>
        <v>1</v>
      </c>
    </row>
    <row r="3" spans="1:67" ht="15" customHeight="1">
      <c r="A3" s="63"/>
      <c r="B3" s="63"/>
      <c r="C3" s="63"/>
      <c r="D3" s="63"/>
      <c r="E3" s="63"/>
      <c r="F3" s="63"/>
      <c r="G3" s="63"/>
      <c r="H3" s="63"/>
      <c r="I3" s="63"/>
      <c r="J3" s="63"/>
      <c r="K3" s="89"/>
      <c r="L3" s="89"/>
      <c r="M3" s="89"/>
      <c r="N3" s="63"/>
      <c r="O3" s="63"/>
      <c r="P3" s="63"/>
      <c r="Q3" s="63"/>
      <c r="R3" s="63"/>
      <c r="S3" s="63"/>
      <c r="T3" s="63"/>
      <c r="U3" s="63"/>
      <c r="V3" s="63"/>
      <c r="W3" s="63"/>
      <c r="X3" s="63"/>
      <c r="Y3" s="63"/>
      <c r="Z3" s="89"/>
      <c r="AA3" s="89"/>
      <c r="AB3" s="89"/>
      <c r="AC3" s="89"/>
      <c r="AD3" s="89"/>
      <c r="AE3" s="89"/>
      <c r="AF3" s="89"/>
      <c r="AG3" s="89"/>
      <c r="AH3" s="89"/>
      <c r="AI3" s="89"/>
      <c r="AJ3" s="89"/>
      <c r="AM3" s="996" t="s">
        <v>1</v>
      </c>
      <c r="AN3" s="996"/>
      <c r="AO3" s="996"/>
      <c r="AP3" s="996"/>
    </row>
    <row r="4" spans="1:67">
      <c r="A4" s="63"/>
      <c r="B4" s="63"/>
      <c r="C4" s="63"/>
      <c r="D4" s="2469" t="s">
        <v>705</v>
      </c>
      <c r="E4" s="1429"/>
      <c r="F4" s="1429"/>
      <c r="G4" s="1429"/>
      <c r="H4" s="1429"/>
      <c r="I4" s="1429"/>
      <c r="J4" s="1429"/>
      <c r="K4" s="1612"/>
      <c r="L4" s="2464"/>
      <c r="M4" s="2465"/>
      <c r="N4" s="2466" t="s">
        <v>706</v>
      </c>
      <c r="O4" s="2465"/>
      <c r="P4" s="2464" t="s">
        <v>707</v>
      </c>
      <c r="Q4" s="2465"/>
      <c r="R4" s="2466" t="s">
        <v>708</v>
      </c>
      <c r="S4" s="2465"/>
      <c r="T4" s="2466" t="s">
        <v>709</v>
      </c>
      <c r="U4" s="2467"/>
      <c r="V4" s="2464" t="s">
        <v>706</v>
      </c>
      <c r="W4" s="2465"/>
      <c r="X4" s="2466" t="s">
        <v>710</v>
      </c>
      <c r="Y4" s="2465"/>
      <c r="Z4" s="2466" t="s">
        <v>708</v>
      </c>
      <c r="AA4" s="2467"/>
      <c r="AB4" s="2464" t="s">
        <v>709</v>
      </c>
      <c r="AC4" s="2465"/>
      <c r="AD4" s="2466" t="s">
        <v>706</v>
      </c>
      <c r="AE4" s="2465"/>
      <c r="AF4" s="2466" t="s">
        <v>711</v>
      </c>
      <c r="AG4" s="2467"/>
      <c r="AI4" s="89"/>
      <c r="AJ4" s="89"/>
    </row>
    <row r="5" spans="1:67" ht="41.25" customHeight="1">
      <c r="A5" s="63"/>
      <c r="B5" s="63"/>
      <c r="C5" s="63"/>
      <c r="D5" s="2470"/>
      <c r="E5" s="1214"/>
      <c r="F5" s="1214"/>
      <c r="G5" s="1214"/>
      <c r="H5" s="1214"/>
      <c r="I5" s="1214"/>
      <c r="J5" s="1214"/>
      <c r="K5" s="1215"/>
      <c r="L5" s="2473" t="str">
        <f t="shared" ref="L5:AF5" si="0">AR2</f>
        <v/>
      </c>
      <c r="M5" s="2474"/>
      <c r="N5" s="2475" t="str">
        <f t="shared" si="0"/>
        <v/>
      </c>
      <c r="O5" s="2476"/>
      <c r="P5" s="2472" t="str">
        <f t="shared" si="0"/>
        <v/>
      </c>
      <c r="Q5" s="2462"/>
      <c r="R5" s="2461" t="str">
        <f t="shared" si="0"/>
        <v/>
      </c>
      <c r="S5" s="2462"/>
      <c r="T5" s="2461" t="str">
        <f t="shared" si="0"/>
        <v/>
      </c>
      <c r="U5" s="2463"/>
      <c r="V5" s="2472" t="str">
        <f t="shared" si="0"/>
        <v/>
      </c>
      <c r="W5" s="2462"/>
      <c r="X5" s="2461" t="str">
        <f t="shared" si="0"/>
        <v/>
      </c>
      <c r="Y5" s="2471"/>
      <c r="Z5" s="2461" t="str">
        <f t="shared" si="0"/>
        <v/>
      </c>
      <c r="AA5" s="2476"/>
      <c r="AB5" s="2472" t="str">
        <f t="shared" si="0"/>
        <v/>
      </c>
      <c r="AC5" s="2471"/>
      <c r="AD5" s="2461" t="str">
        <f t="shared" si="0"/>
        <v>\</v>
      </c>
      <c r="AE5" s="2462"/>
      <c r="AF5" s="2461" t="str">
        <f t="shared" si="0"/>
        <v>0</v>
      </c>
      <c r="AG5" s="2476"/>
      <c r="AI5" s="89"/>
      <c r="AJ5" s="89"/>
      <c r="AM5" s="20"/>
      <c r="AN5" s="20"/>
      <c r="AO5" s="20"/>
      <c r="AP5" s="20"/>
      <c r="AQ5" s="20"/>
      <c r="AR5" s="2473" t="str">
        <f>IF(LEN(P13)&gt;10,MID(P13,LEN(P13)-10,1),IF(LEN(P13)=10,"\",""))</f>
        <v/>
      </c>
      <c r="AS5" s="2474"/>
      <c r="AT5" s="2475" t="str">
        <f>IF(LEN(P13)&gt;9,MID(P13,LEN(P13)-9,1),IF(LEN(P13)=9,"\",""))</f>
        <v/>
      </c>
      <c r="AU5" s="2476"/>
      <c r="AV5" s="2472" t="str">
        <f>IF(LEN(P13)&gt;8,MID(P13,LEN(P13)-8,1),IF(LEN(P13)=8,"\",""))</f>
        <v/>
      </c>
      <c r="AW5" s="2462"/>
      <c r="AX5" s="2461" t="str">
        <f>IF(LEN(P13)&gt;7,MID(P13,LEN(P13)-7,1),IF(LEN(P13)=7,"\",""))</f>
        <v/>
      </c>
      <c r="AY5" s="2462"/>
      <c r="AZ5" s="2461" t="str">
        <f>IF(LEN(P13)&gt;6,MID(P13,LEN(P13)-6,1),IF(LEN(P13)=6,"\",""))</f>
        <v/>
      </c>
      <c r="BA5" s="2463"/>
      <c r="BB5" s="2472" t="str">
        <f>IF(LEN(P13)&gt;5,MID(P13,LEN(P13)-5,1),IF(LEN(P13)=5,"\",""))</f>
        <v/>
      </c>
      <c r="BC5" s="2462"/>
      <c r="BD5" s="2461" t="str">
        <f>IF(LEN(P13)&gt;4,MID(P13,LEN(P13)-4,1),IF(LEN(P13)=4,"\",""))</f>
        <v/>
      </c>
      <c r="BE5" s="2471"/>
      <c r="BF5" s="2461" t="str">
        <f>IF(LEN(P13)&gt;3,MID(P13,LEN(P13)-3,1),IF(LEN(P13)=3,"\",""))</f>
        <v/>
      </c>
      <c r="BG5" s="2476"/>
      <c r="BH5" s="2472" t="str">
        <f>IF(LEN(P13)&gt;2,MID(P13,LEN(P13)-2,1),IF(LEN(P13)=2,"\",""))</f>
        <v/>
      </c>
      <c r="BI5" s="2471"/>
      <c r="BJ5" s="2461" t="str">
        <f>IF(LEN(P13)&gt;1,MID(P13,LEN(P13)-1,1),IF(LEN(P13)=1,"\",""))</f>
        <v>\</v>
      </c>
      <c r="BK5" s="2462"/>
      <c r="BL5" s="2461" t="str">
        <f>IF(LEN(P13)=0,"\",RIGHT(P13,1))</f>
        <v>0</v>
      </c>
      <c r="BM5" s="2476"/>
    </row>
    <row r="6" spans="1:67" ht="32.1" customHeight="1">
      <c r="A6" s="63"/>
      <c r="B6" s="63"/>
      <c r="C6" s="63"/>
      <c r="D6" s="63"/>
      <c r="E6" s="63"/>
      <c r="F6" s="63"/>
      <c r="G6" s="11" t="s">
        <v>712</v>
      </c>
      <c r="H6" s="63"/>
      <c r="I6" s="63"/>
      <c r="J6" s="63"/>
      <c r="K6" s="89"/>
      <c r="L6" s="89"/>
      <c r="M6" s="89"/>
      <c r="N6" s="63"/>
      <c r="O6" s="9"/>
      <c r="P6" s="878"/>
      <c r="Q6" s="878"/>
      <c r="R6" s="878"/>
      <c r="S6" s="878"/>
      <c r="T6" s="878"/>
      <c r="U6" s="63"/>
      <c r="V6" s="63"/>
      <c r="W6" s="878"/>
      <c r="X6" s="878"/>
      <c r="Y6" s="878"/>
      <c r="Z6" s="878"/>
      <c r="AA6" s="878"/>
      <c r="AB6" s="878"/>
      <c r="AC6" s="878"/>
      <c r="AD6" s="878"/>
      <c r="AE6" s="878"/>
      <c r="AF6" s="89"/>
      <c r="AG6" s="89"/>
      <c r="AH6" s="89"/>
      <c r="AI6" s="89"/>
      <c r="AJ6" s="89"/>
    </row>
    <row r="7" spans="1:67" ht="32.1" customHeight="1">
      <c r="A7" s="63"/>
      <c r="B7" s="63"/>
      <c r="C7" s="63"/>
      <c r="D7" s="63" t="s">
        <v>713</v>
      </c>
      <c r="E7" s="63"/>
      <c r="F7" s="63"/>
      <c r="G7" s="90"/>
      <c r="H7" s="2481">
        <f>IF(BO2=4," ",[0]!件名)</f>
        <v>0</v>
      </c>
      <c r="I7" s="2481"/>
      <c r="J7" s="2481"/>
      <c r="K7" s="2481"/>
      <c r="L7" s="2481"/>
      <c r="M7" s="2481"/>
      <c r="N7" s="2481"/>
      <c r="O7" s="2481"/>
      <c r="P7" s="2481"/>
      <c r="Q7" s="2481"/>
      <c r="R7" s="2481"/>
      <c r="S7" s="2481"/>
      <c r="T7" s="2481"/>
      <c r="U7" s="2481"/>
      <c r="V7" s="2481"/>
      <c r="W7" s="2481"/>
      <c r="X7" s="2481"/>
      <c r="Y7" s="2481"/>
      <c r="Z7" s="2481"/>
      <c r="AA7" s="2481"/>
      <c r="AB7" s="2481"/>
      <c r="AC7" s="2481"/>
      <c r="AD7" s="2481"/>
      <c r="AE7" s="2481"/>
      <c r="AF7" s="91"/>
      <c r="AG7" s="89"/>
      <c r="AH7" s="89"/>
      <c r="AI7" s="89"/>
      <c r="AJ7" s="89"/>
    </row>
    <row r="8" spans="1:67" ht="32.1" customHeight="1">
      <c r="A8" s="63"/>
      <c r="B8" s="63"/>
      <c r="C8" s="63"/>
      <c r="D8" s="63"/>
      <c r="E8" s="63"/>
      <c r="F8" s="63"/>
      <c r="G8" s="63"/>
      <c r="H8" s="63"/>
      <c r="I8" s="63"/>
      <c r="J8" s="63"/>
      <c r="K8" s="89"/>
      <c r="L8" s="89"/>
      <c r="M8" s="89"/>
      <c r="N8" s="63"/>
      <c r="O8" s="63"/>
      <c r="P8" s="63"/>
      <c r="Q8" s="63"/>
      <c r="R8" s="63"/>
      <c r="S8" s="63"/>
      <c r="T8" s="63"/>
      <c r="U8" s="63"/>
      <c r="V8" s="63"/>
      <c r="W8" s="63"/>
      <c r="X8" s="63"/>
      <c r="Y8" s="63"/>
      <c r="Z8" s="89"/>
      <c r="AA8" s="89"/>
      <c r="AB8" s="89"/>
      <c r="AC8" s="89"/>
      <c r="AD8" s="89" t="s">
        <v>714</v>
      </c>
      <c r="AE8" s="89"/>
      <c r="AF8" s="89"/>
      <c r="AG8" s="89"/>
      <c r="AH8" s="89"/>
      <c r="AI8" s="89"/>
      <c r="AJ8" s="89"/>
    </row>
    <row r="9" spans="1:67" ht="32.1" customHeight="1">
      <c r="A9" s="63"/>
      <c r="B9" s="63"/>
      <c r="C9" s="63"/>
      <c r="D9" s="63"/>
      <c r="E9" s="63"/>
      <c r="F9" s="2478" t="s">
        <v>715</v>
      </c>
      <c r="G9" s="2479"/>
      <c r="H9" s="2479"/>
      <c r="I9" s="2479"/>
      <c r="J9" s="2479"/>
      <c r="K9" s="2479"/>
      <c r="L9" s="2480"/>
      <c r="M9" s="92"/>
      <c r="N9" s="93"/>
      <c r="O9" s="94"/>
      <c r="P9" s="2477">
        <f>IF(BO2=4," ",[0]!当初契約金額)</f>
        <v>0</v>
      </c>
      <c r="Q9" s="2477"/>
      <c r="R9" s="2477"/>
      <c r="S9" s="2477"/>
      <c r="T9" s="2477"/>
      <c r="U9" s="2477"/>
      <c r="V9" s="2477"/>
      <c r="W9" s="2477"/>
      <c r="X9" s="2477"/>
      <c r="Y9" s="94"/>
      <c r="Z9" s="92"/>
      <c r="AA9" s="92"/>
      <c r="AB9" s="92"/>
      <c r="AC9" s="92"/>
      <c r="AD9" s="92"/>
      <c r="AE9" s="92"/>
      <c r="AF9" s="92"/>
      <c r="AG9" s="89"/>
      <c r="AH9" s="89"/>
      <c r="AI9" s="89"/>
      <c r="AJ9" s="89"/>
    </row>
    <row r="10" spans="1:67" ht="32.1" customHeight="1">
      <c r="A10" s="63"/>
      <c r="B10" s="63"/>
      <c r="C10" s="63"/>
      <c r="D10" s="63"/>
      <c r="E10" s="63"/>
      <c r="F10" s="2478" t="s">
        <v>716</v>
      </c>
      <c r="G10" s="2479"/>
      <c r="H10" s="2479"/>
      <c r="I10" s="2479"/>
      <c r="J10" s="2479"/>
      <c r="K10" s="2479"/>
      <c r="L10" s="2480"/>
      <c r="M10" s="92"/>
      <c r="N10" s="94"/>
      <c r="O10" s="94"/>
      <c r="P10" s="2477">
        <f>IF(BO2=4," ",[0]!変更後契約金額)</f>
        <v>0</v>
      </c>
      <c r="Q10" s="2477"/>
      <c r="R10" s="2477"/>
      <c r="S10" s="2477"/>
      <c r="T10" s="2477"/>
      <c r="U10" s="2477"/>
      <c r="V10" s="2477"/>
      <c r="W10" s="2477"/>
      <c r="X10" s="2477"/>
      <c r="Y10" s="94"/>
      <c r="Z10" s="92"/>
      <c r="AA10" s="92"/>
      <c r="AB10" s="92"/>
      <c r="AC10" s="92"/>
      <c r="AD10" s="92"/>
      <c r="AE10" s="92"/>
      <c r="AF10" s="92"/>
      <c r="AG10" s="89"/>
      <c r="AH10" s="89"/>
      <c r="AI10" s="89"/>
      <c r="AJ10" s="89"/>
    </row>
    <row r="11" spans="1:67" s="95" customFormat="1" ht="32.1" customHeight="1">
      <c r="A11" s="63"/>
      <c r="B11" s="63"/>
      <c r="C11" s="63"/>
      <c r="D11" s="63"/>
      <c r="E11" s="63"/>
      <c r="F11" s="452" t="s">
        <v>717</v>
      </c>
      <c r="G11" s="63"/>
      <c r="H11" s="63"/>
      <c r="I11" s="63"/>
      <c r="J11" s="63"/>
      <c r="K11" s="89"/>
      <c r="L11" s="89"/>
      <c r="M11" s="89"/>
      <c r="N11" s="63"/>
      <c r="O11" s="63"/>
      <c r="P11" s="69"/>
      <c r="Q11" s="69"/>
      <c r="R11" s="69"/>
      <c r="S11" s="69"/>
      <c r="T11" s="69"/>
      <c r="U11" s="69"/>
      <c r="V11" s="69"/>
      <c r="W11" s="69"/>
      <c r="X11" s="69"/>
      <c r="Y11" s="63"/>
      <c r="Z11" s="89"/>
      <c r="AA11" s="89"/>
      <c r="AB11" s="89"/>
      <c r="AC11" s="89"/>
      <c r="AD11" s="89"/>
      <c r="AE11" s="89"/>
      <c r="AF11" s="89"/>
      <c r="AG11" s="89"/>
      <c r="AH11" s="89"/>
      <c r="AI11" s="89"/>
      <c r="AJ11" s="89"/>
    </row>
    <row r="12" spans="1:67" ht="32.1" customHeight="1">
      <c r="A12" s="63"/>
      <c r="B12" s="63"/>
      <c r="C12" s="63"/>
      <c r="D12" s="63"/>
      <c r="E12" s="63"/>
      <c r="F12" s="2478" t="s">
        <v>718</v>
      </c>
      <c r="G12" s="2479"/>
      <c r="H12" s="2479"/>
      <c r="I12" s="2479"/>
      <c r="J12" s="2479"/>
      <c r="K12" s="2479"/>
      <c r="L12" s="2480"/>
      <c r="M12" s="92"/>
      <c r="N12" s="94"/>
      <c r="O12" s="94"/>
      <c r="P12" s="2484">
        <f>IF(BO2=4," ",記入用紙!C16+記入用紙!C17)</f>
        <v>0</v>
      </c>
      <c r="Q12" s="2484"/>
      <c r="R12" s="2484"/>
      <c r="S12" s="2484"/>
      <c r="T12" s="2484"/>
      <c r="U12" s="2484"/>
      <c r="V12" s="2484"/>
      <c r="W12" s="2484"/>
      <c r="X12" s="2484"/>
      <c r="Y12" s="94"/>
      <c r="Z12" s="92"/>
      <c r="AA12" s="92"/>
      <c r="AB12" s="92"/>
      <c r="AC12" s="92"/>
      <c r="AD12" s="92"/>
      <c r="AE12" s="92"/>
      <c r="AF12" s="92"/>
      <c r="AG12" s="89"/>
      <c r="AH12" s="89"/>
      <c r="AI12" s="89"/>
      <c r="AJ12" s="89"/>
    </row>
    <row r="13" spans="1:67" ht="32.1" customHeight="1">
      <c r="A13" s="63"/>
      <c r="B13" s="63"/>
      <c r="C13" s="63"/>
      <c r="D13" s="63"/>
      <c r="E13" s="63"/>
      <c r="F13" s="2478" t="s">
        <v>719</v>
      </c>
      <c r="G13" s="2479"/>
      <c r="H13" s="2479"/>
      <c r="I13" s="2479"/>
      <c r="J13" s="2479"/>
      <c r="K13" s="2479"/>
      <c r="L13" s="2480"/>
      <c r="M13" s="92"/>
      <c r="N13" s="94"/>
      <c r="O13" s="94"/>
      <c r="P13" s="2477">
        <f>IF(BO2=4," ",IF(P10=0,P9-P12,P10-P12))</f>
        <v>0</v>
      </c>
      <c r="Q13" s="2477"/>
      <c r="R13" s="2477"/>
      <c r="S13" s="2477"/>
      <c r="T13" s="2477"/>
      <c r="U13" s="2477"/>
      <c r="V13" s="2477"/>
      <c r="W13" s="2477"/>
      <c r="X13" s="2477"/>
      <c r="Y13" s="94"/>
      <c r="Z13" s="92"/>
      <c r="AA13" s="92"/>
      <c r="AB13" s="92"/>
      <c r="AC13" s="92"/>
      <c r="AD13" s="92"/>
      <c r="AE13" s="92"/>
      <c r="AF13" s="92"/>
      <c r="AG13" s="89"/>
      <c r="AH13" s="89"/>
      <c r="AI13" s="89"/>
      <c r="AJ13" s="89"/>
    </row>
    <row r="14" spans="1:67" ht="32.1" customHeight="1">
      <c r="A14" s="63"/>
      <c r="B14" s="63"/>
      <c r="C14" s="63"/>
      <c r="D14" s="63"/>
      <c r="E14" s="63"/>
      <c r="F14" s="63"/>
      <c r="G14" s="63"/>
      <c r="H14" s="63"/>
      <c r="I14" s="63"/>
      <c r="J14" s="63"/>
      <c r="K14" s="89"/>
      <c r="L14" s="89"/>
      <c r="M14" s="89"/>
      <c r="N14" s="63"/>
      <c r="O14" s="63"/>
      <c r="P14" s="63"/>
      <c r="Q14" s="63"/>
      <c r="R14" s="63"/>
      <c r="S14" s="63"/>
      <c r="T14" s="63"/>
      <c r="U14" s="63"/>
      <c r="V14" s="63"/>
      <c r="W14" s="63"/>
      <c r="X14" s="63"/>
      <c r="Y14" s="63"/>
      <c r="Z14" s="89"/>
      <c r="AA14" s="89"/>
      <c r="AB14" s="89"/>
      <c r="AC14" s="89"/>
      <c r="AD14" s="89"/>
      <c r="AE14" s="89"/>
      <c r="AF14" s="89"/>
      <c r="AG14" s="89"/>
      <c r="AH14" s="89"/>
      <c r="AI14" s="89"/>
      <c r="AJ14" s="89"/>
    </row>
    <row r="15" spans="1:67" ht="32.1" customHeight="1">
      <c r="A15" s="63"/>
      <c r="B15" s="63"/>
      <c r="C15" s="63"/>
      <c r="D15" s="63"/>
      <c r="E15" s="63"/>
      <c r="F15" s="63"/>
      <c r="G15" s="63"/>
      <c r="H15" s="1237"/>
      <c r="I15" s="1237"/>
      <c r="J15" s="1237"/>
      <c r="K15" s="89" t="s">
        <v>720</v>
      </c>
      <c r="L15" s="2482"/>
      <c r="M15" s="2482"/>
      <c r="N15" s="63" t="s">
        <v>721</v>
      </c>
      <c r="O15" s="1237"/>
      <c r="P15" s="1237"/>
      <c r="Q15" s="63" t="s">
        <v>722</v>
      </c>
      <c r="R15" s="63"/>
      <c r="S15" s="63"/>
      <c r="T15" s="63"/>
      <c r="U15" s="63"/>
      <c r="V15" s="63"/>
      <c r="W15" s="63"/>
      <c r="X15" s="63"/>
      <c r="Y15" s="63"/>
      <c r="Z15" s="89"/>
      <c r="AA15" s="89"/>
      <c r="AB15" s="89"/>
      <c r="AC15" s="89"/>
      <c r="AD15" s="89"/>
      <c r="AE15" s="89"/>
      <c r="AF15" s="89"/>
      <c r="AG15" s="89"/>
      <c r="AH15" s="89"/>
      <c r="AI15" s="89"/>
      <c r="AJ15" s="89"/>
    </row>
    <row r="16" spans="1:67" s="96" customFormat="1" ht="32.1" customHeight="1">
      <c r="A16" s="63"/>
      <c r="B16" s="63"/>
      <c r="C16" s="63"/>
      <c r="D16" s="63"/>
      <c r="E16" s="63"/>
      <c r="F16" s="63"/>
      <c r="G16" s="63"/>
      <c r="H16" s="63"/>
      <c r="I16" s="63"/>
      <c r="J16" s="63"/>
      <c r="K16" s="89"/>
      <c r="L16" s="89"/>
      <c r="M16" s="89"/>
      <c r="N16" s="63"/>
      <c r="O16" s="63"/>
      <c r="P16" s="63"/>
      <c r="Q16" s="63"/>
      <c r="R16" s="63"/>
      <c r="S16" s="63"/>
      <c r="T16" s="63"/>
      <c r="U16" s="63"/>
      <c r="V16" s="63"/>
      <c r="W16" s="63"/>
      <c r="X16" s="63"/>
      <c r="Y16" s="63"/>
      <c r="Z16" s="89"/>
      <c r="AA16" s="89"/>
      <c r="AB16" s="89"/>
      <c r="AC16" s="89"/>
      <c r="AD16" s="89"/>
      <c r="AE16" s="89"/>
      <c r="AF16" s="89"/>
      <c r="AG16" s="89"/>
      <c r="AH16" s="89"/>
      <c r="AI16" s="89"/>
      <c r="AJ16" s="89"/>
    </row>
    <row r="17" spans="1:36" s="96" customFormat="1" ht="32.1" customHeight="1">
      <c r="A17" s="63"/>
      <c r="B17" s="63"/>
      <c r="C17" s="63"/>
      <c r="D17" s="63"/>
      <c r="E17" s="63"/>
      <c r="F17" s="63"/>
      <c r="G17" s="63"/>
      <c r="H17" s="63"/>
      <c r="I17" s="63"/>
      <c r="J17" s="63"/>
      <c r="K17" s="89"/>
      <c r="L17" s="89"/>
      <c r="M17" s="89"/>
      <c r="N17" s="63"/>
      <c r="O17" s="63"/>
      <c r="P17" s="63"/>
      <c r="Q17" s="63" t="s">
        <v>162</v>
      </c>
      <c r="R17" s="63"/>
      <c r="S17" s="63"/>
      <c r="T17" s="1226">
        <f>IF(BO2=4," ",[0]!請負人住所)</f>
        <v>0</v>
      </c>
      <c r="U17" s="1226"/>
      <c r="V17" s="1226"/>
      <c r="W17" s="1226"/>
      <c r="X17" s="1226"/>
      <c r="Y17" s="1226"/>
      <c r="Z17" s="1226"/>
      <c r="AA17" s="1226"/>
      <c r="AB17" s="1226"/>
      <c r="AC17" s="1226"/>
      <c r="AD17" s="1226"/>
      <c r="AE17" s="1226"/>
      <c r="AF17" s="1226"/>
      <c r="AG17" s="89"/>
      <c r="AH17" s="89"/>
      <c r="AI17" s="89"/>
      <c r="AJ17" s="89"/>
    </row>
    <row r="18" spans="1:36" s="96" customFormat="1" ht="32.1" customHeight="1">
      <c r="A18" s="63"/>
      <c r="B18" s="63"/>
      <c r="C18" s="63"/>
      <c r="D18" s="63"/>
      <c r="E18" s="63"/>
      <c r="F18" s="63"/>
      <c r="G18" s="63"/>
      <c r="H18" s="63"/>
      <c r="I18" s="63"/>
      <c r="J18" s="63"/>
      <c r="K18" s="89"/>
      <c r="L18" s="89"/>
      <c r="M18" s="89"/>
      <c r="N18" s="63" t="s">
        <v>723</v>
      </c>
      <c r="O18" s="63"/>
      <c r="P18" s="63"/>
      <c r="Q18" s="63"/>
      <c r="R18" s="63"/>
      <c r="S18" s="63"/>
      <c r="T18" s="124"/>
      <c r="U18" s="124"/>
      <c r="V18" s="124"/>
      <c r="W18" s="124"/>
      <c r="X18" s="124"/>
      <c r="Y18" s="124"/>
      <c r="Z18" s="124"/>
      <c r="AA18" s="124"/>
      <c r="AB18" s="124"/>
      <c r="AC18" s="124"/>
      <c r="AD18" s="125"/>
      <c r="AE18" s="125"/>
      <c r="AF18" s="124"/>
      <c r="AG18" s="63"/>
      <c r="AH18" s="63"/>
      <c r="AI18" s="63"/>
      <c r="AJ18" s="63"/>
    </row>
    <row r="19" spans="1:36" s="96" customFormat="1" ht="32.1" customHeight="1">
      <c r="A19" s="63"/>
      <c r="B19" s="63"/>
      <c r="C19" s="63"/>
      <c r="D19" s="63"/>
      <c r="E19" s="63"/>
      <c r="F19" s="63"/>
      <c r="G19" s="63"/>
      <c r="H19" s="63"/>
      <c r="I19" s="63"/>
      <c r="J19" s="63"/>
      <c r="K19" s="89"/>
      <c r="L19" s="89"/>
      <c r="M19" s="89"/>
      <c r="N19" s="63"/>
      <c r="O19" s="63"/>
      <c r="P19" s="63"/>
      <c r="Q19" s="63" t="s">
        <v>163</v>
      </c>
      <c r="R19" s="63"/>
      <c r="S19" s="63"/>
      <c r="T19" s="1226">
        <f>IF(BO2=4," ",[0]!請負人社名)</f>
        <v>0</v>
      </c>
      <c r="U19" s="1226"/>
      <c r="V19" s="1226"/>
      <c r="W19" s="1226"/>
      <c r="X19" s="1226"/>
      <c r="Y19" s="1226"/>
      <c r="Z19" s="1226"/>
      <c r="AA19" s="1226"/>
      <c r="AB19" s="1226"/>
      <c r="AC19" s="1226"/>
      <c r="AD19" s="1226"/>
      <c r="AE19" s="1226"/>
      <c r="AF19" s="1226"/>
      <c r="AG19" s="63" t="str">
        <f>IF(ISTEXT(L24)," ","印")</f>
        <v>印</v>
      </c>
      <c r="AH19" s="63"/>
      <c r="AI19" s="63"/>
      <c r="AJ19" s="63"/>
    </row>
    <row r="20" spans="1:36" s="96" customFormat="1" ht="31.5" customHeight="1">
      <c r="A20" s="63"/>
      <c r="B20" s="63"/>
      <c r="C20" s="63"/>
      <c r="D20" s="63"/>
      <c r="E20" s="63"/>
      <c r="F20" s="63"/>
      <c r="G20" s="63"/>
      <c r="H20" s="63"/>
      <c r="I20" s="63"/>
      <c r="J20" s="63"/>
      <c r="K20" s="89"/>
      <c r="L20" s="89"/>
      <c r="M20" s="89"/>
      <c r="N20" s="63"/>
      <c r="O20" s="63"/>
      <c r="P20" s="63"/>
      <c r="Q20" s="63"/>
      <c r="R20" s="63"/>
      <c r="S20" s="63"/>
      <c r="T20" s="2485" t="str">
        <f>IF(BO2=4," ",CONCATENATE(D車使用集計表!請負人役職,"　",D車使用集計表!請負人氏名))</f>
        <v>　</v>
      </c>
      <c r="U20" s="2485"/>
      <c r="V20" s="2485"/>
      <c r="W20" s="2485"/>
      <c r="X20" s="2485"/>
      <c r="Y20" s="2485"/>
      <c r="Z20" s="2485"/>
      <c r="AA20" s="2485"/>
      <c r="AB20" s="2485"/>
      <c r="AC20" s="2485"/>
      <c r="AD20" s="2485"/>
      <c r="AE20" s="2485"/>
      <c r="AF20" s="2485"/>
      <c r="AG20" s="2485"/>
      <c r="AH20" s="2485"/>
      <c r="AI20" s="63"/>
      <c r="AJ20" s="63"/>
    </row>
    <row r="21" spans="1:36" s="96" customFormat="1" ht="32.1" customHeight="1">
      <c r="A21" s="63"/>
      <c r="B21" s="63"/>
      <c r="C21" s="63"/>
      <c r="D21" s="63"/>
      <c r="E21" s="2483" t="str">
        <f>"町田市長　　"&amp;市長名&amp;"　　様"</f>
        <v>町田市長　　稲垣　康治　　様</v>
      </c>
      <c r="F21" s="2483"/>
      <c r="G21" s="2483"/>
      <c r="H21" s="2483"/>
      <c r="I21" s="2483"/>
      <c r="J21" s="2483"/>
      <c r="K21" s="2483"/>
      <c r="L21" s="2483"/>
      <c r="M21" s="2483"/>
      <c r="N21" s="2483"/>
      <c r="O21" s="2483"/>
      <c r="P21" s="2483"/>
      <c r="Q21" s="2483"/>
      <c r="R21" s="2483"/>
      <c r="S21" s="2483"/>
      <c r="T21" s="2483"/>
      <c r="U21" s="97"/>
      <c r="V21" s="63"/>
      <c r="W21" s="63"/>
      <c r="X21" s="63"/>
      <c r="Y21" s="63"/>
      <c r="Z21" s="63"/>
      <c r="AA21" s="63"/>
      <c r="AB21" s="63"/>
      <c r="AC21" s="63"/>
      <c r="AD21" s="63"/>
      <c r="AE21" s="63"/>
      <c r="AF21" s="63"/>
      <c r="AG21" s="63"/>
      <c r="AH21" s="63"/>
      <c r="AI21" s="63"/>
      <c r="AJ21" s="63"/>
    </row>
    <row r="22" spans="1:36" s="96" customFormat="1" ht="15.95" customHeight="1">
      <c r="A22" s="63"/>
      <c r="B22" s="63"/>
      <c r="C22" s="63"/>
      <c r="D22" s="63"/>
      <c r="E22" s="604"/>
      <c r="F22" s="604"/>
      <c r="G22" s="604"/>
      <c r="H22" s="604"/>
      <c r="I22" s="604"/>
      <c r="J22" s="604"/>
      <c r="K22" s="604"/>
      <c r="L22" s="604"/>
      <c r="M22" s="604"/>
      <c r="N22" s="604"/>
      <c r="O22" s="604"/>
      <c r="P22" s="604"/>
      <c r="Q22" s="604"/>
      <c r="R22" s="604"/>
      <c r="S22" s="604"/>
      <c r="T22" s="604"/>
      <c r="U22" s="97"/>
      <c r="V22" s="63"/>
      <c r="W22" s="63"/>
      <c r="X22" s="63"/>
      <c r="Y22" s="63"/>
      <c r="Z22" s="63"/>
      <c r="AA22" s="63"/>
      <c r="AB22" s="63"/>
      <c r="AC22" s="63"/>
      <c r="AD22" s="63"/>
      <c r="AE22" s="63"/>
      <c r="AF22" s="63"/>
      <c r="AG22" s="63"/>
      <c r="AH22" s="63"/>
      <c r="AI22" s="63"/>
      <c r="AJ22" s="63"/>
    </row>
    <row r="23" spans="1:36" s="96" customFormat="1" ht="32.1" customHeight="1">
      <c r="A23" s="63"/>
      <c r="B23" s="63"/>
      <c r="C23" s="64"/>
      <c r="D23" s="1315" t="s">
        <v>724</v>
      </c>
      <c r="E23" s="1315"/>
      <c r="F23" s="1315"/>
      <c r="G23" s="1315"/>
      <c r="H23" s="1315"/>
      <c r="I23" s="1315"/>
      <c r="J23" s="1315"/>
      <c r="K23" s="1315"/>
      <c r="L23" s="1315"/>
      <c r="M23" s="1315"/>
      <c r="N23" s="1315"/>
      <c r="O23" s="1315"/>
      <c r="P23" s="1315"/>
      <c r="Q23" s="1315"/>
      <c r="R23" s="1315"/>
      <c r="S23" s="1315"/>
      <c r="T23" s="1315"/>
      <c r="U23" s="1315"/>
      <c r="V23" s="1315"/>
      <c r="W23" s="1315"/>
      <c r="X23" s="1315"/>
      <c r="Y23" s="1315"/>
      <c r="Z23" s="1315"/>
      <c r="AA23" s="1315"/>
      <c r="AB23" s="1315"/>
      <c r="AC23" s="1315"/>
      <c r="AD23" s="1315"/>
      <c r="AE23" s="1315"/>
      <c r="AF23" s="1315"/>
      <c r="AG23" s="1315"/>
      <c r="AH23" s="1315"/>
      <c r="AI23" s="1315"/>
      <c r="AJ23" s="63"/>
    </row>
    <row r="24" spans="1:36" s="96" customFormat="1" ht="31.5" customHeight="1">
      <c r="A24" s="63"/>
      <c r="B24" s="63"/>
      <c r="C24" s="64"/>
      <c r="D24" s="628"/>
      <c r="E24" s="2459" t="s">
        <v>725</v>
      </c>
      <c r="F24" s="2459"/>
      <c r="G24" s="2459"/>
      <c r="H24" s="2459"/>
      <c r="I24" s="2459"/>
      <c r="J24" s="2459"/>
      <c r="K24" s="2459"/>
      <c r="L24" s="2460"/>
      <c r="M24" s="2460"/>
      <c r="N24" s="2460"/>
      <c r="O24" s="2460"/>
      <c r="P24" s="2460"/>
      <c r="Q24" s="2460"/>
      <c r="R24" s="2460"/>
      <c r="S24" s="2460"/>
      <c r="T24" s="2460"/>
      <c r="U24" s="2460"/>
      <c r="V24" s="2460"/>
      <c r="W24" s="2460"/>
      <c r="X24" s="2460"/>
      <c r="Y24" s="2460"/>
      <c r="Z24" s="2457" t="s">
        <v>726</v>
      </c>
      <c r="AA24" s="2457"/>
      <c r="AB24" s="2457"/>
      <c r="AC24" s="2457"/>
      <c r="AD24" s="2457"/>
      <c r="AE24" s="2457"/>
      <c r="AF24" s="2457"/>
      <c r="AG24" s="2457"/>
      <c r="AH24" s="2457"/>
      <c r="AI24" s="2458"/>
      <c r="AJ24" s="63"/>
    </row>
    <row r="25" spans="1:36" s="96" customFormat="1" ht="27" customHeight="1">
      <c r="A25" s="63"/>
      <c r="B25" s="63"/>
      <c r="C25" s="64"/>
      <c r="D25" s="64"/>
      <c r="E25" s="64"/>
      <c r="F25" s="64"/>
      <c r="G25" s="64"/>
      <c r="H25" s="64"/>
      <c r="I25" s="606"/>
      <c r="J25" s="606"/>
      <c r="K25" s="606"/>
      <c r="L25" s="606"/>
      <c r="M25" s="606"/>
      <c r="N25" s="606"/>
      <c r="O25" s="606"/>
      <c r="P25" s="606"/>
      <c r="Q25" s="606"/>
      <c r="R25" s="606"/>
      <c r="S25" s="606"/>
      <c r="T25" s="606"/>
      <c r="U25" s="607"/>
      <c r="V25" s="608"/>
      <c r="W25" s="608"/>
      <c r="X25" s="608"/>
      <c r="Y25" s="608"/>
      <c r="Z25" s="608"/>
      <c r="AA25" s="608"/>
      <c r="AB25" s="608"/>
      <c r="AC25" s="608"/>
      <c r="AD25" s="608"/>
      <c r="AE25" s="608"/>
      <c r="AF25" s="608"/>
      <c r="AG25" s="608"/>
      <c r="AH25" s="608"/>
      <c r="AI25" s="608"/>
      <c r="AJ25" s="63"/>
    </row>
    <row r="26" spans="1:36" s="96" customFormat="1" ht="15.95" customHeight="1">
      <c r="A26" s="63"/>
      <c r="B26" s="63"/>
      <c r="C26" s="63"/>
      <c r="D26" s="63"/>
      <c r="E26" s="63"/>
      <c r="F26" s="63"/>
      <c r="G26" s="63"/>
      <c r="H26" s="63"/>
      <c r="I26" s="605"/>
      <c r="J26" s="63"/>
      <c r="K26" s="89"/>
      <c r="L26" s="89"/>
      <c r="M26" s="89"/>
      <c r="N26" s="63"/>
      <c r="O26" s="63"/>
      <c r="P26" s="63"/>
      <c r="Q26" s="63"/>
      <c r="R26" s="63"/>
      <c r="S26" s="63"/>
      <c r="T26" s="603"/>
      <c r="U26" s="603"/>
      <c r="V26" s="603"/>
      <c r="W26" s="603"/>
      <c r="X26" s="603"/>
      <c r="Y26" s="603"/>
      <c r="Z26" s="603"/>
      <c r="AA26" s="603"/>
      <c r="AB26" s="603"/>
      <c r="AC26" s="603"/>
      <c r="AD26" s="603"/>
      <c r="AE26" s="603"/>
      <c r="AF26" s="603"/>
      <c r="AG26" s="603"/>
      <c r="AH26" s="603"/>
      <c r="AI26" s="63"/>
      <c r="AJ26" s="63"/>
    </row>
    <row r="27" spans="1:36" s="96" customFormat="1" ht="32.1" customHeight="1">
      <c r="A27" s="63"/>
      <c r="B27" s="63"/>
      <c r="C27" s="63"/>
      <c r="D27" s="63"/>
      <c r="E27" s="63"/>
      <c r="F27" s="63"/>
      <c r="G27" s="63"/>
      <c r="H27" s="63"/>
      <c r="I27" s="63"/>
      <c r="J27" s="63"/>
      <c r="K27" s="89"/>
      <c r="L27" s="89"/>
      <c r="M27" s="89"/>
      <c r="N27" s="63"/>
      <c r="O27" s="63"/>
      <c r="P27" s="63"/>
      <c r="Q27" s="63"/>
      <c r="R27" s="63"/>
      <c r="S27" s="63"/>
      <c r="T27" s="63"/>
      <c r="U27" s="97"/>
      <c r="V27" s="63"/>
      <c r="W27" s="63"/>
      <c r="X27" s="63"/>
      <c r="Y27" s="63"/>
      <c r="Z27" s="63"/>
      <c r="AA27" s="63"/>
      <c r="AB27" s="63"/>
      <c r="AC27" s="63"/>
      <c r="AD27" s="63"/>
      <c r="AE27" s="63"/>
      <c r="AF27" s="63"/>
      <c r="AG27" s="63"/>
      <c r="AH27" s="63"/>
      <c r="AI27" s="63"/>
      <c r="AJ27" s="63"/>
    </row>
    <row r="28" spans="1:36" s="96" customFormat="1" ht="27" customHeight="1">
      <c r="A28" s="63"/>
      <c r="B28" s="1237"/>
      <c r="C28" s="2468"/>
      <c r="D28" s="2468"/>
      <c r="E28" s="2468"/>
      <c r="F28" s="2468"/>
      <c r="G28" s="2468"/>
      <c r="H28" s="2468"/>
      <c r="I28" s="2468"/>
      <c r="J28" s="2468"/>
      <c r="K28" s="2468"/>
      <c r="L28" s="2468"/>
      <c r="M28" s="2482"/>
      <c r="N28" s="2468"/>
      <c r="O28" s="2468"/>
      <c r="P28" s="2468"/>
      <c r="Q28" s="2468"/>
      <c r="R28" s="2468"/>
      <c r="S28" s="2468"/>
      <c r="T28" s="2468"/>
      <c r="U28" s="2468"/>
      <c r="V28" s="1237"/>
      <c r="W28" s="2468"/>
      <c r="X28" s="2468"/>
      <c r="Y28" s="2468"/>
      <c r="Z28" s="2468"/>
      <c r="AA28" s="1237"/>
      <c r="AB28" s="2468"/>
      <c r="AC28" s="2468"/>
      <c r="AD28" s="2468"/>
      <c r="AE28" s="2468"/>
      <c r="AF28" s="2468"/>
      <c r="AG28" s="2468"/>
      <c r="AH28" s="2468"/>
      <c r="AI28" s="2468"/>
      <c r="AJ28" s="63"/>
    </row>
    <row r="29" spans="1:36" s="96" customFormat="1" ht="27" customHeight="1">
      <c r="A29" s="63"/>
      <c r="B29" s="63"/>
      <c r="C29" s="63"/>
      <c r="D29" s="63"/>
      <c r="E29" s="63"/>
      <c r="F29" s="63"/>
      <c r="G29" s="63"/>
      <c r="H29" s="63"/>
      <c r="I29" s="63"/>
      <c r="J29" s="63"/>
      <c r="K29" s="89"/>
      <c r="L29" s="89"/>
      <c r="M29" s="89"/>
      <c r="N29" s="63"/>
      <c r="O29" s="63"/>
      <c r="P29" s="63"/>
      <c r="Q29" s="63"/>
      <c r="R29" s="63"/>
      <c r="S29" s="63"/>
      <c r="T29" s="63"/>
      <c r="U29" s="97"/>
      <c r="V29" s="1237"/>
      <c r="W29" s="1237"/>
      <c r="X29" s="63"/>
      <c r="Y29" s="63"/>
      <c r="Z29" s="63"/>
      <c r="AA29" s="63"/>
      <c r="AB29" s="63"/>
      <c r="AC29" s="63"/>
      <c r="AD29" s="63"/>
      <c r="AE29" s="63"/>
      <c r="AF29" s="63"/>
      <c r="AG29" s="63"/>
      <c r="AH29" s="63"/>
      <c r="AI29" s="63"/>
      <c r="AJ29" s="63"/>
    </row>
    <row r="30" spans="1:36" s="96" customFormat="1" ht="27" customHeight="1">
      <c r="A30" s="63"/>
      <c r="B30" s="63"/>
      <c r="C30" s="63"/>
      <c r="D30" s="63"/>
      <c r="E30" s="63"/>
      <c r="F30" s="63"/>
      <c r="G30" s="63"/>
      <c r="H30" s="63"/>
      <c r="I30" s="63"/>
      <c r="J30" s="63"/>
      <c r="K30" s="89"/>
      <c r="L30" s="89"/>
      <c r="M30" s="89"/>
      <c r="N30" s="63"/>
      <c r="O30" s="63"/>
      <c r="P30" s="63"/>
      <c r="Q30" s="63"/>
      <c r="R30" s="63"/>
      <c r="S30" s="63"/>
      <c r="T30" s="63"/>
      <c r="U30" s="97"/>
      <c r="V30" s="1237"/>
      <c r="W30" s="1237"/>
      <c r="X30" s="63"/>
      <c r="Y30" s="63"/>
      <c r="Z30" s="63"/>
      <c r="AA30" s="63"/>
      <c r="AB30" s="63"/>
      <c r="AC30" s="63"/>
      <c r="AD30" s="63"/>
      <c r="AE30" s="63"/>
      <c r="AF30" s="63"/>
      <c r="AG30" s="63"/>
      <c r="AH30" s="63"/>
      <c r="AI30" s="63"/>
      <c r="AJ30" s="63"/>
    </row>
    <row r="31" spans="1:36" s="96" customFormat="1" ht="33" customHeight="1">
      <c r="A31" s="63"/>
      <c r="B31" s="63"/>
      <c r="C31" s="71"/>
      <c r="D31" s="63"/>
      <c r="E31" s="63"/>
      <c r="F31" s="63"/>
      <c r="G31" s="63"/>
      <c r="H31" s="63"/>
      <c r="I31" s="63"/>
      <c r="J31" s="63"/>
      <c r="K31" s="89"/>
      <c r="L31" s="89"/>
      <c r="M31" s="89"/>
      <c r="N31" s="63"/>
      <c r="O31" s="63"/>
      <c r="P31" s="63"/>
      <c r="Q31" s="63"/>
      <c r="R31" s="63"/>
      <c r="S31" s="63"/>
      <c r="T31" s="63"/>
      <c r="U31" s="97"/>
      <c r="V31" s="63"/>
      <c r="W31" s="63"/>
      <c r="X31" s="63"/>
      <c r="Y31" s="63"/>
      <c r="Z31" s="63"/>
      <c r="AA31" s="63"/>
      <c r="AB31" s="63"/>
      <c r="AC31" s="63"/>
      <c r="AD31" s="63"/>
      <c r="AE31" s="63"/>
      <c r="AF31" s="63"/>
      <c r="AG31" s="63"/>
      <c r="AH31" s="63"/>
      <c r="AI31" s="63"/>
      <c r="AJ31" s="63"/>
    </row>
    <row r="32" spans="1:36" s="96" customFormat="1" ht="27" customHeight="1">
      <c r="A32" s="63"/>
      <c r="B32" s="63"/>
      <c r="C32" s="63"/>
      <c r="D32" s="63"/>
      <c r="E32" s="63"/>
      <c r="F32" s="63"/>
      <c r="G32" s="63"/>
      <c r="H32" s="63"/>
      <c r="I32" s="63"/>
      <c r="J32" s="63"/>
      <c r="K32" s="89"/>
      <c r="L32" s="89"/>
      <c r="M32" s="89"/>
      <c r="N32" s="63"/>
      <c r="O32" s="63"/>
      <c r="P32" s="63"/>
      <c r="Q32" s="63"/>
      <c r="R32" s="63"/>
      <c r="S32" s="63"/>
      <c r="T32" s="63"/>
      <c r="U32" s="97"/>
      <c r="V32" s="63"/>
      <c r="W32" s="63"/>
      <c r="X32" s="63"/>
      <c r="Y32" s="63"/>
      <c r="Z32" s="63"/>
      <c r="AA32" s="63"/>
      <c r="AB32" s="63"/>
      <c r="AC32" s="63"/>
      <c r="AD32" s="63"/>
      <c r="AE32" s="63"/>
      <c r="AF32" s="63"/>
      <c r="AG32" s="63"/>
      <c r="AH32" s="63"/>
      <c r="AI32" s="63"/>
      <c r="AJ32" s="63"/>
    </row>
    <row r="33" spans="1:36" s="96" customFormat="1" ht="27" customHeight="1">
      <c r="A33" s="63"/>
      <c r="B33" s="63"/>
      <c r="C33" s="63"/>
      <c r="D33" s="63"/>
      <c r="E33" s="63"/>
      <c r="F33" s="63"/>
      <c r="G33" s="63"/>
      <c r="H33" s="63"/>
      <c r="I33" s="63"/>
      <c r="J33" s="63"/>
      <c r="K33" s="89"/>
      <c r="L33" s="89"/>
      <c r="M33" s="89"/>
      <c r="N33" s="63"/>
      <c r="O33" s="63"/>
      <c r="P33" s="63"/>
      <c r="Q33" s="63"/>
      <c r="R33" s="63"/>
      <c r="S33" s="63"/>
      <c r="T33" s="63"/>
      <c r="U33" s="97"/>
      <c r="V33" s="63"/>
      <c r="W33" s="63"/>
      <c r="X33" s="63"/>
      <c r="Y33" s="63"/>
      <c r="Z33" s="63"/>
      <c r="AA33" s="63"/>
      <c r="AB33" s="63"/>
      <c r="AC33" s="63"/>
      <c r="AD33" s="63"/>
      <c r="AE33" s="63"/>
      <c r="AF33" s="63"/>
      <c r="AG33" s="63"/>
      <c r="AH33" s="63"/>
      <c r="AI33" s="63"/>
      <c r="AJ33" s="63"/>
    </row>
    <row r="34" spans="1:36" s="96" customFormat="1" ht="27" customHeight="1">
      <c r="A34" s="63"/>
      <c r="B34" s="63"/>
      <c r="C34" s="63"/>
      <c r="D34" s="63"/>
      <c r="E34" s="63"/>
      <c r="F34" s="63"/>
      <c r="G34" s="63"/>
      <c r="H34" s="63"/>
      <c r="I34" s="63"/>
      <c r="J34" s="63"/>
      <c r="K34" s="89"/>
      <c r="L34" s="89"/>
      <c r="M34" s="89"/>
      <c r="N34" s="63"/>
      <c r="O34" s="63"/>
      <c r="P34" s="63"/>
      <c r="Q34" s="63"/>
      <c r="R34" s="63"/>
      <c r="S34" s="63"/>
      <c r="T34" s="63"/>
      <c r="U34" s="97"/>
      <c r="V34" s="63"/>
      <c r="W34" s="63"/>
      <c r="X34" s="63"/>
      <c r="Y34" s="63"/>
      <c r="Z34" s="63"/>
      <c r="AA34" s="63"/>
      <c r="AB34" s="63"/>
      <c r="AC34" s="63"/>
      <c r="AD34" s="63"/>
      <c r="AE34" s="63"/>
      <c r="AF34" s="63"/>
      <c r="AG34" s="63"/>
      <c r="AH34" s="63"/>
      <c r="AI34" s="63"/>
      <c r="AJ34" s="63"/>
    </row>
    <row r="35" spans="1:36" s="96" customFormat="1" ht="45" customHeight="1">
      <c r="T35" s="98"/>
      <c r="U35" s="99"/>
    </row>
    <row r="36" spans="1:36" ht="30" customHeight="1">
      <c r="J36" s="100"/>
      <c r="K36" s="100"/>
      <c r="L36" s="100"/>
      <c r="M36" s="100"/>
    </row>
    <row r="37" spans="1:36" ht="30" customHeight="1"/>
    <row r="38" spans="1:36" ht="30" customHeight="1"/>
    <row r="39" spans="1:36" ht="30" customHeight="1"/>
    <row r="40" spans="1:36" ht="30" customHeight="1"/>
    <row r="41" spans="1:36" ht="30" customHeight="1"/>
    <row r="42" spans="1:36" ht="30" customHeight="1"/>
    <row r="43" spans="1:36" ht="30" customHeight="1"/>
    <row r="44" spans="1:36" ht="30" customHeight="1"/>
    <row r="45" spans="1:36" ht="30" customHeight="1"/>
    <row r="47" spans="1:36" ht="14.25" customHeight="1"/>
    <row r="48" spans="1:36" ht="20.25" customHeight="1"/>
  </sheetData>
  <mergeCells count="74">
    <mergeCell ref="BL2:BM2"/>
    <mergeCell ref="AR5:AS5"/>
    <mergeCell ref="AT5:AU5"/>
    <mergeCell ref="AV5:AW5"/>
    <mergeCell ref="AX5:AY5"/>
    <mergeCell ref="AZ5:BA5"/>
    <mergeCell ref="BB5:BC5"/>
    <mergeCell ref="BD5:BE5"/>
    <mergeCell ref="BF5:BG5"/>
    <mergeCell ref="BH5:BI5"/>
    <mergeCell ref="BJ5:BK5"/>
    <mergeCell ref="BL5:BM5"/>
    <mergeCell ref="BB2:BC2"/>
    <mergeCell ref="BD2:BE2"/>
    <mergeCell ref="BF2:BG2"/>
    <mergeCell ref="BH2:BI2"/>
    <mergeCell ref="BJ2:BK2"/>
    <mergeCell ref="AR2:AS2"/>
    <mergeCell ref="AT2:AU2"/>
    <mergeCell ref="AV2:AW2"/>
    <mergeCell ref="AX2:AY2"/>
    <mergeCell ref="AZ2:BA2"/>
    <mergeCell ref="A2:AJ2"/>
    <mergeCell ref="T4:U4"/>
    <mergeCell ref="L4:M4"/>
    <mergeCell ref="N4:O4"/>
    <mergeCell ref="AF4:AG4"/>
    <mergeCell ref="AD4:AE4"/>
    <mergeCell ref="AB4:AC4"/>
    <mergeCell ref="V4:W4"/>
    <mergeCell ref="X4:Y4"/>
    <mergeCell ref="R4:S4"/>
    <mergeCell ref="V30:W30"/>
    <mergeCell ref="AB5:AC5"/>
    <mergeCell ref="AD5:AE5"/>
    <mergeCell ref="AF5:AG5"/>
    <mergeCell ref="H7:AE7"/>
    <mergeCell ref="B28:L28"/>
    <mergeCell ref="M28:U28"/>
    <mergeCell ref="E21:T21"/>
    <mergeCell ref="P10:X10"/>
    <mergeCell ref="P12:X12"/>
    <mergeCell ref="F10:L10"/>
    <mergeCell ref="F9:L9"/>
    <mergeCell ref="T20:AH20"/>
    <mergeCell ref="H15:J15"/>
    <mergeCell ref="L15:M15"/>
    <mergeCell ref="F13:L13"/>
    <mergeCell ref="V29:W29"/>
    <mergeCell ref="V28:Z28"/>
    <mergeCell ref="AA28:AI28"/>
    <mergeCell ref="O15:P15"/>
    <mergeCell ref="D4:K5"/>
    <mergeCell ref="X5:Y5"/>
    <mergeCell ref="V5:W5"/>
    <mergeCell ref="L5:M5"/>
    <mergeCell ref="N5:O5"/>
    <mergeCell ref="P9:X9"/>
    <mergeCell ref="P13:X13"/>
    <mergeCell ref="T17:AF17"/>
    <mergeCell ref="F12:L12"/>
    <mergeCell ref="T19:AF19"/>
    <mergeCell ref="P5:Q5"/>
    <mergeCell ref="Z5:AA5"/>
    <mergeCell ref="R5:S5"/>
    <mergeCell ref="T5:U5"/>
    <mergeCell ref="AM3:AP3"/>
    <mergeCell ref="P4:Q4"/>
    <mergeCell ref="Z4:AA4"/>
    <mergeCell ref="AC24:AI24"/>
    <mergeCell ref="D23:AI23"/>
    <mergeCell ref="E24:K24"/>
    <mergeCell ref="Z24:AB24"/>
    <mergeCell ref="L24:Y24"/>
  </mergeCells>
  <phoneticPr fontId="10"/>
  <conditionalFormatting sqref="P10:X10">
    <cfRule type="cellIs" dxfId="1" priority="1" stopIfTrue="1" operator="equal">
      <formula>0</formula>
    </cfRule>
  </conditionalFormatting>
  <hyperlinks>
    <hyperlink ref="AM3:AP3" location="'提出書類一覧（工事）'!A1" display="一覧に戻る" xr:uid="{00000000-0004-0000-1C00-000000000000}"/>
  </hyperlinks>
  <printOptions horizontalCentered="1"/>
  <pageMargins left="0.39370078740157483" right="0.39370078740157483" top="0.59055118110236227" bottom="0.59055118110236227" header="0" footer="0"/>
  <pageSetup paperSize="9"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22F02-E495-4301-967D-F13D14996D18}">
  <dimension ref="A1:BO53"/>
  <sheetViews>
    <sheetView showZeros="0" view="pageBreakPreview" zoomScaleNormal="100" workbookViewId="0">
      <selection activeCell="AX31" sqref="AX31"/>
    </sheetView>
  </sheetViews>
  <sheetFormatPr defaultColWidth="9" defaultRowHeight="14.25"/>
  <cols>
    <col min="1" max="42" width="2.625" style="88" customWidth="1"/>
    <col min="43" max="66" width="1.625" style="88" customWidth="1"/>
    <col min="67" max="67" width="1.875" style="88" customWidth="1"/>
    <col min="68" max="68" width="1.125" style="88" customWidth="1"/>
    <col min="69" max="16384" width="9" style="88"/>
  </cols>
  <sheetData>
    <row r="1" spans="1:67" ht="18"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7" ht="56.25" customHeight="1">
      <c r="A2" s="2486" t="s">
        <v>704</v>
      </c>
      <c r="B2" s="2486"/>
      <c r="C2" s="2486"/>
      <c r="D2" s="2486"/>
      <c r="E2" s="2486"/>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R2" s="2487" t="str">
        <f>IF($BO$2=4," ",AR5)</f>
        <v/>
      </c>
      <c r="AS2" s="2487"/>
      <c r="AT2" s="2487" t="str">
        <f>IF($BO$2=4," ",AT5)</f>
        <v/>
      </c>
      <c r="AU2" s="2487"/>
      <c r="AV2" s="2487" t="str">
        <f>IF($BO$2=4," ",AV5)</f>
        <v/>
      </c>
      <c r="AW2" s="2487"/>
      <c r="AX2" s="2487" t="str">
        <f>IF($BO$2=4," ",AX5)</f>
        <v/>
      </c>
      <c r="AY2" s="2487"/>
      <c r="AZ2" s="2487" t="str">
        <f>IF($BO$2=4," ",AZ5)</f>
        <v/>
      </c>
      <c r="BA2" s="2487"/>
      <c r="BB2" s="2487" t="str">
        <f>IF($BO$2=4," ",BB5)</f>
        <v/>
      </c>
      <c r="BC2" s="2487"/>
      <c r="BD2" s="2487" t="str">
        <f>IF($BO$2=4," ",BD5)</f>
        <v/>
      </c>
      <c r="BE2" s="2487"/>
      <c r="BF2" s="2487" t="str">
        <f>IF($BO$2=4," ",BF5)</f>
        <v/>
      </c>
      <c r="BG2" s="2487"/>
      <c r="BH2" s="2487" t="str">
        <f>IF($BO$2=4," ",BH5)</f>
        <v/>
      </c>
      <c r="BI2" s="2487"/>
      <c r="BJ2" s="2487" t="str">
        <f>IF($BO$2=4," ",BJ5)</f>
        <v>\</v>
      </c>
      <c r="BK2" s="2487"/>
      <c r="BL2" s="2487" t="str">
        <f>IF($BO$2=4," ",BL5)</f>
        <v>0</v>
      </c>
      <c r="BM2" s="2487"/>
      <c r="BO2" s="88">
        <f>記入用紙!$C$19</f>
        <v>1</v>
      </c>
    </row>
    <row r="3" spans="1:67" ht="15" customHeight="1">
      <c r="A3" s="63"/>
      <c r="B3" s="63"/>
      <c r="C3" s="63"/>
      <c r="D3" s="63"/>
      <c r="E3" s="63"/>
      <c r="F3" s="63"/>
      <c r="G3" s="63"/>
      <c r="H3" s="63"/>
      <c r="I3" s="63"/>
      <c r="J3" s="63"/>
      <c r="K3" s="89"/>
      <c r="L3" s="89"/>
      <c r="M3" s="89"/>
      <c r="N3" s="63"/>
      <c r="O3" s="63"/>
      <c r="P3" s="63"/>
      <c r="Q3" s="63"/>
      <c r="R3" s="63"/>
      <c r="S3" s="63"/>
      <c r="T3" s="63"/>
      <c r="U3" s="63"/>
      <c r="V3" s="63"/>
      <c r="W3" s="63"/>
      <c r="X3" s="63"/>
      <c r="Y3" s="63"/>
      <c r="Z3" s="89"/>
      <c r="AA3" s="89"/>
      <c r="AB3" s="89"/>
      <c r="AC3" s="89"/>
      <c r="AD3" s="89"/>
      <c r="AE3" s="89"/>
      <c r="AF3" s="89"/>
      <c r="AG3" s="89"/>
      <c r="AH3" s="89"/>
      <c r="AI3" s="89"/>
      <c r="AJ3" s="89"/>
      <c r="AM3" s="996" t="s">
        <v>1</v>
      </c>
      <c r="AN3" s="996"/>
      <c r="AO3" s="996"/>
      <c r="AP3" s="996"/>
    </row>
    <row r="4" spans="1:67">
      <c r="A4" s="63"/>
      <c r="B4" s="63"/>
      <c r="C4" s="63"/>
      <c r="D4" s="2469" t="s">
        <v>705</v>
      </c>
      <c r="E4" s="1429"/>
      <c r="F4" s="1429"/>
      <c r="G4" s="1429"/>
      <c r="H4" s="1429"/>
      <c r="I4" s="1429"/>
      <c r="J4" s="1429"/>
      <c r="K4" s="1612"/>
      <c r="L4" s="2464"/>
      <c r="M4" s="2465"/>
      <c r="N4" s="2466" t="s">
        <v>706</v>
      </c>
      <c r="O4" s="2465"/>
      <c r="P4" s="2464" t="s">
        <v>707</v>
      </c>
      <c r="Q4" s="2465"/>
      <c r="R4" s="2466" t="s">
        <v>708</v>
      </c>
      <c r="S4" s="2465"/>
      <c r="T4" s="2466" t="s">
        <v>709</v>
      </c>
      <c r="U4" s="2467"/>
      <c r="V4" s="2464" t="s">
        <v>706</v>
      </c>
      <c r="W4" s="2465"/>
      <c r="X4" s="2466" t="s">
        <v>710</v>
      </c>
      <c r="Y4" s="2465"/>
      <c r="Z4" s="2466" t="s">
        <v>708</v>
      </c>
      <c r="AA4" s="2467"/>
      <c r="AB4" s="2464" t="s">
        <v>709</v>
      </c>
      <c r="AC4" s="2465"/>
      <c r="AD4" s="2466" t="s">
        <v>706</v>
      </c>
      <c r="AE4" s="2465"/>
      <c r="AF4" s="2466" t="s">
        <v>711</v>
      </c>
      <c r="AG4" s="2467"/>
      <c r="AI4" s="89"/>
      <c r="AJ4" s="89"/>
    </row>
    <row r="5" spans="1:67" ht="41.25" customHeight="1">
      <c r="A5" s="63"/>
      <c r="B5" s="63"/>
      <c r="C5" s="63"/>
      <c r="D5" s="2470"/>
      <c r="E5" s="1214"/>
      <c r="F5" s="1214"/>
      <c r="G5" s="1214"/>
      <c r="H5" s="1214"/>
      <c r="I5" s="1214"/>
      <c r="J5" s="1214"/>
      <c r="K5" s="1215"/>
      <c r="L5" s="2473" t="str">
        <f t="shared" ref="L5:AF5" si="0">AR2</f>
        <v/>
      </c>
      <c r="M5" s="2474"/>
      <c r="N5" s="2475" t="str">
        <f t="shared" si="0"/>
        <v/>
      </c>
      <c r="O5" s="2476"/>
      <c r="P5" s="2472" t="str">
        <f t="shared" si="0"/>
        <v/>
      </c>
      <c r="Q5" s="2462"/>
      <c r="R5" s="2461" t="str">
        <f t="shared" si="0"/>
        <v/>
      </c>
      <c r="S5" s="2462"/>
      <c r="T5" s="2461" t="str">
        <f t="shared" si="0"/>
        <v/>
      </c>
      <c r="U5" s="2463"/>
      <c r="V5" s="2472" t="str">
        <f t="shared" si="0"/>
        <v/>
      </c>
      <c r="W5" s="2462"/>
      <c r="X5" s="2461" t="str">
        <f t="shared" si="0"/>
        <v/>
      </c>
      <c r="Y5" s="2471"/>
      <c r="Z5" s="2461" t="str">
        <f t="shared" si="0"/>
        <v/>
      </c>
      <c r="AA5" s="2476"/>
      <c r="AB5" s="2472" t="str">
        <f t="shared" si="0"/>
        <v/>
      </c>
      <c r="AC5" s="2471"/>
      <c r="AD5" s="2461" t="str">
        <f t="shared" si="0"/>
        <v>\</v>
      </c>
      <c r="AE5" s="2462"/>
      <c r="AF5" s="2461" t="str">
        <f t="shared" si="0"/>
        <v>0</v>
      </c>
      <c r="AG5" s="2476"/>
      <c r="AI5" s="89"/>
      <c r="AJ5" s="89"/>
      <c r="AM5" s="20"/>
      <c r="AN5" s="20"/>
      <c r="AO5" s="20"/>
      <c r="AP5" s="20"/>
      <c r="AQ5" s="20"/>
      <c r="AR5" s="2473" t="str">
        <f>IF(LEN(P17)&gt;10,MID(P17,LEN(P17)-10,1),IF(LEN(P17)=10,"\",""))</f>
        <v/>
      </c>
      <c r="AS5" s="2474"/>
      <c r="AT5" s="2475" t="str">
        <f>IF(LEN(P17)&gt;9,MID(P17,LEN(P17)-9,1),IF(LEN(P17)=9,"\",""))</f>
        <v/>
      </c>
      <c r="AU5" s="2476"/>
      <c r="AV5" s="2472" t="str">
        <f>IF(LEN(P17)&gt;8,MID(P17,LEN(P17)-8,1),IF(LEN(P17)=8,"\",""))</f>
        <v/>
      </c>
      <c r="AW5" s="2462"/>
      <c r="AX5" s="2461" t="str">
        <f>IF(LEN(P17)&gt;7,MID(P17,LEN(P17)-7,1),IF(LEN(P17)=7,"\",""))</f>
        <v/>
      </c>
      <c r="AY5" s="2462"/>
      <c r="AZ5" s="2461" t="str">
        <f>IF(LEN(P17)&gt;6,MID(P17,LEN(P17)-6,1),IF(LEN(P17)=6,"\",""))</f>
        <v/>
      </c>
      <c r="BA5" s="2463"/>
      <c r="BB5" s="2472" t="str">
        <f>IF(LEN(P17)&gt;5,MID(P17,LEN(P17)-5,1),IF(LEN(P17)=5,"\",""))</f>
        <v/>
      </c>
      <c r="BC5" s="2462"/>
      <c r="BD5" s="2461" t="str">
        <f>IF(LEN(P17)&gt;4,MID(P17,LEN(P17)-4,1),IF(LEN(P17)=4,"\",""))</f>
        <v/>
      </c>
      <c r="BE5" s="2471"/>
      <c r="BF5" s="2461" t="str">
        <f>IF(LEN(P17)&gt;3,MID(P17,LEN(P17)-3,1),IF(LEN(P17)=3,"\",""))</f>
        <v/>
      </c>
      <c r="BG5" s="2476"/>
      <c r="BH5" s="2472" t="str">
        <f>IF(LEN(P17)&gt;2,MID(P17,LEN(P17)-2,1),IF(LEN(P17)=2,"\",""))</f>
        <v/>
      </c>
      <c r="BI5" s="2471"/>
      <c r="BJ5" s="2461" t="str">
        <f>IF(LEN(P17)&gt;1,MID(P17,LEN(P17)-1,1),IF(LEN(P17)=1,"\",""))</f>
        <v>\</v>
      </c>
      <c r="BK5" s="2462"/>
      <c r="BL5" s="2461" t="str">
        <f>IF(LEN(P17)=0,"\",RIGHT(P17,1))</f>
        <v>0</v>
      </c>
      <c r="BM5" s="2476"/>
    </row>
    <row r="6" spans="1:67" ht="30" customHeight="1">
      <c r="A6" s="63"/>
      <c r="B6" s="63"/>
      <c r="C6" s="63"/>
      <c r="D6" s="9"/>
      <c r="E6" s="9"/>
      <c r="F6" s="9"/>
      <c r="G6" s="633" t="s">
        <v>727</v>
      </c>
      <c r="H6" s="634"/>
      <c r="I6" s="634"/>
      <c r="J6" s="634"/>
      <c r="K6" s="634"/>
      <c r="L6" s="631"/>
      <c r="M6" s="879"/>
      <c r="N6" s="880"/>
      <c r="O6" s="881"/>
      <c r="P6" s="882"/>
      <c r="Q6" s="882"/>
      <c r="R6" s="882"/>
      <c r="S6" s="882"/>
      <c r="T6" s="882"/>
      <c r="U6" s="882"/>
      <c r="V6" s="882"/>
      <c r="W6" s="2488">
        <f>P17/1.1*0.1</f>
        <v>0</v>
      </c>
      <c r="X6" s="2488"/>
      <c r="Y6" s="2488"/>
      <c r="Z6" s="2488"/>
      <c r="AA6" s="2488"/>
      <c r="AB6" s="2488"/>
      <c r="AC6" s="2488"/>
      <c r="AD6" s="2488"/>
      <c r="AE6" s="2488"/>
      <c r="AF6" s="2488"/>
      <c r="AG6" s="879" t="s">
        <v>728</v>
      </c>
      <c r="AI6" s="89"/>
      <c r="AJ6" s="89"/>
      <c r="AM6" s="20"/>
      <c r="AN6" s="20"/>
      <c r="AO6" s="20"/>
      <c r="AP6" s="20"/>
      <c r="AQ6" s="20"/>
      <c r="AR6" s="609"/>
      <c r="AS6" s="398"/>
      <c r="AT6" s="609"/>
      <c r="AU6" s="398"/>
      <c r="AV6" s="610"/>
      <c r="AW6" s="398"/>
      <c r="AX6" s="610"/>
      <c r="AY6" s="398"/>
      <c r="AZ6" s="610"/>
      <c r="BA6" s="610"/>
      <c r="BB6" s="610"/>
      <c r="BC6" s="398"/>
      <c r="BD6" s="610"/>
      <c r="BE6" s="610"/>
      <c r="BF6" s="610"/>
      <c r="BG6" s="398"/>
      <c r="BH6" s="610"/>
      <c r="BI6" s="610"/>
      <c r="BJ6" s="610"/>
      <c r="BK6" s="398"/>
      <c r="BL6" s="610"/>
      <c r="BM6" s="398"/>
    </row>
    <row r="7" spans="1:67" ht="32.1" customHeight="1">
      <c r="A7" s="63"/>
      <c r="B7" s="63"/>
      <c r="C7" s="63"/>
      <c r="D7" s="63"/>
      <c r="E7" s="63"/>
      <c r="F7" s="63"/>
      <c r="G7" s="11" t="s">
        <v>712</v>
      </c>
      <c r="H7" s="63"/>
      <c r="I7" s="63"/>
      <c r="J7" s="63"/>
      <c r="K7" s="89"/>
      <c r="L7" s="89"/>
      <c r="M7" s="89"/>
      <c r="N7" s="63"/>
      <c r="O7" s="9"/>
      <c r="P7" s="63"/>
      <c r="Q7" s="63"/>
      <c r="R7" s="63"/>
      <c r="S7" s="63"/>
      <c r="T7" s="63"/>
      <c r="U7" s="63"/>
      <c r="V7" s="63"/>
      <c r="W7" s="63"/>
      <c r="X7" s="63"/>
      <c r="Y7" s="63"/>
      <c r="Z7" s="63"/>
      <c r="AA7" s="63"/>
      <c r="AB7" s="63"/>
      <c r="AC7" s="63"/>
      <c r="AD7" s="63"/>
      <c r="AE7" s="63"/>
      <c r="AF7" s="89"/>
      <c r="AG7" s="89"/>
      <c r="AH7" s="89"/>
      <c r="AI7" s="89"/>
      <c r="AJ7" s="89"/>
    </row>
    <row r="8" spans="1:67" ht="32.1" customHeight="1">
      <c r="A8" s="63"/>
      <c r="B8" s="63"/>
      <c r="C8" s="63"/>
      <c r="D8" s="63" t="s">
        <v>713</v>
      </c>
      <c r="E8" s="63"/>
      <c r="F8" s="63"/>
      <c r="G8" s="90"/>
      <c r="H8" s="2481">
        <f>IF(BO2=4," ",[0]!件名)</f>
        <v>0</v>
      </c>
      <c r="I8" s="2481"/>
      <c r="J8" s="2481"/>
      <c r="K8" s="2481"/>
      <c r="L8" s="2481"/>
      <c r="M8" s="2481"/>
      <c r="N8" s="2481"/>
      <c r="O8" s="2481"/>
      <c r="P8" s="2481"/>
      <c r="Q8" s="2481"/>
      <c r="R8" s="2481"/>
      <c r="S8" s="2481"/>
      <c r="T8" s="2481"/>
      <c r="U8" s="2481"/>
      <c r="V8" s="2481"/>
      <c r="W8" s="2481"/>
      <c r="X8" s="2481"/>
      <c r="Y8" s="2481"/>
      <c r="Z8" s="2481"/>
      <c r="AA8" s="2481"/>
      <c r="AB8" s="2481"/>
      <c r="AC8" s="2481"/>
      <c r="AD8" s="2481"/>
      <c r="AE8" s="2481"/>
      <c r="AF8" s="91"/>
      <c r="AG8" s="89"/>
      <c r="AH8" s="89"/>
      <c r="AI8" s="89"/>
      <c r="AJ8" s="89"/>
    </row>
    <row r="9" spans="1:67" ht="32.1" customHeight="1">
      <c r="A9" s="63"/>
      <c r="B9" s="63"/>
      <c r="C9" s="63"/>
      <c r="D9" s="63"/>
      <c r="E9" s="63"/>
      <c r="F9" s="63"/>
      <c r="G9" s="63"/>
      <c r="H9" s="63"/>
      <c r="I9" s="63"/>
      <c r="J9" s="63"/>
      <c r="K9" s="89"/>
      <c r="L9" s="89"/>
      <c r="M9" s="89"/>
      <c r="N9" s="63"/>
      <c r="O9" s="63"/>
      <c r="P9" s="63"/>
      <c r="Q9" s="63"/>
      <c r="R9" s="63"/>
      <c r="S9" s="63"/>
      <c r="T9" s="63"/>
      <c r="U9" s="63"/>
      <c r="V9" s="63"/>
      <c r="W9" s="63"/>
      <c r="X9" s="63"/>
      <c r="Y9" s="63"/>
      <c r="Z9" s="89"/>
      <c r="AA9" s="89"/>
      <c r="AB9" s="89"/>
      <c r="AC9" s="89"/>
      <c r="AD9" s="89" t="s">
        <v>714</v>
      </c>
      <c r="AE9" s="89"/>
      <c r="AF9" s="89"/>
      <c r="AG9" s="89"/>
      <c r="AH9" s="89"/>
      <c r="AI9" s="89"/>
      <c r="AJ9" s="89"/>
    </row>
    <row r="10" spans="1:67" ht="32.1" customHeight="1">
      <c r="A10" s="63"/>
      <c r="B10" s="63"/>
      <c r="C10" s="63"/>
      <c r="D10" s="63"/>
      <c r="E10" s="63"/>
      <c r="F10" s="2478" t="s">
        <v>715</v>
      </c>
      <c r="G10" s="2479"/>
      <c r="H10" s="2479"/>
      <c r="I10" s="2479"/>
      <c r="J10" s="2479"/>
      <c r="K10" s="2479"/>
      <c r="L10" s="2480"/>
      <c r="M10" s="92"/>
      <c r="N10" s="93"/>
      <c r="O10" s="94"/>
      <c r="P10" s="2477">
        <f>IF(BO2=4," ",[0]!当初契約金額)</f>
        <v>0</v>
      </c>
      <c r="Q10" s="2477"/>
      <c r="R10" s="2477"/>
      <c r="S10" s="2477"/>
      <c r="T10" s="2477"/>
      <c r="U10" s="2477"/>
      <c r="V10" s="2477"/>
      <c r="W10" s="2477"/>
      <c r="X10" s="2477"/>
      <c r="Y10" s="94"/>
      <c r="Z10" s="92"/>
      <c r="AA10" s="92"/>
      <c r="AB10" s="92"/>
      <c r="AC10" s="92"/>
      <c r="AD10" s="92"/>
      <c r="AE10" s="92"/>
      <c r="AF10" s="92"/>
      <c r="AG10" s="89"/>
      <c r="AH10" s="89"/>
      <c r="AI10" s="89"/>
      <c r="AJ10" s="89"/>
    </row>
    <row r="11" spans="1:67" ht="32.1" customHeight="1">
      <c r="A11" s="63"/>
      <c r="B11" s="63"/>
      <c r="C11" s="63"/>
      <c r="D11" s="63"/>
      <c r="E11" s="63"/>
      <c r="F11" s="68"/>
      <c r="G11" s="633" t="s">
        <v>727</v>
      </c>
      <c r="H11" s="634"/>
      <c r="I11" s="634"/>
      <c r="J11" s="634"/>
      <c r="K11" s="634"/>
      <c r="L11" s="631"/>
      <c r="M11" s="629"/>
      <c r="N11" s="630"/>
      <c r="O11" s="631"/>
      <c r="P11" s="632"/>
      <c r="Q11" s="632"/>
      <c r="R11" s="632"/>
      <c r="S11" s="632"/>
      <c r="T11" s="632"/>
      <c r="U11" s="632"/>
      <c r="V11" s="632"/>
      <c r="W11" s="2490">
        <f>P10/1.1*0.1</f>
        <v>0</v>
      </c>
      <c r="X11" s="2490"/>
      <c r="Y11" s="2490"/>
      <c r="Z11" s="2490"/>
      <c r="AA11" s="2490"/>
      <c r="AB11" s="2490"/>
      <c r="AC11" s="2490"/>
      <c r="AD11" s="2490"/>
      <c r="AE11" s="2490"/>
      <c r="AF11" s="2490"/>
      <c r="AG11" s="629" t="s">
        <v>728</v>
      </c>
      <c r="AH11" s="89"/>
      <c r="AI11" s="89"/>
      <c r="AJ11" s="89"/>
    </row>
    <row r="12" spans="1:67" ht="32.1" customHeight="1">
      <c r="A12" s="63"/>
      <c r="B12" s="63"/>
      <c r="C12" s="63"/>
      <c r="D12" s="63"/>
      <c r="E12" s="63"/>
      <c r="F12" s="2478" t="s">
        <v>716</v>
      </c>
      <c r="G12" s="2479"/>
      <c r="H12" s="2479"/>
      <c r="I12" s="2479"/>
      <c r="J12" s="2479"/>
      <c r="K12" s="2479"/>
      <c r="L12" s="2480"/>
      <c r="M12" s="92"/>
      <c r="N12" s="94"/>
      <c r="O12" s="94"/>
      <c r="P12" s="2477">
        <f>IF(BO2=4," ",[0]!変更後契約金額)</f>
        <v>0</v>
      </c>
      <c r="Q12" s="2477"/>
      <c r="R12" s="2477"/>
      <c r="S12" s="2477"/>
      <c r="T12" s="2477"/>
      <c r="U12" s="2477"/>
      <c r="V12" s="2477"/>
      <c r="W12" s="2477"/>
      <c r="X12" s="2477"/>
      <c r="Y12" s="94"/>
      <c r="Z12" s="92"/>
      <c r="AA12" s="92"/>
      <c r="AB12" s="92"/>
      <c r="AC12" s="92"/>
      <c r="AD12" s="92"/>
      <c r="AE12" s="92"/>
      <c r="AF12" s="92"/>
      <c r="AG12" s="89"/>
      <c r="AH12" s="89"/>
      <c r="AI12" s="89"/>
      <c r="AJ12" s="89"/>
    </row>
    <row r="13" spans="1:67" ht="32.1" customHeight="1">
      <c r="A13" s="63"/>
      <c r="B13" s="63"/>
      <c r="C13" s="63"/>
      <c r="D13" s="63"/>
      <c r="E13" s="63"/>
      <c r="F13" s="68"/>
      <c r="G13" s="633" t="s">
        <v>727</v>
      </c>
      <c r="H13" s="634"/>
      <c r="I13" s="634"/>
      <c r="J13" s="634"/>
      <c r="K13" s="634"/>
      <c r="L13" s="631"/>
      <c r="M13" s="629"/>
      <c r="N13" s="630"/>
      <c r="O13" s="631"/>
      <c r="P13" s="632"/>
      <c r="Q13" s="632"/>
      <c r="R13" s="632"/>
      <c r="S13" s="632"/>
      <c r="T13" s="632"/>
      <c r="U13" s="632"/>
      <c r="V13" s="632"/>
      <c r="W13" s="2490">
        <f>P12/1.1*0.1</f>
        <v>0</v>
      </c>
      <c r="X13" s="2490"/>
      <c r="Y13" s="2490"/>
      <c r="Z13" s="2490"/>
      <c r="AA13" s="2490"/>
      <c r="AB13" s="2490"/>
      <c r="AC13" s="2490"/>
      <c r="AD13" s="2490"/>
      <c r="AE13" s="2490"/>
      <c r="AF13" s="2490"/>
      <c r="AG13" s="629" t="s">
        <v>728</v>
      </c>
      <c r="AH13" s="89"/>
      <c r="AI13" s="89"/>
      <c r="AJ13" s="89"/>
    </row>
    <row r="14" spans="1:67" s="95" customFormat="1" ht="32.1" customHeight="1">
      <c r="A14" s="63"/>
      <c r="B14" s="63"/>
      <c r="C14" s="63"/>
      <c r="D14" s="63"/>
      <c r="E14" s="63"/>
      <c r="F14" s="452" t="s">
        <v>717</v>
      </c>
      <c r="G14" s="63"/>
      <c r="H14" s="63"/>
      <c r="I14" s="63"/>
      <c r="J14" s="63"/>
      <c r="K14" s="89"/>
      <c r="L14" s="89"/>
      <c r="M14" s="89"/>
      <c r="N14" s="63"/>
      <c r="O14" s="63"/>
      <c r="P14" s="69"/>
      <c r="Q14" s="69"/>
      <c r="R14" s="69"/>
      <c r="S14" s="69"/>
      <c r="T14" s="69"/>
      <c r="U14" s="69"/>
      <c r="V14" s="69"/>
      <c r="W14" s="69"/>
      <c r="X14" s="69"/>
      <c r="Y14" s="63"/>
      <c r="Z14" s="89"/>
      <c r="AA14" s="89"/>
      <c r="AB14" s="89"/>
      <c r="AC14" s="89"/>
      <c r="AD14" s="89"/>
      <c r="AE14" s="89"/>
      <c r="AF14" s="89"/>
      <c r="AG14" s="89"/>
      <c r="AH14" s="89"/>
      <c r="AI14" s="89"/>
      <c r="AJ14" s="89"/>
    </row>
    <row r="15" spans="1:67" ht="32.1" customHeight="1">
      <c r="A15" s="63"/>
      <c r="B15" s="63"/>
      <c r="C15" s="63"/>
      <c r="D15" s="63"/>
      <c r="E15" s="63"/>
      <c r="F15" s="2478" t="s">
        <v>718</v>
      </c>
      <c r="G15" s="2479"/>
      <c r="H15" s="2479"/>
      <c r="I15" s="2479"/>
      <c r="J15" s="2479"/>
      <c r="K15" s="2479"/>
      <c r="L15" s="2480"/>
      <c r="M15" s="92"/>
      <c r="N15" s="94"/>
      <c r="O15" s="94"/>
      <c r="P15" s="2484">
        <f>IF(BO2=4," ",記入用紙!C16+記入用紙!C17)</f>
        <v>0</v>
      </c>
      <c r="Q15" s="2484"/>
      <c r="R15" s="2484"/>
      <c r="S15" s="2484"/>
      <c r="T15" s="2484"/>
      <c r="U15" s="2484"/>
      <c r="V15" s="2484"/>
      <c r="W15" s="2484"/>
      <c r="X15" s="2484"/>
      <c r="Y15" s="94"/>
      <c r="Z15" s="92"/>
      <c r="AA15" s="92"/>
      <c r="AB15" s="92"/>
      <c r="AC15" s="92"/>
      <c r="AD15" s="92"/>
      <c r="AE15" s="92"/>
      <c r="AF15" s="92"/>
      <c r="AG15" s="89"/>
      <c r="AH15" s="89"/>
      <c r="AI15" s="89"/>
      <c r="AJ15" s="89"/>
    </row>
    <row r="16" spans="1:67" ht="32.1" customHeight="1">
      <c r="A16" s="63"/>
      <c r="B16" s="63"/>
      <c r="C16" s="63"/>
      <c r="D16" s="63"/>
      <c r="E16" s="63"/>
      <c r="F16" s="68"/>
      <c r="G16" s="633" t="s">
        <v>727</v>
      </c>
      <c r="H16" s="634"/>
      <c r="I16" s="634"/>
      <c r="J16" s="634"/>
      <c r="K16" s="634"/>
      <c r="L16" s="631"/>
      <c r="M16" s="629"/>
      <c r="N16" s="630"/>
      <c r="O16" s="631"/>
      <c r="P16" s="632"/>
      <c r="Q16" s="632"/>
      <c r="R16" s="632"/>
      <c r="S16" s="632"/>
      <c r="T16" s="632"/>
      <c r="U16" s="632"/>
      <c r="V16" s="632"/>
      <c r="W16" s="2490">
        <f>P15/1.1*0.1</f>
        <v>0</v>
      </c>
      <c r="X16" s="2490"/>
      <c r="Y16" s="2490"/>
      <c r="Z16" s="2490"/>
      <c r="AA16" s="2490"/>
      <c r="AB16" s="2490"/>
      <c r="AC16" s="2490"/>
      <c r="AD16" s="2490"/>
      <c r="AE16" s="2490"/>
      <c r="AF16" s="2490"/>
      <c r="AG16" s="629" t="s">
        <v>728</v>
      </c>
      <c r="AH16" s="89"/>
      <c r="AI16" s="89"/>
      <c r="AJ16" s="89"/>
    </row>
    <row r="17" spans="1:36" ht="32.1" customHeight="1">
      <c r="A17" s="63"/>
      <c r="B17" s="63"/>
      <c r="C17" s="63"/>
      <c r="D17" s="63"/>
      <c r="E17" s="63"/>
      <c r="F17" s="2478" t="s">
        <v>719</v>
      </c>
      <c r="G17" s="2479"/>
      <c r="H17" s="2479"/>
      <c r="I17" s="2479"/>
      <c r="J17" s="2479"/>
      <c r="K17" s="2479"/>
      <c r="L17" s="2480"/>
      <c r="M17" s="92"/>
      <c r="N17" s="94"/>
      <c r="O17" s="94"/>
      <c r="P17" s="2477">
        <f>IF(BO2=4," ",IF(P12=0,P10-P15,P12-P15))</f>
        <v>0</v>
      </c>
      <c r="Q17" s="2477"/>
      <c r="R17" s="2477"/>
      <c r="S17" s="2477"/>
      <c r="T17" s="2477"/>
      <c r="U17" s="2477"/>
      <c r="V17" s="2477"/>
      <c r="W17" s="2477"/>
      <c r="X17" s="2477"/>
      <c r="Y17" s="94"/>
      <c r="Z17" s="92"/>
      <c r="AA17" s="92"/>
      <c r="AB17" s="92"/>
      <c r="AC17" s="92"/>
      <c r="AD17" s="92"/>
      <c r="AE17" s="92"/>
      <c r="AF17" s="92"/>
      <c r="AG17" s="89"/>
      <c r="AH17" s="89"/>
      <c r="AI17" s="89"/>
      <c r="AJ17" s="89"/>
    </row>
    <row r="18" spans="1:36" ht="32.1" customHeight="1">
      <c r="A18" s="63"/>
      <c r="B18" s="63"/>
      <c r="C18" s="63"/>
      <c r="D18" s="63"/>
      <c r="E18" s="63"/>
      <c r="F18" s="68"/>
      <c r="G18" s="633" t="s">
        <v>727</v>
      </c>
      <c r="H18" s="634"/>
      <c r="I18" s="634"/>
      <c r="J18" s="634"/>
      <c r="K18" s="634"/>
      <c r="L18" s="631"/>
      <c r="M18" s="629"/>
      <c r="N18" s="630"/>
      <c r="O18" s="631"/>
      <c r="P18" s="632"/>
      <c r="Q18" s="632"/>
      <c r="R18" s="632"/>
      <c r="S18" s="632"/>
      <c r="T18" s="632"/>
      <c r="U18" s="632"/>
      <c r="V18" s="632"/>
      <c r="W18" s="2490">
        <f>P17/1.1*0.1</f>
        <v>0</v>
      </c>
      <c r="X18" s="2490"/>
      <c r="Y18" s="2490"/>
      <c r="Z18" s="2490"/>
      <c r="AA18" s="2490"/>
      <c r="AB18" s="2490"/>
      <c r="AC18" s="2490"/>
      <c r="AD18" s="2490"/>
      <c r="AE18" s="2490"/>
      <c r="AF18" s="2490"/>
      <c r="AG18" s="629" t="s">
        <v>728</v>
      </c>
      <c r="AH18" s="89"/>
      <c r="AI18" s="89"/>
      <c r="AJ18" s="89"/>
    </row>
    <row r="19" spans="1:36" ht="24.95" customHeight="1">
      <c r="A19" s="63"/>
      <c r="B19" s="63"/>
      <c r="C19" s="63"/>
      <c r="D19" s="63"/>
      <c r="E19" s="63"/>
      <c r="F19" s="63"/>
      <c r="G19" s="63"/>
      <c r="H19" s="63"/>
      <c r="I19" s="63"/>
      <c r="J19" s="63"/>
      <c r="K19" s="89"/>
      <c r="L19" s="89"/>
      <c r="M19" s="89"/>
      <c r="N19" s="63"/>
      <c r="O19" s="63"/>
      <c r="P19" s="63"/>
      <c r="Q19" s="63"/>
      <c r="R19" s="63"/>
      <c r="S19" s="63"/>
      <c r="T19" s="63"/>
      <c r="U19" s="63"/>
      <c r="V19" s="63"/>
      <c r="W19" s="63"/>
      <c r="X19" s="63"/>
      <c r="Y19" s="63"/>
      <c r="Z19" s="89"/>
      <c r="AA19" s="89"/>
      <c r="AB19" s="89"/>
      <c r="AC19" s="89"/>
      <c r="AD19" s="89"/>
      <c r="AE19" s="89"/>
      <c r="AF19" s="89"/>
      <c r="AG19" s="89"/>
      <c r="AH19" s="89"/>
      <c r="AI19" s="89"/>
      <c r="AJ19" s="89"/>
    </row>
    <row r="20" spans="1:36" ht="32.1" customHeight="1">
      <c r="A20" s="63"/>
      <c r="B20" s="63"/>
      <c r="C20" s="63"/>
      <c r="D20" s="63"/>
      <c r="E20" s="63"/>
      <c r="F20" s="63"/>
      <c r="G20" s="63"/>
      <c r="H20" s="1237"/>
      <c r="I20" s="1237"/>
      <c r="J20" s="1237"/>
      <c r="K20" s="89" t="s">
        <v>720</v>
      </c>
      <c r="L20" s="2482"/>
      <c r="M20" s="2482"/>
      <c r="N20" s="63" t="s">
        <v>721</v>
      </c>
      <c r="O20" s="1237"/>
      <c r="P20" s="1237"/>
      <c r="Q20" s="63" t="s">
        <v>722</v>
      </c>
      <c r="R20" s="63"/>
      <c r="S20" s="63"/>
      <c r="T20" s="63"/>
      <c r="U20" s="63"/>
      <c r="V20" s="63"/>
      <c r="W20" s="63"/>
      <c r="X20" s="63"/>
      <c r="Y20" s="63"/>
      <c r="Z20" s="89"/>
      <c r="AA20" s="89"/>
      <c r="AB20" s="89"/>
      <c r="AC20" s="89"/>
      <c r="AD20" s="89"/>
      <c r="AE20" s="89"/>
      <c r="AF20" s="89"/>
      <c r="AG20" s="89"/>
      <c r="AH20" s="89"/>
      <c r="AI20" s="89"/>
      <c r="AJ20" s="89"/>
    </row>
    <row r="21" spans="1:36" s="96" customFormat="1" ht="24.95" customHeight="1">
      <c r="A21" s="63"/>
      <c r="B21" s="63"/>
      <c r="C21" s="63"/>
      <c r="D21" s="63"/>
      <c r="E21" s="63"/>
      <c r="F21" s="63"/>
      <c r="G21" s="63"/>
      <c r="H21" s="63"/>
      <c r="I21" s="63"/>
      <c r="J21" s="63"/>
      <c r="K21" s="89"/>
      <c r="L21" s="89"/>
      <c r="M21" s="89"/>
      <c r="N21" s="63"/>
      <c r="O21" s="63"/>
      <c r="P21" s="63"/>
      <c r="Q21" s="63"/>
      <c r="R21" s="63"/>
      <c r="S21" s="63"/>
      <c r="T21" s="63"/>
      <c r="U21" s="63"/>
      <c r="V21" s="63"/>
      <c r="W21" s="63"/>
      <c r="X21" s="63"/>
      <c r="Y21" s="63"/>
      <c r="Z21" s="89"/>
      <c r="AA21" s="89"/>
      <c r="AB21" s="89"/>
      <c r="AC21" s="89"/>
      <c r="AD21" s="89"/>
      <c r="AE21" s="89"/>
      <c r="AF21" s="89"/>
      <c r="AG21" s="89"/>
      <c r="AH21" s="89"/>
      <c r="AI21" s="89"/>
      <c r="AJ21" s="89"/>
    </row>
    <row r="22" spans="1:36" s="96" customFormat="1" ht="32.1" customHeight="1">
      <c r="A22" s="63"/>
      <c r="B22" s="63"/>
      <c r="C22" s="63"/>
      <c r="D22" s="63"/>
      <c r="E22" s="63"/>
      <c r="F22" s="63"/>
      <c r="G22" s="63"/>
      <c r="H22" s="63"/>
      <c r="I22" s="63"/>
      <c r="J22" s="63"/>
      <c r="K22" s="89"/>
      <c r="L22" s="89"/>
      <c r="M22" s="89"/>
      <c r="N22" s="63"/>
      <c r="O22" s="63"/>
      <c r="P22" s="63"/>
      <c r="Q22" s="63" t="s">
        <v>162</v>
      </c>
      <c r="R22" s="63"/>
      <c r="S22" s="63"/>
      <c r="T22" s="1226">
        <f>IF(BO2=4," ",[0]!請負人住所)</f>
        <v>0</v>
      </c>
      <c r="U22" s="1226"/>
      <c r="V22" s="1226"/>
      <c r="W22" s="1226"/>
      <c r="X22" s="1226"/>
      <c r="Y22" s="1226"/>
      <c r="Z22" s="1226"/>
      <c r="AA22" s="1226"/>
      <c r="AB22" s="1226"/>
      <c r="AC22" s="1226"/>
      <c r="AD22" s="1226"/>
      <c r="AE22" s="1226"/>
      <c r="AF22" s="1226"/>
      <c r="AG22" s="89"/>
      <c r="AH22" s="89"/>
      <c r="AI22" s="89"/>
      <c r="AJ22" s="89"/>
    </row>
    <row r="23" spans="1:36" s="96" customFormat="1" ht="32.1" customHeight="1">
      <c r="A23" s="63"/>
      <c r="B23" s="63"/>
      <c r="C23" s="63"/>
      <c r="D23" s="63"/>
      <c r="E23" s="63"/>
      <c r="F23" s="63"/>
      <c r="G23" s="63"/>
      <c r="H23" s="63"/>
      <c r="I23" s="63"/>
      <c r="J23" s="63"/>
      <c r="K23" s="89" t="s">
        <v>729</v>
      </c>
      <c r="L23" s="89"/>
      <c r="M23" s="89"/>
      <c r="N23" s="63"/>
      <c r="O23" s="63"/>
      <c r="P23" s="63"/>
      <c r="Q23" s="63" t="s">
        <v>730</v>
      </c>
      <c r="R23" s="63"/>
      <c r="S23" s="63"/>
      <c r="T23" s="124"/>
      <c r="U23" s="1226"/>
      <c r="V23" s="1226"/>
      <c r="W23" s="1226"/>
      <c r="X23" s="1226"/>
      <c r="Y23" s="1226"/>
      <c r="Z23" s="1226"/>
      <c r="AA23" s="1226"/>
      <c r="AB23" s="1226"/>
      <c r="AC23" s="1226"/>
      <c r="AD23" s="1226"/>
      <c r="AE23" s="1226"/>
      <c r="AF23" s="1226"/>
      <c r="AG23" s="63"/>
      <c r="AH23" s="63"/>
      <c r="AI23" s="63"/>
      <c r="AJ23" s="63"/>
    </row>
    <row r="24" spans="1:36" s="96" customFormat="1" ht="32.1" customHeight="1">
      <c r="A24" s="63"/>
      <c r="B24" s="63"/>
      <c r="C24" s="63"/>
      <c r="D24" s="63"/>
      <c r="E24" s="63"/>
      <c r="F24" s="63"/>
      <c r="G24" s="63"/>
      <c r="H24" s="63"/>
      <c r="I24" s="63"/>
      <c r="J24" s="63"/>
      <c r="K24" s="89"/>
      <c r="L24" s="89"/>
      <c r="M24" s="89"/>
      <c r="N24" s="63"/>
      <c r="O24" s="63"/>
      <c r="P24" s="63"/>
      <c r="Q24" s="63" t="s">
        <v>163</v>
      </c>
      <c r="R24" s="63"/>
      <c r="S24" s="63"/>
      <c r="T24" s="1226">
        <f>IF(BO2=4," ",[0]!請負人社名)</f>
        <v>0</v>
      </c>
      <c r="U24" s="1226"/>
      <c r="V24" s="1226"/>
      <c r="W24" s="1226"/>
      <c r="X24" s="1226"/>
      <c r="Y24" s="1226"/>
      <c r="Z24" s="1226"/>
      <c r="AA24" s="1226"/>
      <c r="AB24" s="1226"/>
      <c r="AC24" s="1226"/>
      <c r="AD24" s="1226"/>
      <c r="AE24" s="1226"/>
      <c r="AF24" s="1226"/>
      <c r="AG24" s="63" t="str">
        <f>IF(ISTEXT(L29)," ","印")</f>
        <v>印</v>
      </c>
      <c r="AH24" s="63"/>
      <c r="AI24" s="63"/>
      <c r="AJ24" s="63"/>
    </row>
    <row r="25" spans="1:36" s="96" customFormat="1" ht="24.95" customHeight="1">
      <c r="A25" s="63"/>
      <c r="B25" s="63"/>
      <c r="C25" s="63"/>
      <c r="D25" s="63"/>
      <c r="E25" s="63"/>
      <c r="F25" s="63"/>
      <c r="G25" s="63"/>
      <c r="H25" s="63"/>
      <c r="I25" s="63"/>
      <c r="J25" s="63"/>
      <c r="K25" s="89"/>
      <c r="L25" s="89"/>
      <c r="M25" s="89"/>
      <c r="N25" s="63"/>
      <c r="O25" s="63"/>
      <c r="P25" s="63"/>
      <c r="Q25" s="63"/>
      <c r="R25" s="63"/>
      <c r="S25" s="63"/>
      <c r="T25" s="2485" t="str">
        <f>IF(BO2=4," ",CONCATENATE(D車使用集計表!請負人役職,"　",D車使用集計表!請負人氏名))</f>
        <v>　</v>
      </c>
      <c r="U25" s="2485"/>
      <c r="V25" s="2485"/>
      <c r="W25" s="2485"/>
      <c r="X25" s="2485"/>
      <c r="Y25" s="2485"/>
      <c r="Z25" s="2485"/>
      <c r="AA25" s="2485"/>
      <c r="AB25" s="2485"/>
      <c r="AC25" s="2485"/>
      <c r="AD25" s="2485"/>
      <c r="AE25" s="2485"/>
      <c r="AF25" s="2485"/>
      <c r="AG25" s="2485"/>
      <c r="AH25" s="2485"/>
      <c r="AI25" s="63"/>
      <c r="AJ25" s="63"/>
    </row>
    <row r="26" spans="1:36" s="96" customFormat="1" ht="32.1" customHeight="1">
      <c r="A26" s="63"/>
      <c r="B26" s="63"/>
      <c r="C26" s="63"/>
      <c r="D26" s="63"/>
      <c r="E26" s="2483" t="str">
        <f>"町田市長　　"&amp;市長名&amp;"　　様"</f>
        <v>町田市長　　稲垣　康治　　様</v>
      </c>
      <c r="F26" s="2483"/>
      <c r="G26" s="2483"/>
      <c r="H26" s="2483"/>
      <c r="I26" s="2483"/>
      <c r="J26" s="2483"/>
      <c r="K26" s="2483"/>
      <c r="L26" s="2483"/>
      <c r="M26" s="2483"/>
      <c r="N26" s="2483"/>
      <c r="O26" s="2483"/>
      <c r="P26" s="2483"/>
      <c r="Q26" s="2483"/>
      <c r="R26" s="2483"/>
      <c r="S26" s="2483"/>
      <c r="T26" s="2483"/>
      <c r="U26" s="97"/>
      <c r="V26" s="63"/>
      <c r="W26" s="63"/>
      <c r="X26" s="63"/>
      <c r="Y26" s="63"/>
      <c r="Z26" s="63"/>
      <c r="AA26" s="63"/>
      <c r="AB26" s="63"/>
      <c r="AC26" s="63"/>
      <c r="AD26" s="63"/>
      <c r="AE26" s="63"/>
      <c r="AF26" s="63"/>
      <c r="AG26" s="63"/>
      <c r="AH26" s="63"/>
      <c r="AI26" s="63"/>
      <c r="AJ26" s="63"/>
    </row>
    <row r="27" spans="1:36" s="96" customFormat="1" ht="15.95" customHeight="1">
      <c r="A27" s="63"/>
      <c r="B27" s="63"/>
      <c r="C27" s="63"/>
      <c r="D27" s="63"/>
      <c r="E27" s="604"/>
      <c r="F27" s="604"/>
      <c r="G27" s="604"/>
      <c r="H27" s="604"/>
      <c r="I27" s="604"/>
      <c r="J27" s="604"/>
      <c r="K27" s="604"/>
      <c r="L27" s="604"/>
      <c r="M27" s="604"/>
      <c r="N27" s="604"/>
      <c r="O27" s="604"/>
      <c r="P27" s="604"/>
      <c r="Q27" s="604"/>
      <c r="R27" s="604"/>
      <c r="S27" s="604"/>
      <c r="T27" s="604"/>
      <c r="U27" s="97"/>
      <c r="V27" s="63"/>
      <c r="W27" s="63"/>
      <c r="X27" s="63"/>
      <c r="Y27" s="63"/>
      <c r="Z27" s="63"/>
      <c r="AA27" s="63"/>
      <c r="AB27" s="63"/>
      <c r="AC27" s="63"/>
      <c r="AD27" s="63"/>
      <c r="AE27" s="63"/>
      <c r="AF27" s="63"/>
      <c r="AG27" s="63"/>
      <c r="AH27" s="63"/>
      <c r="AI27" s="63"/>
      <c r="AJ27" s="63"/>
    </row>
    <row r="28" spans="1:36" s="96" customFormat="1" ht="32.1" customHeight="1">
      <c r="A28" s="63"/>
      <c r="B28" s="63"/>
      <c r="C28" s="64"/>
      <c r="D28" s="2489" t="s">
        <v>724</v>
      </c>
      <c r="E28" s="2489"/>
      <c r="F28" s="2489"/>
      <c r="G28" s="2489"/>
      <c r="H28" s="2489"/>
      <c r="I28" s="2489"/>
      <c r="J28" s="2489"/>
      <c r="K28" s="2489"/>
      <c r="L28" s="2489"/>
      <c r="M28" s="2489"/>
      <c r="N28" s="2489"/>
      <c r="O28" s="2489"/>
      <c r="P28" s="2489"/>
      <c r="Q28" s="2489"/>
      <c r="R28" s="2489"/>
      <c r="S28" s="2489"/>
      <c r="T28" s="2489"/>
      <c r="U28" s="2489"/>
      <c r="V28" s="2489"/>
      <c r="W28" s="2489"/>
      <c r="X28" s="2489"/>
      <c r="Y28" s="2489"/>
      <c r="Z28" s="2489"/>
      <c r="AA28" s="2489"/>
      <c r="AB28" s="2489"/>
      <c r="AC28" s="2489"/>
      <c r="AD28" s="2489"/>
      <c r="AE28" s="2489"/>
      <c r="AF28" s="2489"/>
      <c r="AG28" s="2489"/>
      <c r="AH28" s="2489"/>
      <c r="AI28" s="2489"/>
      <c r="AJ28" s="63"/>
    </row>
    <row r="29" spans="1:36" s="96" customFormat="1" ht="31.5" customHeight="1">
      <c r="A29" s="63"/>
      <c r="B29" s="63"/>
      <c r="C29" s="64"/>
      <c r="D29" s="628"/>
      <c r="E29" s="2459" t="s">
        <v>725</v>
      </c>
      <c r="F29" s="2459"/>
      <c r="G29" s="2459"/>
      <c r="H29" s="2459"/>
      <c r="I29" s="2459"/>
      <c r="J29" s="2459"/>
      <c r="K29" s="2459"/>
      <c r="L29" s="2460"/>
      <c r="M29" s="2460"/>
      <c r="N29" s="2460"/>
      <c r="O29" s="2460"/>
      <c r="P29" s="2460"/>
      <c r="Q29" s="2460"/>
      <c r="R29" s="2460"/>
      <c r="S29" s="2460"/>
      <c r="T29" s="2460"/>
      <c r="U29" s="2460"/>
      <c r="V29" s="2460"/>
      <c r="W29" s="2460"/>
      <c r="X29" s="2460"/>
      <c r="Y29" s="2460"/>
      <c r="Z29" s="2457" t="s">
        <v>726</v>
      </c>
      <c r="AA29" s="2457"/>
      <c r="AB29" s="2457"/>
      <c r="AC29" s="2457"/>
      <c r="AD29" s="2457"/>
      <c r="AE29" s="2457"/>
      <c r="AF29" s="2457"/>
      <c r="AG29" s="2457"/>
      <c r="AH29" s="2457"/>
      <c r="AI29" s="2458"/>
      <c r="AJ29" s="63"/>
    </row>
    <row r="30" spans="1:36" s="96" customFormat="1" ht="24.95" customHeight="1">
      <c r="A30" s="63"/>
      <c r="B30" s="63"/>
      <c r="C30" s="64"/>
      <c r="D30" s="64"/>
      <c r="E30" s="64"/>
      <c r="F30" s="64"/>
      <c r="G30" s="64"/>
      <c r="H30" s="64"/>
      <c r="I30" s="606"/>
      <c r="J30" s="606"/>
      <c r="K30" s="606"/>
      <c r="L30" s="606"/>
      <c r="M30" s="606"/>
      <c r="N30" s="606"/>
      <c r="O30" s="606"/>
      <c r="P30" s="606"/>
      <c r="Q30" s="606"/>
      <c r="R30" s="606"/>
      <c r="S30" s="606"/>
      <c r="T30" s="606"/>
      <c r="U30" s="607"/>
      <c r="V30" s="608"/>
      <c r="W30" s="608"/>
      <c r="X30" s="608"/>
      <c r="Y30" s="608"/>
      <c r="Z30" s="608"/>
      <c r="AA30" s="608"/>
      <c r="AB30" s="608"/>
      <c r="AC30" s="608"/>
      <c r="AD30" s="608"/>
      <c r="AE30" s="608"/>
      <c r="AF30" s="608"/>
      <c r="AG30" s="608"/>
      <c r="AH30" s="608"/>
      <c r="AI30" s="608"/>
      <c r="AJ30" s="63"/>
    </row>
    <row r="31" spans="1:36" s="96" customFormat="1" ht="15.95" customHeight="1">
      <c r="A31" s="63"/>
      <c r="B31" s="63"/>
      <c r="C31" s="63"/>
      <c r="D31" s="63"/>
      <c r="E31" s="63"/>
      <c r="F31" s="63"/>
      <c r="G31" s="63"/>
      <c r="H31" s="63"/>
      <c r="I31" s="605"/>
      <c r="J31" s="63"/>
      <c r="K31" s="89"/>
      <c r="L31" s="89"/>
      <c r="M31" s="89"/>
      <c r="N31" s="63"/>
      <c r="O31" s="63"/>
      <c r="P31" s="63"/>
      <c r="Q31" s="63"/>
      <c r="R31" s="63"/>
      <c r="S31" s="63"/>
      <c r="T31" s="603"/>
      <c r="U31" s="603"/>
      <c r="V31" s="603"/>
      <c r="W31" s="603"/>
      <c r="X31" s="603"/>
      <c r="Y31" s="603"/>
      <c r="Z31" s="603"/>
      <c r="AA31" s="603"/>
      <c r="AB31" s="603"/>
      <c r="AC31" s="603"/>
      <c r="AD31" s="603"/>
      <c r="AE31" s="603"/>
      <c r="AF31" s="603"/>
      <c r="AG31" s="603"/>
      <c r="AH31" s="603"/>
      <c r="AI31" s="63"/>
      <c r="AJ31" s="63"/>
    </row>
    <row r="32" spans="1:36" s="96" customFormat="1" ht="32.1" customHeight="1">
      <c r="A32" s="63"/>
      <c r="B32" s="63"/>
      <c r="C32" s="63"/>
      <c r="D32" s="63"/>
      <c r="E32" s="63"/>
      <c r="F32" s="63"/>
      <c r="G32" s="63"/>
      <c r="H32" s="63"/>
      <c r="I32" s="63"/>
      <c r="J32" s="63"/>
      <c r="K32" s="89"/>
      <c r="L32" s="89"/>
      <c r="M32" s="89"/>
      <c r="N32" s="63"/>
      <c r="O32" s="63"/>
      <c r="P32" s="63"/>
      <c r="Q32" s="63"/>
      <c r="R32" s="63"/>
      <c r="S32" s="63"/>
      <c r="T32" s="63"/>
      <c r="U32" s="97"/>
      <c r="V32" s="63"/>
      <c r="W32" s="63"/>
      <c r="X32" s="63"/>
      <c r="Y32" s="63"/>
      <c r="Z32" s="63"/>
      <c r="AA32" s="63"/>
      <c r="AB32" s="63"/>
      <c r="AC32" s="63"/>
      <c r="AD32" s="63"/>
      <c r="AE32" s="63"/>
      <c r="AF32" s="63"/>
      <c r="AG32" s="63"/>
      <c r="AH32" s="63"/>
      <c r="AI32" s="63"/>
      <c r="AJ32" s="63"/>
    </row>
    <row r="33" spans="1:36" s="96" customFormat="1" ht="27" customHeight="1">
      <c r="A33" s="63"/>
      <c r="B33" s="1237"/>
      <c r="C33" s="2468"/>
      <c r="D33" s="2468"/>
      <c r="E33" s="2468"/>
      <c r="F33" s="2468"/>
      <c r="G33" s="2468"/>
      <c r="H33" s="2468"/>
      <c r="I33" s="2468"/>
      <c r="J33" s="2468"/>
      <c r="K33" s="2468"/>
      <c r="L33" s="2468"/>
      <c r="M33" s="2482"/>
      <c r="N33" s="2468"/>
      <c r="O33" s="2468"/>
      <c r="P33" s="2468"/>
      <c r="Q33" s="2468"/>
      <c r="R33" s="2468"/>
      <c r="S33" s="2468"/>
      <c r="T33" s="2468"/>
      <c r="U33" s="2468"/>
      <c r="V33" s="1237"/>
      <c r="W33" s="2468"/>
      <c r="X33" s="2468"/>
      <c r="Y33" s="2468"/>
      <c r="Z33" s="2468"/>
      <c r="AA33" s="1237"/>
      <c r="AB33" s="1237"/>
      <c r="AC33" s="1237"/>
      <c r="AD33" s="1237"/>
      <c r="AE33" s="1237"/>
      <c r="AF33" s="1237"/>
      <c r="AG33" s="1237"/>
      <c r="AH33" s="1237"/>
      <c r="AI33" s="1237"/>
      <c r="AJ33" s="63"/>
    </row>
    <row r="34" spans="1:36" s="96" customFormat="1" ht="27" customHeight="1">
      <c r="A34" s="63"/>
      <c r="B34" s="63"/>
      <c r="C34" s="63"/>
      <c r="D34" s="63"/>
      <c r="E34" s="63"/>
      <c r="F34" s="63"/>
      <c r="G34" s="63"/>
      <c r="H34" s="63"/>
      <c r="I34" s="63"/>
      <c r="J34" s="63"/>
      <c r="K34" s="89"/>
      <c r="L34" s="89"/>
      <c r="M34" s="89"/>
      <c r="N34" s="63"/>
      <c r="O34" s="63"/>
      <c r="P34" s="63"/>
      <c r="Q34" s="63"/>
      <c r="R34" s="63"/>
      <c r="S34" s="63"/>
      <c r="T34" s="63"/>
      <c r="U34" s="97"/>
      <c r="V34" s="1237"/>
      <c r="W34" s="1237"/>
      <c r="X34" s="63"/>
      <c r="Y34" s="63"/>
      <c r="Z34" s="63"/>
      <c r="AA34" s="63"/>
      <c r="AB34" s="63"/>
      <c r="AC34" s="63"/>
      <c r="AD34" s="63"/>
      <c r="AE34" s="63"/>
      <c r="AF34" s="63"/>
      <c r="AG34" s="63"/>
      <c r="AH34" s="63"/>
      <c r="AI34" s="63"/>
      <c r="AJ34" s="63"/>
    </row>
    <row r="35" spans="1:36" s="96" customFormat="1" ht="27" customHeight="1">
      <c r="A35" s="63"/>
      <c r="B35" s="63"/>
      <c r="C35" s="63"/>
      <c r="D35" s="63"/>
      <c r="E35" s="63"/>
      <c r="F35" s="63"/>
      <c r="G35" s="63"/>
      <c r="H35" s="63"/>
      <c r="I35" s="63"/>
      <c r="J35" s="63"/>
      <c r="K35" s="89"/>
      <c r="L35" s="89"/>
      <c r="M35" s="89"/>
      <c r="N35" s="63"/>
      <c r="O35" s="63"/>
      <c r="P35" s="63"/>
      <c r="Q35" s="63"/>
      <c r="R35" s="63"/>
      <c r="S35" s="63"/>
      <c r="T35" s="63"/>
      <c r="U35" s="97"/>
      <c r="V35" s="1237"/>
      <c r="W35" s="1237"/>
      <c r="X35" s="63"/>
      <c r="Y35" s="63"/>
      <c r="Z35" s="63"/>
      <c r="AA35" s="63"/>
      <c r="AB35" s="63"/>
      <c r="AC35" s="63"/>
      <c r="AD35" s="63"/>
      <c r="AE35" s="63"/>
      <c r="AF35" s="63"/>
      <c r="AG35" s="63"/>
      <c r="AH35" s="63"/>
      <c r="AI35" s="63"/>
      <c r="AJ35" s="63"/>
    </row>
    <row r="36" spans="1:36" s="96" customFormat="1" ht="33" customHeight="1">
      <c r="A36" s="63"/>
      <c r="B36" s="63"/>
      <c r="C36" s="71"/>
      <c r="D36" s="63"/>
      <c r="E36" s="63"/>
      <c r="F36" s="63"/>
      <c r="G36" s="63"/>
      <c r="H36" s="63"/>
      <c r="I36" s="63"/>
      <c r="J36" s="63"/>
      <c r="K36" s="89"/>
      <c r="L36" s="89"/>
      <c r="M36" s="89"/>
      <c r="N36" s="63"/>
      <c r="O36" s="63"/>
      <c r="P36" s="63"/>
      <c r="Q36" s="63"/>
      <c r="R36" s="63"/>
      <c r="S36" s="63"/>
      <c r="T36" s="63"/>
      <c r="U36" s="97"/>
      <c r="V36" s="63"/>
      <c r="W36" s="63"/>
      <c r="X36" s="63"/>
      <c r="Y36" s="63"/>
      <c r="Z36" s="63"/>
      <c r="AA36" s="63"/>
      <c r="AB36" s="63"/>
      <c r="AC36" s="63"/>
      <c r="AD36" s="63"/>
      <c r="AE36" s="63"/>
      <c r="AF36" s="63"/>
      <c r="AG36" s="63"/>
      <c r="AH36" s="63"/>
      <c r="AI36" s="63"/>
      <c r="AJ36" s="63"/>
    </row>
    <row r="37" spans="1:36" s="96" customFormat="1" ht="27" customHeight="1">
      <c r="A37" s="63"/>
      <c r="B37" s="63"/>
      <c r="C37" s="63"/>
      <c r="D37" s="63"/>
      <c r="E37" s="63"/>
      <c r="F37" s="63"/>
      <c r="G37" s="63"/>
      <c r="H37" s="63"/>
      <c r="I37" s="63"/>
      <c r="J37" s="63"/>
      <c r="K37" s="89"/>
      <c r="L37" s="89"/>
      <c r="M37" s="89"/>
      <c r="N37" s="63"/>
      <c r="O37" s="63"/>
      <c r="P37" s="63"/>
      <c r="Q37" s="63"/>
      <c r="R37" s="63"/>
      <c r="S37" s="63"/>
      <c r="T37" s="63"/>
      <c r="U37" s="97"/>
      <c r="V37" s="63"/>
      <c r="W37" s="63"/>
      <c r="X37" s="63"/>
      <c r="Y37" s="63"/>
      <c r="Z37" s="63"/>
      <c r="AA37" s="63"/>
      <c r="AB37" s="63"/>
      <c r="AC37" s="63"/>
      <c r="AD37" s="63"/>
      <c r="AE37" s="63"/>
      <c r="AF37" s="63"/>
      <c r="AG37" s="63"/>
      <c r="AH37" s="63"/>
      <c r="AI37" s="63"/>
      <c r="AJ37" s="63"/>
    </row>
    <row r="38" spans="1:36" s="96" customFormat="1" ht="27" customHeight="1">
      <c r="A38" s="63"/>
      <c r="B38" s="63"/>
      <c r="C38" s="63"/>
      <c r="D38" s="63"/>
      <c r="E38" s="63"/>
      <c r="F38" s="63"/>
      <c r="G38" s="63"/>
      <c r="H38" s="63"/>
      <c r="I38" s="63"/>
      <c r="J38" s="63"/>
      <c r="K38" s="89"/>
      <c r="L38" s="89"/>
      <c r="M38" s="89"/>
      <c r="N38" s="63"/>
      <c r="O38" s="63"/>
      <c r="P38" s="63"/>
      <c r="Q38" s="63"/>
      <c r="R38" s="63"/>
      <c r="S38" s="63"/>
      <c r="T38" s="63"/>
      <c r="U38" s="97"/>
      <c r="V38" s="63"/>
      <c r="W38" s="63"/>
      <c r="X38" s="63"/>
      <c r="Y38" s="63"/>
      <c r="Z38" s="63"/>
      <c r="AA38" s="63"/>
      <c r="AB38" s="63"/>
      <c r="AC38" s="63"/>
      <c r="AD38" s="63"/>
      <c r="AE38" s="63"/>
      <c r="AF38" s="63"/>
      <c r="AG38" s="63"/>
      <c r="AH38" s="63"/>
      <c r="AI38" s="63"/>
      <c r="AJ38" s="63"/>
    </row>
    <row r="39" spans="1:36" s="96" customFormat="1" ht="27" customHeight="1">
      <c r="A39" s="63"/>
      <c r="B39" s="63"/>
      <c r="C39" s="63"/>
      <c r="D39" s="63"/>
      <c r="E39" s="63"/>
      <c r="F39" s="63"/>
      <c r="G39" s="63"/>
      <c r="H39" s="63"/>
      <c r="I39" s="63"/>
      <c r="J39" s="63"/>
      <c r="K39" s="89"/>
      <c r="L39" s="89"/>
      <c r="M39" s="89"/>
      <c r="N39" s="63"/>
      <c r="O39" s="63"/>
      <c r="P39" s="63"/>
      <c r="Q39" s="63"/>
      <c r="R39" s="63"/>
      <c r="S39" s="63"/>
      <c r="T39" s="63"/>
      <c r="U39" s="97"/>
      <c r="V39" s="63"/>
      <c r="W39" s="63"/>
      <c r="X39" s="63"/>
      <c r="Y39" s="63"/>
      <c r="Z39" s="63"/>
      <c r="AA39" s="63"/>
      <c r="AB39" s="63"/>
      <c r="AC39" s="63"/>
      <c r="AD39" s="63"/>
      <c r="AE39" s="63"/>
      <c r="AF39" s="63"/>
      <c r="AG39" s="63"/>
      <c r="AH39" s="63"/>
      <c r="AI39" s="63"/>
      <c r="AJ39" s="63"/>
    </row>
    <row r="40" spans="1:36" s="96" customFormat="1" ht="45" customHeight="1">
      <c r="T40" s="98"/>
      <c r="U40" s="99"/>
    </row>
    <row r="41" spans="1:36" ht="30" customHeight="1">
      <c r="J41" s="100"/>
      <c r="K41" s="100"/>
      <c r="L41" s="100"/>
      <c r="M41" s="100"/>
    </row>
    <row r="42" spans="1:36" ht="30" customHeight="1"/>
    <row r="43" spans="1:36" ht="30" customHeight="1"/>
    <row r="44" spans="1:36" ht="30" customHeight="1"/>
    <row r="45" spans="1:36" ht="30" customHeight="1"/>
    <row r="46" spans="1:36" ht="30" customHeight="1"/>
    <row r="47" spans="1:36" ht="30" customHeight="1"/>
    <row r="48" spans="1:36" ht="30" customHeight="1"/>
    <row r="49" ht="30" customHeight="1"/>
    <row r="50" ht="30" customHeight="1"/>
    <row r="52" ht="14.25" customHeight="1"/>
    <row r="53" ht="20.25" customHeight="1"/>
  </sheetData>
  <mergeCells count="80">
    <mergeCell ref="W11:AF11"/>
    <mergeCell ref="W13:AF13"/>
    <mergeCell ref="W16:AF16"/>
    <mergeCell ref="W18:AF18"/>
    <mergeCell ref="V34:W34"/>
    <mergeCell ref="T24:AF24"/>
    <mergeCell ref="T25:AH25"/>
    <mergeCell ref="V35:W35"/>
    <mergeCell ref="E26:T26"/>
    <mergeCell ref="D28:AI28"/>
    <mergeCell ref="H20:J20"/>
    <mergeCell ref="L20:M20"/>
    <mergeCell ref="O20:P20"/>
    <mergeCell ref="T22:AF22"/>
    <mergeCell ref="U23:AF23"/>
    <mergeCell ref="E29:K29"/>
    <mergeCell ref="L29:Y29"/>
    <mergeCell ref="Z29:AB29"/>
    <mergeCell ref="AC29:AI29"/>
    <mergeCell ref="B33:L33"/>
    <mergeCell ref="M33:U33"/>
    <mergeCell ref="V33:Z33"/>
    <mergeCell ref="AA33:AI33"/>
    <mergeCell ref="F12:L12"/>
    <mergeCell ref="P12:X12"/>
    <mergeCell ref="F15:L15"/>
    <mergeCell ref="P15:X15"/>
    <mergeCell ref="F17:L17"/>
    <mergeCell ref="P17:X17"/>
    <mergeCell ref="F10:L10"/>
    <mergeCell ref="P10:X10"/>
    <mergeCell ref="AV5:AW5"/>
    <mergeCell ref="AX5:AY5"/>
    <mergeCell ref="AZ5:BA5"/>
    <mergeCell ref="Z5:AA5"/>
    <mergeCell ref="AB5:AC5"/>
    <mergeCell ref="AD5:AE5"/>
    <mergeCell ref="AF5:AG5"/>
    <mergeCell ref="W6:AF6"/>
    <mergeCell ref="X5:Y5"/>
    <mergeCell ref="BH5:BI5"/>
    <mergeCell ref="BJ5:BK5"/>
    <mergeCell ref="BL5:BM5"/>
    <mergeCell ref="H8:AE8"/>
    <mergeCell ref="BB5:BC5"/>
    <mergeCell ref="BD5:BE5"/>
    <mergeCell ref="BF5:BG5"/>
    <mergeCell ref="AR5:AS5"/>
    <mergeCell ref="AT5:AU5"/>
    <mergeCell ref="R5:S5"/>
    <mergeCell ref="T5:U5"/>
    <mergeCell ref="V5:W5"/>
    <mergeCell ref="AB4:AC4"/>
    <mergeCell ref="AD4:AE4"/>
    <mergeCell ref="AF4:AG4"/>
    <mergeCell ref="AM3:AP3"/>
    <mergeCell ref="D4:K5"/>
    <mergeCell ref="L4:M4"/>
    <mergeCell ref="N4:O4"/>
    <mergeCell ref="P4:Q4"/>
    <mergeCell ref="R4:S4"/>
    <mergeCell ref="T4:U4"/>
    <mergeCell ref="V4:W4"/>
    <mergeCell ref="X4:Y4"/>
    <mergeCell ref="Z4:AA4"/>
    <mergeCell ref="L5:M5"/>
    <mergeCell ref="N5:O5"/>
    <mergeCell ref="P5:Q5"/>
    <mergeCell ref="BL2:BM2"/>
    <mergeCell ref="A2:AJ2"/>
    <mergeCell ref="AR2:AS2"/>
    <mergeCell ref="AT2:AU2"/>
    <mergeCell ref="AV2:AW2"/>
    <mergeCell ref="AX2:AY2"/>
    <mergeCell ref="AZ2:BA2"/>
    <mergeCell ref="BB2:BC2"/>
    <mergeCell ref="BD2:BE2"/>
    <mergeCell ref="BF2:BG2"/>
    <mergeCell ref="BH2:BI2"/>
    <mergeCell ref="BJ2:BK2"/>
  </mergeCells>
  <phoneticPr fontId="3"/>
  <conditionalFormatting sqref="P12:X12">
    <cfRule type="cellIs" dxfId="0" priority="1" stopIfTrue="1" operator="equal">
      <formula>0</formula>
    </cfRule>
  </conditionalFormatting>
  <hyperlinks>
    <hyperlink ref="AM3:AP3" location="'提出書類一覧（工事）'!A1" display="一覧に戻る" xr:uid="{AF592728-3360-45E1-8E3B-3F758FFCCB4F}"/>
  </hyperlinks>
  <printOptions horizontalCentered="1"/>
  <pageMargins left="0.39370078740157483" right="0.39370078740157483" top="0.59055118110236227" bottom="0.59055118110236227" header="0" footer="0"/>
  <pageSetup paperSize="9" scale="92"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A62"/>
  <sheetViews>
    <sheetView showZeros="0" view="pageBreakPreview" zoomScaleNormal="100" workbookViewId="0">
      <selection activeCell="AX31" sqref="AX31"/>
    </sheetView>
  </sheetViews>
  <sheetFormatPr defaultColWidth="9" defaultRowHeight="13.5"/>
  <cols>
    <col min="1" max="22" width="4.125" style="101" customWidth="1"/>
    <col min="23" max="24" width="9" style="101" hidden="1" customWidth="1"/>
    <col min="25" max="16384" width="9" style="101"/>
  </cols>
  <sheetData>
    <row r="1" spans="1:27" ht="14.25" thickBot="1">
      <c r="A1" s="2014">
        <f>記入用紙!$C$19</f>
        <v>1</v>
      </c>
      <c r="B1" s="2014"/>
      <c r="C1" s="2014"/>
      <c r="D1" s="2014"/>
      <c r="E1" s="2014"/>
      <c r="F1" s="2014"/>
      <c r="G1" s="2014"/>
      <c r="H1" s="2014"/>
      <c r="I1" s="2014"/>
      <c r="J1" s="2014"/>
      <c r="K1" s="2014"/>
      <c r="L1" s="2014"/>
      <c r="M1" s="2014"/>
      <c r="N1" s="2014"/>
      <c r="O1" s="2014"/>
      <c r="P1" s="2014"/>
      <c r="Q1" s="2014"/>
      <c r="R1" s="2014"/>
      <c r="S1" s="2014"/>
      <c r="T1" s="2014"/>
      <c r="U1" s="2014"/>
      <c r="V1" s="2014"/>
    </row>
    <row r="2" spans="1:27" ht="14.25">
      <c r="A2" s="1794"/>
      <c r="B2" s="1794"/>
      <c r="C2" s="1794"/>
      <c r="D2" s="1794"/>
      <c r="E2" s="1794"/>
      <c r="F2" s="1794"/>
      <c r="G2" s="1794"/>
      <c r="H2" s="1794"/>
      <c r="I2" s="1794"/>
      <c r="J2" s="1794"/>
      <c r="L2" s="34"/>
      <c r="M2" s="34"/>
      <c r="N2" s="34"/>
      <c r="O2" s="2529" t="s">
        <v>731</v>
      </c>
      <c r="P2" s="2530"/>
      <c r="Q2" s="2530"/>
      <c r="R2" s="2530"/>
      <c r="S2" s="2530"/>
      <c r="T2" s="2530"/>
      <c r="U2" s="2530"/>
      <c r="V2" s="2531"/>
    </row>
    <row r="3" spans="1:27">
      <c r="A3" s="1794"/>
      <c r="B3" s="1794"/>
      <c r="C3" s="1794"/>
      <c r="D3" s="1794"/>
      <c r="E3" s="1794"/>
      <c r="F3" s="1794"/>
      <c r="G3" s="1794"/>
      <c r="H3" s="1794"/>
      <c r="I3" s="1794"/>
      <c r="J3" s="1794"/>
      <c r="O3" s="2524" t="s">
        <v>188</v>
      </c>
      <c r="P3" s="2525"/>
      <c r="Q3" s="2526" t="s">
        <v>189</v>
      </c>
      <c r="R3" s="2525"/>
      <c r="S3" s="2526" t="s">
        <v>173</v>
      </c>
      <c r="T3" s="2527"/>
      <c r="U3" s="2527"/>
      <c r="V3" s="2528"/>
    </row>
    <row r="4" spans="1:27">
      <c r="A4" s="1794"/>
      <c r="B4" s="1794"/>
      <c r="C4" s="1794"/>
      <c r="D4" s="1794"/>
      <c r="E4" s="1794"/>
      <c r="F4" s="1794"/>
      <c r="G4" s="1794"/>
      <c r="H4" s="1794"/>
      <c r="I4" s="1794"/>
      <c r="J4" s="1794"/>
      <c r="K4" s="1803"/>
      <c r="L4" s="1803"/>
      <c r="M4" s="1803"/>
      <c r="N4" s="1803"/>
      <c r="O4" s="2517"/>
      <c r="P4" s="1617"/>
      <c r="Q4" s="1802"/>
      <c r="R4" s="1802"/>
      <c r="S4" s="2533"/>
      <c r="T4" s="1802"/>
      <c r="U4" s="1625"/>
      <c r="V4" s="2521"/>
    </row>
    <row r="5" spans="1:27">
      <c r="A5" s="1794"/>
      <c r="B5" s="1794"/>
      <c r="C5" s="1794"/>
      <c r="D5" s="1794"/>
      <c r="E5" s="1794"/>
      <c r="F5" s="1794"/>
      <c r="G5" s="1794"/>
      <c r="H5" s="1794"/>
      <c r="I5" s="1794"/>
      <c r="J5" s="1794"/>
      <c r="K5" s="1803"/>
      <c r="L5" s="1803"/>
      <c r="M5" s="1803"/>
      <c r="N5" s="1803"/>
      <c r="O5" s="2518"/>
      <c r="P5" s="1619"/>
      <c r="Q5" s="1803"/>
      <c r="R5" s="1803"/>
      <c r="S5" s="2534"/>
      <c r="T5" s="1803"/>
      <c r="U5" s="1626"/>
      <c r="V5" s="1809"/>
    </row>
    <row r="6" spans="1:27" ht="14.25" thickBot="1">
      <c r="A6" s="1794"/>
      <c r="B6" s="1794"/>
      <c r="C6" s="1794"/>
      <c r="D6" s="1794"/>
      <c r="E6" s="1794"/>
      <c r="F6" s="1794"/>
      <c r="G6" s="1794"/>
      <c r="H6" s="1794"/>
      <c r="I6" s="1794"/>
      <c r="J6" s="1794"/>
      <c r="K6" s="1803"/>
      <c r="L6" s="1803"/>
      <c r="M6" s="1803"/>
      <c r="N6" s="1803"/>
      <c r="O6" s="2519"/>
      <c r="P6" s="2520"/>
      <c r="Q6" s="2532"/>
      <c r="R6" s="2532"/>
      <c r="S6" s="2535"/>
      <c r="T6" s="2532"/>
      <c r="U6" s="2522"/>
      <c r="V6" s="2523"/>
      <c r="X6" s="996" t="s">
        <v>1</v>
      </c>
      <c r="Y6" s="996"/>
      <c r="Z6" s="996"/>
      <c r="AA6" s="996"/>
    </row>
    <row r="7" spans="1:27">
      <c r="A7" s="1794"/>
      <c r="B7" s="1794"/>
      <c r="C7" s="1794"/>
      <c r="D7" s="1794"/>
      <c r="E7" s="1794"/>
      <c r="F7" s="1794"/>
      <c r="G7" s="1794"/>
      <c r="H7" s="1794"/>
      <c r="I7" s="1794"/>
      <c r="J7" s="1794"/>
      <c r="K7" s="1794"/>
      <c r="L7" s="1794"/>
      <c r="M7" s="1794"/>
      <c r="N7" s="1794"/>
      <c r="O7" s="1794"/>
      <c r="P7" s="1794"/>
      <c r="Q7" s="1794"/>
      <c r="R7" s="1794"/>
      <c r="S7" s="1794"/>
      <c r="T7" s="1794"/>
      <c r="U7" s="1794"/>
      <c r="V7" s="1794"/>
      <c r="W7" s="1797"/>
      <c r="X7" s="1798"/>
    </row>
    <row r="8" spans="1:27">
      <c r="A8" s="1794"/>
      <c r="B8" s="1794"/>
      <c r="C8" s="1794"/>
      <c r="D8" s="1794"/>
      <c r="E8" s="1794"/>
      <c r="F8" s="1794"/>
      <c r="G8" s="1794"/>
      <c r="H8" s="1794"/>
      <c r="I8" s="1794"/>
      <c r="J8" s="1794"/>
      <c r="K8" s="1794"/>
      <c r="L8" s="1794"/>
      <c r="M8" s="1794"/>
      <c r="N8" s="1794"/>
      <c r="O8" s="1794"/>
      <c r="P8" s="1794"/>
      <c r="Q8" s="1794"/>
      <c r="R8" s="1794"/>
      <c r="S8" s="1794"/>
      <c r="T8" s="1794"/>
      <c r="U8" s="1794"/>
      <c r="V8" s="1794"/>
      <c r="W8" s="1797"/>
      <c r="X8" s="1798"/>
      <c r="Z8" s="1522"/>
      <c r="AA8" s="1522"/>
    </row>
    <row r="9" spans="1:27">
      <c r="A9" s="1794"/>
      <c r="B9" s="1794"/>
      <c r="C9" s="1794"/>
      <c r="D9" s="1794"/>
      <c r="E9" s="2015" t="s">
        <v>732</v>
      </c>
      <c r="F9" s="2015"/>
      <c r="G9" s="2015"/>
      <c r="H9" s="2015"/>
      <c r="I9" s="2015"/>
      <c r="J9" s="2015"/>
      <c r="K9" s="2015"/>
      <c r="L9" s="2015"/>
      <c r="M9" s="2015"/>
      <c r="N9" s="2015"/>
      <c r="O9" s="2015"/>
      <c r="P9" s="2015"/>
      <c r="Q9" s="2015"/>
      <c r="R9" s="2015"/>
      <c r="S9" s="1794"/>
      <c r="T9" s="1794"/>
      <c r="U9" s="1794"/>
      <c r="V9" s="1794"/>
    </row>
    <row r="10" spans="1:27">
      <c r="A10" s="1794"/>
      <c r="B10" s="1794"/>
      <c r="C10" s="1794"/>
      <c r="D10" s="1794"/>
      <c r="E10" s="2015"/>
      <c r="F10" s="2015"/>
      <c r="G10" s="2015"/>
      <c r="H10" s="2015"/>
      <c r="I10" s="2015"/>
      <c r="J10" s="2015"/>
      <c r="K10" s="2015"/>
      <c r="L10" s="2015"/>
      <c r="M10" s="2015"/>
      <c r="N10" s="2015"/>
      <c r="O10" s="2015"/>
      <c r="P10" s="2015"/>
      <c r="Q10" s="2015"/>
      <c r="R10" s="2015"/>
      <c r="S10" s="1794"/>
      <c r="T10" s="1794"/>
      <c r="U10" s="1794"/>
      <c r="V10" s="1794"/>
    </row>
    <row r="11" spans="1:27" ht="15" thickBot="1">
      <c r="A11" s="1796"/>
      <c r="B11" s="1796"/>
      <c r="C11" s="1796"/>
      <c r="D11" s="1796"/>
      <c r="E11" s="1796"/>
      <c r="F11" s="1796"/>
      <c r="G11" s="1796"/>
      <c r="H11" s="1796"/>
      <c r="I11" s="1796"/>
      <c r="J11" s="1796"/>
      <c r="K11" s="1796"/>
      <c r="L11" s="1796"/>
      <c r="M11" s="1796"/>
      <c r="N11" s="1796"/>
      <c r="O11" s="1796"/>
      <c r="P11" s="1796"/>
      <c r="Q11" s="1796"/>
      <c r="R11" s="1796"/>
      <c r="S11" s="1796"/>
      <c r="T11" s="1796"/>
      <c r="U11" s="1796"/>
      <c r="V11" s="1796"/>
    </row>
    <row r="12" spans="1:27" ht="14.25">
      <c r="A12" s="1806"/>
      <c r="B12" s="1807"/>
      <c r="C12" s="1807"/>
      <c r="D12" s="1807"/>
      <c r="E12" s="1807"/>
      <c r="F12" s="1807"/>
      <c r="G12" s="1807"/>
      <c r="H12" s="1807"/>
      <c r="I12" s="1807"/>
      <c r="J12" s="1807"/>
      <c r="K12" s="1807"/>
      <c r="L12" s="1807"/>
      <c r="M12" s="1807"/>
      <c r="N12" s="1807"/>
      <c r="O12" s="1807"/>
      <c r="P12" s="1807"/>
      <c r="Q12" s="1807"/>
      <c r="R12" s="1807"/>
      <c r="S12" s="1807"/>
      <c r="T12" s="1807"/>
      <c r="U12" s="1807"/>
      <c r="V12" s="2007"/>
    </row>
    <row r="13" spans="1:27" ht="14.25">
      <c r="A13" s="1793"/>
      <c r="B13" s="1794"/>
      <c r="C13" s="1794"/>
      <c r="D13" s="1794"/>
      <c r="E13" s="1794"/>
      <c r="F13" s="1794"/>
      <c r="G13" s="1794"/>
      <c r="H13" s="1794"/>
      <c r="I13" s="1794"/>
      <c r="J13" s="1794"/>
      <c r="K13" s="1794"/>
      <c r="L13" s="1794"/>
      <c r="M13" s="1794"/>
      <c r="N13" s="1794"/>
      <c r="O13" s="2260"/>
      <c r="P13" s="2260"/>
      <c r="Q13" s="38" t="s">
        <v>19</v>
      </c>
      <c r="R13" s="14"/>
      <c r="S13" s="38" t="s">
        <v>203</v>
      </c>
      <c r="T13" s="14"/>
      <c r="U13" s="38" t="s">
        <v>21</v>
      </c>
      <c r="V13" s="39"/>
    </row>
    <row r="14" spans="1:27">
      <c r="A14" s="1793"/>
      <c r="B14" s="1794"/>
      <c r="C14" s="1794"/>
      <c r="D14" s="1794"/>
      <c r="E14" s="1794"/>
      <c r="F14" s="1794"/>
      <c r="G14" s="1794"/>
      <c r="H14" s="1794"/>
      <c r="I14" s="1794"/>
      <c r="J14" s="1794"/>
      <c r="K14" s="1794"/>
      <c r="L14" s="1794"/>
      <c r="M14" s="1794"/>
      <c r="N14" s="1794"/>
      <c r="O14" s="1794"/>
      <c r="P14" s="1794"/>
      <c r="Q14" s="1794"/>
      <c r="R14" s="1794"/>
      <c r="S14" s="1794"/>
      <c r="T14" s="1794"/>
      <c r="U14" s="1794"/>
      <c r="V14" s="1795"/>
    </row>
    <row r="15" spans="1:27">
      <c r="A15" s="1793"/>
      <c r="B15" s="1794"/>
      <c r="C15" s="1794"/>
      <c r="D15" s="1794"/>
      <c r="E15" s="1794"/>
      <c r="F15" s="1794"/>
      <c r="G15" s="1794"/>
      <c r="H15" s="1794"/>
      <c r="I15" s="1794"/>
      <c r="J15" s="1794"/>
      <c r="K15" s="1794"/>
      <c r="L15" s="1794"/>
      <c r="M15" s="1794"/>
      <c r="N15" s="1794"/>
      <c r="O15" s="1794"/>
      <c r="P15" s="1794"/>
      <c r="Q15" s="1794"/>
      <c r="R15" s="1794"/>
      <c r="S15" s="1794"/>
      <c r="T15" s="1794"/>
      <c r="U15" s="1794"/>
      <c r="V15" s="1795"/>
    </row>
    <row r="16" spans="1:27">
      <c r="A16" s="1793"/>
      <c r="B16" s="1794"/>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ht="14.25">
      <c r="A17" s="37"/>
      <c r="B17" s="1794" t="str">
        <f>"町田市長　　"&amp;市長名&amp;"　様"</f>
        <v>町田市長　　稲垣　康治　様</v>
      </c>
      <c r="C17" s="1794"/>
      <c r="D17" s="1794"/>
      <c r="E17" s="1794"/>
      <c r="F17" s="1794"/>
      <c r="G17" s="1794"/>
      <c r="H17" s="1794"/>
      <c r="I17" s="1794"/>
      <c r="J17" s="1794"/>
      <c r="K17" s="1794"/>
      <c r="L17" s="1794"/>
      <c r="M17" s="1794"/>
      <c r="N17" s="1794"/>
      <c r="O17" s="1794"/>
      <c r="P17" s="1794"/>
      <c r="Q17" s="1794"/>
      <c r="R17" s="1794"/>
      <c r="S17" s="1794"/>
      <c r="T17" s="1794"/>
      <c r="U17" s="1794"/>
      <c r="V17" s="1795"/>
    </row>
    <row r="18" spans="1:22">
      <c r="A18" s="1793"/>
      <c r="B18" s="1794"/>
      <c r="C18" s="1794"/>
      <c r="D18" s="1794"/>
      <c r="E18" s="1794"/>
      <c r="F18" s="1794"/>
      <c r="G18" s="1794"/>
      <c r="H18" s="1794"/>
      <c r="I18" s="1794"/>
      <c r="J18" s="1794"/>
      <c r="K18" s="1794"/>
      <c r="L18" s="1794"/>
      <c r="M18" s="1794"/>
      <c r="N18" s="1794"/>
      <c r="O18" s="1794"/>
      <c r="P18" s="1794"/>
      <c r="Q18" s="1794"/>
      <c r="R18" s="1794"/>
      <c r="S18" s="1794"/>
      <c r="T18" s="1794"/>
      <c r="U18" s="1794"/>
      <c r="V18" s="1795"/>
    </row>
    <row r="19" spans="1:22">
      <c r="A19" s="1793"/>
      <c r="B19" s="1794"/>
      <c r="C19" s="1794"/>
      <c r="D19" s="1794"/>
      <c r="E19" s="1794"/>
      <c r="F19" s="1794"/>
      <c r="G19" s="1794"/>
      <c r="H19" s="1794"/>
      <c r="I19" s="1794"/>
      <c r="J19" s="1794"/>
      <c r="K19" s="1794"/>
      <c r="L19" s="1794"/>
      <c r="M19" s="1794"/>
      <c r="N19" s="1794"/>
      <c r="O19" s="1794"/>
      <c r="P19" s="1794"/>
      <c r="Q19" s="1794"/>
      <c r="R19" s="1794"/>
      <c r="S19" s="1794"/>
      <c r="T19" s="1794"/>
      <c r="U19" s="1794"/>
      <c r="V19" s="1795"/>
    </row>
    <row r="20" spans="1:22">
      <c r="A20" s="1793"/>
      <c r="B20" s="1794"/>
      <c r="C20" s="1794"/>
      <c r="D20" s="1794"/>
      <c r="E20" s="1794"/>
      <c r="F20" s="1794"/>
      <c r="G20" s="1794"/>
      <c r="H20" s="1794"/>
      <c r="I20" s="1794"/>
      <c r="J20" s="1794"/>
      <c r="K20" s="1794"/>
      <c r="L20" s="1794"/>
      <c r="M20" s="1794"/>
      <c r="N20" s="1794"/>
      <c r="O20" s="1794"/>
      <c r="P20" s="1794"/>
      <c r="Q20" s="1794"/>
      <c r="R20" s="1794"/>
      <c r="S20" s="1794"/>
      <c r="T20" s="1794"/>
      <c r="U20" s="1794"/>
      <c r="V20" s="1795"/>
    </row>
    <row r="21" spans="1:22" s="19" customFormat="1" ht="14.25">
      <c r="A21" s="1793"/>
      <c r="B21" s="1794"/>
      <c r="C21" s="1794"/>
      <c r="D21" s="1794"/>
      <c r="E21" s="1794"/>
      <c r="F21" s="1794"/>
      <c r="G21" s="1794"/>
      <c r="H21" s="1794"/>
      <c r="I21" s="1794"/>
      <c r="J21" s="1794"/>
      <c r="K21" s="1794"/>
      <c r="L21" s="1794"/>
      <c r="M21" s="1815"/>
      <c r="N21" s="1815"/>
      <c r="O21" s="1815"/>
      <c r="P21" s="1815"/>
      <c r="Q21" s="1815"/>
      <c r="R21" s="1815"/>
      <c r="S21" s="1815"/>
      <c r="T21" s="1815"/>
      <c r="U21" s="1815"/>
      <c r="V21" s="1816"/>
    </row>
    <row r="22" spans="1:22" s="19" customFormat="1" ht="14.25" customHeight="1">
      <c r="A22" s="1793"/>
      <c r="B22" s="1794"/>
      <c r="C22" s="1794"/>
      <c r="D22" s="1794"/>
      <c r="E22" s="1794"/>
      <c r="F22" s="1794"/>
      <c r="G22" s="1794"/>
      <c r="H22" s="1794"/>
      <c r="I22" s="1794"/>
      <c r="J22" s="1794"/>
      <c r="K22" s="1803" t="s">
        <v>192</v>
      </c>
      <c r="L22" s="1803"/>
      <c r="M22" s="1813">
        <f>IF(A1=4," ",[0]!請負人住所)</f>
        <v>0</v>
      </c>
      <c r="N22" s="1813"/>
      <c r="O22" s="1813"/>
      <c r="P22" s="1813"/>
      <c r="Q22" s="1813"/>
      <c r="R22" s="1813"/>
      <c r="S22" s="1813"/>
      <c r="T22" s="1813"/>
      <c r="U22" s="1813"/>
      <c r="V22" s="1814"/>
    </row>
    <row r="23" spans="1:22" s="19" customFormat="1" ht="14.25">
      <c r="A23" s="1793"/>
      <c r="B23" s="1794"/>
      <c r="C23" s="1794"/>
      <c r="D23" s="1794"/>
      <c r="E23" s="1794"/>
      <c r="F23" s="1794"/>
      <c r="G23" s="1794"/>
      <c r="H23" s="1803" t="s">
        <v>193</v>
      </c>
      <c r="I23" s="1803"/>
      <c r="J23" s="34"/>
      <c r="K23" s="1794"/>
      <c r="L23" s="1794"/>
      <c r="M23" s="1815"/>
      <c r="N23" s="1815"/>
      <c r="O23" s="1815"/>
      <c r="P23" s="1815"/>
      <c r="Q23" s="1815"/>
      <c r="R23" s="1815"/>
      <c r="S23" s="1815"/>
      <c r="T23" s="1815"/>
      <c r="U23" s="1815"/>
      <c r="V23" s="1816"/>
    </row>
    <row r="24" spans="1:22" s="19" customFormat="1" ht="14.25">
      <c r="A24" s="1793"/>
      <c r="B24" s="1794"/>
      <c r="C24" s="1794"/>
      <c r="D24" s="1794"/>
      <c r="E24" s="1794"/>
      <c r="F24" s="1794"/>
      <c r="G24" s="1794"/>
      <c r="H24" s="1794"/>
      <c r="I24" s="1794"/>
      <c r="J24" s="1794"/>
      <c r="K24" s="1794"/>
      <c r="L24" s="1794"/>
      <c r="M24" s="1815"/>
      <c r="N24" s="1815"/>
      <c r="O24" s="1815"/>
      <c r="P24" s="1815"/>
      <c r="Q24" s="1815"/>
      <c r="R24" s="1815"/>
      <c r="S24" s="1815"/>
      <c r="T24" s="1815"/>
      <c r="U24" s="123"/>
      <c r="V24" s="1816"/>
    </row>
    <row r="25" spans="1:22" s="19" customFormat="1" ht="14.25">
      <c r="A25" s="1793"/>
      <c r="B25" s="1794"/>
      <c r="C25" s="1794"/>
      <c r="D25" s="1794"/>
      <c r="E25" s="1794"/>
      <c r="F25" s="1794"/>
      <c r="G25" s="1794"/>
      <c r="H25" s="1794"/>
      <c r="I25" s="1794"/>
      <c r="J25" s="1794"/>
      <c r="K25" s="1803" t="s">
        <v>194</v>
      </c>
      <c r="L25" s="1803"/>
      <c r="M25" s="1813">
        <f>IF(A1=4," ",[0]!請負人社名)</f>
        <v>0</v>
      </c>
      <c r="N25" s="1813"/>
      <c r="O25" s="1813"/>
      <c r="P25" s="1813"/>
      <c r="Q25" s="1813"/>
      <c r="R25" s="1813"/>
      <c r="S25" s="1813"/>
      <c r="T25" s="1813"/>
      <c r="U25" s="123"/>
      <c r="V25" s="1816"/>
    </row>
    <row r="26" spans="1:22" s="19" customFormat="1" ht="14.25">
      <c r="A26" s="1793"/>
      <c r="B26" s="1794"/>
      <c r="C26" s="1794"/>
      <c r="D26" s="1794"/>
      <c r="E26" s="1794"/>
      <c r="F26" s="1794"/>
      <c r="G26" s="1794"/>
      <c r="H26" s="1794"/>
      <c r="I26" s="1794"/>
      <c r="J26" s="1794"/>
      <c r="K26" s="1794"/>
      <c r="L26" s="1794"/>
      <c r="M26" s="1820" t="str">
        <f>IF(A1=4," ",CONCATENATE(D車使用集計表!請負人役職,"　",D車使用集計表!請負人氏名))</f>
        <v>　</v>
      </c>
      <c r="N26" s="1820"/>
      <c r="O26" s="1820"/>
      <c r="P26" s="1820"/>
      <c r="Q26" s="1820"/>
      <c r="R26" s="1820"/>
      <c r="S26" s="1820"/>
      <c r="T26" s="1820"/>
      <c r="U26" s="1820"/>
      <c r="V26" s="1816"/>
    </row>
    <row r="27" spans="1:22" s="19" customFormat="1" ht="14.25">
      <c r="A27" s="1793"/>
      <c r="B27" s="1794"/>
      <c r="C27" s="1794"/>
      <c r="D27" s="1794"/>
      <c r="E27" s="1794"/>
      <c r="F27" s="1794"/>
      <c r="G27" s="1794"/>
      <c r="H27" s="1794"/>
      <c r="I27" s="1794"/>
      <c r="J27" s="1794"/>
      <c r="K27" s="1794"/>
      <c r="L27" s="1794"/>
      <c r="M27" s="1794"/>
      <c r="N27" s="1794"/>
      <c r="O27" s="1794"/>
      <c r="P27" s="1794"/>
      <c r="Q27" s="1794"/>
      <c r="R27" s="1794"/>
      <c r="S27" s="1794"/>
      <c r="T27" s="1794"/>
      <c r="U27" s="1794"/>
      <c r="V27" s="1795"/>
    </row>
    <row r="28" spans="1:22" ht="14.25">
      <c r="A28" s="40"/>
      <c r="B28" s="19"/>
      <c r="C28" s="19"/>
      <c r="D28" s="33"/>
      <c r="E28" s="19"/>
      <c r="F28" s="19"/>
      <c r="G28" s="19"/>
      <c r="H28" s="19"/>
      <c r="I28" s="19"/>
      <c r="J28" s="19"/>
      <c r="K28" s="19"/>
      <c r="L28" s="19"/>
      <c r="M28" s="19"/>
      <c r="N28" s="19"/>
      <c r="O28" s="19"/>
      <c r="P28" s="19"/>
      <c r="Q28" s="19"/>
      <c r="R28" s="19"/>
      <c r="S28" s="19"/>
      <c r="T28" s="19"/>
      <c r="U28" s="19"/>
      <c r="V28" s="41"/>
    </row>
    <row r="29" spans="1:22" ht="14.25">
      <c r="A29" s="40"/>
      <c r="B29" s="19" t="s">
        <v>733</v>
      </c>
      <c r="C29" s="19"/>
      <c r="D29" s="33"/>
      <c r="E29" s="2016">
        <f>Q40</f>
        <v>0</v>
      </c>
      <c r="F29" s="2016"/>
      <c r="G29" s="2016"/>
      <c r="H29" s="19" t="s">
        <v>734</v>
      </c>
      <c r="I29" s="19"/>
      <c r="J29" s="19"/>
      <c r="K29" s="19"/>
      <c r="L29" s="19"/>
      <c r="M29" s="19"/>
      <c r="N29" s="19"/>
      <c r="O29" s="19"/>
      <c r="P29" s="19"/>
      <c r="Q29" s="19"/>
      <c r="R29" s="19"/>
      <c r="S29" s="19"/>
      <c r="T29" s="19"/>
      <c r="U29" s="19"/>
      <c r="V29" s="41"/>
    </row>
    <row r="30" spans="1:22" ht="14.25">
      <c r="A30" s="2052"/>
      <c r="B30" s="2053"/>
      <c r="C30" s="2053"/>
      <c r="D30" s="2053"/>
      <c r="E30" s="2053"/>
      <c r="F30" s="2053"/>
      <c r="G30" s="2053"/>
      <c r="H30" s="2053"/>
      <c r="I30" s="2053"/>
      <c r="J30" s="2053"/>
      <c r="K30" s="2053"/>
      <c r="L30" s="2053"/>
      <c r="M30" s="2053"/>
      <c r="N30" s="2053"/>
      <c r="O30" s="2053"/>
      <c r="P30" s="2053"/>
      <c r="Q30" s="2053"/>
      <c r="R30" s="2053"/>
      <c r="S30" s="2053"/>
      <c r="T30" s="2053"/>
      <c r="U30" s="2053"/>
      <c r="V30" s="2054"/>
    </row>
    <row r="31" spans="1:22" ht="14.25" customHeight="1">
      <c r="A31" s="2536" t="s">
        <v>198</v>
      </c>
      <c r="B31" s="2537"/>
      <c r="C31" s="2537"/>
      <c r="D31" s="2538"/>
      <c r="E31" s="2491"/>
      <c r="F31" s="2099">
        <f>IF(A1=4," ",[0]!件名)</f>
        <v>0</v>
      </c>
      <c r="G31" s="2099"/>
      <c r="H31" s="2099"/>
      <c r="I31" s="2099"/>
      <c r="J31" s="2099"/>
      <c r="K31" s="2099"/>
      <c r="L31" s="2099"/>
      <c r="M31" s="2099"/>
      <c r="N31" s="2099"/>
      <c r="O31" s="2099"/>
      <c r="P31" s="2099"/>
      <c r="Q31" s="2099"/>
      <c r="R31" s="2099"/>
      <c r="S31" s="2099"/>
      <c r="T31" s="2099"/>
      <c r="U31" s="2099"/>
      <c r="V31" s="2543"/>
    </row>
    <row r="32" spans="1:22" ht="14.25" customHeight="1">
      <c r="A32" s="2239"/>
      <c r="B32" s="2016"/>
      <c r="C32" s="2016"/>
      <c r="D32" s="2539"/>
      <c r="E32" s="2494"/>
      <c r="F32" s="2101"/>
      <c r="G32" s="2101"/>
      <c r="H32" s="2101"/>
      <c r="I32" s="2101"/>
      <c r="J32" s="2101"/>
      <c r="K32" s="2101"/>
      <c r="L32" s="2101"/>
      <c r="M32" s="2101"/>
      <c r="N32" s="2101"/>
      <c r="O32" s="2101"/>
      <c r="P32" s="2101"/>
      <c r="Q32" s="2101"/>
      <c r="R32" s="2101"/>
      <c r="S32" s="2101"/>
      <c r="T32" s="2101"/>
      <c r="U32" s="2101"/>
      <c r="V32" s="2102"/>
    </row>
    <row r="33" spans="1:22" ht="14.25" customHeight="1">
      <c r="A33" s="2540"/>
      <c r="B33" s="2541"/>
      <c r="C33" s="2541"/>
      <c r="D33" s="2542"/>
      <c r="E33" s="1819"/>
      <c r="F33" s="2103"/>
      <c r="G33" s="2103"/>
      <c r="H33" s="2103"/>
      <c r="I33" s="2103"/>
      <c r="J33" s="2103"/>
      <c r="K33" s="2103"/>
      <c r="L33" s="2103"/>
      <c r="M33" s="2103"/>
      <c r="N33" s="2103"/>
      <c r="O33" s="2103"/>
      <c r="P33" s="2103"/>
      <c r="Q33" s="2103"/>
      <c r="R33" s="2103"/>
      <c r="S33" s="2103"/>
      <c r="T33" s="2103"/>
      <c r="U33" s="2103"/>
      <c r="V33" s="2104"/>
    </row>
    <row r="34" spans="1:22" ht="14.25" customHeight="1">
      <c r="A34" s="2077" t="s">
        <v>199</v>
      </c>
      <c r="B34" s="2105"/>
      <c r="C34" s="2105"/>
      <c r="D34" s="2106"/>
      <c r="E34" s="2491"/>
      <c r="F34" s="2099">
        <f>IF(A1=4," ",[0]!履行場所)</f>
        <v>0</v>
      </c>
      <c r="G34" s="2099"/>
      <c r="H34" s="2099"/>
      <c r="I34" s="2099"/>
      <c r="J34" s="2099"/>
      <c r="K34" s="2099"/>
      <c r="L34" s="2099"/>
      <c r="M34" s="2099"/>
      <c r="N34" s="2099"/>
      <c r="O34" s="2099"/>
      <c r="P34" s="2099"/>
      <c r="Q34" s="2099"/>
      <c r="R34" s="2099"/>
      <c r="S34" s="2099"/>
      <c r="T34" s="2099"/>
      <c r="U34" s="2099"/>
      <c r="V34" s="2543"/>
    </row>
    <row r="35" spans="1:22" ht="14.25" customHeight="1">
      <c r="A35" s="1827"/>
      <c r="B35" s="1828"/>
      <c r="C35" s="1828"/>
      <c r="D35" s="2107"/>
      <c r="E35" s="2494"/>
      <c r="F35" s="2101"/>
      <c r="G35" s="2101"/>
      <c r="H35" s="2101"/>
      <c r="I35" s="2101"/>
      <c r="J35" s="2101"/>
      <c r="K35" s="2101"/>
      <c r="L35" s="2101"/>
      <c r="M35" s="2101"/>
      <c r="N35" s="2101"/>
      <c r="O35" s="2101"/>
      <c r="P35" s="2101"/>
      <c r="Q35" s="2101"/>
      <c r="R35" s="2101"/>
      <c r="S35" s="2101"/>
      <c r="T35" s="2101"/>
      <c r="U35" s="2101"/>
      <c r="V35" s="2102"/>
    </row>
    <row r="36" spans="1:22" ht="14.25" customHeight="1">
      <c r="A36" s="2108"/>
      <c r="B36" s="2109"/>
      <c r="C36" s="2109"/>
      <c r="D36" s="2110"/>
      <c r="E36" s="1819"/>
      <c r="F36" s="2103"/>
      <c r="G36" s="2103"/>
      <c r="H36" s="2103"/>
      <c r="I36" s="2103"/>
      <c r="J36" s="2103"/>
      <c r="K36" s="2103"/>
      <c r="L36" s="2103"/>
      <c r="M36" s="2103"/>
      <c r="N36" s="2103"/>
      <c r="O36" s="2103"/>
      <c r="P36" s="2103"/>
      <c r="Q36" s="2103"/>
      <c r="R36" s="2103"/>
      <c r="S36" s="2103"/>
      <c r="T36" s="2103"/>
      <c r="U36" s="2103"/>
      <c r="V36" s="2104"/>
    </row>
    <row r="37" spans="1:22" ht="14.25" customHeight="1">
      <c r="A37" s="2077" t="s">
        <v>735</v>
      </c>
      <c r="B37" s="2105"/>
      <c r="C37" s="2105"/>
      <c r="D37" s="2106"/>
      <c r="E37" s="972"/>
      <c r="F37" s="891"/>
      <c r="G37" s="891"/>
      <c r="H37" s="891"/>
      <c r="I37" s="891"/>
      <c r="J37" s="891"/>
      <c r="K37" s="891"/>
      <c r="L37" s="891"/>
      <c r="M37" s="891"/>
      <c r="N37" s="891"/>
      <c r="O37" s="891"/>
      <c r="P37" s="891"/>
      <c r="Q37" s="891"/>
      <c r="R37" s="891"/>
      <c r="S37" s="891"/>
      <c r="T37" s="891"/>
      <c r="U37" s="891"/>
      <c r="V37" s="973"/>
    </row>
    <row r="38" spans="1:22" ht="14.25" customHeight="1">
      <c r="A38" s="1827"/>
      <c r="B38" s="1828"/>
      <c r="C38" s="1828"/>
      <c r="D38" s="2107"/>
      <c r="E38" s="2494"/>
      <c r="F38" s="1869"/>
      <c r="G38" s="46" t="s">
        <v>19</v>
      </c>
      <c r="H38" s="46"/>
      <c r="I38" s="46" t="s">
        <v>203</v>
      </c>
      <c r="J38" s="46"/>
      <c r="K38" s="46" t="s">
        <v>204</v>
      </c>
      <c r="L38" s="46"/>
      <c r="M38" s="46"/>
      <c r="N38" s="46"/>
      <c r="O38" s="46"/>
      <c r="P38" s="46"/>
      <c r="Q38" s="46"/>
      <c r="R38" s="46"/>
      <c r="S38" s="46"/>
      <c r="T38" s="46"/>
      <c r="U38" s="46"/>
      <c r="V38" s="48"/>
    </row>
    <row r="39" spans="1:22" ht="14.25" customHeight="1">
      <c r="A39" s="2108"/>
      <c r="B39" s="2109"/>
      <c r="C39" s="2109"/>
      <c r="D39" s="2110"/>
      <c r="E39" s="974"/>
      <c r="F39" s="613"/>
      <c r="G39" s="613"/>
      <c r="H39" s="613"/>
      <c r="I39" s="613"/>
      <c r="J39" s="613"/>
      <c r="K39" s="613"/>
      <c r="L39" s="613"/>
      <c r="M39" s="613"/>
      <c r="N39" s="613"/>
      <c r="O39" s="613"/>
      <c r="P39" s="613"/>
      <c r="Q39" s="613"/>
      <c r="R39" s="613"/>
      <c r="S39" s="613"/>
      <c r="T39" s="613"/>
      <c r="U39" s="613"/>
      <c r="V39" s="915"/>
    </row>
    <row r="40" spans="1:22" ht="14.25">
      <c r="A40" s="2077" t="s">
        <v>736</v>
      </c>
      <c r="B40" s="1868"/>
      <c r="C40" s="1868"/>
      <c r="D40" s="2041"/>
      <c r="E40" s="971"/>
      <c r="F40" s="895"/>
      <c r="G40" s="1836" t="s">
        <v>19</v>
      </c>
      <c r="H40" s="614"/>
      <c r="I40" s="1836" t="s">
        <v>203</v>
      </c>
      <c r="J40" s="614"/>
      <c r="K40" s="1845" t="s">
        <v>21</v>
      </c>
      <c r="L40" s="2491" t="s">
        <v>201</v>
      </c>
      <c r="M40" s="1836"/>
      <c r="N40" s="1836"/>
      <c r="O40" s="1845"/>
      <c r="P40" s="2491" t="s">
        <v>11</v>
      </c>
      <c r="Q40" s="2012">
        <f>IF(A1=4," ",[0]!契約番号)</f>
        <v>0</v>
      </c>
      <c r="R40" s="2012"/>
      <c r="S40" s="2012"/>
      <c r="T40" s="2012"/>
      <c r="U40" s="2012"/>
      <c r="V40" s="2516" t="s">
        <v>12</v>
      </c>
    </row>
    <row r="41" spans="1:22" ht="14.25">
      <c r="A41" s="2078"/>
      <c r="B41" s="1869"/>
      <c r="C41" s="1869"/>
      <c r="D41" s="2042"/>
      <c r="E41" s="2509"/>
      <c r="F41" s="2119"/>
      <c r="G41" s="1837"/>
      <c r="H41" s="84"/>
      <c r="I41" s="1837"/>
      <c r="J41" s="84"/>
      <c r="K41" s="1846"/>
      <c r="L41" s="2492"/>
      <c r="M41" s="1837"/>
      <c r="N41" s="1837"/>
      <c r="O41" s="1846"/>
      <c r="P41" s="2494"/>
      <c r="Q41" s="2005"/>
      <c r="R41" s="2005"/>
      <c r="S41" s="2005"/>
      <c r="T41" s="2005"/>
      <c r="U41" s="2005"/>
      <c r="V41" s="2094"/>
    </row>
    <row r="42" spans="1:22" ht="14.25">
      <c r="A42" s="2079"/>
      <c r="B42" s="1870"/>
      <c r="C42" s="1870"/>
      <c r="D42" s="2051"/>
      <c r="E42" s="906"/>
      <c r="F42" s="615"/>
      <c r="G42" s="2050"/>
      <c r="H42" s="615"/>
      <c r="I42" s="2050"/>
      <c r="J42" s="615"/>
      <c r="K42" s="1855"/>
      <c r="L42" s="2493"/>
      <c r="M42" s="2050"/>
      <c r="N42" s="2050"/>
      <c r="O42" s="1855"/>
      <c r="P42" s="1819"/>
      <c r="Q42" s="2013"/>
      <c r="R42" s="2013"/>
      <c r="S42" s="2013"/>
      <c r="T42" s="2013"/>
      <c r="U42" s="2013"/>
      <c r="V42" s="2095"/>
    </row>
    <row r="43" spans="1:22" ht="14.25">
      <c r="A43" s="2077" t="s">
        <v>737</v>
      </c>
      <c r="B43" s="1868"/>
      <c r="C43" s="1868"/>
      <c r="D43" s="2041"/>
      <c r="E43" s="55"/>
      <c r="F43" s="52"/>
      <c r="G43" s="46"/>
      <c r="H43" s="52"/>
      <c r="I43" s="46"/>
      <c r="J43" s="52"/>
      <c r="K43" s="46"/>
      <c r="L43" s="46"/>
      <c r="M43" s="46"/>
      <c r="N43" s="46"/>
      <c r="O43" s="46"/>
      <c r="P43" s="46"/>
      <c r="Q43" s="46"/>
      <c r="R43" s="58"/>
      <c r="S43" s="58"/>
      <c r="T43" s="58"/>
      <c r="U43" s="46"/>
      <c r="V43" s="47"/>
    </row>
    <row r="44" spans="1:22" ht="14.25">
      <c r="A44" s="2078"/>
      <c r="B44" s="1869"/>
      <c r="C44" s="1869"/>
      <c r="D44" s="2042"/>
      <c r="E44" s="55"/>
      <c r="F44" s="52" t="s">
        <v>738</v>
      </c>
      <c r="G44" s="46"/>
      <c r="H44" s="52"/>
      <c r="I44" s="46"/>
      <c r="J44" s="52"/>
      <c r="K44" s="46"/>
      <c r="L44" s="46"/>
      <c r="M44" s="46"/>
      <c r="N44" s="46"/>
      <c r="O44" s="46"/>
      <c r="P44" s="46"/>
      <c r="Q44" s="46"/>
      <c r="R44" s="58"/>
      <c r="S44" s="58"/>
      <c r="T44" s="58"/>
      <c r="U44" s="46"/>
      <c r="V44" s="47"/>
    </row>
    <row r="45" spans="1:22" ht="20.25" customHeight="1">
      <c r="A45" s="2079"/>
      <c r="B45" s="1870"/>
      <c r="C45" s="1870"/>
      <c r="D45" s="2051"/>
      <c r="E45" s="55"/>
      <c r="F45" s="52"/>
      <c r="G45" s="46"/>
      <c r="H45" s="52"/>
      <c r="I45" s="46"/>
      <c r="J45" s="52"/>
      <c r="K45" s="46"/>
      <c r="L45" s="46"/>
      <c r="M45" s="46"/>
      <c r="N45" s="46"/>
      <c r="O45" s="46"/>
      <c r="P45" s="46"/>
      <c r="Q45" s="46"/>
      <c r="R45" s="58"/>
      <c r="S45" s="58"/>
      <c r="T45" s="58"/>
      <c r="U45" s="46"/>
      <c r="V45" s="47"/>
    </row>
    <row r="46" spans="1:22" ht="14.25">
      <c r="A46" s="2073" t="s">
        <v>739</v>
      </c>
      <c r="B46" s="893"/>
      <c r="C46" s="893"/>
      <c r="D46" s="894"/>
      <c r="E46" s="614"/>
      <c r="F46" s="2497"/>
      <c r="G46" s="2497"/>
      <c r="H46" s="2497"/>
      <c r="I46" s="2497"/>
      <c r="J46" s="2497"/>
      <c r="K46" s="2497"/>
      <c r="L46" s="2497"/>
      <c r="M46" s="2497"/>
      <c r="N46" s="2497"/>
      <c r="O46" s="2497"/>
      <c r="P46" s="2497"/>
      <c r="Q46" s="2497"/>
      <c r="R46" s="2497"/>
      <c r="S46" s="2497"/>
      <c r="T46" s="2497"/>
      <c r="U46" s="2497"/>
      <c r="V46" s="2498"/>
    </row>
    <row r="47" spans="1:22" ht="14.25">
      <c r="A47" s="2496"/>
      <c r="B47" s="2494" t="s">
        <v>740</v>
      </c>
      <c r="C47" s="2083"/>
      <c r="D47" s="2495"/>
      <c r="E47" s="53"/>
      <c r="F47" s="2499"/>
      <c r="G47" s="2499"/>
      <c r="H47" s="2499"/>
      <c r="I47" s="2499"/>
      <c r="J47" s="2499"/>
      <c r="K47" s="2499"/>
      <c r="L47" s="2499"/>
      <c r="M47" s="2499"/>
      <c r="N47" s="2499"/>
      <c r="O47" s="2499"/>
      <c r="P47" s="2499"/>
      <c r="Q47" s="2499"/>
      <c r="R47" s="2499"/>
      <c r="S47" s="2499"/>
      <c r="T47" s="2499"/>
      <c r="U47" s="2499"/>
      <c r="V47" s="2500"/>
    </row>
    <row r="48" spans="1:22" ht="14.25" customHeight="1">
      <c r="A48" s="2496"/>
      <c r="B48" s="616"/>
      <c r="C48" s="616"/>
      <c r="D48" s="872"/>
      <c r="E48" s="905"/>
      <c r="F48" s="2501"/>
      <c r="G48" s="2501"/>
      <c r="H48" s="2501"/>
      <c r="I48" s="2501"/>
      <c r="J48" s="2501"/>
      <c r="K48" s="2501"/>
      <c r="L48" s="2501"/>
      <c r="M48" s="2501"/>
      <c r="N48" s="2501"/>
      <c r="O48" s="2501"/>
      <c r="P48" s="2501"/>
      <c r="Q48" s="2501"/>
      <c r="R48" s="2501"/>
      <c r="S48" s="2501"/>
      <c r="T48" s="2501"/>
      <c r="U48" s="2501"/>
      <c r="V48" s="2502"/>
    </row>
    <row r="49" spans="1:22" ht="14.25" customHeight="1">
      <c r="A49" s="2496"/>
      <c r="B49" s="893"/>
      <c r="C49" s="893"/>
      <c r="D49" s="894"/>
      <c r="E49" s="44"/>
      <c r="F49" s="2497"/>
      <c r="G49" s="2497"/>
      <c r="H49" s="2497"/>
      <c r="I49" s="2497"/>
      <c r="J49" s="2497"/>
      <c r="K49" s="2497"/>
      <c r="L49" s="2497"/>
      <c r="M49" s="2497"/>
      <c r="N49" s="2497"/>
      <c r="O49" s="2497"/>
      <c r="P49" s="2497"/>
      <c r="Q49" s="2497"/>
      <c r="R49" s="2497"/>
      <c r="S49" s="2497"/>
      <c r="T49" s="2497"/>
      <c r="U49" s="2497"/>
      <c r="V49" s="2498"/>
    </row>
    <row r="50" spans="1:22" ht="14.25" customHeight="1">
      <c r="A50" s="2496"/>
      <c r="B50" s="2494" t="s">
        <v>741</v>
      </c>
      <c r="C50" s="2083"/>
      <c r="D50" s="2495"/>
      <c r="E50" s="55"/>
      <c r="F50" s="2499"/>
      <c r="G50" s="2499"/>
      <c r="H50" s="2499"/>
      <c r="I50" s="2499"/>
      <c r="J50" s="2499"/>
      <c r="K50" s="2499"/>
      <c r="L50" s="2499"/>
      <c r="M50" s="2499"/>
      <c r="N50" s="2499"/>
      <c r="O50" s="2499"/>
      <c r="P50" s="2499"/>
      <c r="Q50" s="2499"/>
      <c r="R50" s="2499"/>
      <c r="S50" s="2499"/>
      <c r="T50" s="2499"/>
      <c r="U50" s="2499"/>
      <c r="V50" s="2500"/>
    </row>
    <row r="51" spans="1:22" ht="14.25" customHeight="1">
      <c r="A51" s="2496"/>
      <c r="B51" s="616"/>
      <c r="C51" s="616"/>
      <c r="D51" s="872"/>
      <c r="E51" s="55"/>
      <c r="F51" s="2501"/>
      <c r="G51" s="2501"/>
      <c r="H51" s="2501"/>
      <c r="I51" s="2501"/>
      <c r="J51" s="2501"/>
      <c r="K51" s="2501"/>
      <c r="L51" s="2501"/>
      <c r="M51" s="2501"/>
      <c r="N51" s="2501"/>
      <c r="O51" s="2501"/>
      <c r="P51" s="2501"/>
      <c r="Q51" s="2501"/>
      <c r="R51" s="2501"/>
      <c r="S51" s="2501"/>
      <c r="T51" s="2501"/>
      <c r="U51" s="2501"/>
      <c r="V51" s="2502"/>
    </row>
    <row r="52" spans="1:22" ht="14.25" customHeight="1">
      <c r="A52" s="2496"/>
      <c r="B52" s="893"/>
      <c r="C52" s="893"/>
      <c r="D52" s="894"/>
      <c r="E52" s="975"/>
      <c r="F52" s="2510"/>
      <c r="G52" s="2510"/>
      <c r="H52" s="2510"/>
      <c r="I52" s="2510"/>
      <c r="J52" s="2510"/>
      <c r="K52" s="2510"/>
      <c r="L52" s="2510"/>
      <c r="M52" s="2510"/>
      <c r="N52" s="2510"/>
      <c r="O52" s="2510"/>
      <c r="P52" s="2510"/>
      <c r="Q52" s="2510"/>
      <c r="R52" s="2510"/>
      <c r="S52" s="2510"/>
      <c r="T52" s="2510"/>
      <c r="U52" s="2510"/>
      <c r="V52" s="2511"/>
    </row>
    <row r="53" spans="1:22" ht="14.25" customHeight="1">
      <c r="A53" s="2496"/>
      <c r="B53" s="2494" t="s">
        <v>742</v>
      </c>
      <c r="C53" s="2083"/>
      <c r="D53" s="2495"/>
      <c r="E53" s="45"/>
      <c r="F53" s="2512"/>
      <c r="G53" s="2512"/>
      <c r="H53" s="2512"/>
      <c r="I53" s="2512"/>
      <c r="J53" s="2512"/>
      <c r="K53" s="2512"/>
      <c r="L53" s="2512"/>
      <c r="M53" s="2512"/>
      <c r="N53" s="2512"/>
      <c r="O53" s="2512"/>
      <c r="P53" s="2512"/>
      <c r="Q53" s="2512"/>
      <c r="R53" s="2512"/>
      <c r="S53" s="2512"/>
      <c r="T53" s="2512"/>
      <c r="U53" s="2512"/>
      <c r="V53" s="2513"/>
    </row>
    <row r="54" spans="1:22">
      <c r="A54" s="2496"/>
      <c r="B54" s="44"/>
      <c r="C54" s="44"/>
      <c r="D54" s="778"/>
      <c r="E54" s="103"/>
      <c r="F54" s="2514"/>
      <c r="G54" s="2514"/>
      <c r="H54" s="2514"/>
      <c r="I54" s="2514"/>
      <c r="J54" s="2514"/>
      <c r="K54" s="2514"/>
      <c r="L54" s="2514"/>
      <c r="M54" s="2514"/>
      <c r="N54" s="2514"/>
      <c r="O54" s="2514"/>
      <c r="P54" s="2514"/>
      <c r="Q54" s="2514"/>
      <c r="R54" s="2514"/>
      <c r="S54" s="2514"/>
      <c r="T54" s="2514"/>
      <c r="U54" s="2514"/>
      <c r="V54" s="2515"/>
    </row>
    <row r="55" spans="1:22">
      <c r="A55" s="2496"/>
      <c r="B55" s="971"/>
      <c r="C55" s="893"/>
      <c r="D55" s="894"/>
      <c r="E55" s="909"/>
      <c r="F55" s="2503"/>
      <c r="G55" s="2503"/>
      <c r="H55" s="2503"/>
      <c r="I55" s="2503"/>
      <c r="J55" s="2503"/>
      <c r="K55" s="2503"/>
      <c r="L55" s="2503"/>
      <c r="M55" s="2503"/>
      <c r="N55" s="2503"/>
      <c r="O55" s="2503"/>
      <c r="P55" s="2503"/>
      <c r="Q55" s="2503"/>
      <c r="R55" s="2503"/>
      <c r="S55" s="2503"/>
      <c r="T55" s="2503"/>
      <c r="U55" s="2503"/>
      <c r="V55" s="2504"/>
    </row>
    <row r="56" spans="1:22">
      <c r="A56" s="2496"/>
      <c r="B56" s="2494" t="s">
        <v>743</v>
      </c>
      <c r="C56" s="2083"/>
      <c r="D56" s="2495"/>
      <c r="E56" s="19"/>
      <c r="F56" s="2505"/>
      <c r="G56" s="2505"/>
      <c r="H56" s="2505"/>
      <c r="I56" s="2505"/>
      <c r="J56" s="2505"/>
      <c r="K56" s="2505"/>
      <c r="L56" s="2505"/>
      <c r="M56" s="2505"/>
      <c r="N56" s="2505"/>
      <c r="O56" s="2505"/>
      <c r="P56" s="2505"/>
      <c r="Q56" s="2505"/>
      <c r="R56" s="2505"/>
      <c r="S56" s="2505"/>
      <c r="T56" s="2505"/>
      <c r="U56" s="2505"/>
      <c r="V56" s="2506"/>
    </row>
    <row r="57" spans="1:22" ht="14.25" thickBot="1">
      <c r="A57" s="2075"/>
      <c r="B57" s="51"/>
      <c r="C57" s="49"/>
      <c r="D57" s="50"/>
      <c r="E57" s="104"/>
      <c r="F57" s="2507"/>
      <c r="G57" s="2507"/>
      <c r="H57" s="2507"/>
      <c r="I57" s="2507"/>
      <c r="J57" s="2507"/>
      <c r="K57" s="2507"/>
      <c r="L57" s="2507"/>
      <c r="M57" s="2507"/>
      <c r="N57" s="2507"/>
      <c r="O57" s="2507"/>
      <c r="P57" s="2507"/>
      <c r="Q57" s="2507"/>
      <c r="R57" s="2507"/>
      <c r="S57" s="2507"/>
      <c r="T57" s="2507"/>
      <c r="U57" s="2507"/>
      <c r="V57" s="2508"/>
    </row>
    <row r="58" spans="1:22">
      <c r="A58" s="46" t="s">
        <v>744</v>
      </c>
      <c r="B58" s="19"/>
      <c r="C58" s="19"/>
      <c r="D58" s="19"/>
      <c r="E58" s="19"/>
      <c r="F58" s="19"/>
      <c r="G58" s="19"/>
      <c r="H58" s="19"/>
      <c r="I58" s="19"/>
      <c r="J58" s="19"/>
      <c r="K58" s="19"/>
      <c r="L58" s="19"/>
      <c r="M58" s="19"/>
      <c r="N58" s="19"/>
      <c r="O58" s="19"/>
      <c r="P58" s="19"/>
      <c r="Q58" s="19"/>
      <c r="R58" s="19"/>
      <c r="S58" s="19"/>
      <c r="T58" s="19"/>
      <c r="U58" s="19"/>
      <c r="V58" s="19"/>
    </row>
    <row r="59" spans="1:22">
      <c r="B59" s="19"/>
      <c r="C59" s="19"/>
      <c r="D59" s="19"/>
      <c r="E59" s="19"/>
      <c r="F59" s="19"/>
      <c r="G59" s="19"/>
      <c r="H59" s="19"/>
      <c r="I59" s="19"/>
      <c r="J59" s="19"/>
      <c r="K59" s="19"/>
      <c r="L59" s="19"/>
      <c r="M59" s="19"/>
      <c r="N59" s="19"/>
      <c r="O59" s="19"/>
      <c r="P59" s="19"/>
      <c r="Q59" s="19"/>
      <c r="R59" s="19"/>
      <c r="S59" s="19"/>
      <c r="T59" s="19"/>
      <c r="U59" s="19"/>
      <c r="V59" s="19"/>
    </row>
    <row r="60" spans="1:22">
      <c r="A60" s="19"/>
      <c r="B60" s="19"/>
      <c r="C60" s="19"/>
      <c r="D60" s="19"/>
      <c r="E60" s="19"/>
      <c r="F60" s="19"/>
      <c r="G60" s="19"/>
      <c r="H60" s="19"/>
      <c r="I60" s="19"/>
      <c r="J60" s="19"/>
      <c r="K60" s="19"/>
      <c r="L60" s="19"/>
      <c r="M60" s="19"/>
      <c r="N60" s="19"/>
      <c r="O60" s="19"/>
      <c r="P60" s="19"/>
      <c r="Q60" s="19"/>
      <c r="R60" s="19"/>
      <c r="S60" s="19"/>
      <c r="T60" s="19"/>
      <c r="U60" s="19"/>
      <c r="V60" s="19"/>
    </row>
    <row r="62" spans="1:22">
      <c r="A62" s="102"/>
    </row>
  </sheetData>
  <mergeCells count="74">
    <mergeCell ref="E38:F38"/>
    <mergeCell ref="A31:D33"/>
    <mergeCell ref="A34:D36"/>
    <mergeCell ref="K25:L25"/>
    <mergeCell ref="M26:U26"/>
    <mergeCell ref="A37:D39"/>
    <mergeCell ref="E34:E36"/>
    <mergeCell ref="F31:V33"/>
    <mergeCell ref="H26:L26"/>
    <mergeCell ref="E31:E33"/>
    <mergeCell ref="F34:V36"/>
    <mergeCell ref="V24:V26"/>
    <mergeCell ref="E29:G29"/>
    <mergeCell ref="A21:G26"/>
    <mergeCell ref="H22:J22"/>
    <mergeCell ref="M21:V21"/>
    <mergeCell ref="A27:V27"/>
    <mergeCell ref="A1:V1"/>
    <mergeCell ref="A2:J6"/>
    <mergeCell ref="O3:P3"/>
    <mergeCell ref="Q3:R3"/>
    <mergeCell ref="S3:V3"/>
    <mergeCell ref="K4:L6"/>
    <mergeCell ref="O2:V2"/>
    <mergeCell ref="Q4:R6"/>
    <mergeCell ref="S4:T6"/>
    <mergeCell ref="M4:N6"/>
    <mergeCell ref="M25:T25"/>
    <mergeCell ref="X6:AA6"/>
    <mergeCell ref="W7:X8"/>
    <mergeCell ref="K22:L22"/>
    <mergeCell ref="H21:L21"/>
    <mergeCell ref="M22:V22"/>
    <mergeCell ref="S9:V10"/>
    <mergeCell ref="A12:N13"/>
    <mergeCell ref="O12:V12"/>
    <mergeCell ref="O4:P6"/>
    <mergeCell ref="U4:V6"/>
    <mergeCell ref="A14:V16"/>
    <mergeCell ref="B17:J17"/>
    <mergeCell ref="A18:V20"/>
    <mergeCell ref="A11:V11"/>
    <mergeCell ref="A7:V8"/>
    <mergeCell ref="A9:D10"/>
    <mergeCell ref="F49:V51"/>
    <mergeCell ref="F55:V57"/>
    <mergeCell ref="B47:D47"/>
    <mergeCell ref="E41:F41"/>
    <mergeCell ref="F46:V48"/>
    <mergeCell ref="F52:V54"/>
    <mergeCell ref="P40:P42"/>
    <mergeCell ref="V40:V42"/>
    <mergeCell ref="Q40:U42"/>
    <mergeCell ref="A40:D42"/>
    <mergeCell ref="A43:D45"/>
    <mergeCell ref="K40:K42"/>
    <mergeCell ref="I40:I42"/>
    <mergeCell ref="G40:G42"/>
    <mergeCell ref="Z8:AA8"/>
    <mergeCell ref="K17:V17"/>
    <mergeCell ref="L40:O42"/>
    <mergeCell ref="B50:D50"/>
    <mergeCell ref="A30:V30"/>
    <mergeCell ref="E9:R10"/>
    <mergeCell ref="M23:V23"/>
    <mergeCell ref="H24:L24"/>
    <mergeCell ref="O13:P13"/>
    <mergeCell ref="H23:I23"/>
    <mergeCell ref="K23:L23"/>
    <mergeCell ref="M24:T24"/>
    <mergeCell ref="H25:J25"/>
    <mergeCell ref="A46:A57"/>
    <mergeCell ref="B53:D53"/>
    <mergeCell ref="B56:D56"/>
  </mergeCells>
  <phoneticPr fontId="3"/>
  <hyperlinks>
    <hyperlink ref="X6:AA6" location="'提出書類一覧（工事）'!A1" display="一覧に戻る" xr:uid="{00000000-0004-0000-1D00-000000000000}"/>
  </hyperlinks>
  <pageMargins left="0.78740157480314965" right="0.47244094488188981" top="0.78740157480314965" bottom="0.55118110236220474" header="0.31496062992125984" footer="0.19685039370078741"/>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W56"/>
  <sheetViews>
    <sheetView showZeros="0" view="pageBreakPreview" zoomScale="85" zoomScaleNormal="100" zoomScaleSheetLayoutView="85" workbookViewId="0">
      <pane xSplit="20" ySplit="3" topLeftCell="U4" activePane="bottomRight" state="frozen"/>
      <selection pane="topRight" activeCell="AX31" sqref="AX31"/>
      <selection pane="bottomLeft" activeCell="AX31" sqref="AX31"/>
      <selection pane="bottomRight" activeCell="AX31" sqref="AX31"/>
    </sheetView>
  </sheetViews>
  <sheetFormatPr defaultColWidth="9" defaultRowHeight="13.5"/>
  <cols>
    <col min="1" max="20" width="4.625" style="16" customWidth="1"/>
    <col min="21" max="16384" width="9" style="16"/>
  </cols>
  <sheetData>
    <row r="1" spans="1:23" ht="20.100000000000001" customHeight="1">
      <c r="A1" s="106" t="s">
        <v>745</v>
      </c>
      <c r="B1" s="19"/>
      <c r="C1" s="19"/>
      <c r="D1" s="19"/>
      <c r="E1" s="19"/>
      <c r="F1" s="19"/>
      <c r="G1" s="19"/>
      <c r="H1" s="19"/>
      <c r="I1" s="19"/>
      <c r="J1" s="19"/>
      <c r="K1" s="19"/>
      <c r="L1" s="19"/>
      <c r="M1" s="19"/>
      <c r="N1" s="19"/>
      <c r="O1" s="19"/>
      <c r="P1" s="19"/>
      <c r="Q1" s="19"/>
      <c r="R1" s="19"/>
      <c r="S1" s="19"/>
      <c r="T1" s="383">
        <f>記入用紙!$C$19</f>
        <v>1</v>
      </c>
    </row>
    <row r="2" spans="1:23" ht="8.25" customHeight="1" thickBot="1">
      <c r="A2" s="19"/>
      <c r="B2" s="19"/>
      <c r="C2" s="19"/>
      <c r="D2" s="19"/>
      <c r="E2" s="19"/>
      <c r="F2" s="19"/>
      <c r="G2" s="19"/>
      <c r="H2" s="19"/>
      <c r="I2" s="19"/>
      <c r="J2" s="19"/>
      <c r="K2" s="19"/>
      <c r="L2" s="19"/>
      <c r="M2" s="19"/>
      <c r="N2" s="19"/>
      <c r="O2" s="19"/>
      <c r="P2" s="19"/>
      <c r="Q2" s="19"/>
      <c r="R2" s="19"/>
      <c r="S2" s="19"/>
    </row>
    <row r="3" spans="1:23" ht="20.100000000000001" customHeight="1">
      <c r="A3" s="107" t="s">
        <v>746</v>
      </c>
      <c r="B3" s="2567" t="s">
        <v>747</v>
      </c>
      <c r="C3" s="2568"/>
      <c r="D3" s="2568"/>
      <c r="E3" s="2568"/>
      <c r="F3" s="2568"/>
      <c r="G3" s="2568"/>
      <c r="H3" s="2569"/>
      <c r="I3" s="2567" t="s">
        <v>748</v>
      </c>
      <c r="J3" s="2568"/>
      <c r="K3" s="2568"/>
      <c r="L3" s="2568"/>
      <c r="M3" s="2568"/>
      <c r="N3" s="2568"/>
      <c r="O3" s="2569"/>
      <c r="P3" s="2546" t="s">
        <v>749</v>
      </c>
      <c r="Q3" s="2547"/>
      <c r="R3" s="2547"/>
      <c r="S3" s="2548"/>
      <c r="T3" s="996" t="s">
        <v>1</v>
      </c>
      <c r="U3" s="996"/>
      <c r="V3" s="996"/>
      <c r="W3" s="996"/>
    </row>
    <row r="4" spans="1:23" ht="20.100000000000001" customHeight="1">
      <c r="A4" s="2544">
        <v>1</v>
      </c>
      <c r="B4" s="2561"/>
      <c r="C4" s="2562"/>
      <c r="D4" s="2562"/>
      <c r="E4" s="2562"/>
      <c r="F4" s="2562"/>
      <c r="G4" s="2562"/>
      <c r="H4" s="2563"/>
      <c r="I4" s="2549"/>
      <c r="J4" s="2550"/>
      <c r="K4" s="2550"/>
      <c r="L4" s="2550"/>
      <c r="M4" s="2550"/>
      <c r="N4" s="2550"/>
      <c r="O4" s="2551"/>
      <c r="P4" s="2555"/>
      <c r="Q4" s="2556"/>
      <c r="R4" s="2556"/>
      <c r="S4" s="2557"/>
      <c r="T4" s="2571"/>
    </row>
    <row r="5" spans="1:23" ht="20.100000000000001" customHeight="1">
      <c r="A5" s="2545"/>
      <c r="B5" s="2564"/>
      <c r="C5" s="2565"/>
      <c r="D5" s="2565"/>
      <c r="E5" s="2565"/>
      <c r="F5" s="2565"/>
      <c r="G5" s="2565"/>
      <c r="H5" s="2566"/>
      <c r="I5" s="2552"/>
      <c r="J5" s="2553"/>
      <c r="K5" s="2553"/>
      <c r="L5" s="2553"/>
      <c r="M5" s="2553"/>
      <c r="N5" s="2553"/>
      <c r="O5" s="2554"/>
      <c r="P5" s="2558"/>
      <c r="Q5" s="2559"/>
      <c r="R5" s="2559"/>
      <c r="S5" s="2560"/>
      <c r="T5" s="2571"/>
    </row>
    <row r="6" spans="1:23" ht="20.100000000000001" customHeight="1">
      <c r="A6" s="2544">
        <v>2</v>
      </c>
      <c r="B6" s="2549"/>
      <c r="C6" s="2550"/>
      <c r="D6" s="2550"/>
      <c r="E6" s="2550"/>
      <c r="F6" s="2550"/>
      <c r="G6" s="2550"/>
      <c r="H6" s="2551"/>
      <c r="I6" s="2549"/>
      <c r="J6" s="2550"/>
      <c r="K6" s="2550"/>
      <c r="L6" s="2550"/>
      <c r="M6" s="2550"/>
      <c r="N6" s="2550"/>
      <c r="O6" s="2551"/>
      <c r="P6" s="2555"/>
      <c r="Q6" s="2556"/>
      <c r="R6" s="2556"/>
      <c r="S6" s="2557"/>
    </row>
    <row r="7" spans="1:23" ht="20.100000000000001" customHeight="1">
      <c r="A7" s="2545"/>
      <c r="B7" s="2552"/>
      <c r="C7" s="2553"/>
      <c r="D7" s="2553"/>
      <c r="E7" s="2553"/>
      <c r="F7" s="2553"/>
      <c r="G7" s="2553"/>
      <c r="H7" s="2554"/>
      <c r="I7" s="2552"/>
      <c r="J7" s="2553"/>
      <c r="K7" s="2553"/>
      <c r="L7" s="2553"/>
      <c r="M7" s="2553"/>
      <c r="N7" s="2553"/>
      <c r="O7" s="2554"/>
      <c r="P7" s="2558"/>
      <c r="Q7" s="2559"/>
      <c r="R7" s="2559"/>
      <c r="S7" s="2560"/>
      <c r="T7" s="57"/>
    </row>
    <row r="8" spans="1:23" ht="20.100000000000001" customHeight="1">
      <c r="A8" s="2544">
        <v>3</v>
      </c>
      <c r="B8" s="2549"/>
      <c r="C8" s="2550"/>
      <c r="D8" s="2550"/>
      <c r="E8" s="2550"/>
      <c r="F8" s="2550"/>
      <c r="G8" s="2550"/>
      <c r="H8" s="2551"/>
      <c r="I8" s="2549"/>
      <c r="J8" s="2550"/>
      <c r="K8" s="2550"/>
      <c r="L8" s="2550"/>
      <c r="M8" s="2550"/>
      <c r="N8" s="2550"/>
      <c r="O8" s="2551"/>
      <c r="P8" s="2555"/>
      <c r="Q8" s="2556"/>
      <c r="R8" s="2556"/>
      <c r="S8" s="2557"/>
      <c r="T8" s="2570"/>
      <c r="U8" s="1522"/>
    </row>
    <row r="9" spans="1:23" ht="20.100000000000001" customHeight="1">
      <c r="A9" s="2545"/>
      <c r="B9" s="2552"/>
      <c r="C9" s="2553"/>
      <c r="D9" s="2553"/>
      <c r="E9" s="2553"/>
      <c r="F9" s="2553"/>
      <c r="G9" s="2553"/>
      <c r="H9" s="2554"/>
      <c r="I9" s="2552"/>
      <c r="J9" s="2553"/>
      <c r="K9" s="2553"/>
      <c r="L9" s="2553"/>
      <c r="M9" s="2553"/>
      <c r="N9" s="2553"/>
      <c r="O9" s="2554"/>
      <c r="P9" s="2558"/>
      <c r="Q9" s="2559"/>
      <c r="R9" s="2559"/>
      <c r="S9" s="2560"/>
      <c r="T9" s="57"/>
    </row>
    <row r="10" spans="1:23" ht="20.100000000000001" customHeight="1">
      <c r="A10" s="2544">
        <v>4</v>
      </c>
      <c r="B10" s="2549"/>
      <c r="C10" s="2550"/>
      <c r="D10" s="2550"/>
      <c r="E10" s="2550"/>
      <c r="F10" s="2550"/>
      <c r="G10" s="2550"/>
      <c r="H10" s="2551"/>
      <c r="I10" s="2549"/>
      <c r="J10" s="2550"/>
      <c r="K10" s="2550"/>
      <c r="L10" s="2550"/>
      <c r="M10" s="2550"/>
      <c r="N10" s="2550"/>
      <c r="O10" s="2551"/>
      <c r="P10" s="2555"/>
      <c r="Q10" s="2556"/>
      <c r="R10" s="2556"/>
      <c r="S10" s="2557"/>
      <c r="T10" s="57"/>
    </row>
    <row r="11" spans="1:23" ht="20.100000000000001" customHeight="1">
      <c r="A11" s="2545"/>
      <c r="B11" s="2552"/>
      <c r="C11" s="2553"/>
      <c r="D11" s="2553"/>
      <c r="E11" s="2553"/>
      <c r="F11" s="2553"/>
      <c r="G11" s="2553"/>
      <c r="H11" s="2554"/>
      <c r="I11" s="2552"/>
      <c r="J11" s="2553"/>
      <c r="K11" s="2553"/>
      <c r="L11" s="2553"/>
      <c r="M11" s="2553"/>
      <c r="N11" s="2553"/>
      <c r="O11" s="2554"/>
      <c r="P11" s="2558"/>
      <c r="Q11" s="2559"/>
      <c r="R11" s="2559"/>
      <c r="S11" s="2560"/>
      <c r="T11" s="57"/>
    </row>
    <row r="12" spans="1:23" ht="20.100000000000001" customHeight="1">
      <c r="A12" s="2544">
        <v>5</v>
      </c>
      <c r="B12" s="2549"/>
      <c r="C12" s="2550"/>
      <c r="D12" s="2550"/>
      <c r="E12" s="2550"/>
      <c r="F12" s="2550"/>
      <c r="G12" s="2550"/>
      <c r="H12" s="2551"/>
      <c r="I12" s="2549"/>
      <c r="J12" s="2550"/>
      <c r="K12" s="2550"/>
      <c r="L12" s="2550"/>
      <c r="M12" s="2550"/>
      <c r="N12" s="2550"/>
      <c r="O12" s="2551"/>
      <c r="P12" s="2555"/>
      <c r="Q12" s="2556"/>
      <c r="R12" s="2556"/>
      <c r="S12" s="2557"/>
      <c r="T12" s="57"/>
    </row>
    <row r="13" spans="1:23" ht="20.100000000000001" customHeight="1">
      <c r="A13" s="2545"/>
      <c r="B13" s="2552"/>
      <c r="C13" s="2553"/>
      <c r="D13" s="2553"/>
      <c r="E13" s="2553"/>
      <c r="F13" s="2553"/>
      <c r="G13" s="2553"/>
      <c r="H13" s="2554"/>
      <c r="I13" s="2552"/>
      <c r="J13" s="2553"/>
      <c r="K13" s="2553"/>
      <c r="L13" s="2553"/>
      <c r="M13" s="2553"/>
      <c r="N13" s="2553"/>
      <c r="O13" s="2554"/>
      <c r="P13" s="2558"/>
      <c r="Q13" s="2559"/>
      <c r="R13" s="2559"/>
      <c r="S13" s="2560"/>
      <c r="T13" s="57"/>
    </row>
    <row r="14" spans="1:23" ht="20.100000000000001" customHeight="1">
      <c r="A14" s="2544"/>
      <c r="B14" s="2549"/>
      <c r="C14" s="2550"/>
      <c r="D14" s="2550"/>
      <c r="E14" s="2550"/>
      <c r="F14" s="2550"/>
      <c r="G14" s="2550"/>
      <c r="H14" s="2551"/>
      <c r="I14" s="2549"/>
      <c r="J14" s="2550"/>
      <c r="K14" s="2550"/>
      <c r="L14" s="2550"/>
      <c r="M14" s="2550"/>
      <c r="N14" s="2550"/>
      <c r="O14" s="2551"/>
      <c r="P14" s="2555"/>
      <c r="Q14" s="2556"/>
      <c r="R14" s="2556"/>
      <c r="S14" s="2557"/>
      <c r="T14" s="57"/>
    </row>
    <row r="15" spans="1:23" ht="20.100000000000001" customHeight="1">
      <c r="A15" s="2545"/>
      <c r="B15" s="2552"/>
      <c r="C15" s="2553"/>
      <c r="D15" s="2553"/>
      <c r="E15" s="2553"/>
      <c r="F15" s="2553"/>
      <c r="G15" s="2553"/>
      <c r="H15" s="2554"/>
      <c r="I15" s="2552"/>
      <c r="J15" s="2553"/>
      <c r="K15" s="2553"/>
      <c r="L15" s="2553"/>
      <c r="M15" s="2553"/>
      <c r="N15" s="2553"/>
      <c r="O15" s="2554"/>
      <c r="P15" s="2558"/>
      <c r="Q15" s="2559"/>
      <c r="R15" s="2559"/>
      <c r="S15" s="2560"/>
      <c r="T15" s="57"/>
    </row>
    <row r="16" spans="1:23" ht="20.100000000000001" customHeight="1">
      <c r="A16" s="2544"/>
      <c r="B16" s="2549"/>
      <c r="C16" s="2550"/>
      <c r="D16" s="2550"/>
      <c r="E16" s="2550"/>
      <c r="F16" s="2550"/>
      <c r="G16" s="2550"/>
      <c r="H16" s="2551"/>
      <c r="I16" s="2549"/>
      <c r="J16" s="2550"/>
      <c r="K16" s="2550"/>
      <c r="L16" s="2550"/>
      <c r="M16" s="2550"/>
      <c r="N16" s="2550"/>
      <c r="O16" s="2551"/>
      <c r="P16" s="2555"/>
      <c r="Q16" s="2556"/>
      <c r="R16" s="2556"/>
      <c r="S16" s="2557"/>
      <c r="T16" s="57"/>
    </row>
    <row r="17" spans="1:20" ht="20.100000000000001" customHeight="1">
      <c r="A17" s="2545"/>
      <c r="B17" s="2552"/>
      <c r="C17" s="2553"/>
      <c r="D17" s="2553"/>
      <c r="E17" s="2553"/>
      <c r="F17" s="2553"/>
      <c r="G17" s="2553"/>
      <c r="H17" s="2554"/>
      <c r="I17" s="2552"/>
      <c r="J17" s="2553"/>
      <c r="K17" s="2553"/>
      <c r="L17" s="2553"/>
      <c r="M17" s="2553"/>
      <c r="N17" s="2553"/>
      <c r="O17" s="2554"/>
      <c r="P17" s="2558"/>
      <c r="Q17" s="2559"/>
      <c r="R17" s="2559"/>
      <c r="S17" s="2560"/>
      <c r="T17" s="57"/>
    </row>
    <row r="18" spans="1:20" ht="20.100000000000001" customHeight="1">
      <c r="A18" s="2544"/>
      <c r="B18" s="2549"/>
      <c r="C18" s="2550"/>
      <c r="D18" s="2550"/>
      <c r="E18" s="2550"/>
      <c r="F18" s="2550"/>
      <c r="G18" s="2550"/>
      <c r="H18" s="2551"/>
      <c r="I18" s="2549"/>
      <c r="J18" s="2550"/>
      <c r="K18" s="2550"/>
      <c r="L18" s="2550"/>
      <c r="M18" s="2550"/>
      <c r="N18" s="2550"/>
      <c r="O18" s="2551"/>
      <c r="P18" s="2555"/>
      <c r="Q18" s="2556"/>
      <c r="R18" s="2556"/>
      <c r="S18" s="2557"/>
      <c r="T18" s="57"/>
    </row>
    <row r="19" spans="1:20" ht="20.100000000000001" customHeight="1">
      <c r="A19" s="2545"/>
      <c r="B19" s="2552"/>
      <c r="C19" s="2553"/>
      <c r="D19" s="2553"/>
      <c r="E19" s="2553"/>
      <c r="F19" s="2553"/>
      <c r="G19" s="2553"/>
      <c r="H19" s="2554"/>
      <c r="I19" s="2552"/>
      <c r="J19" s="2553"/>
      <c r="K19" s="2553"/>
      <c r="L19" s="2553"/>
      <c r="M19" s="2553"/>
      <c r="N19" s="2553"/>
      <c r="O19" s="2554"/>
      <c r="P19" s="2558"/>
      <c r="Q19" s="2559"/>
      <c r="R19" s="2559"/>
      <c r="S19" s="2560"/>
      <c r="T19" s="57"/>
    </row>
    <row r="20" spans="1:20" ht="20.100000000000001" customHeight="1">
      <c r="A20" s="2544"/>
      <c r="B20" s="2549"/>
      <c r="C20" s="2550"/>
      <c r="D20" s="2550"/>
      <c r="E20" s="2550"/>
      <c r="F20" s="2550"/>
      <c r="G20" s="2550"/>
      <c r="H20" s="2551"/>
      <c r="I20" s="2549"/>
      <c r="J20" s="2550"/>
      <c r="K20" s="2550"/>
      <c r="L20" s="2550"/>
      <c r="M20" s="2550"/>
      <c r="N20" s="2550"/>
      <c r="O20" s="2551"/>
      <c r="P20" s="2555"/>
      <c r="Q20" s="2556"/>
      <c r="R20" s="2556"/>
      <c r="S20" s="2557"/>
      <c r="T20" s="57"/>
    </row>
    <row r="21" spans="1:20" ht="20.100000000000001" customHeight="1">
      <c r="A21" s="2545"/>
      <c r="B21" s="2552"/>
      <c r="C21" s="2553"/>
      <c r="D21" s="2553"/>
      <c r="E21" s="2553"/>
      <c r="F21" s="2553"/>
      <c r="G21" s="2553"/>
      <c r="H21" s="2554"/>
      <c r="I21" s="2552"/>
      <c r="J21" s="2553"/>
      <c r="K21" s="2553"/>
      <c r="L21" s="2553"/>
      <c r="M21" s="2553"/>
      <c r="N21" s="2553"/>
      <c r="O21" s="2554"/>
      <c r="P21" s="2558"/>
      <c r="Q21" s="2559"/>
      <c r="R21" s="2559"/>
      <c r="S21" s="2560"/>
      <c r="T21" s="57"/>
    </row>
    <row r="22" spans="1:20" ht="21" customHeight="1">
      <c r="A22" s="2544"/>
      <c r="B22" s="2549"/>
      <c r="C22" s="2550"/>
      <c r="D22" s="2550"/>
      <c r="E22" s="2550"/>
      <c r="F22" s="2550"/>
      <c r="G22" s="2550"/>
      <c r="H22" s="2551"/>
      <c r="I22" s="2549"/>
      <c r="J22" s="2550"/>
      <c r="K22" s="2550"/>
      <c r="L22" s="2550"/>
      <c r="M22" s="2550"/>
      <c r="N22" s="2550"/>
      <c r="O22" s="2551"/>
      <c r="P22" s="2555"/>
      <c r="Q22" s="2556"/>
      <c r="R22" s="2556"/>
      <c r="S22" s="2557"/>
      <c r="T22" s="57"/>
    </row>
    <row r="23" spans="1:20" ht="20.100000000000001" customHeight="1">
      <c r="A23" s="2545"/>
      <c r="B23" s="2552"/>
      <c r="C23" s="2553"/>
      <c r="D23" s="2553"/>
      <c r="E23" s="2553"/>
      <c r="F23" s="2553"/>
      <c r="G23" s="2553"/>
      <c r="H23" s="2554"/>
      <c r="I23" s="2552"/>
      <c r="J23" s="2553"/>
      <c r="K23" s="2553"/>
      <c r="L23" s="2553"/>
      <c r="M23" s="2553"/>
      <c r="N23" s="2553"/>
      <c r="O23" s="2554"/>
      <c r="P23" s="2558"/>
      <c r="Q23" s="2559"/>
      <c r="R23" s="2559"/>
      <c r="S23" s="2560"/>
      <c r="T23" s="57"/>
    </row>
    <row r="24" spans="1:20" ht="20.100000000000001" customHeight="1">
      <c r="A24" s="2544"/>
      <c r="B24" s="2549"/>
      <c r="C24" s="2550"/>
      <c r="D24" s="2550"/>
      <c r="E24" s="2550"/>
      <c r="F24" s="2550"/>
      <c r="G24" s="2550"/>
      <c r="H24" s="2551"/>
      <c r="I24" s="2549"/>
      <c r="J24" s="2550"/>
      <c r="K24" s="2550"/>
      <c r="L24" s="2550"/>
      <c r="M24" s="2550"/>
      <c r="N24" s="2550"/>
      <c r="O24" s="2551"/>
      <c r="P24" s="2555"/>
      <c r="Q24" s="2556"/>
      <c r="R24" s="2556"/>
      <c r="S24" s="2557"/>
      <c r="T24" s="57"/>
    </row>
    <row r="25" spans="1:20" ht="20.100000000000001" customHeight="1">
      <c r="A25" s="2545"/>
      <c r="B25" s="2552"/>
      <c r="C25" s="2553"/>
      <c r="D25" s="2553"/>
      <c r="E25" s="2553"/>
      <c r="F25" s="2553"/>
      <c r="G25" s="2553"/>
      <c r="H25" s="2554"/>
      <c r="I25" s="2552"/>
      <c r="J25" s="2553"/>
      <c r="K25" s="2553"/>
      <c r="L25" s="2553"/>
      <c r="M25" s="2553"/>
      <c r="N25" s="2553"/>
      <c r="O25" s="2554"/>
      <c r="P25" s="2558"/>
      <c r="Q25" s="2559"/>
      <c r="R25" s="2559"/>
      <c r="S25" s="2560"/>
      <c r="T25" s="57"/>
    </row>
    <row r="26" spans="1:20" ht="20.100000000000001" customHeight="1">
      <c r="A26" s="2544"/>
      <c r="B26" s="2549"/>
      <c r="C26" s="2550"/>
      <c r="D26" s="2550"/>
      <c r="E26" s="2550"/>
      <c r="F26" s="2550"/>
      <c r="G26" s="2550"/>
      <c r="H26" s="2551"/>
      <c r="I26" s="2549"/>
      <c r="J26" s="2550"/>
      <c r="K26" s="2550"/>
      <c r="L26" s="2550"/>
      <c r="M26" s="2550"/>
      <c r="N26" s="2550"/>
      <c r="O26" s="2551"/>
      <c r="P26" s="2555"/>
      <c r="Q26" s="2556"/>
      <c r="R26" s="2556"/>
      <c r="S26" s="2557"/>
      <c r="T26" s="57"/>
    </row>
    <row r="27" spans="1:20" ht="20.100000000000001" customHeight="1">
      <c r="A27" s="2545"/>
      <c r="B27" s="2552"/>
      <c r="C27" s="2553"/>
      <c r="D27" s="2553"/>
      <c r="E27" s="2553"/>
      <c r="F27" s="2553"/>
      <c r="G27" s="2553"/>
      <c r="H27" s="2554"/>
      <c r="I27" s="2552"/>
      <c r="J27" s="2553"/>
      <c r="K27" s="2553"/>
      <c r="L27" s="2553"/>
      <c r="M27" s="2553"/>
      <c r="N27" s="2553"/>
      <c r="O27" s="2554"/>
      <c r="P27" s="2558"/>
      <c r="Q27" s="2559"/>
      <c r="R27" s="2559"/>
      <c r="S27" s="2560"/>
      <c r="T27" s="57"/>
    </row>
    <row r="28" spans="1:20" ht="20.100000000000001" customHeight="1">
      <c r="A28" s="2544"/>
      <c r="B28" s="2549"/>
      <c r="C28" s="2550"/>
      <c r="D28" s="2550"/>
      <c r="E28" s="2550"/>
      <c r="F28" s="2550"/>
      <c r="G28" s="2550"/>
      <c r="H28" s="2551"/>
      <c r="I28" s="2549"/>
      <c r="J28" s="2550"/>
      <c r="K28" s="2550"/>
      <c r="L28" s="2550"/>
      <c r="M28" s="2550"/>
      <c r="N28" s="2550"/>
      <c r="O28" s="2551"/>
      <c r="P28" s="2555"/>
      <c r="Q28" s="2556"/>
      <c r="R28" s="2556"/>
      <c r="S28" s="2557"/>
      <c r="T28" s="57"/>
    </row>
    <row r="29" spans="1:20" ht="20.100000000000001" customHeight="1">
      <c r="A29" s="2545"/>
      <c r="B29" s="2552"/>
      <c r="C29" s="2553"/>
      <c r="D29" s="2553"/>
      <c r="E29" s="2553"/>
      <c r="F29" s="2553"/>
      <c r="G29" s="2553"/>
      <c r="H29" s="2554"/>
      <c r="I29" s="2552"/>
      <c r="J29" s="2553"/>
      <c r="K29" s="2553"/>
      <c r="L29" s="2553"/>
      <c r="M29" s="2553"/>
      <c r="N29" s="2553"/>
      <c r="O29" s="2554"/>
      <c r="P29" s="2558"/>
      <c r="Q29" s="2559"/>
      <c r="R29" s="2559"/>
      <c r="S29" s="2560"/>
      <c r="T29" s="57"/>
    </row>
    <row r="30" spans="1:20" ht="20.100000000000001" customHeight="1">
      <c r="A30" s="2544"/>
      <c r="B30" s="2549"/>
      <c r="C30" s="2550"/>
      <c r="D30" s="2550"/>
      <c r="E30" s="2550"/>
      <c r="F30" s="2550"/>
      <c r="G30" s="2550"/>
      <c r="H30" s="2551"/>
      <c r="I30" s="2549"/>
      <c r="J30" s="2550"/>
      <c r="K30" s="2550"/>
      <c r="L30" s="2550"/>
      <c r="M30" s="2550"/>
      <c r="N30" s="2550"/>
      <c r="O30" s="2551"/>
      <c r="P30" s="2555"/>
      <c r="Q30" s="2556"/>
      <c r="R30" s="2556"/>
      <c r="S30" s="2557"/>
      <c r="T30" s="57"/>
    </row>
    <row r="31" spans="1:20" ht="20.100000000000001" customHeight="1">
      <c r="A31" s="2545"/>
      <c r="B31" s="2552"/>
      <c r="C31" s="2553"/>
      <c r="D31" s="2553"/>
      <c r="E31" s="2553"/>
      <c r="F31" s="2553"/>
      <c r="G31" s="2553"/>
      <c r="H31" s="2554"/>
      <c r="I31" s="2552"/>
      <c r="J31" s="2553"/>
      <c r="K31" s="2553"/>
      <c r="L31" s="2553"/>
      <c r="M31" s="2553"/>
      <c r="N31" s="2553"/>
      <c r="O31" s="2554"/>
      <c r="P31" s="2558"/>
      <c r="Q31" s="2559"/>
      <c r="R31" s="2559"/>
      <c r="S31" s="2560"/>
      <c r="T31" s="57"/>
    </row>
    <row r="32" spans="1:20" ht="20.100000000000001" customHeight="1">
      <c r="A32" s="2544"/>
      <c r="B32" s="2549"/>
      <c r="C32" s="2550"/>
      <c r="D32" s="2550"/>
      <c r="E32" s="2550"/>
      <c r="F32" s="2550"/>
      <c r="G32" s="2550"/>
      <c r="H32" s="2551"/>
      <c r="I32" s="2549"/>
      <c r="J32" s="2550"/>
      <c r="K32" s="2550"/>
      <c r="L32" s="2550"/>
      <c r="M32" s="2550"/>
      <c r="N32" s="2550"/>
      <c r="O32" s="2551"/>
      <c r="P32" s="2555"/>
      <c r="Q32" s="2556"/>
      <c r="R32" s="2556"/>
      <c r="S32" s="2557"/>
      <c r="T32" s="57"/>
    </row>
    <row r="33" spans="1:20" ht="20.100000000000001" customHeight="1">
      <c r="A33" s="2545"/>
      <c r="B33" s="2552"/>
      <c r="C33" s="2553"/>
      <c r="D33" s="2553"/>
      <c r="E33" s="2553"/>
      <c r="F33" s="2553"/>
      <c r="G33" s="2553"/>
      <c r="H33" s="2554"/>
      <c r="I33" s="2552"/>
      <c r="J33" s="2553"/>
      <c r="K33" s="2553"/>
      <c r="L33" s="2553"/>
      <c r="M33" s="2553"/>
      <c r="N33" s="2553"/>
      <c r="O33" s="2554"/>
      <c r="P33" s="2558"/>
      <c r="Q33" s="2559"/>
      <c r="R33" s="2559"/>
      <c r="S33" s="2560"/>
      <c r="T33" s="57"/>
    </row>
    <row r="34" spans="1:20" ht="20.100000000000001" customHeight="1">
      <c r="A34" s="2544"/>
      <c r="B34" s="2549"/>
      <c r="C34" s="2550"/>
      <c r="D34" s="2550"/>
      <c r="E34" s="2550"/>
      <c r="F34" s="2550"/>
      <c r="G34" s="2550"/>
      <c r="H34" s="2551"/>
      <c r="I34" s="2549"/>
      <c r="J34" s="2550"/>
      <c r="K34" s="2550"/>
      <c r="L34" s="2550"/>
      <c r="M34" s="2550"/>
      <c r="N34" s="2550"/>
      <c r="O34" s="2551"/>
      <c r="P34" s="2555"/>
      <c r="Q34" s="2556"/>
      <c r="R34" s="2556"/>
      <c r="S34" s="2557"/>
      <c r="T34" s="57"/>
    </row>
    <row r="35" spans="1:20" ht="20.100000000000001" customHeight="1">
      <c r="A35" s="2545"/>
      <c r="B35" s="2552"/>
      <c r="C35" s="2553"/>
      <c r="D35" s="2553"/>
      <c r="E35" s="2553"/>
      <c r="F35" s="2553"/>
      <c r="G35" s="2553"/>
      <c r="H35" s="2554"/>
      <c r="I35" s="2552"/>
      <c r="J35" s="2553"/>
      <c r="K35" s="2553"/>
      <c r="L35" s="2553"/>
      <c r="M35" s="2553"/>
      <c r="N35" s="2553"/>
      <c r="O35" s="2554"/>
      <c r="P35" s="2558"/>
      <c r="Q35" s="2559"/>
      <c r="R35" s="2559"/>
      <c r="S35" s="2560"/>
      <c r="T35" s="57"/>
    </row>
    <row r="36" spans="1:20" ht="20.100000000000001" customHeight="1">
      <c r="A36" s="2544"/>
      <c r="B36" s="2549"/>
      <c r="C36" s="2550"/>
      <c r="D36" s="2550"/>
      <c r="E36" s="2550"/>
      <c r="F36" s="2550"/>
      <c r="G36" s="2550"/>
      <c r="H36" s="2551"/>
      <c r="I36" s="2549"/>
      <c r="J36" s="2550"/>
      <c r="K36" s="2550"/>
      <c r="L36" s="2550"/>
      <c r="M36" s="2550"/>
      <c r="N36" s="2550"/>
      <c r="O36" s="2551"/>
      <c r="P36" s="2555"/>
      <c r="Q36" s="2556"/>
      <c r="R36" s="2556"/>
      <c r="S36" s="2557"/>
      <c r="T36" s="57"/>
    </row>
    <row r="37" spans="1:20" ht="20.100000000000001" customHeight="1">
      <c r="A37" s="2545"/>
      <c r="B37" s="2552"/>
      <c r="C37" s="2553"/>
      <c r="D37" s="2553"/>
      <c r="E37" s="2553"/>
      <c r="F37" s="2553"/>
      <c r="G37" s="2553"/>
      <c r="H37" s="2554"/>
      <c r="I37" s="2552"/>
      <c r="J37" s="2553"/>
      <c r="K37" s="2553"/>
      <c r="L37" s="2553"/>
      <c r="M37" s="2553"/>
      <c r="N37" s="2553"/>
      <c r="O37" s="2554"/>
      <c r="P37" s="2558"/>
      <c r="Q37" s="2559"/>
      <c r="R37" s="2559"/>
      <c r="S37" s="2560"/>
      <c r="T37" s="57"/>
    </row>
    <row r="38" spans="1:20" ht="20.100000000000001" customHeight="1">
      <c r="A38" s="2544"/>
      <c r="B38" s="2549"/>
      <c r="C38" s="2550"/>
      <c r="D38" s="2550"/>
      <c r="E38" s="2550"/>
      <c r="F38" s="2550"/>
      <c r="G38" s="2550"/>
      <c r="H38" s="2551"/>
      <c r="I38" s="2549"/>
      <c r="J38" s="2550"/>
      <c r="K38" s="2550"/>
      <c r="L38" s="2550"/>
      <c r="M38" s="2550"/>
      <c r="N38" s="2550"/>
      <c r="O38" s="2551"/>
      <c r="P38" s="2555"/>
      <c r="Q38" s="2556"/>
      <c r="R38" s="2556"/>
      <c r="S38" s="2557"/>
      <c r="T38" s="57"/>
    </row>
    <row r="39" spans="1:20" ht="20.100000000000001" customHeight="1" thickBot="1">
      <c r="A39" s="2572"/>
      <c r="B39" s="2573"/>
      <c r="C39" s="2574"/>
      <c r="D39" s="2574"/>
      <c r="E39" s="2574"/>
      <c r="F39" s="2574"/>
      <c r="G39" s="2574"/>
      <c r="H39" s="2575"/>
      <c r="I39" s="2573"/>
      <c r="J39" s="2574"/>
      <c r="K39" s="2574"/>
      <c r="L39" s="2574"/>
      <c r="M39" s="2574"/>
      <c r="N39" s="2574"/>
      <c r="O39" s="2575"/>
      <c r="P39" s="2576"/>
      <c r="Q39" s="2577"/>
      <c r="R39" s="2577"/>
      <c r="S39" s="2578"/>
      <c r="T39" s="57"/>
    </row>
    <row r="40" spans="1:20" ht="20.100000000000001" customHeight="1" thickBot="1">
      <c r="A40" s="105"/>
      <c r="B40" s="105"/>
      <c r="C40" s="105"/>
      <c r="D40" s="105"/>
      <c r="E40" s="105"/>
      <c r="F40" s="105"/>
      <c r="G40" s="105"/>
      <c r="H40" s="105"/>
      <c r="I40" s="105"/>
      <c r="J40" s="105"/>
      <c r="K40" s="105"/>
      <c r="L40" s="105"/>
      <c r="M40" s="105"/>
      <c r="N40" s="105"/>
      <c r="O40" s="105"/>
      <c r="P40" s="105"/>
      <c r="Q40" s="105"/>
      <c r="R40" s="105"/>
      <c r="S40" s="105"/>
    </row>
    <row r="41" spans="1:20" ht="20.100000000000001" customHeight="1">
      <c r="A41" s="105"/>
      <c r="B41" s="105"/>
      <c r="C41" s="105"/>
      <c r="D41" s="105"/>
      <c r="E41" s="105"/>
      <c r="F41" s="105"/>
      <c r="G41" s="105"/>
      <c r="H41" s="105"/>
      <c r="I41" s="105"/>
      <c r="J41" s="105"/>
      <c r="K41" s="105"/>
      <c r="L41" s="105"/>
      <c r="M41" s="105"/>
      <c r="N41" s="105"/>
      <c r="O41" s="105"/>
      <c r="P41" s="105"/>
      <c r="Q41" s="105"/>
      <c r="R41" s="105"/>
      <c r="S41" s="105"/>
    </row>
    <row r="42" spans="1:20" ht="20.100000000000001" customHeight="1"/>
    <row r="43" spans="1:20" ht="20.100000000000001" customHeight="1"/>
    <row r="44" spans="1:20" ht="20.100000000000001" customHeight="1"/>
    <row r="45" spans="1:20" ht="20.100000000000001" customHeight="1"/>
    <row r="46" spans="1:20" ht="20.100000000000001" customHeight="1"/>
    <row r="47" spans="1:20" ht="20.100000000000001" customHeight="1"/>
    <row r="48" spans="1:2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sheetProtection selectLockedCells="1"/>
  <mergeCells count="78">
    <mergeCell ref="A34:A35"/>
    <mergeCell ref="B34:H35"/>
    <mergeCell ref="I34:O35"/>
    <mergeCell ref="P34:S35"/>
    <mergeCell ref="A32:A33"/>
    <mergeCell ref="B32:H33"/>
    <mergeCell ref="I32:O33"/>
    <mergeCell ref="P32:S33"/>
    <mergeCell ref="A38:A39"/>
    <mergeCell ref="B38:H39"/>
    <mergeCell ref="I38:O39"/>
    <mergeCell ref="P38:S39"/>
    <mergeCell ref="A36:A37"/>
    <mergeCell ref="B36:H37"/>
    <mergeCell ref="I36:O37"/>
    <mergeCell ref="P36:S37"/>
    <mergeCell ref="A28:A29"/>
    <mergeCell ref="B28:H29"/>
    <mergeCell ref="I28:O29"/>
    <mergeCell ref="P28:S29"/>
    <mergeCell ref="A30:A31"/>
    <mergeCell ref="B30:H31"/>
    <mergeCell ref="I30:O31"/>
    <mergeCell ref="P30:S31"/>
    <mergeCell ref="P14:S15"/>
    <mergeCell ref="A16:A17"/>
    <mergeCell ref="B16:H17"/>
    <mergeCell ref="I16:O17"/>
    <mergeCell ref="P16:S17"/>
    <mergeCell ref="A14:A15"/>
    <mergeCell ref="B14:H15"/>
    <mergeCell ref="I14:O15"/>
    <mergeCell ref="P18:S19"/>
    <mergeCell ref="A20:A21"/>
    <mergeCell ref="B20:H21"/>
    <mergeCell ref="I20:O21"/>
    <mergeCell ref="P20:S21"/>
    <mergeCell ref="A18:A19"/>
    <mergeCell ref="B18:H19"/>
    <mergeCell ref="I18:O19"/>
    <mergeCell ref="P26:S27"/>
    <mergeCell ref="A22:A23"/>
    <mergeCell ref="B22:H23"/>
    <mergeCell ref="I22:O23"/>
    <mergeCell ref="P22:S23"/>
    <mergeCell ref="I24:O25"/>
    <mergeCell ref="P24:S25"/>
    <mergeCell ref="A24:A25"/>
    <mergeCell ref="B24:H25"/>
    <mergeCell ref="A26:A27"/>
    <mergeCell ref="B26:H27"/>
    <mergeCell ref="I26:O27"/>
    <mergeCell ref="T4:T5"/>
    <mergeCell ref="I4:O5"/>
    <mergeCell ref="P4:S5"/>
    <mergeCell ref="P6:S7"/>
    <mergeCell ref="T3:W3"/>
    <mergeCell ref="T8:U8"/>
    <mergeCell ref="I6:O7"/>
    <mergeCell ref="P8:S9"/>
    <mergeCell ref="B6:H7"/>
    <mergeCell ref="B8:H9"/>
    <mergeCell ref="I8:O9"/>
    <mergeCell ref="A12:A13"/>
    <mergeCell ref="P3:S3"/>
    <mergeCell ref="B12:H13"/>
    <mergeCell ref="I12:O13"/>
    <mergeCell ref="P12:S13"/>
    <mergeCell ref="A4:A5"/>
    <mergeCell ref="B4:H5"/>
    <mergeCell ref="B3:H3"/>
    <mergeCell ref="I3:O3"/>
    <mergeCell ref="A10:A11"/>
    <mergeCell ref="P10:S11"/>
    <mergeCell ref="A6:A7"/>
    <mergeCell ref="B10:H11"/>
    <mergeCell ref="I10:O11"/>
    <mergeCell ref="A8:A9"/>
  </mergeCells>
  <phoneticPr fontId="3"/>
  <hyperlinks>
    <hyperlink ref="T3:W3" location="'提出書類一覧（工事）'!A1" display="一覧に戻る" xr:uid="{00000000-0004-0000-1E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Z67"/>
  <sheetViews>
    <sheetView showZeros="0" view="pageBreakPreview" topLeftCell="A32" zoomScaleNormal="100" workbookViewId="0">
      <selection activeCell="AX31" sqref="AX31"/>
    </sheetView>
  </sheetViews>
  <sheetFormatPr defaultColWidth="9" defaultRowHeight="13.5"/>
  <cols>
    <col min="1" max="22" width="4.125" style="19" customWidth="1"/>
    <col min="23" max="16384" width="9" style="19"/>
  </cols>
  <sheetData>
    <row r="1" spans="1:26" ht="14.25" customHeight="1" thickBot="1">
      <c r="A1" s="2014">
        <f>記入用紙!$C$19</f>
        <v>1</v>
      </c>
      <c r="B1" s="2014"/>
      <c r="C1" s="2014"/>
      <c r="D1" s="2014"/>
      <c r="E1" s="2014"/>
      <c r="F1" s="2014"/>
      <c r="G1" s="2014"/>
      <c r="H1" s="2014"/>
      <c r="I1" s="2014"/>
      <c r="J1" s="2014"/>
      <c r="K1" s="2014"/>
      <c r="L1" s="2014"/>
      <c r="M1" s="2014"/>
      <c r="N1" s="2014"/>
      <c r="O1" s="2014"/>
      <c r="P1" s="2014"/>
      <c r="Q1" s="2014"/>
      <c r="R1" s="2014"/>
      <c r="S1" s="2014"/>
      <c r="T1" s="2014"/>
      <c r="U1" s="2014"/>
      <c r="V1" s="2014"/>
    </row>
    <row r="2" spans="1:26" ht="14.25" customHeight="1">
      <c r="A2" s="1794"/>
      <c r="B2" s="1794"/>
      <c r="C2" s="1794"/>
      <c r="D2" s="1794"/>
      <c r="E2" s="1794"/>
      <c r="F2" s="1794"/>
      <c r="G2" s="1794"/>
      <c r="H2" s="1794"/>
      <c r="I2" s="1794"/>
      <c r="J2" s="1794"/>
      <c r="L2" s="34"/>
      <c r="M2" s="34"/>
      <c r="N2" s="35"/>
      <c r="O2" s="2580" t="s">
        <v>731</v>
      </c>
      <c r="P2" s="2530"/>
      <c r="Q2" s="2530"/>
      <c r="R2" s="2530"/>
      <c r="S2" s="2530"/>
      <c r="T2" s="2530"/>
      <c r="U2" s="2530"/>
      <c r="V2" s="2531"/>
    </row>
    <row r="3" spans="1:26" ht="14.25" customHeight="1">
      <c r="A3" s="1794"/>
      <c r="B3" s="1794"/>
      <c r="C3" s="1794"/>
      <c r="D3" s="1794"/>
      <c r="E3" s="1794"/>
      <c r="F3" s="1794"/>
      <c r="G3" s="1794"/>
      <c r="H3" s="1794"/>
      <c r="I3" s="1794"/>
      <c r="J3" s="1794"/>
      <c r="N3" s="41"/>
      <c r="O3" s="2579" t="s">
        <v>188</v>
      </c>
      <c r="P3" s="1615"/>
      <c r="Q3" s="1613" t="s">
        <v>189</v>
      </c>
      <c r="R3" s="1615"/>
      <c r="S3" s="1613" t="s">
        <v>173</v>
      </c>
      <c r="T3" s="1614"/>
      <c r="U3" s="1614"/>
      <c r="V3" s="1805"/>
    </row>
    <row r="4" spans="1:26" ht="14.25" customHeight="1">
      <c r="A4" s="1794"/>
      <c r="B4" s="1794"/>
      <c r="C4" s="1794"/>
      <c r="D4" s="1794"/>
      <c r="E4" s="1794"/>
      <c r="F4" s="1794"/>
      <c r="G4" s="1794"/>
      <c r="H4" s="1794"/>
      <c r="I4" s="1794"/>
      <c r="J4" s="1794"/>
      <c r="K4" s="1803"/>
      <c r="L4" s="1803"/>
      <c r="M4" s="1803"/>
      <c r="N4" s="1809"/>
      <c r="O4" s="2517"/>
      <c r="P4" s="1617"/>
      <c r="Q4" s="1802"/>
      <c r="R4" s="1802"/>
      <c r="S4" s="2533"/>
      <c r="T4" s="1802"/>
      <c r="U4" s="1625"/>
      <c r="V4" s="2521"/>
    </row>
    <row r="5" spans="1:26" ht="14.25" customHeight="1">
      <c r="A5" s="1794"/>
      <c r="B5" s="1794"/>
      <c r="C5" s="1794"/>
      <c r="D5" s="1794"/>
      <c r="E5" s="1794"/>
      <c r="F5" s="1794"/>
      <c r="G5" s="1794"/>
      <c r="H5" s="1794"/>
      <c r="I5" s="1794"/>
      <c r="J5" s="1794"/>
      <c r="K5" s="1803"/>
      <c r="L5" s="1803"/>
      <c r="M5" s="1803"/>
      <c r="N5" s="1809"/>
      <c r="O5" s="2518"/>
      <c r="P5" s="1619"/>
      <c r="Q5" s="1803"/>
      <c r="R5" s="1803"/>
      <c r="S5" s="2534"/>
      <c r="T5" s="1803"/>
      <c r="U5" s="1626"/>
      <c r="V5" s="1809"/>
    </row>
    <row r="6" spans="1:26" ht="14.25" customHeight="1" thickBot="1">
      <c r="A6" s="1794"/>
      <c r="B6" s="1794"/>
      <c r="C6" s="1794"/>
      <c r="D6" s="1794"/>
      <c r="E6" s="1794"/>
      <c r="F6" s="1794"/>
      <c r="G6" s="1794"/>
      <c r="H6" s="1794"/>
      <c r="I6" s="1794"/>
      <c r="J6" s="1794"/>
      <c r="K6" s="1803"/>
      <c r="L6" s="1803"/>
      <c r="M6" s="1803"/>
      <c r="N6" s="1809"/>
      <c r="O6" s="2519"/>
      <c r="P6" s="2520"/>
      <c r="Q6" s="2532"/>
      <c r="R6" s="2532"/>
      <c r="S6" s="2535"/>
      <c r="T6" s="2532"/>
      <c r="U6" s="2522"/>
      <c r="V6" s="2523"/>
    </row>
    <row r="7" spans="1:26" ht="13.5" customHeight="1">
      <c r="A7" s="1794"/>
      <c r="B7" s="1794"/>
      <c r="C7" s="1794"/>
      <c r="D7" s="1794"/>
      <c r="E7" s="1794"/>
      <c r="F7" s="1794"/>
      <c r="G7" s="1794"/>
      <c r="H7" s="1794"/>
      <c r="I7" s="1794"/>
      <c r="J7" s="1794"/>
      <c r="K7" s="1794"/>
      <c r="L7" s="1794"/>
      <c r="M7" s="1794"/>
      <c r="N7" s="1794"/>
      <c r="O7" s="1794"/>
      <c r="P7" s="1794"/>
      <c r="Q7" s="1794"/>
      <c r="R7" s="1794"/>
      <c r="S7" s="1794"/>
      <c r="T7" s="1794"/>
      <c r="U7" s="1794"/>
      <c r="V7" s="1794"/>
      <c r="W7" s="1797"/>
      <c r="X7" s="1798"/>
    </row>
    <row r="8" spans="1:26" ht="13.5" customHeight="1">
      <c r="A8" s="1794"/>
      <c r="B8" s="1794"/>
      <c r="C8" s="1794"/>
      <c r="D8" s="1794"/>
      <c r="E8" s="1794"/>
      <c r="F8" s="1794"/>
      <c r="G8" s="1794"/>
      <c r="H8" s="1794"/>
      <c r="I8" s="1794"/>
      <c r="J8" s="1794"/>
      <c r="K8" s="1794"/>
      <c r="L8" s="1794"/>
      <c r="M8" s="1794"/>
      <c r="N8" s="1794"/>
      <c r="O8" s="1794"/>
      <c r="P8" s="1794"/>
      <c r="Q8" s="1794"/>
      <c r="R8" s="1794"/>
      <c r="S8" s="1794"/>
      <c r="T8" s="1794"/>
      <c r="U8" s="1794"/>
      <c r="V8" s="1794"/>
      <c r="W8" s="1797"/>
      <c r="X8" s="1798"/>
    </row>
    <row r="9" spans="1:26" ht="13.5" customHeight="1">
      <c r="A9" s="1794"/>
      <c r="B9" s="1794"/>
      <c r="C9" s="1794"/>
      <c r="D9" s="1794"/>
      <c r="E9" s="1794"/>
      <c r="F9" s="1794"/>
      <c r="G9" s="1794"/>
      <c r="H9" s="1794"/>
      <c r="I9" s="1794"/>
      <c r="J9" s="1794"/>
      <c r="K9" s="1794"/>
      <c r="L9" s="1794"/>
      <c r="M9" s="1794"/>
      <c r="N9" s="1794"/>
      <c r="O9" s="1794"/>
      <c r="P9" s="1794"/>
      <c r="Q9" s="1794"/>
      <c r="R9" s="1794"/>
      <c r="S9" s="1794"/>
      <c r="T9" s="1794"/>
      <c r="U9" s="1794"/>
      <c r="V9" s="1794"/>
      <c r="W9" s="996" t="s">
        <v>1</v>
      </c>
      <c r="X9" s="996"/>
      <c r="Y9" s="996"/>
      <c r="Z9" s="996"/>
    </row>
    <row r="10" spans="1:26" ht="14.25" customHeight="1">
      <c r="A10" s="1794"/>
      <c r="B10" s="1794"/>
      <c r="C10" s="1794"/>
      <c r="D10" s="1794"/>
      <c r="E10" s="2015" t="s">
        <v>750</v>
      </c>
      <c r="F10" s="2015"/>
      <c r="G10" s="2015"/>
      <c r="H10" s="2015"/>
      <c r="I10" s="2015"/>
      <c r="J10" s="2015"/>
      <c r="K10" s="2015"/>
      <c r="L10" s="2015"/>
      <c r="M10" s="2015"/>
      <c r="N10" s="2015"/>
      <c r="O10" s="2015"/>
      <c r="P10" s="2015"/>
      <c r="Q10" s="2015"/>
      <c r="R10" s="2015"/>
      <c r="S10" s="1794"/>
      <c r="T10" s="1794"/>
      <c r="U10" s="1794"/>
      <c r="V10" s="1794"/>
    </row>
    <row r="11" spans="1:26" ht="14.25" customHeight="1">
      <c r="A11" s="1794"/>
      <c r="B11" s="1794"/>
      <c r="C11" s="1794"/>
      <c r="D11" s="1794"/>
      <c r="E11" s="2015"/>
      <c r="F11" s="2015"/>
      <c r="G11" s="2015"/>
      <c r="H11" s="2015"/>
      <c r="I11" s="2015"/>
      <c r="J11" s="2015"/>
      <c r="K11" s="2015"/>
      <c r="L11" s="2015"/>
      <c r="M11" s="2015"/>
      <c r="N11" s="2015"/>
      <c r="O11" s="2015"/>
      <c r="P11" s="2015"/>
      <c r="Q11" s="2015"/>
      <c r="R11" s="2015"/>
      <c r="S11" s="1794"/>
      <c r="T11" s="1794"/>
      <c r="U11" s="1794"/>
      <c r="V11" s="1794"/>
    </row>
    <row r="12" spans="1:26" ht="14.25" customHeight="1">
      <c r="A12" s="33"/>
      <c r="B12" s="33"/>
      <c r="C12" s="33"/>
      <c r="D12" s="33"/>
      <c r="E12" s="36"/>
      <c r="F12" s="36"/>
      <c r="G12" s="36"/>
      <c r="H12" s="36"/>
      <c r="I12" s="36"/>
      <c r="J12" s="36"/>
      <c r="K12" s="36"/>
      <c r="L12" s="36"/>
      <c r="M12" s="36"/>
      <c r="N12" s="36"/>
      <c r="O12" s="36"/>
      <c r="P12" s="36"/>
      <c r="Q12" s="36"/>
      <c r="R12" s="36"/>
      <c r="S12" s="33"/>
      <c r="T12" s="33"/>
      <c r="U12" s="33"/>
      <c r="V12" s="33"/>
      <c r="X12" s="167"/>
    </row>
    <row r="13" spans="1:26" ht="15" customHeight="1" thickBot="1">
      <c r="A13" s="1796"/>
      <c r="B13" s="1796"/>
      <c r="C13" s="1796"/>
      <c r="D13" s="1796"/>
      <c r="E13" s="1796"/>
      <c r="F13" s="1796"/>
      <c r="G13" s="1796"/>
      <c r="H13" s="1796"/>
      <c r="I13" s="1796"/>
      <c r="J13" s="1796"/>
      <c r="K13" s="1796"/>
      <c r="L13" s="1796"/>
      <c r="M13" s="1796"/>
      <c r="N13" s="1796"/>
      <c r="O13" s="1796"/>
      <c r="P13" s="1796"/>
      <c r="Q13" s="1796"/>
      <c r="R13" s="1796"/>
      <c r="S13" s="1796"/>
      <c r="T13" s="1796"/>
      <c r="U13" s="1796"/>
      <c r="V13" s="1796"/>
    </row>
    <row r="14" spans="1:26" ht="14.25" customHeight="1">
      <c r="A14" s="1806"/>
      <c r="B14" s="1807"/>
      <c r="C14" s="1807"/>
      <c r="D14" s="1807"/>
      <c r="E14" s="1807"/>
      <c r="F14" s="1807"/>
      <c r="G14" s="1807"/>
      <c r="H14" s="1807"/>
      <c r="I14" s="1807"/>
      <c r="J14" s="1807"/>
      <c r="K14" s="1807"/>
      <c r="L14" s="1807"/>
      <c r="M14" s="1807"/>
      <c r="N14" s="1807"/>
      <c r="O14" s="1807"/>
      <c r="P14" s="1807"/>
      <c r="Q14" s="1807"/>
      <c r="R14" s="1807"/>
      <c r="S14" s="1807"/>
      <c r="T14" s="1807"/>
      <c r="U14" s="1807"/>
      <c r="V14" s="2007"/>
    </row>
    <row r="15" spans="1:26" ht="14.25" customHeight="1">
      <c r="A15" s="1793"/>
      <c r="B15" s="1794"/>
      <c r="C15" s="1794"/>
      <c r="D15" s="1794"/>
      <c r="E15" s="1794"/>
      <c r="F15" s="1794"/>
      <c r="G15" s="1794"/>
      <c r="H15" s="1794"/>
      <c r="I15" s="1794"/>
      <c r="J15" s="1794"/>
      <c r="K15" s="1794"/>
      <c r="L15" s="1794"/>
      <c r="M15" s="1794"/>
      <c r="N15" s="1794"/>
      <c r="O15" s="2260"/>
      <c r="P15" s="2260"/>
      <c r="Q15" s="38" t="s">
        <v>19</v>
      </c>
      <c r="R15" s="14"/>
      <c r="S15" s="38" t="s">
        <v>203</v>
      </c>
      <c r="T15" s="14"/>
      <c r="U15" s="38" t="s">
        <v>21</v>
      </c>
      <c r="V15" s="39"/>
    </row>
    <row r="16" spans="1:26" ht="14.25" customHeight="1">
      <c r="A16" s="1793"/>
      <c r="B16" s="1794"/>
      <c r="C16" s="1794"/>
      <c r="D16" s="1794"/>
      <c r="E16" s="1794"/>
      <c r="F16" s="1794"/>
      <c r="G16" s="1794"/>
      <c r="H16" s="1794"/>
      <c r="I16" s="1794"/>
      <c r="J16" s="1794"/>
      <c r="K16" s="1794"/>
      <c r="L16" s="1794"/>
      <c r="M16" s="1794"/>
      <c r="N16" s="1794"/>
      <c r="O16" s="1794"/>
      <c r="P16" s="1794"/>
      <c r="Q16" s="1794"/>
      <c r="R16" s="1794"/>
      <c r="S16" s="1794"/>
      <c r="T16" s="1794"/>
      <c r="U16" s="1794"/>
      <c r="V16" s="1795"/>
    </row>
    <row r="17" spans="1:22" ht="14.25" customHeight="1">
      <c r="A17" s="1793"/>
      <c r="B17" s="1794"/>
      <c r="C17" s="1794"/>
      <c r="D17" s="1794"/>
      <c r="E17" s="1794"/>
      <c r="F17" s="1794"/>
      <c r="G17" s="1794"/>
      <c r="H17" s="1794"/>
      <c r="I17" s="1794"/>
      <c r="J17" s="1794"/>
      <c r="K17" s="1794"/>
      <c r="L17" s="1794"/>
      <c r="M17" s="1794"/>
      <c r="N17" s="1794"/>
      <c r="O17" s="1794"/>
      <c r="P17" s="1794"/>
      <c r="Q17" s="1794"/>
      <c r="R17" s="1794"/>
      <c r="S17" s="1794"/>
      <c r="T17" s="1794"/>
      <c r="U17" s="1794"/>
      <c r="V17" s="1795"/>
    </row>
    <row r="18" spans="1:22" ht="14.25" customHeight="1">
      <c r="A18" s="1793"/>
      <c r="B18" s="1794"/>
      <c r="C18" s="1794"/>
      <c r="D18" s="1794"/>
      <c r="E18" s="1794"/>
      <c r="F18" s="1794"/>
      <c r="G18" s="1794"/>
      <c r="H18" s="1794"/>
      <c r="I18" s="1794"/>
      <c r="J18" s="1794"/>
      <c r="K18" s="1794"/>
      <c r="L18" s="1794"/>
      <c r="M18" s="1794"/>
      <c r="N18" s="1794"/>
      <c r="O18" s="1794"/>
      <c r="P18" s="1794"/>
      <c r="Q18" s="1794"/>
      <c r="R18" s="1794"/>
      <c r="S18" s="1794"/>
      <c r="T18" s="1794"/>
      <c r="U18" s="1794"/>
      <c r="V18" s="1795"/>
    </row>
    <row r="19" spans="1:22" ht="14.25" customHeight="1">
      <c r="A19" s="37"/>
      <c r="B19" s="1794" t="str">
        <f>"町田市長　　"&amp;市長名&amp;"　様"</f>
        <v>町田市長　　稲垣　康治　様</v>
      </c>
      <c r="C19" s="1794"/>
      <c r="D19" s="1794"/>
      <c r="E19" s="1794"/>
      <c r="F19" s="1794"/>
      <c r="G19" s="1794"/>
      <c r="H19" s="1794"/>
      <c r="I19" s="1794"/>
      <c r="J19" s="1794"/>
      <c r="K19" s="1794"/>
      <c r="L19" s="1794"/>
      <c r="M19" s="1794"/>
      <c r="N19" s="1794"/>
      <c r="O19" s="1794"/>
      <c r="P19" s="1794"/>
      <c r="Q19" s="1794"/>
      <c r="R19" s="1794"/>
      <c r="S19" s="1794"/>
      <c r="T19" s="1794"/>
      <c r="U19" s="1794"/>
      <c r="V19" s="1795"/>
    </row>
    <row r="20" spans="1:22" ht="13.5" customHeight="1">
      <c r="A20" s="1793"/>
      <c r="B20" s="1794"/>
      <c r="C20" s="1794"/>
      <c r="D20" s="1794"/>
      <c r="E20" s="1794"/>
      <c r="F20" s="1794"/>
      <c r="G20" s="1794"/>
      <c r="H20" s="1794"/>
      <c r="I20" s="1794"/>
      <c r="J20" s="1794"/>
      <c r="K20" s="1794"/>
      <c r="L20" s="1794"/>
      <c r="M20" s="1794"/>
      <c r="N20" s="1794"/>
      <c r="O20" s="1794"/>
      <c r="P20" s="1794"/>
      <c r="Q20" s="1794"/>
      <c r="R20" s="1794"/>
      <c r="S20" s="1794"/>
      <c r="T20" s="1794"/>
      <c r="U20" s="1794"/>
      <c r="V20" s="1795"/>
    </row>
    <row r="21" spans="1:22" ht="13.5" customHeight="1">
      <c r="A21" s="1793"/>
      <c r="B21" s="1794"/>
      <c r="C21" s="1794"/>
      <c r="D21" s="1794"/>
      <c r="E21" s="1794"/>
      <c r="F21" s="1794"/>
      <c r="G21" s="1794"/>
      <c r="H21" s="1794"/>
      <c r="I21" s="1794"/>
      <c r="J21" s="1794"/>
      <c r="K21" s="1794"/>
      <c r="L21" s="1794"/>
      <c r="M21" s="1794"/>
      <c r="N21" s="1794"/>
      <c r="O21" s="1794"/>
      <c r="P21" s="1794"/>
      <c r="Q21" s="1794"/>
      <c r="R21" s="1794"/>
      <c r="S21" s="1794"/>
      <c r="T21" s="1794"/>
      <c r="U21" s="1794"/>
      <c r="V21" s="1795"/>
    </row>
    <row r="22" spans="1:22" ht="15.75" customHeight="1">
      <c r="A22" s="1793"/>
      <c r="B22" s="1794"/>
      <c r="C22" s="1794"/>
      <c r="D22" s="1794"/>
      <c r="E22" s="1794"/>
      <c r="F22" s="1794"/>
      <c r="G22" s="1794"/>
      <c r="H22" s="1794"/>
      <c r="I22" s="1794"/>
      <c r="J22" s="1794"/>
      <c r="K22" s="1794"/>
      <c r="L22" s="1794"/>
      <c r="M22" s="1794"/>
      <c r="N22" s="1794"/>
      <c r="O22" s="1794"/>
      <c r="P22" s="1794"/>
      <c r="Q22" s="1794"/>
      <c r="R22" s="1794"/>
      <c r="S22" s="1794"/>
      <c r="T22" s="1794"/>
      <c r="U22" s="1794"/>
      <c r="V22" s="1795"/>
    </row>
    <row r="23" spans="1:22" ht="13.5" customHeight="1">
      <c r="A23" s="1793"/>
      <c r="B23" s="1794"/>
      <c r="C23" s="1794"/>
      <c r="D23" s="1794"/>
      <c r="E23" s="1794"/>
      <c r="F23" s="1794"/>
      <c r="G23" s="1794"/>
      <c r="H23" s="1794"/>
      <c r="I23" s="1794"/>
      <c r="J23" s="1794"/>
      <c r="K23" s="1794"/>
      <c r="L23" s="1794"/>
      <c r="M23" s="1794"/>
      <c r="N23" s="1794"/>
      <c r="O23" s="1794"/>
      <c r="P23" s="1794"/>
      <c r="Q23" s="1794"/>
      <c r="R23" s="1794"/>
      <c r="S23" s="1794"/>
      <c r="T23" s="1794"/>
      <c r="U23" s="1794"/>
      <c r="V23" s="1795"/>
    </row>
    <row r="24" spans="1:22" ht="14.25">
      <c r="A24" s="1793"/>
      <c r="B24" s="1794"/>
      <c r="C24" s="1794"/>
      <c r="D24" s="1794"/>
      <c r="E24" s="1794"/>
      <c r="F24" s="1794"/>
      <c r="G24" s="1794"/>
      <c r="H24" s="1794"/>
      <c r="I24" s="1794"/>
      <c r="J24" s="1794"/>
      <c r="K24" s="1794"/>
      <c r="L24" s="1794"/>
      <c r="M24" s="1815"/>
      <c r="N24" s="1815"/>
      <c r="O24" s="1815"/>
      <c r="P24" s="1815"/>
      <c r="Q24" s="1815"/>
      <c r="R24" s="1815"/>
      <c r="S24" s="1815"/>
      <c r="T24" s="1815"/>
      <c r="U24" s="1815"/>
      <c r="V24" s="1816"/>
    </row>
    <row r="25" spans="1:22" ht="14.25">
      <c r="A25" s="1793"/>
      <c r="B25" s="1794"/>
      <c r="C25" s="1794"/>
      <c r="D25" s="1794"/>
      <c r="E25" s="1794"/>
      <c r="F25" s="1794"/>
      <c r="G25" s="1794"/>
      <c r="H25" s="1794"/>
      <c r="I25" s="1794"/>
      <c r="J25" s="1794"/>
      <c r="K25" s="1803" t="s">
        <v>192</v>
      </c>
      <c r="L25" s="1803"/>
      <c r="M25" s="1813">
        <f>IF(A1=4," ",[0]!請負人住所)</f>
        <v>0</v>
      </c>
      <c r="N25" s="1813"/>
      <c r="O25" s="1813"/>
      <c r="P25" s="1813"/>
      <c r="Q25" s="1813"/>
      <c r="R25" s="1813"/>
      <c r="S25" s="1813"/>
      <c r="T25" s="1813"/>
      <c r="U25" s="1813"/>
      <c r="V25" s="1814"/>
    </row>
    <row r="26" spans="1:22" ht="14.25">
      <c r="A26" s="1793"/>
      <c r="B26" s="1794"/>
      <c r="C26" s="1794"/>
      <c r="D26" s="1794"/>
      <c r="E26" s="1794"/>
      <c r="F26" s="1794"/>
      <c r="G26" s="1794"/>
      <c r="H26" s="1803" t="s">
        <v>193</v>
      </c>
      <c r="I26" s="1803"/>
      <c r="J26" s="34"/>
      <c r="K26" s="1794"/>
      <c r="L26" s="1794"/>
      <c r="M26" s="1815"/>
      <c r="N26" s="1815"/>
      <c r="O26" s="1815"/>
      <c r="P26" s="1815"/>
      <c r="Q26" s="1815"/>
      <c r="R26" s="1815"/>
      <c r="S26" s="1815"/>
      <c r="T26" s="1815"/>
      <c r="U26" s="1815"/>
      <c r="V26" s="1816"/>
    </row>
    <row r="27" spans="1:22" ht="14.25">
      <c r="A27" s="1793"/>
      <c r="B27" s="1794"/>
      <c r="C27" s="1794"/>
      <c r="D27" s="1794"/>
      <c r="E27" s="1794"/>
      <c r="F27" s="1794"/>
      <c r="G27" s="1794"/>
      <c r="H27" s="1794"/>
      <c r="I27" s="1794"/>
      <c r="J27" s="1794"/>
      <c r="K27" s="1794"/>
      <c r="L27" s="1794"/>
      <c r="M27" s="1815"/>
      <c r="N27" s="1815"/>
      <c r="O27" s="1815"/>
      <c r="P27" s="1815"/>
      <c r="Q27" s="1815"/>
      <c r="R27" s="1815"/>
      <c r="S27" s="1815"/>
      <c r="T27" s="1815"/>
      <c r="U27" s="123"/>
      <c r="V27" s="1816"/>
    </row>
    <row r="28" spans="1:22" ht="14.25">
      <c r="A28" s="1793"/>
      <c r="B28" s="1794"/>
      <c r="C28" s="1794"/>
      <c r="D28" s="1794"/>
      <c r="E28" s="1794"/>
      <c r="F28" s="1794"/>
      <c r="G28" s="1794"/>
      <c r="H28" s="1794"/>
      <c r="I28" s="1794"/>
      <c r="J28" s="1794"/>
      <c r="K28" s="1803" t="s">
        <v>194</v>
      </c>
      <c r="L28" s="1803"/>
      <c r="M28" s="1813">
        <f>IF(A1=4," ",[0]!請負人社名)</f>
        <v>0</v>
      </c>
      <c r="N28" s="1813"/>
      <c r="O28" s="1813"/>
      <c r="P28" s="1813"/>
      <c r="Q28" s="1813"/>
      <c r="R28" s="1813"/>
      <c r="S28" s="1813"/>
      <c r="T28" s="1813"/>
      <c r="U28" s="123"/>
      <c r="V28" s="1816"/>
    </row>
    <row r="29" spans="1:22" ht="14.25">
      <c r="A29" s="1793"/>
      <c r="B29" s="1794"/>
      <c r="C29" s="1794"/>
      <c r="D29" s="1794"/>
      <c r="E29" s="1794"/>
      <c r="F29" s="1794"/>
      <c r="G29" s="1794"/>
      <c r="H29" s="1794"/>
      <c r="I29" s="1794"/>
      <c r="J29" s="1794"/>
      <c r="K29" s="1794"/>
      <c r="L29" s="1794"/>
      <c r="M29" s="1820" t="str">
        <f>IF(A1=4," ",CONCATENATE(D車使用集計表!請負人役職,"　",D車使用集計表!請負人氏名))</f>
        <v>　</v>
      </c>
      <c r="N29" s="1820"/>
      <c r="O29" s="1820"/>
      <c r="P29" s="1820"/>
      <c r="Q29" s="1820"/>
      <c r="R29" s="1820"/>
      <c r="S29" s="1820"/>
      <c r="T29" s="1820"/>
      <c r="U29" s="1820"/>
      <c r="V29" s="1816"/>
    </row>
    <row r="30" spans="1:22" ht="14.25" customHeight="1">
      <c r="A30" s="37"/>
      <c r="B30" s="33"/>
      <c r="C30" s="33"/>
      <c r="D30" s="33"/>
      <c r="E30" s="33"/>
      <c r="F30" s="33"/>
      <c r="G30" s="33"/>
      <c r="H30" s="33"/>
      <c r="I30" s="33"/>
      <c r="J30" s="33"/>
      <c r="K30" s="33"/>
      <c r="L30" s="33"/>
      <c r="M30" s="38"/>
      <c r="N30" s="38"/>
      <c r="O30" s="38"/>
      <c r="P30" s="38"/>
      <c r="Q30" s="38"/>
      <c r="R30" s="38"/>
      <c r="S30" s="38"/>
      <c r="T30" s="38"/>
      <c r="U30" s="33"/>
      <c r="V30" s="39"/>
    </row>
    <row r="31" spans="1:22" ht="14.25" customHeight="1">
      <c r="A31" s="40"/>
      <c r="D31" s="33"/>
      <c r="V31" s="41"/>
    </row>
    <row r="32" spans="1:22" ht="14.25" customHeight="1">
      <c r="A32" s="40"/>
      <c r="B32" s="19" t="s">
        <v>751</v>
      </c>
      <c r="D32" s="33"/>
      <c r="V32" s="41"/>
    </row>
    <row r="33" spans="1:22" ht="14.25" customHeight="1">
      <c r="A33" s="2052"/>
      <c r="B33" s="2053"/>
      <c r="C33" s="2053"/>
      <c r="D33" s="2053"/>
      <c r="E33" s="2053"/>
      <c r="F33" s="2053"/>
      <c r="G33" s="2053"/>
      <c r="H33" s="2053"/>
      <c r="I33" s="2053"/>
      <c r="J33" s="2053"/>
      <c r="K33" s="2053"/>
      <c r="L33" s="2053"/>
      <c r="M33" s="2053"/>
      <c r="N33" s="2053"/>
      <c r="O33" s="2053"/>
      <c r="P33" s="2053"/>
      <c r="Q33" s="2053"/>
      <c r="R33" s="2053"/>
      <c r="S33" s="2053"/>
      <c r="T33" s="2053"/>
      <c r="U33" s="2053"/>
      <c r="V33" s="2054"/>
    </row>
    <row r="34" spans="1:22" ht="15" customHeight="1">
      <c r="A34" s="2055" t="s">
        <v>454</v>
      </c>
      <c r="B34" s="2105"/>
      <c r="C34" s="2105"/>
      <c r="D34" s="2106"/>
      <c r="E34" s="2491"/>
      <c r="F34" s="1856">
        <f>IF(A1=4," ",[0]!件名)</f>
        <v>0</v>
      </c>
      <c r="G34" s="1856"/>
      <c r="H34" s="1856"/>
      <c r="I34" s="1856"/>
      <c r="J34" s="1856"/>
      <c r="K34" s="1856"/>
      <c r="L34" s="1856"/>
      <c r="M34" s="1856"/>
      <c r="N34" s="1856"/>
      <c r="O34" s="1856"/>
      <c r="P34" s="1856"/>
      <c r="Q34" s="1856"/>
      <c r="R34" s="1856"/>
      <c r="S34" s="1856"/>
      <c r="T34" s="1856"/>
      <c r="U34" s="1856"/>
      <c r="V34" s="2581"/>
    </row>
    <row r="35" spans="1:22" ht="15" customHeight="1">
      <c r="A35" s="1827"/>
      <c r="B35" s="1828"/>
      <c r="C35" s="1828"/>
      <c r="D35" s="2107"/>
      <c r="E35" s="2494"/>
      <c r="F35" s="1858"/>
      <c r="G35" s="1858"/>
      <c r="H35" s="1858"/>
      <c r="I35" s="1858"/>
      <c r="J35" s="1858"/>
      <c r="K35" s="1858"/>
      <c r="L35" s="1858"/>
      <c r="M35" s="1858"/>
      <c r="N35" s="1858"/>
      <c r="O35" s="1858"/>
      <c r="P35" s="1858"/>
      <c r="Q35" s="1858"/>
      <c r="R35" s="1858"/>
      <c r="S35" s="1858"/>
      <c r="T35" s="1858"/>
      <c r="U35" s="1858"/>
      <c r="V35" s="1859"/>
    </row>
    <row r="36" spans="1:22" ht="15" customHeight="1">
      <c r="A36" s="1827"/>
      <c r="B36" s="1828"/>
      <c r="C36" s="1828"/>
      <c r="D36" s="2107"/>
      <c r="E36" s="2494"/>
      <c r="F36" s="1858"/>
      <c r="G36" s="1858"/>
      <c r="H36" s="1858"/>
      <c r="I36" s="1858"/>
      <c r="J36" s="1858"/>
      <c r="K36" s="1858"/>
      <c r="L36" s="1858"/>
      <c r="M36" s="1858"/>
      <c r="N36" s="1858"/>
      <c r="O36" s="1858"/>
      <c r="P36" s="1858"/>
      <c r="Q36" s="1858"/>
      <c r="R36" s="1858"/>
      <c r="S36" s="1858"/>
      <c r="T36" s="1858"/>
      <c r="U36" s="1858"/>
      <c r="V36" s="1859"/>
    </row>
    <row r="37" spans="1:22" ht="15" customHeight="1">
      <c r="A37" s="2108"/>
      <c r="B37" s="2109"/>
      <c r="C37" s="2109"/>
      <c r="D37" s="2110"/>
      <c r="E37" s="1819"/>
      <c r="F37" s="1860"/>
      <c r="G37" s="1860"/>
      <c r="H37" s="1860"/>
      <c r="I37" s="1860"/>
      <c r="J37" s="1860"/>
      <c r="K37" s="1860"/>
      <c r="L37" s="1860"/>
      <c r="M37" s="1860"/>
      <c r="N37" s="1860"/>
      <c r="O37" s="1860"/>
      <c r="P37" s="1860"/>
      <c r="Q37" s="1860"/>
      <c r="R37" s="1860"/>
      <c r="S37" s="1860"/>
      <c r="T37" s="1860"/>
      <c r="U37" s="1860"/>
      <c r="V37" s="1861"/>
    </row>
    <row r="38" spans="1:22" ht="15" customHeight="1">
      <c r="A38" s="2077" t="s">
        <v>199</v>
      </c>
      <c r="B38" s="2105"/>
      <c r="C38" s="2105"/>
      <c r="D38" s="2106"/>
      <c r="E38" s="2491"/>
      <c r="F38" s="1856">
        <f>IF(A1=4," ",[0]!履行場所)</f>
        <v>0</v>
      </c>
      <c r="G38" s="1856"/>
      <c r="H38" s="1856"/>
      <c r="I38" s="1856"/>
      <c r="J38" s="1856"/>
      <c r="K38" s="1856"/>
      <c r="L38" s="1856"/>
      <c r="M38" s="1856"/>
      <c r="N38" s="1856"/>
      <c r="O38" s="1856"/>
      <c r="P38" s="1856"/>
      <c r="Q38" s="1856"/>
      <c r="R38" s="1856"/>
      <c r="S38" s="1856"/>
      <c r="T38" s="1856"/>
      <c r="U38" s="1856"/>
      <c r="V38" s="2581"/>
    </row>
    <row r="39" spans="1:22" ht="15" customHeight="1">
      <c r="A39" s="1827"/>
      <c r="B39" s="1828"/>
      <c r="C39" s="1828"/>
      <c r="D39" s="2107"/>
      <c r="E39" s="2494"/>
      <c r="F39" s="1858"/>
      <c r="G39" s="1858"/>
      <c r="H39" s="1858"/>
      <c r="I39" s="1858"/>
      <c r="J39" s="1858"/>
      <c r="K39" s="1858"/>
      <c r="L39" s="1858"/>
      <c r="M39" s="1858"/>
      <c r="N39" s="1858"/>
      <c r="O39" s="1858"/>
      <c r="P39" s="1858"/>
      <c r="Q39" s="1858"/>
      <c r="R39" s="1858"/>
      <c r="S39" s="1858"/>
      <c r="T39" s="1858"/>
      <c r="U39" s="1858"/>
      <c r="V39" s="1859"/>
    </row>
    <row r="40" spans="1:22" ht="15" customHeight="1">
      <c r="A40" s="1827"/>
      <c r="B40" s="1828"/>
      <c r="C40" s="1828"/>
      <c r="D40" s="2107"/>
      <c r="E40" s="2494"/>
      <c r="F40" s="1858"/>
      <c r="G40" s="1858"/>
      <c r="H40" s="1858"/>
      <c r="I40" s="1858"/>
      <c r="J40" s="1858"/>
      <c r="K40" s="1858"/>
      <c r="L40" s="1858"/>
      <c r="M40" s="1858"/>
      <c r="N40" s="1858"/>
      <c r="O40" s="1858"/>
      <c r="P40" s="1858"/>
      <c r="Q40" s="1858"/>
      <c r="R40" s="1858"/>
      <c r="S40" s="1858"/>
      <c r="T40" s="1858"/>
      <c r="U40" s="1858"/>
      <c r="V40" s="1859"/>
    </row>
    <row r="41" spans="1:22" ht="15" customHeight="1">
      <c r="A41" s="2108"/>
      <c r="B41" s="2109"/>
      <c r="C41" s="2109"/>
      <c r="D41" s="2110"/>
      <c r="E41" s="1819"/>
      <c r="F41" s="1860"/>
      <c r="G41" s="1860"/>
      <c r="H41" s="1860"/>
      <c r="I41" s="1860"/>
      <c r="J41" s="1860"/>
      <c r="K41" s="1860"/>
      <c r="L41" s="1860"/>
      <c r="M41" s="1860"/>
      <c r="N41" s="1860"/>
      <c r="O41" s="1860"/>
      <c r="P41" s="1860"/>
      <c r="Q41" s="1860"/>
      <c r="R41" s="1860"/>
      <c r="S41" s="1860"/>
      <c r="T41" s="1860"/>
      <c r="U41" s="1860"/>
      <c r="V41" s="1861"/>
    </row>
    <row r="42" spans="1:22" ht="15" customHeight="1">
      <c r="A42" s="2077" t="s">
        <v>735</v>
      </c>
      <c r="B42" s="2105"/>
      <c r="C42" s="2105"/>
      <c r="D42" s="2106"/>
      <c r="E42" s="975"/>
      <c r="F42" s="976"/>
      <c r="G42" s="891"/>
      <c r="H42" s="614"/>
      <c r="I42" s="891"/>
      <c r="J42" s="614"/>
      <c r="K42" s="891"/>
      <c r="L42" s="891"/>
      <c r="M42" s="891"/>
      <c r="N42" s="891"/>
      <c r="O42" s="891"/>
      <c r="P42" s="893"/>
      <c r="Q42" s="893"/>
      <c r="R42" s="891"/>
      <c r="S42" s="614"/>
      <c r="T42" s="891"/>
      <c r="U42" s="614"/>
      <c r="V42" s="973"/>
    </row>
    <row r="43" spans="1:22" ht="15" customHeight="1">
      <c r="A43" s="1827"/>
      <c r="B43" s="1828"/>
      <c r="C43" s="1828"/>
      <c r="D43" s="2107"/>
      <c r="E43" s="2494">
        <f>IF(A1=4," ",[0]!契約年)</f>
        <v>0</v>
      </c>
      <c r="F43" s="1869"/>
      <c r="G43" s="46" t="s">
        <v>19</v>
      </c>
      <c r="H43" s="43"/>
      <c r="I43" s="46" t="s">
        <v>203</v>
      </c>
      <c r="J43" s="43"/>
      <c r="K43" s="46" t="s">
        <v>21</v>
      </c>
      <c r="L43" s="46"/>
      <c r="M43" s="46"/>
      <c r="N43" s="46"/>
      <c r="O43" s="46"/>
      <c r="P43" s="56"/>
      <c r="Q43" s="56"/>
      <c r="R43" s="46"/>
      <c r="S43" s="56"/>
      <c r="T43" s="46"/>
      <c r="U43" s="56"/>
      <c r="V43" s="48"/>
    </row>
    <row r="44" spans="1:22" ht="20.25" customHeight="1">
      <c r="A44" s="2108"/>
      <c r="B44" s="2109"/>
      <c r="C44" s="2109"/>
      <c r="D44" s="2110"/>
      <c r="E44" s="906"/>
      <c r="F44" s="615"/>
      <c r="G44" s="613"/>
      <c r="H44" s="615"/>
      <c r="I44" s="613"/>
      <c r="J44" s="615"/>
      <c r="K44" s="613"/>
      <c r="L44" s="613"/>
      <c r="M44" s="613"/>
      <c r="N44" s="613"/>
      <c r="O44" s="613"/>
      <c r="P44" s="616"/>
      <c r="Q44" s="616"/>
      <c r="R44" s="613"/>
      <c r="S44" s="617"/>
      <c r="T44" s="613"/>
      <c r="U44" s="613"/>
      <c r="V44" s="915"/>
    </row>
    <row r="45" spans="1:22" ht="15" customHeight="1">
      <c r="A45" s="2077" t="s">
        <v>752</v>
      </c>
      <c r="B45" s="1868"/>
      <c r="C45" s="1868"/>
      <c r="D45" s="2041"/>
      <c r="E45" s="971"/>
      <c r="F45" s="895"/>
      <c r="G45" s="891"/>
      <c r="H45" s="614"/>
      <c r="I45" s="891"/>
      <c r="J45" s="614"/>
      <c r="K45" s="892"/>
      <c r="L45" s="2491" t="s">
        <v>201</v>
      </c>
      <c r="M45" s="1836"/>
      <c r="N45" s="1836"/>
      <c r="O45" s="1845"/>
      <c r="P45" s="2491" t="s">
        <v>11</v>
      </c>
      <c r="Q45" s="2012">
        <f>IF(A1=4," ",[0]!契約番号)</f>
        <v>0</v>
      </c>
      <c r="R45" s="2012"/>
      <c r="S45" s="2012"/>
      <c r="T45" s="2012"/>
      <c r="U45" s="2012"/>
      <c r="V45" s="2516" t="s">
        <v>12</v>
      </c>
    </row>
    <row r="46" spans="1:22" ht="15" customHeight="1">
      <c r="A46" s="2078"/>
      <c r="B46" s="1869"/>
      <c r="C46" s="1869"/>
      <c r="D46" s="2042"/>
      <c r="E46" s="42"/>
      <c r="F46" s="2582"/>
      <c r="G46" s="2582"/>
      <c r="H46" s="2582"/>
      <c r="I46" s="2582"/>
      <c r="J46" s="2582"/>
      <c r="K46" s="2583"/>
      <c r="L46" s="2492"/>
      <c r="M46" s="1837"/>
      <c r="N46" s="1837"/>
      <c r="O46" s="1846"/>
      <c r="P46" s="2494"/>
      <c r="Q46" s="2005"/>
      <c r="R46" s="2005"/>
      <c r="S46" s="2005"/>
      <c r="T46" s="2005"/>
      <c r="U46" s="2005"/>
      <c r="V46" s="2094"/>
    </row>
    <row r="47" spans="1:22" ht="15" customHeight="1">
      <c r="A47" s="2078"/>
      <c r="B47" s="1869"/>
      <c r="C47" s="1869"/>
      <c r="D47" s="2042"/>
      <c r="E47" s="42"/>
      <c r="F47" s="2582"/>
      <c r="G47" s="2582"/>
      <c r="H47" s="2582"/>
      <c r="I47" s="2582"/>
      <c r="J47" s="2582"/>
      <c r="K47" s="2583"/>
      <c r="L47" s="2492"/>
      <c r="M47" s="1837"/>
      <c r="N47" s="1837"/>
      <c r="O47" s="1846"/>
      <c r="P47" s="2494"/>
      <c r="Q47" s="2005"/>
      <c r="R47" s="2005"/>
      <c r="S47" s="2005"/>
      <c r="T47" s="2005"/>
      <c r="U47" s="2005"/>
      <c r="V47" s="2094"/>
    </row>
    <row r="48" spans="1:22" ht="15" customHeight="1">
      <c r="A48" s="2079"/>
      <c r="B48" s="1870"/>
      <c r="C48" s="1870"/>
      <c r="D48" s="2051"/>
      <c r="E48" s="906"/>
      <c r="F48" s="615"/>
      <c r="G48" s="613"/>
      <c r="H48" s="615"/>
      <c r="I48" s="613"/>
      <c r="J48" s="615"/>
      <c r="K48" s="871"/>
      <c r="L48" s="2493"/>
      <c r="M48" s="2050"/>
      <c r="N48" s="2050"/>
      <c r="O48" s="1855"/>
      <c r="P48" s="1819"/>
      <c r="Q48" s="2013"/>
      <c r="R48" s="2013"/>
      <c r="S48" s="2013"/>
      <c r="T48" s="2013"/>
      <c r="U48" s="2013"/>
      <c r="V48" s="2095"/>
    </row>
    <row r="49" spans="1:22" ht="15" customHeight="1">
      <c r="A49" s="2077" t="s">
        <v>753</v>
      </c>
      <c r="B49" s="1868"/>
      <c r="C49" s="1868"/>
      <c r="D49" s="2041"/>
      <c r="E49" s="614"/>
      <c r="F49" s="614"/>
      <c r="G49" s="891"/>
      <c r="H49" s="614"/>
      <c r="I49" s="891"/>
      <c r="J49" s="614"/>
      <c r="K49" s="891"/>
      <c r="L49" s="893"/>
      <c r="M49" s="893"/>
      <c r="N49" s="893"/>
      <c r="O49" s="893"/>
      <c r="P49" s="614"/>
      <c r="Q49" s="614"/>
      <c r="R49" s="891"/>
      <c r="S49" s="614"/>
      <c r="T49" s="891"/>
      <c r="U49" s="614"/>
      <c r="V49" s="973"/>
    </row>
    <row r="50" spans="1:22" ht="15" customHeight="1">
      <c r="A50" s="2078"/>
      <c r="B50" s="1869"/>
      <c r="C50" s="1869"/>
      <c r="D50" s="2042"/>
      <c r="E50" s="53"/>
      <c r="F50" s="2293" t="s">
        <v>754</v>
      </c>
      <c r="G50" s="1837"/>
      <c r="H50" s="1837"/>
      <c r="I50" s="1837"/>
      <c r="J50" s="53"/>
      <c r="K50" s="46"/>
      <c r="L50" s="44"/>
      <c r="M50" s="44"/>
      <c r="N50" s="44"/>
      <c r="O50" s="44"/>
      <c r="P50" s="53"/>
      <c r="Q50" s="53"/>
      <c r="R50" s="46"/>
      <c r="S50" s="53"/>
      <c r="T50" s="46"/>
      <c r="U50" s="53"/>
      <c r="V50" s="48"/>
    </row>
    <row r="51" spans="1:22" ht="15" customHeight="1">
      <c r="A51" s="2078"/>
      <c r="B51" s="1869"/>
      <c r="C51" s="1869"/>
      <c r="D51" s="2042"/>
      <c r="E51" s="53"/>
      <c r="F51" s="1837"/>
      <c r="G51" s="1837"/>
      <c r="H51" s="1837"/>
      <c r="I51" s="1837"/>
      <c r="J51" s="53"/>
      <c r="K51" s="46"/>
      <c r="L51" s="44"/>
      <c r="M51" s="44"/>
      <c r="N51" s="44"/>
      <c r="O51" s="44"/>
      <c r="P51" s="53"/>
      <c r="Q51" s="53"/>
      <c r="R51" s="46"/>
      <c r="S51" s="53"/>
      <c r="T51" s="46"/>
      <c r="U51" s="53"/>
      <c r="V51" s="48"/>
    </row>
    <row r="52" spans="1:22" ht="15" customHeight="1">
      <c r="A52" s="2079"/>
      <c r="B52" s="1870"/>
      <c r="C52" s="1870"/>
      <c r="D52" s="2051"/>
      <c r="E52" s="873"/>
      <c r="F52" s="874"/>
      <c r="G52" s="613"/>
      <c r="H52" s="873"/>
      <c r="I52" s="613"/>
      <c r="J52" s="873"/>
      <c r="K52" s="613"/>
      <c r="L52" s="616"/>
      <c r="M52" s="616"/>
      <c r="N52" s="616"/>
      <c r="O52" s="616"/>
      <c r="P52" s="873"/>
      <c r="Q52" s="873"/>
      <c r="R52" s="613"/>
      <c r="S52" s="873"/>
      <c r="T52" s="613"/>
      <c r="U52" s="873"/>
      <c r="V52" s="915"/>
    </row>
    <row r="53" spans="1:22" ht="14.25" customHeight="1">
      <c r="A53" s="893"/>
      <c r="B53" s="893"/>
      <c r="C53" s="893"/>
      <c r="D53" s="893"/>
      <c r="E53" s="893"/>
      <c r="F53" s="614"/>
      <c r="G53" s="891"/>
      <c r="H53" s="614"/>
      <c r="I53" s="891"/>
      <c r="J53" s="614"/>
      <c r="K53" s="891"/>
      <c r="L53" s="893"/>
      <c r="M53" s="893"/>
      <c r="N53" s="893"/>
      <c r="O53" s="893"/>
      <c r="P53" s="614"/>
      <c r="Q53" s="614"/>
      <c r="R53" s="891"/>
      <c r="S53" s="614"/>
      <c r="T53" s="891"/>
      <c r="U53" s="614"/>
      <c r="V53" s="891"/>
    </row>
    <row r="54" spans="1:22" ht="14.25" customHeight="1">
      <c r="A54" s="46" t="s">
        <v>744</v>
      </c>
      <c r="C54" s="44"/>
      <c r="D54" s="44"/>
      <c r="E54" s="44"/>
      <c r="F54" s="53"/>
      <c r="G54" s="46"/>
      <c r="H54" s="53"/>
      <c r="I54" s="46"/>
      <c r="J54" s="53"/>
      <c r="K54" s="46"/>
      <c r="L54" s="44"/>
      <c r="M54" s="44"/>
      <c r="N54" s="44"/>
      <c r="O54" s="44"/>
      <c r="P54" s="53"/>
      <c r="Q54" s="53"/>
      <c r="R54" s="46"/>
      <c r="S54" s="53"/>
      <c r="T54" s="46"/>
      <c r="U54" s="53"/>
      <c r="V54" s="46"/>
    </row>
    <row r="55" spans="1:22" ht="14.25" customHeight="1">
      <c r="A55" s="46"/>
      <c r="B55" s="44"/>
      <c r="C55" s="44"/>
      <c r="D55" s="44"/>
      <c r="E55" s="44"/>
      <c r="F55" s="53"/>
      <c r="G55" s="46"/>
      <c r="H55" s="53"/>
      <c r="I55" s="46"/>
      <c r="J55" s="53"/>
      <c r="K55" s="46"/>
      <c r="L55" s="44"/>
      <c r="M55" s="44"/>
      <c r="N55" s="44"/>
      <c r="O55" s="44"/>
      <c r="P55" s="53"/>
      <c r="Q55" s="53"/>
      <c r="R55" s="46"/>
      <c r="S55" s="53"/>
      <c r="T55" s="46"/>
      <c r="U55" s="53"/>
      <c r="V55" s="46"/>
    </row>
    <row r="56" spans="1:22" ht="14.25" customHeight="1">
      <c r="A56" s="54"/>
      <c r="B56" s="46"/>
      <c r="C56" s="44"/>
      <c r="D56" s="44"/>
      <c r="E56" s="44"/>
      <c r="F56" s="53"/>
      <c r="G56" s="46"/>
      <c r="H56" s="53"/>
      <c r="I56" s="46"/>
      <c r="J56" s="53"/>
      <c r="K56" s="46"/>
      <c r="L56" s="44"/>
      <c r="M56" s="44"/>
      <c r="N56" s="44"/>
      <c r="O56" s="44"/>
      <c r="P56" s="53"/>
      <c r="Q56" s="53"/>
      <c r="R56" s="46"/>
      <c r="S56" s="53"/>
      <c r="T56" s="46"/>
      <c r="U56" s="53"/>
      <c r="V56" s="46"/>
    </row>
    <row r="57" spans="1:22" ht="14.25" customHeight="1">
      <c r="A57" s="44"/>
      <c r="E57" s="55"/>
      <c r="F57" s="52"/>
      <c r="G57" s="52"/>
      <c r="H57" s="52"/>
      <c r="I57" s="52"/>
      <c r="J57" s="52"/>
      <c r="K57" s="52"/>
      <c r="L57" s="44"/>
      <c r="M57" s="44"/>
      <c r="N57" s="44"/>
      <c r="O57" s="44"/>
      <c r="P57" s="44"/>
      <c r="Q57" s="44"/>
      <c r="R57" s="44"/>
      <c r="S57" s="44"/>
      <c r="T57" s="44"/>
      <c r="U57" s="44"/>
      <c r="V57" s="44"/>
    </row>
    <row r="58" spans="1:22" ht="14.25" customHeight="1">
      <c r="A58" s="54"/>
      <c r="B58" s="54"/>
      <c r="E58" s="55"/>
      <c r="F58" s="52"/>
      <c r="G58" s="52"/>
      <c r="H58" s="52"/>
      <c r="I58" s="52"/>
      <c r="J58" s="52"/>
      <c r="K58" s="52"/>
      <c r="L58" s="44"/>
      <c r="M58" s="44"/>
      <c r="N58" s="44"/>
      <c r="O58" s="44"/>
      <c r="P58" s="44"/>
      <c r="Q58" s="46"/>
      <c r="R58" s="44"/>
      <c r="S58" s="44"/>
      <c r="T58" s="44"/>
      <c r="U58" s="44"/>
      <c r="V58" s="44"/>
    </row>
    <row r="59" spans="1:22" ht="14.25" customHeight="1">
      <c r="A59" s="54"/>
      <c r="B59" s="54"/>
      <c r="E59" s="55"/>
      <c r="F59" s="52"/>
      <c r="G59" s="52"/>
      <c r="H59" s="52"/>
      <c r="I59" s="52"/>
      <c r="J59" s="52"/>
      <c r="K59" s="52"/>
      <c r="L59" s="44"/>
      <c r="M59" s="44"/>
      <c r="N59" s="44"/>
      <c r="O59" s="44"/>
      <c r="P59" s="44"/>
      <c r="Q59" s="44"/>
      <c r="R59" s="44"/>
      <c r="S59" s="44"/>
      <c r="T59" s="44"/>
      <c r="U59" s="44"/>
      <c r="V59" s="44"/>
    </row>
    <row r="60" spans="1:22" ht="14.25" customHeight="1">
      <c r="A60" s="1869"/>
      <c r="B60" s="1828"/>
      <c r="C60" s="1828"/>
      <c r="D60" s="1828"/>
      <c r="E60" s="55"/>
      <c r="F60" s="52"/>
      <c r="G60" s="52"/>
      <c r="H60" s="52"/>
      <c r="I60" s="52"/>
      <c r="J60" s="52"/>
      <c r="K60" s="52"/>
      <c r="L60" s="44"/>
      <c r="M60" s="44"/>
      <c r="N60" s="44"/>
      <c r="O60" s="44"/>
      <c r="P60" s="44"/>
      <c r="Q60" s="44"/>
      <c r="R60" s="44"/>
      <c r="S60" s="44"/>
      <c r="T60" s="44"/>
      <c r="U60" s="44"/>
      <c r="V60" s="44"/>
    </row>
    <row r="61" spans="1:22" ht="14.25" customHeight="1"/>
    <row r="62" spans="1:22" ht="14.25" customHeight="1"/>
    <row r="63" spans="1:22" ht="14.25" customHeight="1">
      <c r="A63" s="1869"/>
      <c r="B63" s="1828"/>
      <c r="C63" s="1828"/>
      <c r="D63" s="1828"/>
    </row>
    <row r="64" spans="1:22" ht="14.25" customHeight="1"/>
    <row r="65" spans="1:4" ht="14.25" customHeight="1"/>
    <row r="66" spans="1:4" ht="14.25" customHeight="1">
      <c r="A66" s="1869"/>
      <c r="B66" s="1828"/>
      <c r="C66" s="1828"/>
      <c r="D66" s="1828"/>
    </row>
    <row r="67" spans="1:4" ht="14.25" customHeight="1"/>
  </sheetData>
  <mergeCells count="63">
    <mergeCell ref="E43:F43"/>
    <mergeCell ref="M28:T28"/>
    <mergeCell ref="P45:P48"/>
    <mergeCell ref="V45:V48"/>
    <mergeCell ref="Q45:U48"/>
    <mergeCell ref="A66:D66"/>
    <mergeCell ref="L45:O48"/>
    <mergeCell ref="F46:K47"/>
    <mergeCell ref="A63:D63"/>
    <mergeCell ref="A60:D60"/>
    <mergeCell ref="A49:D52"/>
    <mergeCell ref="F50:I51"/>
    <mergeCell ref="A45:D48"/>
    <mergeCell ref="A42:D44"/>
    <mergeCell ref="A33:V33"/>
    <mergeCell ref="V27:V29"/>
    <mergeCell ref="A24:G29"/>
    <mergeCell ref="A34:D37"/>
    <mergeCell ref="H24:L24"/>
    <mergeCell ref="K25:L25"/>
    <mergeCell ref="M24:V24"/>
    <mergeCell ref="H25:J25"/>
    <mergeCell ref="M26:V26"/>
    <mergeCell ref="M29:U29"/>
    <mergeCell ref="H29:L29"/>
    <mergeCell ref="K26:L26"/>
    <mergeCell ref="H26:I26"/>
    <mergeCell ref="H28:J28"/>
    <mergeCell ref="K28:L28"/>
    <mergeCell ref="H27:L27"/>
    <mergeCell ref="M27:T27"/>
    <mergeCell ref="A38:D41"/>
    <mergeCell ref="F34:V37"/>
    <mergeCell ref="E34:E37"/>
    <mergeCell ref="E38:E41"/>
    <mergeCell ref="F38:V41"/>
    <mergeCell ref="W7:X8"/>
    <mergeCell ref="M25:V25"/>
    <mergeCell ref="K19:V19"/>
    <mergeCell ref="A16:V18"/>
    <mergeCell ref="A13:V13"/>
    <mergeCell ref="W9:Z9"/>
    <mergeCell ref="B19:J19"/>
    <mergeCell ref="A14:N15"/>
    <mergeCell ref="O14:V14"/>
    <mergeCell ref="O15:P15"/>
    <mergeCell ref="A20:V23"/>
    <mergeCell ref="A7:V9"/>
    <mergeCell ref="A10:D11"/>
    <mergeCell ref="E10:R11"/>
    <mergeCell ref="S10:V11"/>
    <mergeCell ref="A1:V1"/>
    <mergeCell ref="A2:J6"/>
    <mergeCell ref="O3:P3"/>
    <mergeCell ref="Q3:R3"/>
    <mergeCell ref="S3:V3"/>
    <mergeCell ref="O2:V2"/>
    <mergeCell ref="M4:N6"/>
    <mergeCell ref="K4:L6"/>
    <mergeCell ref="U4:V6"/>
    <mergeCell ref="Q4:R6"/>
    <mergeCell ref="S4:T6"/>
    <mergeCell ref="O4:P6"/>
  </mergeCells>
  <phoneticPr fontId="3"/>
  <hyperlinks>
    <hyperlink ref="W9:Z9" location="'提出書類一覧（工事）'!A1" display="一覧に戻る" xr:uid="{00000000-0004-0000-1F00-000000000000}"/>
  </hyperlinks>
  <pageMargins left="0.78740157480314965" right="0.31496062992125984" top="0.98425196850393704" bottom="0.55118110236220474" header="0.47244094488188981" footer="0.19685039370078741"/>
  <pageSetup paperSize="9" scale="9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W42"/>
  <sheetViews>
    <sheetView showZeros="0" view="pageBreakPreview" zoomScale="85" zoomScaleNormal="100" zoomScaleSheetLayoutView="85" workbookViewId="0">
      <pane xSplit="21" ySplit="4" topLeftCell="V5" activePane="bottomRight" state="frozen"/>
      <selection pane="topRight" activeCell="AX31" sqref="AX31"/>
      <selection pane="bottomLeft" activeCell="AX31" sqref="AX31"/>
      <selection pane="bottomRight" activeCell="AX31" sqref="AX31"/>
    </sheetView>
  </sheetViews>
  <sheetFormatPr defaultColWidth="9" defaultRowHeight="13.5"/>
  <cols>
    <col min="1" max="19" width="4.625" style="16" customWidth="1"/>
    <col min="20" max="16384" width="9" style="16"/>
  </cols>
  <sheetData>
    <row r="1" spans="1:23">
      <c r="A1" s="382">
        <f>記入用紙!$C$19</f>
        <v>1</v>
      </c>
    </row>
    <row r="2" spans="1:23" ht="19.5" customHeight="1">
      <c r="A2" s="106" t="s">
        <v>755</v>
      </c>
      <c r="B2" s="19"/>
      <c r="C2" s="19"/>
      <c r="D2" s="19"/>
      <c r="E2" s="19"/>
      <c r="F2" s="19"/>
      <c r="G2" s="19"/>
      <c r="H2" s="19"/>
      <c r="I2" s="19"/>
      <c r="J2" s="19"/>
      <c r="K2" s="19"/>
      <c r="L2" s="19"/>
      <c r="M2" s="19"/>
      <c r="N2" s="19"/>
      <c r="O2" s="19"/>
      <c r="P2" s="19"/>
      <c r="Q2" s="19"/>
      <c r="R2" s="19"/>
      <c r="S2" s="19"/>
      <c r="T2" s="996" t="s">
        <v>1</v>
      </c>
      <c r="U2" s="996"/>
      <c r="V2" s="996"/>
      <c r="W2" s="996"/>
    </row>
    <row r="3" spans="1:23" ht="8.25" customHeight="1" thickBot="1">
      <c r="A3" s="19"/>
      <c r="B3" s="19"/>
      <c r="C3" s="19"/>
      <c r="D3" s="19"/>
      <c r="E3" s="19"/>
      <c r="F3" s="19"/>
      <c r="G3" s="19"/>
      <c r="H3" s="19"/>
      <c r="I3" s="19"/>
      <c r="J3" s="19"/>
      <c r="K3" s="19"/>
      <c r="L3" s="19"/>
      <c r="M3" s="19"/>
      <c r="N3" s="19"/>
      <c r="O3" s="19"/>
      <c r="P3" s="19"/>
      <c r="Q3" s="19"/>
      <c r="R3" s="19"/>
      <c r="S3" s="19"/>
    </row>
    <row r="4" spans="1:23" ht="20.100000000000001" customHeight="1">
      <c r="A4" s="107" t="s">
        <v>746</v>
      </c>
      <c r="B4" s="2567" t="s">
        <v>747</v>
      </c>
      <c r="C4" s="2568"/>
      <c r="D4" s="2568"/>
      <c r="E4" s="2568"/>
      <c r="F4" s="2568"/>
      <c r="G4" s="2568"/>
      <c r="H4" s="2569"/>
      <c r="I4" s="2567" t="s">
        <v>753</v>
      </c>
      <c r="J4" s="2568"/>
      <c r="K4" s="2568"/>
      <c r="L4" s="2568"/>
      <c r="M4" s="2568"/>
      <c r="N4" s="2568"/>
      <c r="O4" s="2569"/>
      <c r="P4" s="2585" t="s">
        <v>756</v>
      </c>
      <c r="Q4" s="2586"/>
      <c r="R4" s="2586"/>
      <c r="S4" s="2587"/>
    </row>
    <row r="5" spans="1:23" ht="20.100000000000001" customHeight="1">
      <c r="A5" s="2544">
        <v>1</v>
      </c>
      <c r="B5" s="2549"/>
      <c r="C5" s="2550"/>
      <c r="D5" s="2550"/>
      <c r="E5" s="2550"/>
      <c r="F5" s="2550"/>
      <c r="G5" s="2550"/>
      <c r="H5" s="2551"/>
      <c r="I5" s="2549"/>
      <c r="J5" s="2550"/>
      <c r="K5" s="2550"/>
      <c r="L5" s="2550"/>
      <c r="M5" s="2550"/>
      <c r="N5" s="2550"/>
      <c r="O5" s="2551"/>
      <c r="P5" s="2555"/>
      <c r="Q5" s="2556"/>
      <c r="R5" s="2556"/>
      <c r="S5" s="2557"/>
      <c r="T5" s="2571"/>
      <c r="U5" s="1871"/>
    </row>
    <row r="6" spans="1:23" ht="20.100000000000001" customHeight="1">
      <c r="A6" s="2545"/>
      <c r="B6" s="2552"/>
      <c r="C6" s="2553"/>
      <c r="D6" s="2553"/>
      <c r="E6" s="2553"/>
      <c r="F6" s="2553"/>
      <c r="G6" s="2553"/>
      <c r="H6" s="2554"/>
      <c r="I6" s="2552"/>
      <c r="J6" s="2553"/>
      <c r="K6" s="2553"/>
      <c r="L6" s="2553"/>
      <c r="M6" s="2553"/>
      <c r="N6" s="2553"/>
      <c r="O6" s="2554"/>
      <c r="P6" s="2558"/>
      <c r="Q6" s="2559"/>
      <c r="R6" s="2559"/>
      <c r="S6" s="2560"/>
      <c r="T6" s="2571"/>
      <c r="U6" s="1871"/>
    </row>
    <row r="7" spans="1:23" ht="20.100000000000001" customHeight="1">
      <c r="A7" s="2544">
        <v>2</v>
      </c>
      <c r="B7" s="2549"/>
      <c r="C7" s="2550"/>
      <c r="D7" s="2550"/>
      <c r="E7" s="2550"/>
      <c r="F7" s="2550"/>
      <c r="G7" s="2550"/>
      <c r="H7" s="2551"/>
      <c r="I7" s="2549"/>
      <c r="J7" s="2550"/>
      <c r="K7" s="2550"/>
      <c r="L7" s="2550"/>
      <c r="M7" s="2550"/>
      <c r="N7" s="2550"/>
      <c r="O7" s="2551"/>
      <c r="P7" s="2555"/>
      <c r="Q7" s="2556"/>
      <c r="R7" s="2556"/>
      <c r="S7" s="2557"/>
      <c r="T7" s="87"/>
    </row>
    <row r="8" spans="1:23" ht="20.100000000000001" customHeight="1">
      <c r="A8" s="2545"/>
      <c r="B8" s="2552"/>
      <c r="C8" s="2553"/>
      <c r="D8" s="2553"/>
      <c r="E8" s="2553"/>
      <c r="F8" s="2553"/>
      <c r="G8" s="2553"/>
      <c r="H8" s="2554"/>
      <c r="I8" s="2552"/>
      <c r="J8" s="2553"/>
      <c r="K8" s="2553"/>
      <c r="L8" s="2553"/>
      <c r="M8" s="2553"/>
      <c r="N8" s="2553"/>
      <c r="O8" s="2554"/>
      <c r="P8" s="2558"/>
      <c r="Q8" s="2559"/>
      <c r="R8" s="2559"/>
      <c r="S8" s="2560"/>
    </row>
    <row r="9" spans="1:23" ht="20.100000000000001" customHeight="1">
      <c r="A9" s="2544">
        <v>3</v>
      </c>
      <c r="B9" s="2549"/>
      <c r="C9" s="2550"/>
      <c r="D9" s="2550"/>
      <c r="E9" s="2550"/>
      <c r="F9" s="2550"/>
      <c r="G9" s="2550"/>
      <c r="H9" s="2551"/>
      <c r="I9" s="2549"/>
      <c r="J9" s="2550"/>
      <c r="K9" s="2550"/>
      <c r="L9" s="2550"/>
      <c r="M9" s="2550"/>
      <c r="N9" s="2550"/>
      <c r="O9" s="2551"/>
      <c r="P9" s="2555"/>
      <c r="Q9" s="2556"/>
      <c r="R9" s="2556"/>
      <c r="S9" s="2557"/>
    </row>
    <row r="10" spans="1:23" ht="20.100000000000001" customHeight="1">
      <c r="A10" s="2545"/>
      <c r="B10" s="2552"/>
      <c r="C10" s="2553"/>
      <c r="D10" s="2553"/>
      <c r="E10" s="2553"/>
      <c r="F10" s="2553"/>
      <c r="G10" s="2553"/>
      <c r="H10" s="2554"/>
      <c r="I10" s="2552"/>
      <c r="J10" s="2553"/>
      <c r="K10" s="2553"/>
      <c r="L10" s="2553"/>
      <c r="M10" s="2553"/>
      <c r="N10" s="2553"/>
      <c r="O10" s="2554"/>
      <c r="P10" s="2558"/>
      <c r="Q10" s="2559"/>
      <c r="R10" s="2559"/>
      <c r="S10" s="2560"/>
      <c r="U10" s="2584"/>
      <c r="V10" s="1522"/>
    </row>
    <row r="11" spans="1:23" ht="20.100000000000001" customHeight="1">
      <c r="A11" s="2544">
        <v>4</v>
      </c>
      <c r="B11" s="2549"/>
      <c r="C11" s="2550"/>
      <c r="D11" s="2550"/>
      <c r="E11" s="2550"/>
      <c r="F11" s="2550"/>
      <c r="G11" s="2550"/>
      <c r="H11" s="2551"/>
      <c r="I11" s="2549"/>
      <c r="J11" s="2550"/>
      <c r="K11" s="2550"/>
      <c r="L11" s="2550"/>
      <c r="M11" s="2550"/>
      <c r="N11" s="2550"/>
      <c r="O11" s="2551"/>
      <c r="P11" s="2555"/>
      <c r="Q11" s="2556"/>
      <c r="R11" s="2556"/>
      <c r="S11" s="2557"/>
    </row>
    <row r="12" spans="1:23" ht="20.100000000000001" customHeight="1">
      <c r="A12" s="2545"/>
      <c r="B12" s="2552"/>
      <c r="C12" s="2553"/>
      <c r="D12" s="2553"/>
      <c r="E12" s="2553"/>
      <c r="F12" s="2553"/>
      <c r="G12" s="2553"/>
      <c r="H12" s="2554"/>
      <c r="I12" s="2552"/>
      <c r="J12" s="2553"/>
      <c r="K12" s="2553"/>
      <c r="L12" s="2553"/>
      <c r="M12" s="2553"/>
      <c r="N12" s="2553"/>
      <c r="O12" s="2554"/>
      <c r="P12" s="2558"/>
      <c r="Q12" s="2559"/>
      <c r="R12" s="2559"/>
      <c r="S12" s="2560"/>
    </row>
    <row r="13" spans="1:23" ht="20.100000000000001" customHeight="1">
      <c r="A13" s="2544">
        <v>5</v>
      </c>
      <c r="B13" s="2549"/>
      <c r="C13" s="2550"/>
      <c r="D13" s="2550"/>
      <c r="E13" s="2550"/>
      <c r="F13" s="2550"/>
      <c r="G13" s="2550"/>
      <c r="H13" s="2551"/>
      <c r="I13" s="2549"/>
      <c r="J13" s="2550"/>
      <c r="K13" s="2550"/>
      <c r="L13" s="2550"/>
      <c r="M13" s="2550"/>
      <c r="N13" s="2550"/>
      <c r="O13" s="2551"/>
      <c r="P13" s="2555"/>
      <c r="Q13" s="2556"/>
      <c r="R13" s="2556"/>
      <c r="S13" s="2557"/>
    </row>
    <row r="14" spans="1:23" ht="20.100000000000001" customHeight="1">
      <c r="A14" s="2545"/>
      <c r="B14" s="2552"/>
      <c r="C14" s="2553"/>
      <c r="D14" s="2553"/>
      <c r="E14" s="2553"/>
      <c r="F14" s="2553"/>
      <c r="G14" s="2553"/>
      <c r="H14" s="2554"/>
      <c r="I14" s="2552"/>
      <c r="J14" s="2553"/>
      <c r="K14" s="2553"/>
      <c r="L14" s="2553"/>
      <c r="M14" s="2553"/>
      <c r="N14" s="2553"/>
      <c r="O14" s="2554"/>
      <c r="P14" s="2558"/>
      <c r="Q14" s="2559"/>
      <c r="R14" s="2559"/>
      <c r="S14" s="2560"/>
    </row>
    <row r="15" spans="1:23" ht="20.100000000000001" customHeight="1">
      <c r="A15" s="2544"/>
      <c r="B15" s="2549"/>
      <c r="C15" s="2550"/>
      <c r="D15" s="2550"/>
      <c r="E15" s="2550"/>
      <c r="F15" s="2550"/>
      <c r="G15" s="2550"/>
      <c r="H15" s="2551"/>
      <c r="I15" s="2549"/>
      <c r="J15" s="2550"/>
      <c r="K15" s="2550"/>
      <c r="L15" s="2550"/>
      <c r="M15" s="2550"/>
      <c r="N15" s="2550"/>
      <c r="O15" s="2551"/>
      <c r="P15" s="2555"/>
      <c r="Q15" s="2556"/>
      <c r="R15" s="2556"/>
      <c r="S15" s="2557"/>
    </row>
    <row r="16" spans="1:23" ht="20.100000000000001" customHeight="1">
      <c r="A16" s="2545"/>
      <c r="B16" s="2552"/>
      <c r="C16" s="2553"/>
      <c r="D16" s="2553"/>
      <c r="E16" s="2553"/>
      <c r="F16" s="2553"/>
      <c r="G16" s="2553"/>
      <c r="H16" s="2554"/>
      <c r="I16" s="2552"/>
      <c r="J16" s="2553"/>
      <c r="K16" s="2553"/>
      <c r="L16" s="2553"/>
      <c r="M16" s="2553"/>
      <c r="N16" s="2553"/>
      <c r="O16" s="2554"/>
      <c r="P16" s="2558"/>
      <c r="Q16" s="2559"/>
      <c r="R16" s="2559"/>
      <c r="S16" s="2560"/>
    </row>
    <row r="17" spans="1:19" ht="20.100000000000001" customHeight="1">
      <c r="A17" s="2544"/>
      <c r="B17" s="2549"/>
      <c r="C17" s="2550"/>
      <c r="D17" s="2550"/>
      <c r="E17" s="2550"/>
      <c r="F17" s="2550"/>
      <c r="G17" s="2550"/>
      <c r="H17" s="2551"/>
      <c r="I17" s="2549"/>
      <c r="J17" s="2550"/>
      <c r="K17" s="2550"/>
      <c r="L17" s="2550"/>
      <c r="M17" s="2550"/>
      <c r="N17" s="2550"/>
      <c r="O17" s="2551"/>
      <c r="P17" s="2555"/>
      <c r="Q17" s="2556"/>
      <c r="R17" s="2556"/>
      <c r="S17" s="2557"/>
    </row>
    <row r="18" spans="1:19" ht="20.100000000000001" customHeight="1">
      <c r="A18" s="2545"/>
      <c r="B18" s="2552"/>
      <c r="C18" s="2553"/>
      <c r="D18" s="2553"/>
      <c r="E18" s="2553"/>
      <c r="F18" s="2553"/>
      <c r="G18" s="2553"/>
      <c r="H18" s="2554"/>
      <c r="I18" s="2552"/>
      <c r="J18" s="2553"/>
      <c r="K18" s="2553"/>
      <c r="L18" s="2553"/>
      <c r="M18" s="2553"/>
      <c r="N18" s="2553"/>
      <c r="O18" s="2554"/>
      <c r="P18" s="2558"/>
      <c r="Q18" s="2559"/>
      <c r="R18" s="2559"/>
      <c r="S18" s="2560"/>
    </row>
    <row r="19" spans="1:19" ht="20.100000000000001" customHeight="1">
      <c r="A19" s="2544"/>
      <c r="B19" s="2549"/>
      <c r="C19" s="2550"/>
      <c r="D19" s="2550"/>
      <c r="E19" s="2550"/>
      <c r="F19" s="2550"/>
      <c r="G19" s="2550"/>
      <c r="H19" s="2551"/>
      <c r="I19" s="2549"/>
      <c r="J19" s="2550"/>
      <c r="K19" s="2550"/>
      <c r="L19" s="2550"/>
      <c r="M19" s="2550"/>
      <c r="N19" s="2550"/>
      <c r="O19" s="2551"/>
      <c r="P19" s="2555"/>
      <c r="Q19" s="2556"/>
      <c r="R19" s="2556"/>
      <c r="S19" s="2557"/>
    </row>
    <row r="20" spans="1:19" ht="20.100000000000001" customHeight="1">
      <c r="A20" s="2545"/>
      <c r="B20" s="2552"/>
      <c r="C20" s="2553"/>
      <c r="D20" s="2553"/>
      <c r="E20" s="2553"/>
      <c r="F20" s="2553"/>
      <c r="G20" s="2553"/>
      <c r="H20" s="2554"/>
      <c r="I20" s="2552"/>
      <c r="J20" s="2553"/>
      <c r="K20" s="2553"/>
      <c r="L20" s="2553"/>
      <c r="M20" s="2553"/>
      <c r="N20" s="2553"/>
      <c r="O20" s="2554"/>
      <c r="P20" s="2558"/>
      <c r="Q20" s="2559"/>
      <c r="R20" s="2559"/>
      <c r="S20" s="2560"/>
    </row>
    <row r="21" spans="1:19" ht="20.100000000000001" customHeight="1">
      <c r="A21" s="2544"/>
      <c r="B21" s="2549"/>
      <c r="C21" s="2550"/>
      <c r="D21" s="2550"/>
      <c r="E21" s="2550"/>
      <c r="F21" s="2550"/>
      <c r="G21" s="2550"/>
      <c r="H21" s="2551"/>
      <c r="I21" s="2549"/>
      <c r="J21" s="2550"/>
      <c r="K21" s="2550"/>
      <c r="L21" s="2550"/>
      <c r="M21" s="2550"/>
      <c r="N21" s="2550"/>
      <c r="O21" s="2551"/>
      <c r="P21" s="2555"/>
      <c r="Q21" s="2556"/>
      <c r="R21" s="2556"/>
      <c r="S21" s="2557"/>
    </row>
    <row r="22" spans="1:19" ht="20.100000000000001" customHeight="1">
      <c r="A22" s="2545"/>
      <c r="B22" s="2552"/>
      <c r="C22" s="2553"/>
      <c r="D22" s="2553"/>
      <c r="E22" s="2553"/>
      <c r="F22" s="2553"/>
      <c r="G22" s="2553"/>
      <c r="H22" s="2554"/>
      <c r="I22" s="2552"/>
      <c r="J22" s="2553"/>
      <c r="K22" s="2553"/>
      <c r="L22" s="2553"/>
      <c r="M22" s="2553"/>
      <c r="N22" s="2553"/>
      <c r="O22" s="2554"/>
      <c r="P22" s="2558"/>
      <c r="Q22" s="2559"/>
      <c r="R22" s="2559"/>
      <c r="S22" s="2560"/>
    </row>
    <row r="23" spans="1:19" ht="20.25" customHeight="1">
      <c r="A23" s="2544"/>
      <c r="B23" s="2549"/>
      <c r="C23" s="2550"/>
      <c r="D23" s="2550"/>
      <c r="E23" s="2550"/>
      <c r="F23" s="2550"/>
      <c r="G23" s="2550"/>
      <c r="H23" s="2551"/>
      <c r="I23" s="2549"/>
      <c r="J23" s="2550"/>
      <c r="K23" s="2550"/>
      <c r="L23" s="2550"/>
      <c r="M23" s="2550"/>
      <c r="N23" s="2550"/>
      <c r="O23" s="2551"/>
      <c r="P23" s="2555"/>
      <c r="Q23" s="2556"/>
      <c r="R23" s="2556"/>
      <c r="S23" s="2557"/>
    </row>
    <row r="24" spans="1:19" ht="20.100000000000001" customHeight="1">
      <c r="A24" s="2545"/>
      <c r="B24" s="2552"/>
      <c r="C24" s="2553"/>
      <c r="D24" s="2553"/>
      <c r="E24" s="2553"/>
      <c r="F24" s="2553"/>
      <c r="G24" s="2553"/>
      <c r="H24" s="2554"/>
      <c r="I24" s="2552"/>
      <c r="J24" s="2553"/>
      <c r="K24" s="2553"/>
      <c r="L24" s="2553"/>
      <c r="M24" s="2553"/>
      <c r="N24" s="2553"/>
      <c r="O24" s="2554"/>
      <c r="P24" s="2558"/>
      <c r="Q24" s="2559"/>
      <c r="R24" s="2559"/>
      <c r="S24" s="2560"/>
    </row>
    <row r="25" spans="1:19" ht="20.100000000000001" customHeight="1">
      <c r="A25" s="2544"/>
      <c r="B25" s="2549"/>
      <c r="C25" s="2550"/>
      <c r="D25" s="2550"/>
      <c r="E25" s="2550"/>
      <c r="F25" s="2550"/>
      <c r="G25" s="2550"/>
      <c r="H25" s="2551"/>
      <c r="I25" s="2549"/>
      <c r="J25" s="2550"/>
      <c r="K25" s="2550"/>
      <c r="L25" s="2550"/>
      <c r="M25" s="2550"/>
      <c r="N25" s="2550"/>
      <c r="O25" s="2551"/>
      <c r="P25" s="2555"/>
      <c r="Q25" s="2556"/>
      <c r="R25" s="2556"/>
      <c r="S25" s="2557"/>
    </row>
    <row r="26" spans="1:19" ht="20.100000000000001" customHeight="1">
      <c r="A26" s="2545"/>
      <c r="B26" s="2552"/>
      <c r="C26" s="2553"/>
      <c r="D26" s="2553"/>
      <c r="E26" s="2553"/>
      <c r="F26" s="2553"/>
      <c r="G26" s="2553"/>
      <c r="H26" s="2554"/>
      <c r="I26" s="2552"/>
      <c r="J26" s="2553"/>
      <c r="K26" s="2553"/>
      <c r="L26" s="2553"/>
      <c r="M26" s="2553"/>
      <c r="N26" s="2553"/>
      <c r="O26" s="2554"/>
      <c r="P26" s="2558"/>
      <c r="Q26" s="2559"/>
      <c r="R26" s="2559"/>
      <c r="S26" s="2560"/>
    </row>
    <row r="27" spans="1:19" ht="20.100000000000001" customHeight="1">
      <c r="A27" s="2544"/>
      <c r="B27" s="2549"/>
      <c r="C27" s="2550"/>
      <c r="D27" s="2550"/>
      <c r="E27" s="2550"/>
      <c r="F27" s="2550"/>
      <c r="G27" s="2550"/>
      <c r="H27" s="2551"/>
      <c r="I27" s="2549"/>
      <c r="J27" s="2550"/>
      <c r="K27" s="2550"/>
      <c r="L27" s="2550"/>
      <c r="M27" s="2550"/>
      <c r="N27" s="2550"/>
      <c r="O27" s="2551"/>
      <c r="P27" s="2555"/>
      <c r="Q27" s="2556"/>
      <c r="R27" s="2556"/>
      <c r="S27" s="2557"/>
    </row>
    <row r="28" spans="1:19" ht="20.100000000000001" customHeight="1">
      <c r="A28" s="2545"/>
      <c r="B28" s="2552"/>
      <c r="C28" s="2553"/>
      <c r="D28" s="2553"/>
      <c r="E28" s="2553"/>
      <c r="F28" s="2553"/>
      <c r="G28" s="2553"/>
      <c r="H28" s="2554"/>
      <c r="I28" s="2552"/>
      <c r="J28" s="2553"/>
      <c r="K28" s="2553"/>
      <c r="L28" s="2553"/>
      <c r="M28" s="2553"/>
      <c r="N28" s="2553"/>
      <c r="O28" s="2554"/>
      <c r="P28" s="2558"/>
      <c r="Q28" s="2559"/>
      <c r="R28" s="2559"/>
      <c r="S28" s="2560"/>
    </row>
    <row r="29" spans="1:19" ht="20.100000000000001" customHeight="1">
      <c r="A29" s="2544"/>
      <c r="B29" s="2549"/>
      <c r="C29" s="2550"/>
      <c r="D29" s="2550"/>
      <c r="E29" s="2550"/>
      <c r="F29" s="2550"/>
      <c r="G29" s="2550"/>
      <c r="H29" s="2551"/>
      <c r="I29" s="2549"/>
      <c r="J29" s="2550"/>
      <c r="K29" s="2550"/>
      <c r="L29" s="2550"/>
      <c r="M29" s="2550"/>
      <c r="N29" s="2550"/>
      <c r="O29" s="2551"/>
      <c r="P29" s="2555"/>
      <c r="Q29" s="2556"/>
      <c r="R29" s="2556"/>
      <c r="S29" s="2557"/>
    </row>
    <row r="30" spans="1:19" ht="20.100000000000001" customHeight="1">
      <c r="A30" s="2545"/>
      <c r="B30" s="2552"/>
      <c r="C30" s="2553"/>
      <c r="D30" s="2553"/>
      <c r="E30" s="2553"/>
      <c r="F30" s="2553"/>
      <c r="G30" s="2553"/>
      <c r="H30" s="2554"/>
      <c r="I30" s="2552"/>
      <c r="J30" s="2553"/>
      <c r="K30" s="2553"/>
      <c r="L30" s="2553"/>
      <c r="M30" s="2553"/>
      <c r="N30" s="2553"/>
      <c r="O30" s="2554"/>
      <c r="P30" s="2558"/>
      <c r="Q30" s="2559"/>
      <c r="R30" s="2559"/>
      <c r="S30" s="2560"/>
    </row>
    <row r="31" spans="1:19" ht="20.100000000000001" customHeight="1">
      <c r="A31" s="2544"/>
      <c r="B31" s="2549"/>
      <c r="C31" s="2550"/>
      <c r="D31" s="2550"/>
      <c r="E31" s="2550"/>
      <c r="F31" s="2550"/>
      <c r="G31" s="2550"/>
      <c r="H31" s="2551"/>
      <c r="I31" s="2549"/>
      <c r="J31" s="2550"/>
      <c r="K31" s="2550"/>
      <c r="L31" s="2550"/>
      <c r="M31" s="2550"/>
      <c r="N31" s="2550"/>
      <c r="O31" s="2551"/>
      <c r="P31" s="2555"/>
      <c r="Q31" s="2556"/>
      <c r="R31" s="2556"/>
      <c r="S31" s="2557"/>
    </row>
    <row r="32" spans="1:19" ht="20.100000000000001" customHeight="1">
      <c r="A32" s="2545"/>
      <c r="B32" s="2552"/>
      <c r="C32" s="2553"/>
      <c r="D32" s="2553"/>
      <c r="E32" s="2553"/>
      <c r="F32" s="2553"/>
      <c r="G32" s="2553"/>
      <c r="H32" s="2554"/>
      <c r="I32" s="2552"/>
      <c r="J32" s="2553"/>
      <c r="K32" s="2553"/>
      <c r="L32" s="2553"/>
      <c r="M32" s="2553"/>
      <c r="N32" s="2553"/>
      <c r="O32" s="2554"/>
      <c r="P32" s="2558"/>
      <c r="Q32" s="2559"/>
      <c r="R32" s="2559"/>
      <c r="S32" s="2560"/>
    </row>
    <row r="33" spans="1:19" ht="20.100000000000001" customHeight="1">
      <c r="A33" s="2544"/>
      <c r="B33" s="2549"/>
      <c r="C33" s="2550"/>
      <c r="D33" s="2550"/>
      <c r="E33" s="2550"/>
      <c r="F33" s="2550"/>
      <c r="G33" s="2550"/>
      <c r="H33" s="2551"/>
      <c r="I33" s="2549"/>
      <c r="J33" s="2550"/>
      <c r="K33" s="2550"/>
      <c r="L33" s="2550"/>
      <c r="M33" s="2550"/>
      <c r="N33" s="2550"/>
      <c r="O33" s="2551"/>
      <c r="P33" s="2555"/>
      <c r="Q33" s="2556"/>
      <c r="R33" s="2556"/>
      <c r="S33" s="2557"/>
    </row>
    <row r="34" spans="1:19" ht="20.100000000000001" customHeight="1">
      <c r="A34" s="2545"/>
      <c r="B34" s="2552"/>
      <c r="C34" s="2553"/>
      <c r="D34" s="2553"/>
      <c r="E34" s="2553"/>
      <c r="F34" s="2553"/>
      <c r="G34" s="2553"/>
      <c r="H34" s="2554"/>
      <c r="I34" s="2552"/>
      <c r="J34" s="2553"/>
      <c r="K34" s="2553"/>
      <c r="L34" s="2553"/>
      <c r="M34" s="2553"/>
      <c r="N34" s="2553"/>
      <c r="O34" s="2554"/>
      <c r="P34" s="2558"/>
      <c r="Q34" s="2559"/>
      <c r="R34" s="2559"/>
      <c r="S34" s="2560"/>
    </row>
    <row r="35" spans="1:19" ht="20.100000000000001" customHeight="1">
      <c r="A35" s="2544"/>
      <c r="B35" s="2549"/>
      <c r="C35" s="2550"/>
      <c r="D35" s="2550"/>
      <c r="E35" s="2550"/>
      <c r="F35" s="2550"/>
      <c r="G35" s="2550"/>
      <c r="H35" s="2551"/>
      <c r="I35" s="2549"/>
      <c r="J35" s="2550"/>
      <c r="K35" s="2550"/>
      <c r="L35" s="2550"/>
      <c r="M35" s="2550"/>
      <c r="N35" s="2550"/>
      <c r="O35" s="2551"/>
      <c r="P35" s="2555"/>
      <c r="Q35" s="2556"/>
      <c r="R35" s="2556"/>
      <c r="S35" s="2557"/>
    </row>
    <row r="36" spans="1:19" ht="20.100000000000001" customHeight="1">
      <c r="A36" s="2545"/>
      <c r="B36" s="2552"/>
      <c r="C36" s="2553"/>
      <c r="D36" s="2553"/>
      <c r="E36" s="2553"/>
      <c r="F36" s="2553"/>
      <c r="G36" s="2553"/>
      <c r="H36" s="2554"/>
      <c r="I36" s="2552"/>
      <c r="J36" s="2553"/>
      <c r="K36" s="2553"/>
      <c r="L36" s="2553"/>
      <c r="M36" s="2553"/>
      <c r="N36" s="2553"/>
      <c r="O36" s="2554"/>
      <c r="P36" s="2558"/>
      <c r="Q36" s="2559"/>
      <c r="R36" s="2559"/>
      <c r="S36" s="2560"/>
    </row>
    <row r="37" spans="1:19" ht="20.100000000000001" customHeight="1">
      <c r="A37" s="2544"/>
      <c r="B37" s="2549"/>
      <c r="C37" s="2550"/>
      <c r="D37" s="2550"/>
      <c r="E37" s="2550"/>
      <c r="F37" s="2550"/>
      <c r="G37" s="2550"/>
      <c r="H37" s="2551"/>
      <c r="I37" s="2549"/>
      <c r="J37" s="2550"/>
      <c r="K37" s="2550"/>
      <c r="L37" s="2550"/>
      <c r="M37" s="2550"/>
      <c r="N37" s="2550"/>
      <c r="O37" s="2551"/>
      <c r="P37" s="2555"/>
      <c r="Q37" s="2556"/>
      <c r="R37" s="2556"/>
      <c r="S37" s="2557"/>
    </row>
    <row r="38" spans="1:19" ht="20.100000000000001" customHeight="1">
      <c r="A38" s="2545"/>
      <c r="B38" s="2552"/>
      <c r="C38" s="2553"/>
      <c r="D38" s="2553"/>
      <c r="E38" s="2553"/>
      <c r="F38" s="2553"/>
      <c r="G38" s="2553"/>
      <c r="H38" s="2554"/>
      <c r="I38" s="2552"/>
      <c r="J38" s="2553"/>
      <c r="K38" s="2553"/>
      <c r="L38" s="2553"/>
      <c r="M38" s="2553"/>
      <c r="N38" s="2553"/>
      <c r="O38" s="2554"/>
      <c r="P38" s="2558"/>
      <c r="Q38" s="2559"/>
      <c r="R38" s="2559"/>
      <c r="S38" s="2560"/>
    </row>
    <row r="39" spans="1:19" ht="20.100000000000001" customHeight="1">
      <c r="A39" s="2544"/>
      <c r="B39" s="2549"/>
      <c r="C39" s="2550"/>
      <c r="D39" s="2550"/>
      <c r="E39" s="2550"/>
      <c r="F39" s="2550"/>
      <c r="G39" s="2550"/>
      <c r="H39" s="2551"/>
      <c r="I39" s="2549"/>
      <c r="J39" s="2550"/>
      <c r="K39" s="2550"/>
      <c r="L39" s="2550"/>
      <c r="M39" s="2550"/>
      <c r="N39" s="2550"/>
      <c r="O39" s="2551"/>
      <c r="P39" s="2555"/>
      <c r="Q39" s="2556"/>
      <c r="R39" s="2556"/>
      <c r="S39" s="2557"/>
    </row>
    <row r="40" spans="1:19" ht="20.100000000000001" customHeight="1" thickBot="1">
      <c r="A40" s="2545"/>
      <c r="B40" s="2552"/>
      <c r="C40" s="2553"/>
      <c r="D40" s="2553"/>
      <c r="E40" s="2553"/>
      <c r="F40" s="2553"/>
      <c r="G40" s="2553"/>
      <c r="H40" s="2554"/>
      <c r="I40" s="2552"/>
      <c r="J40" s="2553"/>
      <c r="K40" s="2553"/>
      <c r="L40" s="2553"/>
      <c r="M40" s="2553"/>
      <c r="N40" s="2553"/>
      <c r="O40" s="2554"/>
      <c r="P40" s="2558"/>
      <c r="Q40" s="2559"/>
      <c r="R40" s="2559"/>
      <c r="S40" s="2560"/>
    </row>
    <row r="41" spans="1:19" ht="20.100000000000001" customHeight="1" thickBot="1">
      <c r="A41" s="105"/>
      <c r="B41" s="105"/>
      <c r="C41" s="105"/>
      <c r="D41" s="105"/>
      <c r="E41" s="105"/>
      <c r="F41" s="105"/>
      <c r="G41" s="105"/>
      <c r="H41" s="105"/>
      <c r="I41" s="105"/>
      <c r="J41" s="105"/>
      <c r="K41" s="105"/>
      <c r="L41" s="105"/>
      <c r="M41" s="105"/>
      <c r="N41" s="105"/>
      <c r="O41" s="105"/>
      <c r="P41" s="105"/>
      <c r="Q41" s="105"/>
      <c r="R41" s="105"/>
      <c r="S41" s="105"/>
    </row>
    <row r="42" spans="1:19" ht="20.100000000000001" customHeight="1">
      <c r="A42" s="105"/>
      <c r="B42" s="105"/>
      <c r="C42" s="105"/>
      <c r="D42" s="105"/>
      <c r="E42" s="105"/>
      <c r="F42" s="105"/>
      <c r="G42" s="105"/>
      <c r="H42" s="105"/>
      <c r="I42" s="105"/>
      <c r="J42" s="105"/>
      <c r="K42" s="105"/>
      <c r="L42" s="105"/>
      <c r="M42" s="105"/>
      <c r="N42" s="105"/>
      <c r="O42" s="105"/>
      <c r="P42" s="105"/>
      <c r="Q42" s="105"/>
      <c r="R42" s="105"/>
      <c r="S42" s="105"/>
    </row>
  </sheetData>
  <sheetProtection selectLockedCells="1"/>
  <mergeCells count="78">
    <mergeCell ref="A39:A40"/>
    <mergeCell ref="B39:H40"/>
    <mergeCell ref="I39:O40"/>
    <mergeCell ref="P39:S40"/>
    <mergeCell ref="A29:A30"/>
    <mergeCell ref="B29:H30"/>
    <mergeCell ref="I29:O30"/>
    <mergeCell ref="P29:S30"/>
    <mergeCell ref="A37:A38"/>
    <mergeCell ref="B37:H38"/>
    <mergeCell ref="I37:O38"/>
    <mergeCell ref="P37:S38"/>
    <mergeCell ref="A35:A36"/>
    <mergeCell ref="B35:H36"/>
    <mergeCell ref="I35:O36"/>
    <mergeCell ref="P35:S36"/>
    <mergeCell ref="A33:A34"/>
    <mergeCell ref="B33:H34"/>
    <mergeCell ref="I33:O34"/>
    <mergeCell ref="P33:S34"/>
    <mergeCell ref="A31:A32"/>
    <mergeCell ref="B31:H32"/>
    <mergeCell ref="I31:O32"/>
    <mergeCell ref="P31:S32"/>
    <mergeCell ref="I19:O20"/>
    <mergeCell ref="P19:S20"/>
    <mergeCell ref="A27:A28"/>
    <mergeCell ref="B27:H28"/>
    <mergeCell ref="I27:O28"/>
    <mergeCell ref="P27:S28"/>
    <mergeCell ref="I13:O14"/>
    <mergeCell ref="P13:S14"/>
    <mergeCell ref="A25:A26"/>
    <mergeCell ref="B25:H26"/>
    <mergeCell ref="I25:O26"/>
    <mergeCell ref="P25:S26"/>
    <mergeCell ref="A23:A24"/>
    <mergeCell ref="B23:H24"/>
    <mergeCell ref="I23:O24"/>
    <mergeCell ref="P23:S24"/>
    <mergeCell ref="A21:A22"/>
    <mergeCell ref="B21:H22"/>
    <mergeCell ref="I21:O22"/>
    <mergeCell ref="P21:S22"/>
    <mergeCell ref="A19:A20"/>
    <mergeCell ref="B19:H20"/>
    <mergeCell ref="P9:S10"/>
    <mergeCell ref="A7:A8"/>
    <mergeCell ref="A17:A18"/>
    <mergeCell ref="B17:H18"/>
    <mergeCell ref="I17:O18"/>
    <mergeCell ref="P17:S18"/>
    <mergeCell ref="A15:A16"/>
    <mergeCell ref="B15:H16"/>
    <mergeCell ref="I15:O16"/>
    <mergeCell ref="P15:S16"/>
    <mergeCell ref="A11:A12"/>
    <mergeCell ref="B11:H12"/>
    <mergeCell ref="I11:O12"/>
    <mergeCell ref="P11:S12"/>
    <mergeCell ref="A13:A14"/>
    <mergeCell ref="B13:H14"/>
    <mergeCell ref="A5:A6"/>
    <mergeCell ref="B5:H6"/>
    <mergeCell ref="U10:V10"/>
    <mergeCell ref="T2:W2"/>
    <mergeCell ref="B4:H4"/>
    <mergeCell ref="I4:O4"/>
    <mergeCell ref="P4:S4"/>
    <mergeCell ref="B7:H8"/>
    <mergeCell ref="I7:O8"/>
    <mergeCell ref="P7:S8"/>
    <mergeCell ref="I5:O6"/>
    <mergeCell ref="P5:S6"/>
    <mergeCell ref="T5:U6"/>
    <mergeCell ref="A9:A10"/>
    <mergeCell ref="B9:H10"/>
    <mergeCell ref="I9:O10"/>
  </mergeCells>
  <phoneticPr fontId="3"/>
  <hyperlinks>
    <hyperlink ref="T2:W2" location="'提出書類一覧（工事）'!A1" display="一覧に戻る" xr:uid="{00000000-0004-0000-20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BD76"/>
  <sheetViews>
    <sheetView showZeros="0" view="pageBreakPreview" zoomScale="115" zoomScaleNormal="100" zoomScaleSheetLayoutView="115" workbookViewId="0">
      <selection activeCell="AF16" sqref="AF16"/>
    </sheetView>
  </sheetViews>
  <sheetFormatPr defaultColWidth="9" defaultRowHeight="12"/>
  <cols>
    <col min="1" max="41" width="2.125" style="433" customWidth="1"/>
    <col min="42" max="16384" width="9" style="433"/>
  </cols>
  <sheetData>
    <row r="1" spans="1:56" ht="12.95" customHeight="1">
      <c r="A1" s="432">
        <f>記入用紙!$C$19</f>
        <v>1</v>
      </c>
      <c r="AU1" s="996" t="s">
        <v>1</v>
      </c>
      <c r="AV1" s="996"/>
      <c r="AW1" s="996"/>
      <c r="AX1" s="996"/>
    </row>
    <row r="2" spans="1:56" ht="12.95" customHeight="1">
      <c r="A2" s="2588"/>
      <c r="B2" s="2589"/>
      <c r="C2" s="2589"/>
      <c r="D2" s="2589"/>
      <c r="E2" s="2589"/>
      <c r="F2" s="2589"/>
      <c r="G2" s="2589"/>
      <c r="H2" s="2589"/>
      <c r="I2" s="2589"/>
    </row>
    <row r="3" spans="1:56" ht="12.95" customHeight="1"/>
    <row r="4" spans="1:56" ht="12.95" customHeight="1"/>
    <row r="5" spans="1:56" ht="12.95" customHeight="1"/>
    <row r="6" spans="1:56" ht="12.95" customHeight="1">
      <c r="B6" s="435"/>
      <c r="C6" s="435"/>
      <c r="D6" s="435"/>
      <c r="E6" s="435"/>
      <c r="G6" s="435"/>
      <c r="H6" s="435"/>
      <c r="I6" s="435"/>
      <c r="J6" s="435"/>
      <c r="K6" s="435"/>
      <c r="L6" s="435"/>
      <c r="M6" s="435"/>
      <c r="N6" s="435"/>
      <c r="O6" s="435"/>
      <c r="P6" s="435"/>
    </row>
    <row r="7" spans="1:56" ht="12.95" customHeight="1">
      <c r="A7" s="883"/>
      <c r="B7" s="883"/>
      <c r="C7" s="883"/>
      <c r="D7" s="883"/>
      <c r="E7" s="883"/>
      <c r="F7" s="883"/>
      <c r="G7" s="883"/>
      <c r="H7" s="883"/>
      <c r="I7" s="883"/>
      <c r="J7" s="883"/>
      <c r="K7" s="883"/>
      <c r="L7" s="883"/>
      <c r="M7" s="883"/>
      <c r="N7" s="883"/>
      <c r="O7" s="883"/>
      <c r="P7" s="883"/>
      <c r="Q7" s="884"/>
      <c r="R7" s="884"/>
      <c r="S7" s="884"/>
      <c r="T7" s="884"/>
      <c r="U7" s="884"/>
      <c r="V7" s="884"/>
      <c r="W7" s="884"/>
      <c r="X7" s="884"/>
      <c r="Y7" s="884"/>
      <c r="Z7" s="884"/>
      <c r="AA7" s="884"/>
      <c r="AB7" s="884"/>
      <c r="AC7" s="884"/>
      <c r="AD7" s="884"/>
      <c r="AE7" s="884"/>
      <c r="AF7" s="884"/>
      <c r="AG7" s="884"/>
      <c r="AH7" s="884"/>
      <c r="AI7" s="884"/>
      <c r="AJ7" s="884"/>
      <c r="AK7" s="884"/>
      <c r="AL7" s="884"/>
      <c r="AM7" s="884"/>
      <c r="AN7" s="884"/>
    </row>
    <row r="8" spans="1:56" ht="12.95" customHeight="1">
      <c r="A8" s="977"/>
      <c r="B8" s="978"/>
      <c r="C8" s="978"/>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978"/>
      <c r="AM8" s="978"/>
      <c r="AN8" s="979"/>
      <c r="AU8" s="436"/>
      <c r="BA8" s="20" t="s">
        <v>1</v>
      </c>
      <c r="BB8" s="20"/>
      <c r="BC8" s="20"/>
      <c r="BD8" s="20"/>
    </row>
    <row r="9" spans="1:56" ht="12.95" customHeight="1">
      <c r="A9" s="2590" t="s">
        <v>757</v>
      </c>
      <c r="B9" s="2591"/>
      <c r="C9" s="2591"/>
      <c r="D9" s="2591"/>
      <c r="E9" s="2591"/>
      <c r="F9" s="2591"/>
      <c r="G9" s="2591"/>
      <c r="H9" s="2591"/>
      <c r="I9" s="2591"/>
      <c r="J9" s="2591"/>
      <c r="K9" s="2591"/>
      <c r="L9" s="2591"/>
      <c r="M9" s="2591"/>
      <c r="N9" s="2591"/>
      <c r="O9" s="2591"/>
      <c r="P9" s="2591"/>
      <c r="Q9" s="2591"/>
      <c r="R9" s="2591"/>
      <c r="S9" s="2591"/>
      <c r="T9" s="2591"/>
      <c r="U9" s="2591"/>
      <c r="V9" s="2591"/>
      <c r="W9" s="2591"/>
      <c r="X9" s="2591"/>
      <c r="Y9" s="2591"/>
      <c r="Z9" s="2591"/>
      <c r="AA9" s="2591"/>
      <c r="AB9" s="2591"/>
      <c r="AC9" s="2591"/>
      <c r="AD9" s="2591"/>
      <c r="AE9" s="2591"/>
      <c r="AF9" s="2591"/>
      <c r="AG9" s="2591"/>
      <c r="AH9" s="2591"/>
      <c r="AI9" s="2591"/>
      <c r="AJ9" s="2591"/>
      <c r="AK9" s="2591"/>
      <c r="AL9" s="2591"/>
      <c r="AM9" s="2591"/>
      <c r="AN9" s="2592"/>
      <c r="AO9" s="437"/>
    </row>
    <row r="10" spans="1:56" ht="12.95" customHeight="1">
      <c r="A10" s="2593"/>
      <c r="B10" s="2591"/>
      <c r="C10" s="2591"/>
      <c r="D10" s="2591"/>
      <c r="E10" s="2591"/>
      <c r="F10" s="2591"/>
      <c r="G10" s="2591"/>
      <c r="H10" s="2591"/>
      <c r="I10" s="2591"/>
      <c r="J10" s="2591"/>
      <c r="K10" s="2591"/>
      <c r="L10" s="2591"/>
      <c r="M10" s="2591"/>
      <c r="N10" s="2591"/>
      <c r="O10" s="2591"/>
      <c r="P10" s="2591"/>
      <c r="Q10" s="2591"/>
      <c r="R10" s="2591"/>
      <c r="S10" s="2591"/>
      <c r="T10" s="2591"/>
      <c r="U10" s="2591"/>
      <c r="V10" s="2591"/>
      <c r="W10" s="2591"/>
      <c r="X10" s="2591"/>
      <c r="Y10" s="2591"/>
      <c r="Z10" s="2591"/>
      <c r="AA10" s="2591"/>
      <c r="AB10" s="2591"/>
      <c r="AC10" s="2591"/>
      <c r="AD10" s="2591"/>
      <c r="AE10" s="2591"/>
      <c r="AF10" s="2591"/>
      <c r="AG10" s="2591"/>
      <c r="AH10" s="2591"/>
      <c r="AI10" s="2591"/>
      <c r="AJ10" s="2591"/>
      <c r="AK10" s="2591"/>
      <c r="AL10" s="2591"/>
      <c r="AM10" s="2591"/>
      <c r="AN10" s="2592"/>
      <c r="AO10" s="437"/>
    </row>
    <row r="11" spans="1:56" ht="12.95" customHeight="1">
      <c r="A11" s="438"/>
      <c r="AN11" s="779"/>
    </row>
    <row r="12" spans="1:56" ht="12.95" customHeight="1">
      <c r="A12" s="438"/>
      <c r="AB12" s="2595"/>
      <c r="AC12" s="2595"/>
      <c r="AD12" s="2595"/>
      <c r="AE12" s="2595"/>
      <c r="AF12" s="433" t="s">
        <v>19</v>
      </c>
      <c r="AG12" s="2594"/>
      <c r="AH12" s="2594"/>
      <c r="AI12" s="433" t="s">
        <v>203</v>
      </c>
      <c r="AJ12" s="2594"/>
      <c r="AK12" s="2594"/>
      <c r="AL12" s="433" t="s">
        <v>204</v>
      </c>
      <c r="AN12" s="779"/>
    </row>
    <row r="13" spans="1:56" ht="12.95" customHeight="1">
      <c r="A13" s="438"/>
      <c r="B13" s="2596" t="str">
        <f>"町田市長　"&amp;市長名</f>
        <v>町田市長　稲垣　康治</v>
      </c>
      <c r="C13" s="2596"/>
      <c r="D13" s="2596"/>
      <c r="E13" s="2596"/>
      <c r="F13" s="2596"/>
      <c r="G13" s="2596"/>
      <c r="H13" s="2596"/>
      <c r="I13" s="2596"/>
      <c r="J13" s="2596"/>
      <c r="K13" s="2596"/>
      <c r="L13" s="2596"/>
      <c r="M13" s="2596"/>
      <c r="N13" s="2596"/>
      <c r="O13" s="2596"/>
      <c r="P13" s="2596"/>
      <c r="Q13" s="2588" t="s">
        <v>160</v>
      </c>
      <c r="R13" s="2588"/>
      <c r="AN13" s="779"/>
    </row>
    <row r="14" spans="1:56" ht="12.95" customHeight="1">
      <c r="A14" s="438"/>
      <c r="B14" s="2596"/>
      <c r="C14" s="2596"/>
      <c r="D14" s="2596"/>
      <c r="E14" s="2596"/>
      <c r="F14" s="2596"/>
      <c r="G14" s="2596"/>
      <c r="H14" s="2596"/>
      <c r="I14" s="2596"/>
      <c r="J14" s="2596"/>
      <c r="K14" s="2596"/>
      <c r="L14" s="2596"/>
      <c r="M14" s="2596"/>
      <c r="N14" s="2596"/>
      <c r="O14" s="2596"/>
      <c r="P14" s="2596"/>
      <c r="Q14" s="2588"/>
      <c r="R14" s="2588"/>
      <c r="AN14" s="779"/>
    </row>
    <row r="15" spans="1:56" ht="12.95" customHeight="1">
      <c r="A15" s="438"/>
      <c r="B15" s="2597"/>
      <c r="C15" s="2597"/>
      <c r="D15" s="2597"/>
      <c r="E15" s="2597"/>
      <c r="F15" s="2597"/>
      <c r="G15" s="2597"/>
      <c r="H15" s="2597"/>
      <c r="I15" s="2597"/>
      <c r="J15" s="2597"/>
      <c r="K15" s="2597"/>
      <c r="L15" s="2597"/>
      <c r="M15" s="2597"/>
      <c r="N15" s="2597"/>
      <c r="O15" s="2597"/>
      <c r="P15" s="2597"/>
      <c r="Q15" s="2597"/>
      <c r="R15" s="2597"/>
      <c r="AN15" s="779"/>
    </row>
    <row r="16" spans="1:56" ht="12.95" customHeight="1">
      <c r="A16" s="438"/>
      <c r="AN16" s="779"/>
    </row>
    <row r="17" spans="1:41" ht="12.95" customHeight="1">
      <c r="A17" s="438"/>
      <c r="AN17" s="779"/>
    </row>
    <row r="18" spans="1:41" ht="12.95" customHeight="1">
      <c r="A18" s="438"/>
      <c r="Y18" s="2601">
        <f>IF(A1=4," ",記入用紙!C5)</f>
        <v>0</v>
      </c>
      <c r="Z18" s="2601"/>
      <c r="AA18" s="2601"/>
      <c r="AB18" s="2601"/>
      <c r="AC18" s="2601"/>
      <c r="AD18" s="2601"/>
      <c r="AE18" s="2601"/>
      <c r="AF18" s="2601"/>
      <c r="AG18" s="2601"/>
      <c r="AH18" s="2601"/>
      <c r="AI18" s="2601"/>
      <c r="AJ18" s="2601"/>
      <c r="AK18" s="2601"/>
      <c r="AL18" s="2601"/>
      <c r="AM18" s="2601"/>
      <c r="AN18" s="779"/>
    </row>
    <row r="19" spans="1:41" ht="12.95" customHeight="1">
      <c r="A19" s="438"/>
      <c r="W19" s="2597" t="s">
        <v>346</v>
      </c>
      <c r="X19" s="2597"/>
      <c r="Y19" s="2601"/>
      <c r="Z19" s="2601"/>
      <c r="AA19" s="2601"/>
      <c r="AB19" s="2601"/>
      <c r="AC19" s="2601"/>
      <c r="AD19" s="2601"/>
      <c r="AE19" s="2601"/>
      <c r="AF19" s="2601"/>
      <c r="AG19" s="2601"/>
      <c r="AH19" s="2601"/>
      <c r="AI19" s="2601"/>
      <c r="AJ19" s="2601"/>
      <c r="AK19" s="2601"/>
      <c r="AL19" s="2601"/>
      <c r="AM19" s="2601"/>
      <c r="AN19" s="779"/>
    </row>
    <row r="20" spans="1:41" ht="12.95" customHeight="1">
      <c r="A20" s="438"/>
      <c r="T20" s="2588" t="s">
        <v>161</v>
      </c>
      <c r="U20" s="2588"/>
      <c r="V20" s="2588"/>
      <c r="Y20" s="2601"/>
      <c r="Z20" s="2601"/>
      <c r="AA20" s="2601"/>
      <c r="AB20" s="2601"/>
      <c r="AC20" s="2601"/>
      <c r="AD20" s="2601"/>
      <c r="AE20" s="2601"/>
      <c r="AF20" s="2601"/>
      <c r="AG20" s="2601"/>
      <c r="AH20" s="2601"/>
      <c r="AI20" s="2601"/>
      <c r="AJ20" s="2601"/>
      <c r="AK20" s="2601"/>
      <c r="AL20" s="2601"/>
      <c r="AM20" s="2601"/>
      <c r="AN20" s="779"/>
    </row>
    <row r="21" spans="1:41" ht="12.95" customHeight="1">
      <c r="A21" s="438"/>
      <c r="T21" s="2588"/>
      <c r="U21" s="2588"/>
      <c r="V21" s="2588"/>
      <c r="Y21" s="439"/>
      <c r="Z21" s="439"/>
      <c r="AA21" s="439"/>
      <c r="AB21" s="439"/>
      <c r="AC21" s="439"/>
      <c r="AD21" s="439"/>
      <c r="AE21" s="439"/>
      <c r="AF21" s="439"/>
      <c r="AG21" s="439"/>
      <c r="AH21" s="439"/>
      <c r="AI21" s="439"/>
      <c r="AJ21" s="439"/>
      <c r="AK21" s="439"/>
      <c r="AL21" s="439"/>
      <c r="AN21" s="779"/>
    </row>
    <row r="22" spans="1:41" ht="12.95" customHeight="1">
      <c r="A22" s="438"/>
      <c r="W22" s="2597" t="s">
        <v>324</v>
      </c>
      <c r="X22" s="2597"/>
      <c r="Y22" s="2598">
        <f>IF(A1=4," ",記入用紙!C6)</f>
        <v>0</v>
      </c>
      <c r="Z22" s="2598"/>
      <c r="AA22" s="2598"/>
      <c r="AB22" s="2598"/>
      <c r="AC22" s="2598"/>
      <c r="AD22" s="2598"/>
      <c r="AE22" s="2598"/>
      <c r="AF22" s="2598"/>
      <c r="AG22" s="2598"/>
      <c r="AH22" s="2598"/>
      <c r="AI22" s="2598"/>
      <c r="AJ22" s="2598"/>
      <c r="AK22" s="2598"/>
      <c r="AL22" s="2598"/>
      <c r="AM22" s="2598"/>
      <c r="AN22" s="779"/>
    </row>
    <row r="23" spans="1:41" ht="12.95" customHeight="1">
      <c r="A23" s="438"/>
      <c r="Y23" s="2602">
        <f>IF(A1=4," ",記入用紙!C7)</f>
        <v>0</v>
      </c>
      <c r="Z23" s="2602"/>
      <c r="AA23" s="2602"/>
      <c r="AB23" s="2602"/>
      <c r="AC23" s="2602"/>
      <c r="AD23" s="2602"/>
      <c r="AE23" s="2602"/>
      <c r="AF23" s="2600">
        <f>IF(A1=4," ",記入用紙!C8)</f>
        <v>0</v>
      </c>
      <c r="AG23" s="2600"/>
      <c r="AH23" s="2600"/>
      <c r="AI23" s="2600"/>
      <c r="AJ23" s="2600"/>
      <c r="AK23" s="2600"/>
      <c r="AL23" s="2600"/>
      <c r="AM23" s="2600"/>
      <c r="AN23" s="779"/>
    </row>
    <row r="24" spans="1:41" ht="12.95" customHeight="1">
      <c r="A24" s="438"/>
      <c r="T24" s="440"/>
      <c r="U24" s="440"/>
      <c r="V24" s="440"/>
      <c r="W24" s="440"/>
      <c r="X24" s="440"/>
      <c r="Y24" s="440"/>
      <c r="Z24" s="2599">
        <f>IF(A1=4," ",記入用紙!C24)</f>
        <v>0</v>
      </c>
      <c r="AA24" s="2599"/>
      <c r="AB24" s="2599"/>
      <c r="AC24" s="2599"/>
      <c r="AD24" s="2599"/>
      <c r="AE24" s="2599"/>
      <c r="AF24" s="2599"/>
      <c r="AG24" s="2599"/>
      <c r="AH24" s="2599"/>
      <c r="AI24" s="2599"/>
      <c r="AJ24" s="2599"/>
      <c r="AK24" s="2599"/>
      <c r="AL24" s="2599"/>
      <c r="AN24" s="779"/>
    </row>
    <row r="25" spans="1:41" ht="12.95" customHeight="1">
      <c r="A25" s="438"/>
      <c r="T25" s="2588" t="s">
        <v>758</v>
      </c>
      <c r="U25" s="2588"/>
      <c r="V25" s="2588"/>
      <c r="W25" s="2588"/>
      <c r="X25" s="2588"/>
      <c r="Y25" s="2588"/>
      <c r="Z25" s="2599"/>
      <c r="AA25" s="2599"/>
      <c r="AB25" s="2599"/>
      <c r="AC25" s="2599"/>
      <c r="AD25" s="2599"/>
      <c r="AE25" s="2599"/>
      <c r="AF25" s="2599"/>
      <c r="AG25" s="2599"/>
      <c r="AH25" s="2599"/>
      <c r="AI25" s="2599"/>
      <c r="AJ25" s="2599"/>
      <c r="AK25" s="2599"/>
      <c r="AL25" s="2599"/>
      <c r="AN25" s="779"/>
    </row>
    <row r="26" spans="1:41" ht="12.95" customHeight="1">
      <c r="A26" s="438"/>
      <c r="Z26" s="2599"/>
      <c r="AA26" s="2599"/>
      <c r="AB26" s="2599"/>
      <c r="AC26" s="2599"/>
      <c r="AD26" s="2599"/>
      <c r="AE26" s="2599"/>
      <c r="AF26" s="2599"/>
      <c r="AG26" s="2599"/>
      <c r="AH26" s="2599"/>
      <c r="AI26" s="2599"/>
      <c r="AJ26" s="2599"/>
      <c r="AK26" s="2599"/>
      <c r="AL26" s="2599"/>
      <c r="AN26" s="779"/>
    </row>
    <row r="27" spans="1:41" ht="12.95" customHeight="1">
      <c r="A27" s="438"/>
      <c r="Z27" s="441"/>
      <c r="AA27" s="441"/>
      <c r="AB27" s="441"/>
      <c r="AC27" s="441"/>
      <c r="AD27" s="441"/>
      <c r="AE27" s="441"/>
      <c r="AF27" s="441"/>
      <c r="AG27" s="441"/>
      <c r="AH27" s="441"/>
      <c r="AI27" s="441"/>
      <c r="AJ27" s="441"/>
      <c r="AK27" s="441"/>
      <c r="AL27" s="441"/>
      <c r="AN27" s="779"/>
    </row>
    <row r="28" spans="1:41" ht="12.95" customHeight="1">
      <c r="A28" s="438"/>
      <c r="C28" s="2603" t="s">
        <v>759</v>
      </c>
      <c r="D28" s="2603"/>
      <c r="E28" s="2603"/>
      <c r="F28" s="2603"/>
      <c r="G28" s="2603"/>
      <c r="H28" s="2603"/>
      <c r="I28" s="2603"/>
      <c r="J28" s="2603"/>
      <c r="K28" s="2603"/>
      <c r="L28" s="2603"/>
      <c r="M28" s="2603"/>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c r="AL28" s="2603"/>
      <c r="AN28" s="779"/>
    </row>
    <row r="29" spans="1:41" ht="12.95" customHeight="1">
      <c r="A29" s="438"/>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N29" s="779"/>
    </row>
    <row r="30" spans="1:41" ht="12.95" customHeight="1">
      <c r="A30" s="2604" t="s">
        <v>760</v>
      </c>
      <c r="B30" s="2605"/>
      <c r="C30" s="2605"/>
      <c r="D30" s="2605"/>
      <c r="E30" s="2605"/>
      <c r="F30" s="2605"/>
      <c r="G30" s="2606"/>
      <c r="H30" s="2613">
        <f>IF(A1=4,"",記入用紙!D4)</f>
        <v>0</v>
      </c>
      <c r="I30" s="2614"/>
      <c r="J30" s="2614"/>
      <c r="K30" s="2614"/>
      <c r="L30" s="2614"/>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5"/>
      <c r="AO30" s="443"/>
    </row>
    <row r="31" spans="1:41" ht="12.95" customHeight="1">
      <c r="A31" s="2607"/>
      <c r="B31" s="2608"/>
      <c r="C31" s="2608"/>
      <c r="D31" s="2608"/>
      <c r="E31" s="2608"/>
      <c r="F31" s="2608"/>
      <c r="G31" s="2609"/>
      <c r="H31" s="2616"/>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8"/>
      <c r="AO31" s="443"/>
    </row>
    <row r="32" spans="1:41" ht="12.95" customHeight="1">
      <c r="A32" s="2607"/>
      <c r="B32" s="2608"/>
      <c r="C32" s="2608"/>
      <c r="D32" s="2608"/>
      <c r="E32" s="2608"/>
      <c r="F32" s="2608"/>
      <c r="G32" s="2609"/>
      <c r="H32" s="2616"/>
      <c r="I32" s="2617"/>
      <c r="J32" s="2617"/>
      <c r="K32" s="2617"/>
      <c r="L32" s="2617"/>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8"/>
      <c r="AO32" s="443"/>
    </row>
    <row r="33" spans="1:43" ht="12.95" customHeight="1">
      <c r="A33" s="2610"/>
      <c r="B33" s="2611"/>
      <c r="C33" s="2611"/>
      <c r="D33" s="2611"/>
      <c r="E33" s="2611"/>
      <c r="F33" s="2611"/>
      <c r="G33" s="2612"/>
      <c r="H33" s="2619"/>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0"/>
      <c r="AK33" s="2620"/>
      <c r="AL33" s="2620"/>
      <c r="AM33" s="2620"/>
      <c r="AN33" s="2621"/>
      <c r="AO33" s="443"/>
    </row>
    <row r="34" spans="1:43" ht="12.95" customHeight="1">
      <c r="A34" s="2604" t="s">
        <v>761</v>
      </c>
      <c r="B34" s="2605"/>
      <c r="C34" s="2605"/>
      <c r="D34" s="2605"/>
      <c r="E34" s="2605"/>
      <c r="F34" s="2605"/>
      <c r="G34" s="2606"/>
      <c r="H34" s="2622">
        <f>IF(A1=4," ",記入用紙!C3)</f>
        <v>0</v>
      </c>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3"/>
      <c r="AK34" s="2623"/>
      <c r="AL34" s="2623"/>
      <c r="AM34" s="2623"/>
      <c r="AN34" s="2624"/>
      <c r="AO34" s="434"/>
    </row>
    <row r="35" spans="1:43" ht="12.95" customHeight="1">
      <c r="A35" s="2607"/>
      <c r="B35" s="2608"/>
      <c r="C35" s="2608"/>
      <c r="D35" s="2608"/>
      <c r="E35" s="2608"/>
      <c r="F35" s="2608"/>
      <c r="G35" s="2609"/>
      <c r="H35" s="2625"/>
      <c r="I35" s="2626"/>
      <c r="J35" s="2626"/>
      <c r="K35" s="2626"/>
      <c r="L35" s="2626"/>
      <c r="M35" s="2626"/>
      <c r="N35" s="2626"/>
      <c r="O35" s="2626"/>
      <c r="P35" s="2626"/>
      <c r="Q35" s="2626"/>
      <c r="R35" s="2626"/>
      <c r="S35" s="2626"/>
      <c r="T35" s="2626"/>
      <c r="U35" s="2626"/>
      <c r="V35" s="2626"/>
      <c r="W35" s="2626"/>
      <c r="X35" s="2626"/>
      <c r="Y35" s="2626"/>
      <c r="Z35" s="2626"/>
      <c r="AA35" s="2626"/>
      <c r="AB35" s="2626"/>
      <c r="AC35" s="2626"/>
      <c r="AD35" s="2626"/>
      <c r="AE35" s="2626"/>
      <c r="AF35" s="2626"/>
      <c r="AG35" s="2626"/>
      <c r="AH35" s="2626"/>
      <c r="AI35" s="2626"/>
      <c r="AJ35" s="2626"/>
      <c r="AK35" s="2626"/>
      <c r="AL35" s="2626"/>
      <c r="AM35" s="2626"/>
      <c r="AN35" s="2627"/>
      <c r="AO35" s="434"/>
    </row>
    <row r="36" spans="1:43" ht="12.95" customHeight="1">
      <c r="A36" s="2607"/>
      <c r="B36" s="2608"/>
      <c r="C36" s="2608"/>
      <c r="D36" s="2608"/>
      <c r="E36" s="2608"/>
      <c r="F36" s="2608"/>
      <c r="G36" s="2609"/>
      <c r="H36" s="2625"/>
      <c r="I36" s="2626"/>
      <c r="J36" s="2626"/>
      <c r="K36" s="2626"/>
      <c r="L36" s="2626"/>
      <c r="M36" s="2626"/>
      <c r="N36" s="2626"/>
      <c r="O36" s="2626"/>
      <c r="P36" s="2626"/>
      <c r="Q36" s="2626"/>
      <c r="R36" s="2626"/>
      <c r="S36" s="2626"/>
      <c r="T36" s="2626"/>
      <c r="U36" s="2626"/>
      <c r="V36" s="2626"/>
      <c r="W36" s="2626"/>
      <c r="X36" s="2626"/>
      <c r="Y36" s="2626"/>
      <c r="Z36" s="2626"/>
      <c r="AA36" s="2626"/>
      <c r="AB36" s="2626"/>
      <c r="AC36" s="2626"/>
      <c r="AD36" s="2626"/>
      <c r="AE36" s="2626"/>
      <c r="AF36" s="2626"/>
      <c r="AG36" s="2626"/>
      <c r="AH36" s="2626"/>
      <c r="AI36" s="2626"/>
      <c r="AJ36" s="2626"/>
      <c r="AK36" s="2626"/>
      <c r="AL36" s="2626"/>
      <c r="AM36" s="2626"/>
      <c r="AN36" s="2627"/>
      <c r="AO36" s="434"/>
    </row>
    <row r="37" spans="1:43" ht="12.95" customHeight="1">
      <c r="A37" s="2610"/>
      <c r="B37" s="2611"/>
      <c r="C37" s="2611"/>
      <c r="D37" s="2611"/>
      <c r="E37" s="2611"/>
      <c r="F37" s="2611"/>
      <c r="G37" s="2612"/>
      <c r="H37" s="2628"/>
      <c r="I37" s="2629"/>
      <c r="J37" s="2629"/>
      <c r="K37" s="2629"/>
      <c r="L37" s="2629"/>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2630"/>
      <c r="AO37" s="434"/>
    </row>
    <row r="38" spans="1:43" ht="12.95" customHeight="1">
      <c r="A38" s="2604" t="s">
        <v>762</v>
      </c>
      <c r="B38" s="2605"/>
      <c r="C38" s="2605"/>
      <c r="D38" s="2605"/>
      <c r="E38" s="2605"/>
      <c r="F38" s="2605"/>
      <c r="G38" s="2606"/>
      <c r="H38" s="2631">
        <f>IF(A1=4," ",記入用紙!C13)</f>
        <v>0</v>
      </c>
      <c r="I38" s="2632"/>
      <c r="J38" s="2632"/>
      <c r="K38" s="2632"/>
      <c r="L38" s="2632"/>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3"/>
      <c r="AO38" s="443"/>
      <c r="AQ38" s="433" t="s">
        <v>763</v>
      </c>
    </row>
    <row r="39" spans="1:43" ht="12.95" customHeight="1">
      <c r="A39" s="2607"/>
      <c r="B39" s="2608"/>
      <c r="C39" s="2608"/>
      <c r="D39" s="2608"/>
      <c r="E39" s="2608"/>
      <c r="F39" s="2608"/>
      <c r="G39" s="2609"/>
      <c r="H39" s="2634"/>
      <c r="I39" s="2600"/>
      <c r="J39" s="2600"/>
      <c r="K39" s="2600"/>
      <c r="L39" s="2600"/>
      <c r="M39" s="2600"/>
      <c r="N39" s="2600"/>
      <c r="O39" s="2600"/>
      <c r="P39" s="2600"/>
      <c r="Q39" s="2600"/>
      <c r="R39" s="2600"/>
      <c r="S39" s="2600"/>
      <c r="T39" s="2600"/>
      <c r="U39" s="2600"/>
      <c r="V39" s="2600"/>
      <c r="W39" s="2600"/>
      <c r="X39" s="2600"/>
      <c r="Y39" s="2600"/>
      <c r="Z39" s="2600"/>
      <c r="AA39" s="2600"/>
      <c r="AB39" s="2600"/>
      <c r="AC39" s="2600"/>
      <c r="AD39" s="2600"/>
      <c r="AE39" s="2600"/>
      <c r="AF39" s="2600"/>
      <c r="AG39" s="2600"/>
      <c r="AH39" s="2600"/>
      <c r="AI39" s="2600"/>
      <c r="AJ39" s="2600"/>
      <c r="AK39" s="2600"/>
      <c r="AL39" s="2600"/>
      <c r="AM39" s="2600"/>
      <c r="AN39" s="2635"/>
      <c r="AO39" s="443"/>
    </row>
    <row r="40" spans="1:43" ht="12.95" customHeight="1">
      <c r="A40" s="2607"/>
      <c r="B40" s="2608"/>
      <c r="C40" s="2608"/>
      <c r="D40" s="2608"/>
      <c r="E40" s="2608"/>
      <c r="F40" s="2608"/>
      <c r="G40" s="2609"/>
      <c r="H40" s="2634"/>
      <c r="I40" s="2600"/>
      <c r="J40" s="2600"/>
      <c r="K40" s="2600"/>
      <c r="L40" s="2600"/>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35"/>
      <c r="AO40" s="443"/>
    </row>
    <row r="41" spans="1:43" ht="12.95" customHeight="1">
      <c r="A41" s="2610"/>
      <c r="B41" s="2611"/>
      <c r="C41" s="2611"/>
      <c r="D41" s="2611"/>
      <c r="E41" s="2611"/>
      <c r="F41" s="2611"/>
      <c r="G41" s="2612"/>
      <c r="H41" s="2636"/>
      <c r="I41" s="2637"/>
      <c r="J41" s="2637"/>
      <c r="K41" s="2637"/>
      <c r="L41" s="2637"/>
      <c r="M41" s="2637"/>
      <c r="N41" s="2637"/>
      <c r="O41" s="2637"/>
      <c r="P41" s="2637"/>
      <c r="Q41" s="2637"/>
      <c r="R41" s="2637"/>
      <c r="S41" s="2637"/>
      <c r="T41" s="2637"/>
      <c r="U41" s="2637"/>
      <c r="V41" s="2637"/>
      <c r="W41" s="2637"/>
      <c r="X41" s="2637"/>
      <c r="Y41" s="2637"/>
      <c r="Z41" s="2637"/>
      <c r="AA41" s="2637"/>
      <c r="AB41" s="2637"/>
      <c r="AC41" s="2637"/>
      <c r="AD41" s="2637"/>
      <c r="AE41" s="2637"/>
      <c r="AF41" s="2637"/>
      <c r="AG41" s="2637"/>
      <c r="AH41" s="2637"/>
      <c r="AI41" s="2637"/>
      <c r="AJ41" s="2637"/>
      <c r="AK41" s="2637"/>
      <c r="AL41" s="2637"/>
      <c r="AM41" s="2637"/>
      <c r="AN41" s="2638"/>
      <c r="AO41" s="443"/>
    </row>
    <row r="42" spans="1:43" ht="12.95" customHeight="1">
      <c r="A42" s="2604" t="s">
        <v>200</v>
      </c>
      <c r="B42" s="2605"/>
      <c r="C42" s="2605"/>
      <c r="D42" s="2605"/>
      <c r="E42" s="2605"/>
      <c r="F42" s="2605"/>
      <c r="G42" s="2606"/>
      <c r="H42" s="444"/>
      <c r="I42" s="780"/>
      <c r="J42" s="780"/>
      <c r="K42" s="780"/>
      <c r="L42" s="780"/>
      <c r="M42" s="780"/>
      <c r="N42" s="780"/>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1"/>
    </row>
    <row r="43" spans="1:43" ht="12.95" customHeight="1">
      <c r="A43" s="2607"/>
      <c r="B43" s="2608"/>
      <c r="C43" s="2608"/>
      <c r="D43" s="2608"/>
      <c r="E43" s="2608"/>
      <c r="F43" s="2608"/>
      <c r="G43" s="2609"/>
      <c r="H43" s="445"/>
      <c r="I43" s="2588"/>
      <c r="J43" s="2588"/>
      <c r="K43" s="2639">
        <f>記入用紙!D14</f>
        <v>0</v>
      </c>
      <c r="L43" s="2639"/>
      <c r="M43" s="2639"/>
      <c r="N43" s="2639"/>
      <c r="O43" s="2639"/>
      <c r="P43" s="2639"/>
      <c r="Q43" s="2639"/>
      <c r="R43" s="2639"/>
      <c r="S43" s="2639"/>
      <c r="T43" s="2639"/>
      <c r="U43" s="2639"/>
      <c r="V43" s="2639"/>
      <c r="W43" s="2639"/>
      <c r="X43" s="2639"/>
      <c r="Y43" s="2639"/>
      <c r="Z43" s="2639"/>
      <c r="AA43" s="2639"/>
      <c r="AB43" s="2639"/>
      <c r="AC43" s="2639"/>
      <c r="AD43" s="2639"/>
      <c r="AE43" s="2639"/>
      <c r="AF43" s="2639"/>
      <c r="AG43" s="2639"/>
      <c r="AH43" s="2639"/>
      <c r="AI43" s="2639"/>
      <c r="AJ43" s="2639"/>
      <c r="AK43" s="2639"/>
      <c r="AL43" s="2639"/>
      <c r="AM43" s="2639"/>
      <c r="AN43" s="779"/>
    </row>
    <row r="44" spans="1:43" ht="12.95" customHeight="1">
      <c r="A44" s="2607"/>
      <c r="B44" s="2608"/>
      <c r="C44" s="2608"/>
      <c r="D44" s="2608"/>
      <c r="E44" s="2608"/>
      <c r="F44" s="2608"/>
      <c r="G44" s="2609"/>
      <c r="H44" s="445"/>
      <c r="I44" s="2588"/>
      <c r="J44" s="2588"/>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779"/>
    </row>
    <row r="45" spans="1:43" ht="12.95" customHeight="1">
      <c r="A45" s="2610"/>
      <c r="B45" s="2611"/>
      <c r="C45" s="2611"/>
      <c r="D45" s="2611"/>
      <c r="E45" s="2611"/>
      <c r="F45" s="2611"/>
      <c r="G45" s="2612"/>
      <c r="H45" s="445"/>
      <c r="I45" s="2640" t="s">
        <v>764</v>
      </c>
      <c r="J45" s="2640"/>
      <c r="K45" s="2640"/>
      <c r="L45" s="2640"/>
      <c r="M45" s="2640"/>
      <c r="N45" s="2640"/>
      <c r="O45" s="2640"/>
      <c r="P45" s="2640"/>
      <c r="Q45" s="2640"/>
      <c r="R45" s="2640"/>
      <c r="S45" s="2640"/>
      <c r="T45" s="2640"/>
      <c r="U45" s="2640"/>
      <c r="V45" s="2640"/>
      <c r="W45" s="2640"/>
      <c r="X45" s="2640"/>
      <c r="Y45" s="2640"/>
      <c r="Z45" s="2640"/>
      <c r="AA45" s="2640"/>
      <c r="AB45" s="2640"/>
      <c r="AC45" s="2640"/>
      <c r="AD45" s="2640"/>
      <c r="AE45" s="2640"/>
      <c r="AF45" s="2640"/>
      <c r="AG45" s="2640"/>
      <c r="AH45" s="2640"/>
      <c r="AI45" s="2640"/>
      <c r="AJ45" s="2640"/>
      <c r="AK45" s="2640"/>
      <c r="AL45" s="2640"/>
      <c r="AM45" s="433" t="s">
        <v>765</v>
      </c>
      <c r="AN45" s="779"/>
    </row>
    <row r="46" spans="1:43" ht="12.95" customHeight="1">
      <c r="A46" s="2604" t="s">
        <v>464</v>
      </c>
      <c r="B46" s="2605"/>
      <c r="C46" s="2605"/>
      <c r="D46" s="2605"/>
      <c r="E46" s="2605"/>
      <c r="F46" s="2605"/>
      <c r="G46" s="2606"/>
      <c r="H46" s="444"/>
      <c r="I46" s="780"/>
      <c r="J46" s="780"/>
      <c r="K46" s="780"/>
      <c r="L46" s="780"/>
      <c r="M46" s="780"/>
      <c r="N46" s="780"/>
      <c r="O46" s="780"/>
      <c r="P46" s="780"/>
      <c r="Q46" s="780"/>
      <c r="R46" s="780"/>
      <c r="S46" s="780"/>
      <c r="T46" s="780"/>
      <c r="U46" s="2641" t="s">
        <v>456</v>
      </c>
      <c r="V46" s="2642"/>
      <c r="W46" s="2642"/>
      <c r="X46" s="2642"/>
      <c r="Y46" s="2642"/>
      <c r="Z46" s="2642"/>
      <c r="AA46" s="2643"/>
      <c r="AB46" s="444"/>
      <c r="AC46" s="780"/>
      <c r="AD46" s="780"/>
      <c r="AE46" s="780"/>
      <c r="AF46" s="780"/>
      <c r="AG46" s="780"/>
      <c r="AH46" s="780"/>
      <c r="AI46" s="780"/>
      <c r="AJ46" s="780"/>
      <c r="AK46" s="780"/>
      <c r="AL46" s="780"/>
      <c r="AM46" s="780"/>
      <c r="AN46" s="781"/>
      <c r="AO46" s="434"/>
    </row>
    <row r="47" spans="1:43" ht="12.95" customHeight="1">
      <c r="A47" s="2607"/>
      <c r="B47" s="2608"/>
      <c r="C47" s="2608"/>
      <c r="D47" s="2608"/>
      <c r="E47" s="2608"/>
      <c r="F47" s="2608"/>
      <c r="G47" s="2609"/>
      <c r="H47" s="445"/>
      <c r="I47" s="2626">
        <f>IF(E1=4," ",[0]!着手年)</f>
        <v>0</v>
      </c>
      <c r="J47" s="2626"/>
      <c r="K47" s="2626"/>
      <c r="L47" s="2626"/>
      <c r="M47" s="2588" t="s">
        <v>19</v>
      </c>
      <c r="N47" s="2626">
        <f>IF(E1=4," ",[0]!着手月)</f>
        <v>0</v>
      </c>
      <c r="O47" s="2626"/>
      <c r="P47" s="2588" t="s">
        <v>203</v>
      </c>
      <c r="Q47" s="2626">
        <f>IF(E1=4," ",[0]!着手日)</f>
        <v>0</v>
      </c>
      <c r="R47" s="2626"/>
      <c r="S47" s="2588" t="s">
        <v>204</v>
      </c>
      <c r="U47" s="2644"/>
      <c r="V47" s="2588"/>
      <c r="W47" s="2588"/>
      <c r="X47" s="2588"/>
      <c r="Y47" s="2588"/>
      <c r="Z47" s="2588"/>
      <c r="AA47" s="2645"/>
      <c r="AB47" s="445"/>
      <c r="AC47" s="2626">
        <f>IF(A1=4," ",記入用紙!C11)</f>
        <v>0</v>
      </c>
      <c r="AD47" s="2626"/>
      <c r="AE47" s="2626"/>
      <c r="AF47" s="2626"/>
      <c r="AG47" s="2588" t="s">
        <v>19</v>
      </c>
      <c r="AH47" s="2626">
        <f>IF(A1=4," ",記入用紙!E11)</f>
        <v>0</v>
      </c>
      <c r="AI47" s="2626"/>
      <c r="AJ47" s="2588" t="s">
        <v>499</v>
      </c>
      <c r="AK47" s="2626">
        <f>IF(A1=4," ",記入用紙!G11)</f>
        <v>0</v>
      </c>
      <c r="AL47" s="2626"/>
      <c r="AM47" s="2588" t="s">
        <v>21</v>
      </c>
      <c r="AN47" s="779"/>
      <c r="AO47" s="434"/>
    </row>
    <row r="48" spans="1:43" ht="12.95" customHeight="1">
      <c r="A48" s="2607"/>
      <c r="B48" s="2608"/>
      <c r="C48" s="2608"/>
      <c r="D48" s="2608"/>
      <c r="E48" s="2608"/>
      <c r="F48" s="2608"/>
      <c r="G48" s="2609"/>
      <c r="H48" s="445"/>
      <c r="I48" s="2626"/>
      <c r="J48" s="2626"/>
      <c r="K48" s="2626"/>
      <c r="L48" s="2626"/>
      <c r="M48" s="2588"/>
      <c r="N48" s="2626"/>
      <c r="O48" s="2626"/>
      <c r="P48" s="2588"/>
      <c r="Q48" s="2626"/>
      <c r="R48" s="2626"/>
      <c r="S48" s="2588"/>
      <c r="U48" s="2644"/>
      <c r="V48" s="2588"/>
      <c r="W48" s="2588"/>
      <c r="X48" s="2588"/>
      <c r="Y48" s="2588"/>
      <c r="Z48" s="2588"/>
      <c r="AA48" s="2645"/>
      <c r="AB48" s="445"/>
      <c r="AC48" s="2626"/>
      <c r="AD48" s="2626"/>
      <c r="AE48" s="2626"/>
      <c r="AF48" s="2626"/>
      <c r="AG48" s="2588"/>
      <c r="AH48" s="2626"/>
      <c r="AI48" s="2626"/>
      <c r="AJ48" s="2588"/>
      <c r="AK48" s="2626"/>
      <c r="AL48" s="2626"/>
      <c r="AM48" s="2588"/>
      <c r="AN48" s="779"/>
      <c r="AO48" s="434"/>
    </row>
    <row r="49" spans="1:42" ht="12.95" customHeight="1">
      <c r="A49" s="2661"/>
      <c r="B49" s="2662"/>
      <c r="C49" s="2662"/>
      <c r="D49" s="2662"/>
      <c r="E49" s="2662"/>
      <c r="F49" s="2662"/>
      <c r="G49" s="2663"/>
      <c r="H49" s="446"/>
      <c r="I49" s="884"/>
      <c r="J49" s="884"/>
      <c r="K49" s="884"/>
      <c r="L49" s="884"/>
      <c r="M49" s="884"/>
      <c r="N49" s="884"/>
      <c r="O49" s="884"/>
      <c r="P49" s="884"/>
      <c r="Q49" s="884"/>
      <c r="R49" s="884"/>
      <c r="S49" s="884"/>
      <c r="T49" s="884"/>
      <c r="U49" s="2646"/>
      <c r="V49" s="2647"/>
      <c r="W49" s="2647"/>
      <c r="X49" s="2647"/>
      <c r="Y49" s="2647"/>
      <c r="Z49" s="2647"/>
      <c r="AA49" s="2648"/>
      <c r="AB49" s="446"/>
      <c r="AC49" s="884"/>
      <c r="AD49" s="884"/>
      <c r="AE49" s="884"/>
      <c r="AF49" s="884"/>
      <c r="AG49" s="884"/>
      <c r="AH49" s="884"/>
      <c r="AI49" s="884"/>
      <c r="AJ49" s="884"/>
      <c r="AK49" s="884"/>
      <c r="AL49" s="884"/>
      <c r="AM49" s="884"/>
      <c r="AN49" s="885"/>
      <c r="AO49" s="434"/>
    </row>
    <row r="50" spans="1:42" ht="12.95" customHeight="1"/>
    <row r="51" spans="1:42" ht="12.95" customHeight="1">
      <c r="A51" s="2651" t="s">
        <v>766</v>
      </c>
      <c r="B51" s="2605"/>
      <c r="C51" s="2605"/>
      <c r="D51" s="2605"/>
      <c r="E51" s="2605"/>
      <c r="F51" s="2605"/>
      <c r="G51" s="2606"/>
      <c r="H51" s="2651" t="s">
        <v>767</v>
      </c>
      <c r="I51" s="2605"/>
      <c r="J51" s="2605"/>
      <c r="K51" s="2605"/>
      <c r="L51" s="2653"/>
      <c r="M51" s="2655"/>
      <c r="N51" s="2656"/>
      <c r="O51" s="2656"/>
      <c r="P51" s="2656"/>
      <c r="Q51" s="2656"/>
      <c r="R51" s="2656"/>
      <c r="S51" s="2656"/>
      <c r="T51" s="2656"/>
      <c r="U51" s="2656"/>
      <c r="V51" s="2656"/>
      <c r="W51" s="2656"/>
      <c r="X51" s="2656"/>
      <c r="Y51" s="2657"/>
      <c r="Z51" s="2651" t="s">
        <v>297</v>
      </c>
      <c r="AA51" s="2605"/>
      <c r="AB51" s="2605"/>
      <c r="AC51" s="2605"/>
      <c r="AD51" s="2653"/>
      <c r="AE51" s="2655"/>
      <c r="AF51" s="2656"/>
      <c r="AG51" s="2656"/>
      <c r="AH51" s="2656"/>
      <c r="AI51" s="2656"/>
      <c r="AJ51" s="2656"/>
      <c r="AK51" s="2656"/>
      <c r="AL51" s="2656"/>
      <c r="AM51" s="2605"/>
      <c r="AN51" s="2606"/>
      <c r="AO51" s="443"/>
    </row>
    <row r="52" spans="1:42" ht="12.95" customHeight="1">
      <c r="A52" s="2652"/>
      <c r="B52" s="2611"/>
      <c r="C52" s="2611"/>
      <c r="D52" s="2611"/>
      <c r="E52" s="2611"/>
      <c r="F52" s="2611"/>
      <c r="G52" s="2612"/>
      <c r="H52" s="2652"/>
      <c r="I52" s="2611"/>
      <c r="J52" s="2611"/>
      <c r="K52" s="2611"/>
      <c r="L52" s="2654"/>
      <c r="M52" s="2658"/>
      <c r="N52" s="2659"/>
      <c r="O52" s="2659"/>
      <c r="P52" s="2659"/>
      <c r="Q52" s="2659"/>
      <c r="R52" s="2659"/>
      <c r="S52" s="2659"/>
      <c r="T52" s="2659"/>
      <c r="U52" s="2659"/>
      <c r="V52" s="2659"/>
      <c r="W52" s="2659"/>
      <c r="X52" s="2659"/>
      <c r="Y52" s="2660"/>
      <c r="Z52" s="2652"/>
      <c r="AA52" s="2611"/>
      <c r="AB52" s="2611"/>
      <c r="AC52" s="2611"/>
      <c r="AD52" s="2654"/>
      <c r="AE52" s="2658"/>
      <c r="AF52" s="2659"/>
      <c r="AG52" s="2659"/>
      <c r="AH52" s="2659"/>
      <c r="AI52" s="2659"/>
      <c r="AJ52" s="2659"/>
      <c r="AK52" s="2659"/>
      <c r="AL52" s="2659"/>
      <c r="AM52" s="2611"/>
      <c r="AN52" s="2612"/>
      <c r="AO52" s="443"/>
    </row>
    <row r="53" spans="1:42" ht="12.95" customHeight="1"/>
    <row r="54" spans="1:42" ht="12.95" customHeight="1">
      <c r="A54" s="2649" t="s">
        <v>768</v>
      </c>
      <c r="B54" s="2650"/>
      <c r="C54" s="2650"/>
      <c r="D54" s="2650"/>
      <c r="E54" s="2650"/>
      <c r="F54" s="2650"/>
      <c r="G54" s="2650"/>
      <c r="H54" s="2650"/>
      <c r="I54" s="2650"/>
      <c r="J54" s="2650"/>
      <c r="K54" s="2650"/>
      <c r="L54" s="2650"/>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447"/>
    </row>
    <row r="55" spans="1:42" ht="12.95" customHeight="1">
      <c r="A55" s="2650"/>
      <c r="B55" s="2650"/>
      <c r="C55" s="2650"/>
      <c r="D55" s="2650"/>
      <c r="E55" s="2650"/>
      <c r="F55" s="2650"/>
      <c r="G55" s="2650"/>
      <c r="H55" s="2650"/>
      <c r="I55" s="2650"/>
      <c r="J55" s="2650"/>
      <c r="K55" s="2650"/>
      <c r="L55" s="2650"/>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447"/>
    </row>
    <row r="56" spans="1:42" ht="12.95" customHeight="1">
      <c r="A56" s="2650"/>
      <c r="B56" s="2650"/>
      <c r="C56" s="2650"/>
      <c r="D56" s="2650"/>
      <c r="E56" s="2650"/>
      <c r="F56" s="2650"/>
      <c r="G56" s="2650"/>
      <c r="H56" s="2650"/>
      <c r="I56" s="2650"/>
      <c r="J56" s="2650"/>
      <c r="K56" s="2650"/>
      <c r="L56" s="2650"/>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447"/>
    </row>
    <row r="57" spans="1:42" ht="12.95" customHeight="1">
      <c r="A57" s="2650"/>
      <c r="B57" s="2650"/>
      <c r="C57" s="2650"/>
      <c r="D57" s="2650"/>
      <c r="E57" s="2650"/>
      <c r="F57" s="2650"/>
      <c r="G57" s="2650"/>
      <c r="H57" s="2650"/>
      <c r="I57" s="2650"/>
      <c r="J57" s="2650"/>
      <c r="K57" s="2650"/>
      <c r="L57" s="2650"/>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447"/>
    </row>
    <row r="58" spans="1:42" ht="12.95" customHeight="1">
      <c r="A58" s="2650"/>
      <c r="B58" s="2650"/>
      <c r="C58" s="2650"/>
      <c r="D58" s="2650"/>
      <c r="E58" s="2650"/>
      <c r="F58" s="2650"/>
      <c r="G58" s="2650"/>
      <c r="H58" s="2650"/>
      <c r="I58" s="2650"/>
      <c r="J58" s="2650"/>
      <c r="K58" s="2650"/>
      <c r="L58" s="2650"/>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447"/>
    </row>
    <row r="59" spans="1:42" ht="12.95" customHeight="1"/>
    <row r="60" spans="1:42" ht="12.95" customHeight="1"/>
    <row r="61" spans="1:42" ht="12.95" customHeight="1">
      <c r="AP61" s="448" t="s">
        <v>769</v>
      </c>
    </row>
    <row r="62" spans="1:42" ht="13.5">
      <c r="AP62" s="449" t="s">
        <v>770</v>
      </c>
    </row>
    <row r="63" spans="1:42" ht="13.5">
      <c r="AP63" s="450" t="s">
        <v>771</v>
      </c>
    </row>
    <row r="64" spans="1:42" ht="13.5">
      <c r="AP64" s="450" t="s">
        <v>772</v>
      </c>
    </row>
    <row r="65" spans="42:42" ht="13.5">
      <c r="AP65" s="450" t="s">
        <v>773</v>
      </c>
    </row>
    <row r="66" spans="42:42" ht="13.5">
      <c r="AP66" s="450" t="s">
        <v>774</v>
      </c>
    </row>
    <row r="67" spans="42:42" ht="13.5">
      <c r="AP67" s="450" t="s">
        <v>775</v>
      </c>
    </row>
    <row r="68" spans="42:42" ht="13.5">
      <c r="AP68" s="450" t="s">
        <v>776</v>
      </c>
    </row>
    <row r="69" spans="42:42" ht="13.5">
      <c r="AP69" s="451" t="s">
        <v>777</v>
      </c>
    </row>
    <row r="70" spans="42:42" ht="13.5">
      <c r="AP70" s="450" t="s">
        <v>778</v>
      </c>
    </row>
    <row r="71" spans="42:42" ht="13.5">
      <c r="AP71" s="450" t="s">
        <v>779</v>
      </c>
    </row>
    <row r="72" spans="42:42" ht="13.5">
      <c r="AP72" s="450" t="s">
        <v>780</v>
      </c>
    </row>
    <row r="73" spans="42:42" ht="13.5">
      <c r="AP73" s="450" t="s">
        <v>781</v>
      </c>
    </row>
    <row r="74" spans="42:42" ht="13.5">
      <c r="AP74" s="450" t="s">
        <v>782</v>
      </c>
    </row>
    <row r="75" spans="42:42" ht="13.5">
      <c r="AP75" s="450" t="s">
        <v>783</v>
      </c>
    </row>
    <row r="76" spans="42:42" ht="13.5">
      <c r="AP76" s="450" t="s">
        <v>784</v>
      </c>
    </row>
  </sheetData>
  <mergeCells count="50">
    <mergeCell ref="AU1:AX1"/>
    <mergeCell ref="A54:AN58"/>
    <mergeCell ref="I47:L48"/>
    <mergeCell ref="AC47:AF48"/>
    <mergeCell ref="AG47:AG48"/>
    <mergeCell ref="AH47:AI48"/>
    <mergeCell ref="AJ47:AJ48"/>
    <mergeCell ref="AK47:AL48"/>
    <mergeCell ref="AM47:AM48"/>
    <mergeCell ref="A51:G52"/>
    <mergeCell ref="H51:L52"/>
    <mergeCell ref="M51:Y52"/>
    <mergeCell ref="Z51:AD52"/>
    <mergeCell ref="AE51:AL52"/>
    <mergeCell ref="AM51:AN52"/>
    <mergeCell ref="A46:G49"/>
    <mergeCell ref="U46:AA49"/>
    <mergeCell ref="M47:M48"/>
    <mergeCell ref="N47:O48"/>
    <mergeCell ref="P47:P48"/>
    <mergeCell ref="Q47:R48"/>
    <mergeCell ref="S47:S48"/>
    <mergeCell ref="A38:G41"/>
    <mergeCell ref="H38:AN41"/>
    <mergeCell ref="A42:G45"/>
    <mergeCell ref="I43:J44"/>
    <mergeCell ref="K43:AM44"/>
    <mergeCell ref="I45:AA45"/>
    <mergeCell ref="AB45:AL45"/>
    <mergeCell ref="C28:AL28"/>
    <mergeCell ref="A30:G33"/>
    <mergeCell ref="H30:AN33"/>
    <mergeCell ref="A34:G37"/>
    <mergeCell ref="H34:AN37"/>
    <mergeCell ref="Y22:AM22"/>
    <mergeCell ref="Z24:AL26"/>
    <mergeCell ref="T25:Y25"/>
    <mergeCell ref="AF23:AM23"/>
    <mergeCell ref="Y18:AM20"/>
    <mergeCell ref="Y23:AE23"/>
    <mergeCell ref="B13:P15"/>
    <mergeCell ref="Q13:R15"/>
    <mergeCell ref="W19:X19"/>
    <mergeCell ref="T20:V21"/>
    <mergeCell ref="W22:X22"/>
    <mergeCell ref="A2:I2"/>
    <mergeCell ref="A9:AN10"/>
    <mergeCell ref="AG12:AH12"/>
    <mergeCell ref="AJ12:AK12"/>
    <mergeCell ref="AB12:AE12"/>
  </mergeCells>
  <phoneticPr fontId="3"/>
  <hyperlinks>
    <hyperlink ref="AP69" r:id="rId1" location="002" display="http://www.houko.com/00/02/S21/118.HTM - 002" xr:uid="{00000000-0004-0000-2100-000000000000}"/>
    <hyperlink ref="BA8:BD8" location="'提出書類一覧（工事）'!A1" display="一覧に戻る" xr:uid="{00000000-0004-0000-2100-000001000000}"/>
    <hyperlink ref="AU1:AX1" location="'提出書類一覧（工事）'!A1" display="一覧に戻る" xr:uid="{00000000-0004-0000-2100-000002000000}"/>
  </hyperlinks>
  <printOptions horizontalCentered="1" verticalCentered="1"/>
  <pageMargins left="0.11811023622047245" right="0.11811023622047245" top="0.35433070866141736" bottom="0.35433070866141736" header="0.31496062992125984" footer="0.31496062992125984"/>
  <pageSetup paperSize="9" scale="92" orientation="portrait" blackAndWhite="1" r:id="rId2"/>
  <headerFooter alignWithMargins="0"/>
  <colBreaks count="1" manualBreakCount="1">
    <brk id="40" max="57" man="1"/>
  </col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AR104"/>
  <sheetViews>
    <sheetView showZeros="0" view="pageBreakPreview" zoomScaleNormal="100" zoomScaleSheetLayoutView="100" workbookViewId="0">
      <selection activeCell="C7" sqref="C7:O7"/>
    </sheetView>
  </sheetViews>
  <sheetFormatPr defaultColWidth="9" defaultRowHeight="14.25"/>
  <cols>
    <col min="1" max="5" width="2.625" style="63" customWidth="1"/>
    <col min="6" max="6" width="1.75" style="63" customWidth="1"/>
    <col min="7" max="32" width="2.625" style="63" customWidth="1"/>
    <col min="33" max="33" width="3.125" style="63" customWidth="1"/>
    <col min="34" max="43" width="2.625" style="63" customWidth="1"/>
    <col min="44" max="16384" width="9" style="63"/>
  </cols>
  <sheetData>
    <row r="1" spans="2:44" ht="10.5" customHeight="1">
      <c r="E1" s="371">
        <f>記入用紙!$C$19</f>
        <v>1</v>
      </c>
      <c r="F1" s="202"/>
      <c r="H1" s="1231" t="s">
        <v>37</v>
      </c>
      <c r="I1" s="1231"/>
      <c r="J1" s="1231"/>
    </row>
    <row r="2" spans="2:44" ht="6" customHeight="1">
      <c r="F2" s="163"/>
      <c r="H2" s="64"/>
      <c r="O2" s="1236" t="s">
        <v>155</v>
      </c>
      <c r="P2" s="1236"/>
      <c r="Q2" s="1236"/>
      <c r="R2" s="1236"/>
      <c r="S2" s="1236"/>
      <c r="T2" s="1236"/>
      <c r="U2" s="1236"/>
      <c r="V2" s="1236"/>
      <c r="W2" s="1236"/>
      <c r="X2" s="1236"/>
    </row>
    <row r="3" spans="2:44" ht="10.5" customHeight="1">
      <c r="F3" s="202"/>
      <c r="H3" s="1231" t="s">
        <v>38</v>
      </c>
      <c r="I3" s="1231"/>
      <c r="J3" s="1231"/>
      <c r="O3" s="1236"/>
      <c r="P3" s="1236"/>
      <c r="Q3" s="1236"/>
      <c r="R3" s="1236"/>
      <c r="S3" s="1236"/>
      <c r="T3" s="1236"/>
      <c r="U3" s="1236"/>
      <c r="V3" s="1236"/>
      <c r="W3" s="1236"/>
      <c r="X3" s="1236"/>
    </row>
    <row r="4" spans="2:44" ht="6.75" customHeight="1">
      <c r="F4" s="163"/>
      <c r="H4" s="64"/>
      <c r="O4" s="1236"/>
      <c r="P4" s="1236"/>
      <c r="Q4" s="1236"/>
      <c r="R4" s="1236"/>
      <c r="S4" s="1236"/>
      <c r="T4" s="1236"/>
      <c r="U4" s="1236"/>
      <c r="V4" s="1236"/>
      <c r="W4" s="1236"/>
      <c r="X4" s="1236"/>
    </row>
    <row r="5" spans="2:44" ht="10.5" customHeight="1">
      <c r="F5" s="202"/>
      <c r="H5" s="1231" t="s">
        <v>40</v>
      </c>
      <c r="I5" s="1231"/>
      <c r="J5" s="1231"/>
    </row>
    <row r="6" spans="2:44" ht="22.5" customHeight="1">
      <c r="Y6" s="1237"/>
      <c r="Z6" s="1237"/>
      <c r="AA6" s="1237"/>
      <c r="AB6" s="63" t="s">
        <v>156</v>
      </c>
      <c r="AC6" s="1237"/>
      <c r="AD6" s="1237"/>
      <c r="AE6" s="63" t="s">
        <v>157</v>
      </c>
      <c r="AF6" s="1237"/>
      <c r="AG6" s="1237"/>
      <c r="AH6" s="63" t="s">
        <v>158</v>
      </c>
      <c r="AJ6" s="163"/>
    </row>
    <row r="7" spans="2:44" ht="28.5" customHeight="1">
      <c r="B7" s="65" t="s">
        <v>159</v>
      </c>
      <c r="C7" s="1232" t="str">
        <f>"町田市長　"&amp;市長名</f>
        <v>町田市長　稲垣　康治</v>
      </c>
      <c r="D7" s="1232"/>
      <c r="E7" s="1232"/>
      <c r="F7" s="1232"/>
      <c r="G7" s="1232"/>
      <c r="H7" s="1232"/>
      <c r="I7" s="1232"/>
      <c r="J7" s="1232"/>
      <c r="K7" s="1232"/>
      <c r="L7" s="1232"/>
      <c r="M7" s="1232"/>
      <c r="N7" s="1232"/>
      <c r="O7" s="1232"/>
      <c r="P7" s="1227" t="s">
        <v>160</v>
      </c>
      <c r="Q7" s="1227"/>
      <c r="AK7" s="996" t="s">
        <v>1</v>
      </c>
      <c r="AL7" s="996"/>
      <c r="AM7" s="996"/>
      <c r="AN7" s="996"/>
    </row>
    <row r="8" spans="2:44" ht="11.25" customHeight="1">
      <c r="B8" s="65"/>
      <c r="C8" s="67"/>
      <c r="E8" s="68"/>
      <c r="F8" s="68"/>
      <c r="G8" s="68"/>
      <c r="H8" s="68"/>
      <c r="I8" s="68"/>
      <c r="J8" s="68"/>
      <c r="K8" s="68"/>
      <c r="L8" s="68"/>
      <c r="M8" s="68"/>
      <c r="N8" s="69"/>
      <c r="O8" s="66"/>
    </row>
    <row r="9" spans="2:44" ht="19.5" customHeight="1">
      <c r="B9" s="65"/>
      <c r="C9" s="67"/>
      <c r="D9" s="67"/>
      <c r="O9" s="1237" t="s">
        <v>161</v>
      </c>
      <c r="P9" s="1237"/>
      <c r="Q9" s="1237"/>
      <c r="R9" s="1237"/>
      <c r="T9" s="63" t="s">
        <v>162</v>
      </c>
      <c r="V9" s="1226">
        <f>IF(E1=4," ",[0]!請負人住所)</f>
        <v>0</v>
      </c>
      <c r="W9" s="1226"/>
      <c r="X9" s="1226"/>
      <c r="Y9" s="1226"/>
      <c r="Z9" s="1226"/>
      <c r="AA9" s="1226"/>
      <c r="AB9" s="1226"/>
      <c r="AC9" s="1226"/>
      <c r="AD9" s="1226"/>
      <c r="AE9" s="1226"/>
      <c r="AF9" s="1226"/>
      <c r="AG9" s="1226"/>
      <c r="AH9" s="124"/>
      <c r="AI9" s="124"/>
      <c r="AK9" s="406"/>
      <c r="AL9" s="407"/>
      <c r="AM9" s="407"/>
      <c r="AN9" s="407"/>
      <c r="AO9" s="407"/>
      <c r="AP9" s="407"/>
      <c r="AQ9" s="407"/>
      <c r="AR9" s="407"/>
    </row>
    <row r="10" spans="2:44" ht="13.5" customHeight="1">
      <c r="B10" s="65"/>
      <c r="C10" s="67"/>
      <c r="D10" s="67"/>
      <c r="O10" s="1237"/>
      <c r="P10" s="1237"/>
      <c r="Q10" s="1237"/>
      <c r="R10" s="1237"/>
      <c r="T10" s="63" t="s">
        <v>163</v>
      </c>
      <c r="V10" s="1226">
        <f>IF(E1=4," ",[0]!請負人社名)</f>
        <v>0</v>
      </c>
      <c r="W10" s="1226"/>
      <c r="X10" s="1226"/>
      <c r="Y10" s="1226"/>
      <c r="Z10" s="1226"/>
      <c r="AA10" s="1226"/>
      <c r="AB10" s="1226"/>
      <c r="AC10" s="1226"/>
      <c r="AD10" s="1226"/>
      <c r="AE10" s="1226"/>
      <c r="AF10" s="1226"/>
      <c r="AG10" s="1226"/>
      <c r="AH10" s="124"/>
      <c r="AI10" s="124"/>
      <c r="AK10" s="407"/>
      <c r="AL10" s="407"/>
      <c r="AM10" s="407"/>
      <c r="AN10" s="407"/>
      <c r="AO10" s="407"/>
      <c r="AP10" s="407"/>
      <c r="AQ10" s="407"/>
      <c r="AR10" s="407"/>
    </row>
    <row r="11" spans="2:44" ht="16.5" customHeight="1">
      <c r="C11" s="67"/>
      <c r="D11" s="67"/>
      <c r="O11" s="9"/>
      <c r="P11" s="9"/>
      <c r="Q11" s="9"/>
      <c r="R11" s="9"/>
      <c r="V11" s="1226" t="str">
        <f>IF(E1=4," ",CONCATENATE(D車使用集計表!請負人役職,"　",D車使用集計表!請負人氏名))</f>
        <v>　</v>
      </c>
      <c r="W11" s="1226"/>
      <c r="X11" s="1226"/>
      <c r="Y11" s="1226"/>
      <c r="Z11" s="1226"/>
      <c r="AA11" s="1226"/>
      <c r="AB11" s="1226"/>
      <c r="AC11" s="1226"/>
      <c r="AD11" s="1226"/>
      <c r="AE11" s="1226"/>
      <c r="AF11" s="1226"/>
      <c r="AG11" s="1226"/>
      <c r="AH11" s="1226"/>
      <c r="AI11" s="1226"/>
      <c r="AK11" s="1228"/>
      <c r="AL11" s="1162"/>
      <c r="AM11" s="1162"/>
      <c r="AN11" s="1162"/>
      <c r="AO11" s="1162"/>
      <c r="AP11" s="1162"/>
      <c r="AQ11" s="407"/>
      <c r="AR11" s="407"/>
    </row>
    <row r="12" spans="2:44" ht="30.75" customHeight="1" thickBot="1">
      <c r="B12" s="65"/>
      <c r="C12" s="70" t="s">
        <v>164</v>
      </c>
      <c r="D12" s="67"/>
      <c r="I12" s="71"/>
      <c r="AK12" s="407"/>
      <c r="AL12" s="407"/>
      <c r="AM12" s="407"/>
      <c r="AN12" s="407"/>
      <c r="AO12" s="407"/>
      <c r="AP12" s="407"/>
      <c r="AQ12" s="407"/>
      <c r="AR12" s="407"/>
    </row>
    <row r="13" spans="2:44" ht="25.5" customHeight="1">
      <c r="B13" s="1233" t="s">
        <v>10</v>
      </c>
      <c r="C13" s="1234"/>
      <c r="D13" s="1234"/>
      <c r="E13" s="1234"/>
      <c r="F13" s="1234"/>
      <c r="G13" s="1235"/>
      <c r="H13" s="72"/>
      <c r="I13" s="72" t="s">
        <v>11</v>
      </c>
      <c r="J13" s="1204">
        <f>IF(E1=4," ",[0]!契約番号)</f>
        <v>0</v>
      </c>
      <c r="K13" s="1204"/>
      <c r="L13" s="1204"/>
      <c r="M13" s="1204"/>
      <c r="N13" s="1204"/>
      <c r="O13" s="1204"/>
      <c r="P13" s="1204"/>
      <c r="Q13" s="1204"/>
      <c r="R13" s="72" t="s">
        <v>12</v>
      </c>
      <c r="S13" s="72"/>
      <c r="T13" s="1238"/>
      <c r="U13" s="1239"/>
      <c r="V13" s="1239"/>
      <c r="W13" s="1239"/>
      <c r="X13" s="1239"/>
      <c r="Y13" s="1239"/>
      <c r="Z13" s="1239"/>
      <c r="AA13" s="1239"/>
      <c r="AB13" s="1239"/>
      <c r="AC13" s="1239"/>
      <c r="AD13" s="1239"/>
      <c r="AE13" s="1239"/>
      <c r="AF13" s="1239"/>
      <c r="AG13" s="1239"/>
      <c r="AH13" s="1239"/>
      <c r="AI13" s="1240"/>
      <c r="AJ13" s="163"/>
    </row>
    <row r="14" spans="2:44" ht="25.5" customHeight="1">
      <c r="B14" s="1219" t="s">
        <v>165</v>
      </c>
      <c r="C14" s="1220"/>
      <c r="D14" s="1220"/>
      <c r="E14" s="1220"/>
      <c r="F14" s="1220"/>
      <c r="G14" s="1221"/>
      <c r="H14" s="73"/>
      <c r="I14" s="74"/>
      <c r="J14" s="1196">
        <f>IF(E1=4," ",[0]!着手年)</f>
        <v>0</v>
      </c>
      <c r="K14" s="1196"/>
      <c r="L14" s="75" t="s">
        <v>156</v>
      </c>
      <c r="M14" s="1196">
        <f>IF(E1=4," ",[0]!着手月)</f>
        <v>0</v>
      </c>
      <c r="N14" s="1196"/>
      <c r="O14" s="75" t="s">
        <v>157</v>
      </c>
      <c r="P14" s="1196">
        <f>IF(E1=4," ",[0]!着手日)</f>
        <v>0</v>
      </c>
      <c r="Q14" s="1196"/>
      <c r="R14" s="75" t="s">
        <v>158</v>
      </c>
      <c r="S14" s="76"/>
      <c r="T14" s="1207" t="s">
        <v>25</v>
      </c>
      <c r="U14" s="1207"/>
      <c r="V14" s="1207"/>
      <c r="W14" s="1207"/>
      <c r="X14" s="1207"/>
      <c r="Y14" s="1208"/>
      <c r="Z14" s="1196">
        <f>IF(E1=4," ",IF(記入用紙!C12=0,記入用紙!C11,記入用紙!C12))</f>
        <v>0</v>
      </c>
      <c r="AA14" s="1196"/>
      <c r="AB14" s="75" t="s">
        <v>156</v>
      </c>
      <c r="AC14" s="1196">
        <f>IF(E1=4," ",IF(記入用紙!E12=0,記入用紙!E11,記入用紙!E12))</f>
        <v>0</v>
      </c>
      <c r="AD14" s="1196"/>
      <c r="AE14" s="75" t="s">
        <v>157</v>
      </c>
      <c r="AF14" s="1196">
        <f>IF(E1=4," ",IF(記入用紙!G12=0,記入用紙!G11,記入用紙!G12))</f>
        <v>0</v>
      </c>
      <c r="AG14" s="1196"/>
      <c r="AH14" s="75" t="s">
        <v>158</v>
      </c>
      <c r="AI14" s="77"/>
    </row>
    <row r="15" spans="2:44" ht="25.5" customHeight="1">
      <c r="B15" s="1219" t="s">
        <v>9</v>
      </c>
      <c r="C15" s="1220"/>
      <c r="D15" s="1220"/>
      <c r="E15" s="1220"/>
      <c r="F15" s="1220"/>
      <c r="G15" s="1221"/>
      <c r="I15" s="1209">
        <f>IF(E1=4," ",[0]!件名)</f>
        <v>0</v>
      </c>
      <c r="J15" s="1209"/>
      <c r="K15" s="1209"/>
      <c r="L15" s="1209"/>
      <c r="M15" s="1209"/>
      <c r="N15" s="1209"/>
      <c r="O15" s="1209"/>
      <c r="P15" s="1209"/>
      <c r="Q15" s="1209"/>
      <c r="R15" s="1209"/>
      <c r="S15" s="1209"/>
      <c r="T15" s="1209"/>
      <c r="U15" s="1209"/>
      <c r="V15" s="1209"/>
      <c r="W15" s="1209"/>
      <c r="X15" s="1209"/>
      <c r="Y15" s="1209"/>
      <c r="Z15" s="1209"/>
      <c r="AA15" s="1209"/>
      <c r="AB15" s="1209"/>
      <c r="AC15" s="1209"/>
      <c r="AD15" s="1209"/>
      <c r="AE15" s="1209"/>
      <c r="AF15" s="1209"/>
      <c r="AG15" s="1209"/>
      <c r="AH15" s="1209"/>
      <c r="AI15" s="206"/>
      <c r="AP15" s="408"/>
    </row>
    <row r="16" spans="2:44" ht="25.5" customHeight="1">
      <c r="B16" s="1229" t="s">
        <v>27</v>
      </c>
      <c r="C16" s="1230"/>
      <c r="D16" s="1230"/>
      <c r="E16" s="1230"/>
      <c r="F16" s="1230"/>
      <c r="G16" s="1230"/>
      <c r="H16" s="73"/>
      <c r="I16" s="1209">
        <f>IF(E1=4," ",[0]!履行場所)</f>
        <v>0</v>
      </c>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77"/>
    </row>
    <row r="17" spans="1:35" ht="25.5" customHeight="1" thickBot="1">
      <c r="B17" s="1222" t="s">
        <v>166</v>
      </c>
      <c r="C17" s="1223"/>
      <c r="D17" s="1223"/>
      <c r="E17" s="1223"/>
      <c r="F17" s="1223"/>
      <c r="G17" s="1224"/>
      <c r="H17" s="78"/>
      <c r="I17" s="207" t="s">
        <v>167</v>
      </c>
      <c r="J17" s="1225">
        <f>IF(E1=4," ",記入用紙!C14)</f>
        <v>0</v>
      </c>
      <c r="K17" s="1225"/>
      <c r="L17" s="1225"/>
      <c r="M17" s="1225"/>
      <c r="N17" s="1225"/>
      <c r="O17" s="1225"/>
      <c r="P17" s="1225"/>
      <c r="Q17" s="1225"/>
      <c r="R17" s="79"/>
      <c r="S17" s="80"/>
      <c r="T17" s="1197"/>
      <c r="U17" s="1198"/>
      <c r="V17" s="1198"/>
      <c r="W17" s="1198"/>
      <c r="X17" s="1198"/>
      <c r="Y17" s="1198"/>
      <c r="Z17" s="1198"/>
      <c r="AA17" s="1198"/>
      <c r="AB17" s="1198"/>
      <c r="AC17" s="1198"/>
      <c r="AD17" s="1198"/>
      <c r="AE17" s="1198"/>
      <c r="AF17" s="1198"/>
      <c r="AG17" s="1198"/>
      <c r="AH17" s="1198"/>
      <c r="AI17" s="1199"/>
    </row>
    <row r="18" spans="1:35" ht="8.25" customHeight="1" thickBot="1"/>
    <row r="19" spans="1:35" ht="12.75" customHeight="1">
      <c r="B19" s="1210" t="s">
        <v>168</v>
      </c>
      <c r="C19" s="1211"/>
      <c r="D19" s="1211"/>
      <c r="E19" s="1211"/>
      <c r="F19" s="1211"/>
      <c r="G19" s="1211"/>
      <c r="H19" s="1211"/>
      <c r="I19" s="1211"/>
      <c r="J19" s="1211"/>
      <c r="K19" s="1211"/>
      <c r="L19" s="1211"/>
      <c r="M19" s="1211"/>
      <c r="N19" s="1211"/>
      <c r="O19" s="1211"/>
      <c r="P19" s="1211"/>
      <c r="Q19" s="1211"/>
      <c r="R19" s="1211"/>
      <c r="S19" s="1212"/>
      <c r="T19" s="1203" t="s">
        <v>169</v>
      </c>
      <c r="U19" s="1204"/>
      <c r="V19" s="1204"/>
      <c r="W19" s="1204"/>
      <c r="X19" s="1205"/>
      <c r="Y19" s="1205"/>
      <c r="Z19" s="1205"/>
      <c r="AA19" s="1205"/>
      <c r="AB19" s="1205"/>
      <c r="AC19" s="1205"/>
      <c r="AD19" s="1205"/>
      <c r="AE19" s="1206"/>
      <c r="AF19" s="1200" t="s">
        <v>170</v>
      </c>
      <c r="AG19" s="1201"/>
      <c r="AH19" s="1201"/>
      <c r="AI19" s="1202"/>
    </row>
    <row r="20" spans="1:35" ht="14.25" customHeight="1">
      <c r="B20" s="1213"/>
      <c r="C20" s="1214"/>
      <c r="D20" s="1214"/>
      <c r="E20" s="1214"/>
      <c r="F20" s="1214"/>
      <c r="G20" s="1214"/>
      <c r="H20" s="1214"/>
      <c r="I20" s="1214"/>
      <c r="J20" s="1214"/>
      <c r="K20" s="1214"/>
      <c r="L20" s="1214"/>
      <c r="M20" s="1214"/>
      <c r="N20" s="1214"/>
      <c r="O20" s="1214"/>
      <c r="P20" s="1214"/>
      <c r="Q20" s="1214"/>
      <c r="R20" s="1214"/>
      <c r="S20" s="1215"/>
      <c r="T20" s="1216" t="s">
        <v>171</v>
      </c>
      <c r="U20" s="1217"/>
      <c r="V20" s="1217"/>
      <c r="W20" s="1218"/>
      <c r="X20" s="1216" t="s">
        <v>172</v>
      </c>
      <c r="Y20" s="1217"/>
      <c r="Z20" s="1217"/>
      <c r="AA20" s="1218"/>
      <c r="AB20" s="1216" t="s">
        <v>173</v>
      </c>
      <c r="AC20" s="1217"/>
      <c r="AD20" s="1217"/>
      <c r="AE20" s="1218"/>
      <c r="AF20" s="1193" t="s">
        <v>174</v>
      </c>
      <c r="AG20" s="1194"/>
      <c r="AH20" s="1194"/>
      <c r="AI20" s="1195"/>
    </row>
    <row r="21" spans="1:35" ht="38.25" customHeight="1" thickBot="1">
      <c r="B21" s="611"/>
      <c r="C21" s="612"/>
      <c r="D21" s="612"/>
      <c r="E21" s="612"/>
      <c r="F21" s="612"/>
      <c r="G21" s="612"/>
      <c r="H21" s="81"/>
      <c r="I21" s="79"/>
      <c r="J21" s="79"/>
      <c r="K21" s="79"/>
      <c r="L21" s="79"/>
      <c r="M21" s="79"/>
      <c r="N21" s="79"/>
      <c r="O21" s="79"/>
      <c r="P21" s="79"/>
      <c r="Q21" s="79"/>
      <c r="R21" s="79"/>
      <c r="S21" s="80"/>
      <c r="T21" s="82"/>
      <c r="U21" s="79"/>
      <c r="V21" s="79"/>
      <c r="W21" s="80"/>
      <c r="X21" s="82"/>
      <c r="Y21" s="79"/>
      <c r="Z21" s="79"/>
      <c r="AA21" s="80"/>
      <c r="AB21" s="82"/>
      <c r="AC21" s="79"/>
      <c r="AD21" s="79"/>
      <c r="AE21" s="80"/>
      <c r="AF21" s="79"/>
      <c r="AG21" s="79"/>
      <c r="AH21" s="79"/>
      <c r="AI21" s="83"/>
    </row>
    <row r="22" spans="1:35" s="585" customFormat="1" ht="1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row>
    <row r="23" spans="1:35" s="585" customFormat="1" ht="15" customHeight="1">
      <c r="A23" s="586"/>
      <c r="B23" s="1247" t="s">
        <v>175</v>
      </c>
      <c r="C23" s="1247"/>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row>
    <row r="24" spans="1:35" s="585" customFormat="1" ht="15" customHeight="1">
      <c r="A24" s="586"/>
      <c r="B24" s="1248" t="s">
        <v>176</v>
      </c>
      <c r="C24" s="1248"/>
      <c r="D24" s="1248"/>
      <c r="E24" s="1248"/>
      <c r="F24" s="1248"/>
      <c r="G24" s="1248"/>
      <c r="H24" s="1248"/>
      <c r="I24" s="1248"/>
      <c r="J24" s="1248"/>
      <c r="K24" s="1248"/>
      <c r="L24" s="1248"/>
      <c r="M24" s="1248"/>
      <c r="N24" s="1248"/>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row>
    <row r="25" spans="1:35" s="585" customFormat="1" ht="15" customHeight="1">
      <c r="A25" s="586"/>
      <c r="B25" s="1247" t="s">
        <v>177</v>
      </c>
      <c r="C25" s="1247"/>
      <c r="D25" s="1247"/>
      <c r="E25" s="1243"/>
      <c r="F25" s="1243"/>
      <c r="G25" s="1243"/>
      <c r="H25" s="1243"/>
      <c r="I25" s="1243"/>
      <c r="J25" s="1243"/>
      <c r="K25" s="1243"/>
      <c r="L25" s="1241" t="s">
        <v>178</v>
      </c>
      <c r="M25" s="1241"/>
      <c r="N25" s="1243"/>
      <c r="O25" s="1243"/>
      <c r="P25" s="1243"/>
      <c r="Q25" s="1243"/>
      <c r="R25" s="1243"/>
      <c r="S25" s="1243"/>
      <c r="T25" s="1244" t="s">
        <v>179</v>
      </c>
      <c r="U25" s="1244"/>
      <c r="V25" s="1244"/>
      <c r="W25" s="1242"/>
      <c r="X25" s="1242"/>
      <c r="Y25" s="1242"/>
      <c r="Z25" s="1242"/>
      <c r="AA25" s="1242"/>
      <c r="AB25" s="1242"/>
      <c r="AC25" s="1242"/>
      <c r="AD25" s="588"/>
      <c r="AE25" s="588"/>
      <c r="AF25" s="588"/>
      <c r="AG25" s="586"/>
      <c r="AH25" s="586"/>
      <c r="AI25" s="586"/>
    </row>
    <row r="26" spans="1:35" s="585" customFormat="1" ht="15" customHeight="1">
      <c r="A26" s="586"/>
      <c r="B26" s="1248" t="s">
        <v>180</v>
      </c>
      <c r="C26" s="1248"/>
      <c r="D26" s="1248"/>
      <c r="E26" s="1248"/>
      <c r="F26" s="1248"/>
      <c r="G26" s="1248"/>
      <c r="H26" s="1248"/>
      <c r="I26" s="1248"/>
      <c r="J26" s="1248"/>
      <c r="K26" s="1248"/>
      <c r="L26" s="1248"/>
      <c r="M26" s="1248"/>
      <c r="N26" s="1248"/>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row>
    <row r="27" spans="1:35" s="585" customFormat="1" ht="15" customHeight="1">
      <c r="A27" s="586"/>
      <c r="B27" s="1247" t="s">
        <v>181</v>
      </c>
      <c r="C27" s="1247"/>
      <c r="D27" s="1247"/>
      <c r="E27" s="1243"/>
      <c r="F27" s="1243"/>
      <c r="G27" s="1243"/>
      <c r="H27" s="1243"/>
      <c r="I27" s="1243"/>
      <c r="J27" s="1243"/>
      <c r="K27" s="1243"/>
      <c r="L27" s="1241" t="s">
        <v>182</v>
      </c>
      <c r="M27" s="1241"/>
      <c r="N27" s="1243"/>
      <c r="O27" s="1243"/>
      <c r="P27" s="1243"/>
      <c r="Q27" s="1243"/>
      <c r="R27" s="1241" t="s">
        <v>178</v>
      </c>
      <c r="S27" s="1241"/>
      <c r="T27" s="1242"/>
      <c r="U27" s="1242"/>
      <c r="V27" s="1242"/>
      <c r="W27" s="1242"/>
      <c r="X27" s="1242"/>
      <c r="Y27" s="1242"/>
      <c r="Z27" s="1244" t="s">
        <v>179</v>
      </c>
      <c r="AA27" s="1244"/>
      <c r="AB27" s="1244"/>
      <c r="AC27" s="1243"/>
      <c r="AD27" s="1243"/>
      <c r="AE27" s="1243"/>
      <c r="AF27" s="1243"/>
      <c r="AG27" s="1243"/>
      <c r="AH27" s="1243"/>
      <c r="AI27" s="1243"/>
    </row>
    <row r="28" spans="1:35" s="585" customFormat="1" ht="15" customHeight="1">
      <c r="A28" s="586"/>
      <c r="B28" s="586"/>
      <c r="C28" s="586"/>
      <c r="D28" s="586"/>
      <c r="E28" s="586"/>
      <c r="F28" s="586"/>
      <c r="G28" s="586"/>
      <c r="H28" s="586"/>
      <c r="I28" s="586"/>
      <c r="J28" s="586"/>
      <c r="K28" s="586"/>
      <c r="L28" s="589"/>
      <c r="M28" s="589"/>
      <c r="N28" s="586"/>
      <c r="O28" s="586"/>
      <c r="P28" s="586"/>
      <c r="Q28" s="586"/>
      <c r="R28" s="589"/>
      <c r="S28" s="589"/>
      <c r="T28" s="588"/>
      <c r="U28" s="588"/>
      <c r="V28" s="588"/>
      <c r="W28" s="588"/>
      <c r="X28" s="588"/>
      <c r="Y28" s="588"/>
      <c r="Z28" s="588"/>
      <c r="AA28" s="588"/>
      <c r="AB28" s="588"/>
      <c r="AC28" s="588"/>
      <c r="AD28" s="586"/>
      <c r="AE28" s="586"/>
      <c r="AF28" s="586"/>
      <c r="AG28" s="586"/>
      <c r="AH28" s="586"/>
      <c r="AI28" s="586"/>
    </row>
    <row r="29" spans="1:35" ht="15" customHeight="1">
      <c r="A29" s="587"/>
      <c r="B29" s="1249" t="s">
        <v>183</v>
      </c>
      <c r="C29" s="1250"/>
      <c r="D29" s="1250"/>
      <c r="E29" s="1250"/>
      <c r="F29" s="1250"/>
      <c r="G29" s="1250"/>
      <c r="H29" s="1250"/>
      <c r="I29" s="1250"/>
      <c r="J29" s="1250"/>
      <c r="K29" s="1251"/>
      <c r="L29" s="1261" t="s">
        <v>184</v>
      </c>
      <c r="M29" s="1261"/>
      <c r="N29" s="1261"/>
      <c r="O29" s="1261"/>
      <c r="P29" s="1261"/>
      <c r="Q29" s="1261"/>
      <c r="R29" s="1261"/>
      <c r="S29" s="1245" t="s">
        <v>185</v>
      </c>
      <c r="T29" s="1245"/>
      <c r="U29" s="1245"/>
      <c r="V29" s="1245"/>
      <c r="W29" s="1245"/>
      <c r="X29" s="1245"/>
      <c r="Y29" s="1245"/>
      <c r="Z29" s="1245"/>
      <c r="AA29" s="1245"/>
      <c r="AB29" s="1255" t="s">
        <v>186</v>
      </c>
      <c r="AC29" s="1256"/>
      <c r="AD29" s="1256"/>
      <c r="AE29" s="1256"/>
      <c r="AF29" s="1256"/>
      <c r="AG29" s="1256"/>
      <c r="AH29" s="1256"/>
      <c r="AI29" s="1257"/>
    </row>
    <row r="30" spans="1:35" ht="15" customHeight="1">
      <c r="A30" s="587"/>
      <c r="B30" s="1252"/>
      <c r="C30" s="1253"/>
      <c r="D30" s="1253"/>
      <c r="E30" s="1253"/>
      <c r="F30" s="1253"/>
      <c r="G30" s="1253"/>
      <c r="H30" s="1253"/>
      <c r="I30" s="1253"/>
      <c r="J30" s="1253"/>
      <c r="K30" s="1254"/>
      <c r="L30" s="1262"/>
      <c r="M30" s="1262"/>
      <c r="N30" s="1262"/>
      <c r="O30" s="1262"/>
      <c r="P30" s="1262"/>
      <c r="Q30" s="1262"/>
      <c r="R30" s="1262"/>
      <c r="S30" s="1246"/>
      <c r="T30" s="1246"/>
      <c r="U30" s="1246"/>
      <c r="V30" s="1246"/>
      <c r="W30" s="1246"/>
      <c r="X30" s="1246"/>
      <c r="Y30" s="1246"/>
      <c r="Z30" s="1246"/>
      <c r="AA30" s="1246"/>
      <c r="AB30" s="1258"/>
      <c r="AC30" s="1259"/>
      <c r="AD30" s="1259"/>
      <c r="AE30" s="1259"/>
      <c r="AF30" s="1259"/>
      <c r="AG30" s="1259"/>
      <c r="AH30" s="1259"/>
      <c r="AI30" s="1260"/>
    </row>
    <row r="31" spans="1:35" ht="15" customHeight="1"/>
    <row r="32" spans="1:35" ht="15" customHeight="1"/>
    <row r="33" ht="15" customHeight="1"/>
    <row r="34" ht="15" customHeight="1"/>
    <row r="51" ht="20.25" customHeight="1"/>
    <row r="104" ht="48.75" customHeight="1"/>
  </sheetData>
  <mergeCells count="61">
    <mergeCell ref="B23:AI23"/>
    <mergeCell ref="B24:AI24"/>
    <mergeCell ref="B29:K30"/>
    <mergeCell ref="AB29:AI30"/>
    <mergeCell ref="B25:D25"/>
    <mergeCell ref="B27:D27"/>
    <mergeCell ref="W25:AC25"/>
    <mergeCell ref="T25:V25"/>
    <mergeCell ref="L29:R30"/>
    <mergeCell ref="L25:M25"/>
    <mergeCell ref="L27:M27"/>
    <mergeCell ref="B26:AI26"/>
    <mergeCell ref="E25:K25"/>
    <mergeCell ref="E27:K27"/>
    <mergeCell ref="N25:S25"/>
    <mergeCell ref="N27:Q27"/>
    <mergeCell ref="R27:S27"/>
    <mergeCell ref="T27:Y27"/>
    <mergeCell ref="AC27:AI27"/>
    <mergeCell ref="Z27:AB27"/>
    <mergeCell ref="S29:AA30"/>
    <mergeCell ref="Y6:AA6"/>
    <mergeCell ref="O9:R10"/>
    <mergeCell ref="AF6:AG6"/>
    <mergeCell ref="AC6:AD6"/>
    <mergeCell ref="T13:AI13"/>
    <mergeCell ref="B16:G16"/>
    <mergeCell ref="B14:G14"/>
    <mergeCell ref="M14:N14"/>
    <mergeCell ref="J14:K14"/>
    <mergeCell ref="H1:J1"/>
    <mergeCell ref="H3:J3"/>
    <mergeCell ref="H5:J5"/>
    <mergeCell ref="C7:O7"/>
    <mergeCell ref="B13:G13"/>
    <mergeCell ref="J13:Q13"/>
    <mergeCell ref="O2:X4"/>
    <mergeCell ref="AK7:AN7"/>
    <mergeCell ref="V9:AG9"/>
    <mergeCell ref="I15:AH15"/>
    <mergeCell ref="P7:Q7"/>
    <mergeCell ref="V10:AG10"/>
    <mergeCell ref="AC14:AD14"/>
    <mergeCell ref="AK11:AP11"/>
    <mergeCell ref="V11:AI11"/>
    <mergeCell ref="AF20:AI20"/>
    <mergeCell ref="AF14:AG14"/>
    <mergeCell ref="T17:AI17"/>
    <mergeCell ref="AF19:AI19"/>
    <mergeCell ref="T19:AE19"/>
    <mergeCell ref="Z14:AA14"/>
    <mergeCell ref="T14:Y14"/>
    <mergeCell ref="I16:AH16"/>
    <mergeCell ref="P14:Q14"/>
    <mergeCell ref="B19:S20"/>
    <mergeCell ref="X20:AA20"/>
    <mergeCell ref="AB20:AE20"/>
    <mergeCell ref="T20:W20"/>
    <mergeCell ref="B15:G15"/>
    <mergeCell ref="B17:G17"/>
    <mergeCell ref="J17:Q17"/>
  </mergeCells>
  <phoneticPr fontId="3"/>
  <conditionalFormatting sqref="F1">
    <cfRule type="expression" dxfId="21" priority="3" stopIfTrue="1">
      <formula>$E$1=1</formula>
    </cfRule>
  </conditionalFormatting>
  <conditionalFormatting sqref="F3">
    <cfRule type="expression" dxfId="20" priority="2" stopIfTrue="1">
      <formula>$E$1=2</formula>
    </cfRule>
  </conditionalFormatting>
  <conditionalFormatting sqref="F5">
    <cfRule type="expression" dxfId="19" priority="1" stopIfTrue="1">
      <formula>$E$1=3</formula>
    </cfRule>
  </conditionalFormatting>
  <hyperlinks>
    <hyperlink ref="AK7:AN7" location="'提出書類一覧（工事）'!A1" display="一覧に戻る" xr:uid="{00000000-0004-0000-03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
  <sheetViews>
    <sheetView view="pageBreakPreview" zoomScale="85" zoomScaleNormal="100" zoomScaleSheetLayoutView="85" workbookViewId="0">
      <selection sqref="A1:XFD1048576"/>
    </sheetView>
  </sheetViews>
  <sheetFormatPr defaultColWidth="9" defaultRowHeight="12"/>
  <cols>
    <col min="1" max="16384" width="9" style="194"/>
  </cols>
  <sheetData/>
  <phoneticPr fontId="3"/>
  <printOptions horizontalCentered="1" verticalCentered="1"/>
  <pageMargins left="0.51181102362204722" right="0.51181102362204722" top="0" bottom="0" header="0" footer="0.31496062992125984"/>
  <pageSetup paperSize="8" scale="86" orientation="landscape" r:id="rId1"/>
  <headerFooter alignWithMargins="0">
    <oddFooter>&amp;C&amp;[- 102 -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pageSetUpPr fitToPage="1"/>
  </sheetPr>
  <dimension ref="A1:CE65"/>
  <sheetViews>
    <sheetView showZeros="0" view="pageBreakPreview" zoomScale="85" zoomScaleNormal="100" zoomScaleSheetLayoutView="85" workbookViewId="0">
      <selection activeCell="AX29" sqref="AX29:BC32"/>
    </sheetView>
  </sheetViews>
  <sheetFormatPr defaultColWidth="2.25" defaultRowHeight="13.5"/>
  <cols>
    <col min="1" max="1" width="1" style="454" customWidth="1"/>
    <col min="2" max="6" width="2.25" style="454" customWidth="1"/>
    <col min="7" max="7" width="1" style="454" customWidth="1"/>
    <col min="8" max="20" width="2.25" style="454" customWidth="1"/>
    <col min="21" max="21" width="1.25" style="454" customWidth="1"/>
    <col min="22" max="22" width="1" style="454" customWidth="1"/>
    <col min="23" max="27" width="2.25" style="454" customWidth="1"/>
    <col min="28" max="28" width="1" style="454" customWidth="1"/>
    <col min="29" max="41" width="2.25" style="454" customWidth="1"/>
    <col min="42" max="42" width="21.375" style="454" customWidth="1"/>
    <col min="43" max="43" width="1.625" style="454" customWidth="1"/>
    <col min="44" max="48" width="2.25" style="454" customWidth="1"/>
    <col min="49" max="49" width="1" style="454" customWidth="1"/>
    <col min="50" max="62" width="2.25" style="454" customWidth="1"/>
    <col min="63" max="63" width="1.25" style="454" customWidth="1"/>
    <col min="64" max="64" width="1" style="454" customWidth="1"/>
    <col min="65" max="69" width="2.25" style="454" customWidth="1"/>
    <col min="70" max="70" width="1" style="454" customWidth="1"/>
    <col min="71" max="256" width="2.25" style="454"/>
    <col min="257" max="257" width="1" style="454" customWidth="1"/>
    <col min="258" max="262" width="2.25" style="454" customWidth="1"/>
    <col min="263" max="263" width="1" style="454" customWidth="1"/>
    <col min="264" max="276" width="2.25" style="454" customWidth="1"/>
    <col min="277" max="277" width="1.25" style="454" customWidth="1"/>
    <col min="278" max="278" width="1" style="454" customWidth="1"/>
    <col min="279" max="283" width="2.25" style="454" customWidth="1"/>
    <col min="284" max="284" width="1" style="454" customWidth="1"/>
    <col min="285" max="297" width="2.25" style="454" customWidth="1"/>
    <col min="298" max="298" width="21.375" style="454" customWidth="1"/>
    <col min="299" max="299" width="1.625" style="454" customWidth="1"/>
    <col min="300" max="304" width="2.25" style="454" customWidth="1"/>
    <col min="305" max="305" width="1" style="454" customWidth="1"/>
    <col min="306" max="318" width="2.25" style="454" customWidth="1"/>
    <col min="319" max="319" width="1.25" style="454" customWidth="1"/>
    <col min="320" max="320" width="1" style="454" customWidth="1"/>
    <col min="321" max="325" width="2.25" style="454" customWidth="1"/>
    <col min="326" max="326" width="1" style="454" customWidth="1"/>
    <col min="327" max="512" width="2.25" style="454"/>
    <col min="513" max="513" width="1" style="454" customWidth="1"/>
    <col min="514" max="518" width="2.25" style="454" customWidth="1"/>
    <col min="519" max="519" width="1" style="454" customWidth="1"/>
    <col min="520" max="532" width="2.25" style="454" customWidth="1"/>
    <col min="533" max="533" width="1.25" style="454" customWidth="1"/>
    <col min="534" max="534" width="1" style="454" customWidth="1"/>
    <col min="535" max="539" width="2.25" style="454" customWidth="1"/>
    <col min="540" max="540" width="1" style="454" customWidth="1"/>
    <col min="541" max="553" width="2.25" style="454" customWidth="1"/>
    <col min="554" max="554" width="21.375" style="454" customWidth="1"/>
    <col min="555" max="555" width="1.625" style="454" customWidth="1"/>
    <col min="556" max="560" width="2.25" style="454" customWidth="1"/>
    <col min="561" max="561" width="1" style="454" customWidth="1"/>
    <col min="562" max="574" width="2.25" style="454" customWidth="1"/>
    <col min="575" max="575" width="1.25" style="454" customWidth="1"/>
    <col min="576" max="576" width="1" style="454" customWidth="1"/>
    <col min="577" max="581" width="2.25" style="454" customWidth="1"/>
    <col min="582" max="582" width="1" style="454" customWidth="1"/>
    <col min="583" max="768" width="2.25" style="454"/>
    <col min="769" max="769" width="1" style="454" customWidth="1"/>
    <col min="770" max="774" width="2.25" style="454" customWidth="1"/>
    <col min="775" max="775" width="1" style="454" customWidth="1"/>
    <col min="776" max="788" width="2.25" style="454" customWidth="1"/>
    <col min="789" max="789" width="1.25" style="454" customWidth="1"/>
    <col min="790" max="790" width="1" style="454" customWidth="1"/>
    <col min="791" max="795" width="2.25" style="454" customWidth="1"/>
    <col min="796" max="796" width="1" style="454" customWidth="1"/>
    <col min="797" max="809" width="2.25" style="454" customWidth="1"/>
    <col min="810" max="810" width="21.375" style="454" customWidth="1"/>
    <col min="811" max="811" width="1.625" style="454" customWidth="1"/>
    <col min="812" max="816" width="2.25" style="454" customWidth="1"/>
    <col min="817" max="817" width="1" style="454" customWidth="1"/>
    <col min="818" max="830" width="2.25" style="454" customWidth="1"/>
    <col min="831" max="831" width="1.25" style="454" customWidth="1"/>
    <col min="832" max="832" width="1" style="454" customWidth="1"/>
    <col min="833" max="837" width="2.25" style="454" customWidth="1"/>
    <col min="838" max="838" width="1" style="454" customWidth="1"/>
    <col min="839" max="1024" width="2.25" style="454"/>
    <col min="1025" max="1025" width="1" style="454" customWidth="1"/>
    <col min="1026" max="1030" width="2.25" style="454" customWidth="1"/>
    <col min="1031" max="1031" width="1" style="454" customWidth="1"/>
    <col min="1032" max="1044" width="2.25" style="454" customWidth="1"/>
    <col min="1045" max="1045" width="1.25" style="454" customWidth="1"/>
    <col min="1046" max="1046" width="1" style="454" customWidth="1"/>
    <col min="1047" max="1051" width="2.25" style="454" customWidth="1"/>
    <col min="1052" max="1052" width="1" style="454" customWidth="1"/>
    <col min="1053" max="1065" width="2.25" style="454" customWidth="1"/>
    <col min="1066" max="1066" width="21.375" style="454" customWidth="1"/>
    <col min="1067" max="1067" width="1.625" style="454" customWidth="1"/>
    <col min="1068" max="1072" width="2.25" style="454" customWidth="1"/>
    <col min="1073" max="1073" width="1" style="454" customWidth="1"/>
    <col min="1074" max="1086" width="2.25" style="454" customWidth="1"/>
    <col min="1087" max="1087" width="1.25" style="454" customWidth="1"/>
    <col min="1088" max="1088" width="1" style="454" customWidth="1"/>
    <col min="1089" max="1093" width="2.25" style="454" customWidth="1"/>
    <col min="1094" max="1094" width="1" style="454" customWidth="1"/>
    <col min="1095" max="1280" width="2.25" style="454"/>
    <col min="1281" max="1281" width="1" style="454" customWidth="1"/>
    <col min="1282" max="1286" width="2.25" style="454" customWidth="1"/>
    <col min="1287" max="1287" width="1" style="454" customWidth="1"/>
    <col min="1288" max="1300" width="2.25" style="454" customWidth="1"/>
    <col min="1301" max="1301" width="1.25" style="454" customWidth="1"/>
    <col min="1302" max="1302" width="1" style="454" customWidth="1"/>
    <col min="1303" max="1307" width="2.25" style="454" customWidth="1"/>
    <col min="1308" max="1308" width="1" style="454" customWidth="1"/>
    <col min="1309" max="1321" width="2.25" style="454" customWidth="1"/>
    <col min="1322" max="1322" width="21.375" style="454" customWidth="1"/>
    <col min="1323" max="1323" width="1.625" style="454" customWidth="1"/>
    <col min="1324" max="1328" width="2.25" style="454" customWidth="1"/>
    <col min="1329" max="1329" width="1" style="454" customWidth="1"/>
    <col min="1330" max="1342" width="2.25" style="454" customWidth="1"/>
    <col min="1343" max="1343" width="1.25" style="454" customWidth="1"/>
    <col min="1344" max="1344" width="1" style="454" customWidth="1"/>
    <col min="1345" max="1349" width="2.25" style="454" customWidth="1"/>
    <col min="1350" max="1350" width="1" style="454" customWidth="1"/>
    <col min="1351" max="1536" width="2.25" style="454"/>
    <col min="1537" max="1537" width="1" style="454" customWidth="1"/>
    <col min="1538" max="1542" width="2.25" style="454" customWidth="1"/>
    <col min="1543" max="1543" width="1" style="454" customWidth="1"/>
    <col min="1544" max="1556" width="2.25" style="454" customWidth="1"/>
    <col min="1557" max="1557" width="1.25" style="454" customWidth="1"/>
    <col min="1558" max="1558" width="1" style="454" customWidth="1"/>
    <col min="1559" max="1563" width="2.25" style="454" customWidth="1"/>
    <col min="1564" max="1564" width="1" style="454" customWidth="1"/>
    <col min="1565" max="1577" width="2.25" style="454" customWidth="1"/>
    <col min="1578" max="1578" width="21.375" style="454" customWidth="1"/>
    <col min="1579" max="1579" width="1.625" style="454" customWidth="1"/>
    <col min="1580" max="1584" width="2.25" style="454" customWidth="1"/>
    <col min="1585" max="1585" width="1" style="454" customWidth="1"/>
    <col min="1586" max="1598" width="2.25" style="454" customWidth="1"/>
    <col min="1599" max="1599" width="1.25" style="454" customWidth="1"/>
    <col min="1600" max="1600" width="1" style="454" customWidth="1"/>
    <col min="1601" max="1605" width="2.25" style="454" customWidth="1"/>
    <col min="1606" max="1606" width="1" style="454" customWidth="1"/>
    <col min="1607" max="1792" width="2.25" style="454"/>
    <col min="1793" max="1793" width="1" style="454" customWidth="1"/>
    <col min="1794" max="1798" width="2.25" style="454" customWidth="1"/>
    <col min="1799" max="1799" width="1" style="454" customWidth="1"/>
    <col min="1800" max="1812" width="2.25" style="454" customWidth="1"/>
    <col min="1813" max="1813" width="1.25" style="454" customWidth="1"/>
    <col min="1814" max="1814" width="1" style="454" customWidth="1"/>
    <col min="1815" max="1819" width="2.25" style="454" customWidth="1"/>
    <col min="1820" max="1820" width="1" style="454" customWidth="1"/>
    <col min="1821" max="1833" width="2.25" style="454" customWidth="1"/>
    <col min="1834" max="1834" width="21.375" style="454" customWidth="1"/>
    <col min="1835" max="1835" width="1.625" style="454" customWidth="1"/>
    <col min="1836" max="1840" width="2.25" style="454" customWidth="1"/>
    <col min="1841" max="1841" width="1" style="454" customWidth="1"/>
    <col min="1842" max="1854" width="2.25" style="454" customWidth="1"/>
    <col min="1855" max="1855" width="1.25" style="454" customWidth="1"/>
    <col min="1856" max="1856" width="1" style="454" customWidth="1"/>
    <col min="1857" max="1861" width="2.25" style="454" customWidth="1"/>
    <col min="1862" max="1862" width="1" style="454" customWidth="1"/>
    <col min="1863" max="2048" width="2.25" style="454"/>
    <col min="2049" max="2049" width="1" style="454" customWidth="1"/>
    <col min="2050" max="2054" width="2.25" style="454" customWidth="1"/>
    <col min="2055" max="2055" width="1" style="454" customWidth="1"/>
    <col min="2056" max="2068" width="2.25" style="454" customWidth="1"/>
    <col min="2069" max="2069" width="1.25" style="454" customWidth="1"/>
    <col min="2070" max="2070" width="1" style="454" customWidth="1"/>
    <col min="2071" max="2075" width="2.25" style="454" customWidth="1"/>
    <col min="2076" max="2076" width="1" style="454" customWidth="1"/>
    <col min="2077" max="2089" width="2.25" style="454" customWidth="1"/>
    <col min="2090" max="2090" width="21.375" style="454" customWidth="1"/>
    <col min="2091" max="2091" width="1.625" style="454" customWidth="1"/>
    <col min="2092" max="2096" width="2.25" style="454" customWidth="1"/>
    <col min="2097" max="2097" width="1" style="454" customWidth="1"/>
    <col min="2098" max="2110" width="2.25" style="454" customWidth="1"/>
    <col min="2111" max="2111" width="1.25" style="454" customWidth="1"/>
    <col min="2112" max="2112" width="1" style="454" customWidth="1"/>
    <col min="2113" max="2117" width="2.25" style="454" customWidth="1"/>
    <col min="2118" max="2118" width="1" style="454" customWidth="1"/>
    <col min="2119" max="2304" width="2.25" style="454"/>
    <col min="2305" max="2305" width="1" style="454" customWidth="1"/>
    <col min="2306" max="2310" width="2.25" style="454" customWidth="1"/>
    <col min="2311" max="2311" width="1" style="454" customWidth="1"/>
    <col min="2312" max="2324" width="2.25" style="454" customWidth="1"/>
    <col min="2325" max="2325" width="1.25" style="454" customWidth="1"/>
    <col min="2326" max="2326" width="1" style="454" customWidth="1"/>
    <col min="2327" max="2331" width="2.25" style="454" customWidth="1"/>
    <col min="2332" max="2332" width="1" style="454" customWidth="1"/>
    <col min="2333" max="2345" width="2.25" style="454" customWidth="1"/>
    <col min="2346" max="2346" width="21.375" style="454" customWidth="1"/>
    <col min="2347" max="2347" width="1.625" style="454" customWidth="1"/>
    <col min="2348" max="2352" width="2.25" style="454" customWidth="1"/>
    <col min="2353" max="2353" width="1" style="454" customWidth="1"/>
    <col min="2354" max="2366" width="2.25" style="454" customWidth="1"/>
    <col min="2367" max="2367" width="1.25" style="454" customWidth="1"/>
    <col min="2368" max="2368" width="1" style="454" customWidth="1"/>
    <col min="2369" max="2373" width="2.25" style="454" customWidth="1"/>
    <col min="2374" max="2374" width="1" style="454" customWidth="1"/>
    <col min="2375" max="2560" width="2.25" style="454"/>
    <col min="2561" max="2561" width="1" style="454" customWidth="1"/>
    <col min="2562" max="2566" width="2.25" style="454" customWidth="1"/>
    <col min="2567" max="2567" width="1" style="454" customWidth="1"/>
    <col min="2568" max="2580" width="2.25" style="454" customWidth="1"/>
    <col min="2581" max="2581" width="1.25" style="454" customWidth="1"/>
    <col min="2582" max="2582" width="1" style="454" customWidth="1"/>
    <col min="2583" max="2587" width="2.25" style="454" customWidth="1"/>
    <col min="2588" max="2588" width="1" style="454" customWidth="1"/>
    <col min="2589" max="2601" width="2.25" style="454" customWidth="1"/>
    <col min="2602" max="2602" width="21.375" style="454" customWidth="1"/>
    <col min="2603" max="2603" width="1.625" style="454" customWidth="1"/>
    <col min="2604" max="2608" width="2.25" style="454" customWidth="1"/>
    <col min="2609" max="2609" width="1" style="454" customWidth="1"/>
    <col min="2610" max="2622" width="2.25" style="454" customWidth="1"/>
    <col min="2623" max="2623" width="1.25" style="454" customWidth="1"/>
    <col min="2624" max="2624" width="1" style="454" customWidth="1"/>
    <col min="2625" max="2629" width="2.25" style="454" customWidth="1"/>
    <col min="2630" max="2630" width="1" style="454" customWidth="1"/>
    <col min="2631" max="2816" width="2.25" style="454"/>
    <col min="2817" max="2817" width="1" style="454" customWidth="1"/>
    <col min="2818" max="2822" width="2.25" style="454" customWidth="1"/>
    <col min="2823" max="2823" width="1" style="454" customWidth="1"/>
    <col min="2824" max="2836" width="2.25" style="454" customWidth="1"/>
    <col min="2837" max="2837" width="1.25" style="454" customWidth="1"/>
    <col min="2838" max="2838" width="1" style="454" customWidth="1"/>
    <col min="2839" max="2843" width="2.25" style="454" customWidth="1"/>
    <col min="2844" max="2844" width="1" style="454" customWidth="1"/>
    <col min="2845" max="2857" width="2.25" style="454" customWidth="1"/>
    <col min="2858" max="2858" width="21.375" style="454" customWidth="1"/>
    <col min="2859" max="2859" width="1.625" style="454" customWidth="1"/>
    <col min="2860" max="2864" width="2.25" style="454" customWidth="1"/>
    <col min="2865" max="2865" width="1" style="454" customWidth="1"/>
    <col min="2866" max="2878" width="2.25" style="454" customWidth="1"/>
    <col min="2879" max="2879" width="1.25" style="454" customWidth="1"/>
    <col min="2880" max="2880" width="1" style="454" customWidth="1"/>
    <col min="2881" max="2885" width="2.25" style="454" customWidth="1"/>
    <col min="2886" max="2886" width="1" style="454" customWidth="1"/>
    <col min="2887" max="3072" width="2.25" style="454"/>
    <col min="3073" max="3073" width="1" style="454" customWidth="1"/>
    <col min="3074" max="3078" width="2.25" style="454" customWidth="1"/>
    <col min="3079" max="3079" width="1" style="454" customWidth="1"/>
    <col min="3080" max="3092" width="2.25" style="454" customWidth="1"/>
    <col min="3093" max="3093" width="1.25" style="454" customWidth="1"/>
    <col min="3094" max="3094" width="1" style="454" customWidth="1"/>
    <col min="3095" max="3099" width="2.25" style="454" customWidth="1"/>
    <col min="3100" max="3100" width="1" style="454" customWidth="1"/>
    <col min="3101" max="3113" width="2.25" style="454" customWidth="1"/>
    <col min="3114" max="3114" width="21.375" style="454" customWidth="1"/>
    <col min="3115" max="3115" width="1.625" style="454" customWidth="1"/>
    <col min="3116" max="3120" width="2.25" style="454" customWidth="1"/>
    <col min="3121" max="3121" width="1" style="454" customWidth="1"/>
    <col min="3122" max="3134" width="2.25" style="454" customWidth="1"/>
    <col min="3135" max="3135" width="1.25" style="454" customWidth="1"/>
    <col min="3136" max="3136" width="1" style="454" customWidth="1"/>
    <col min="3137" max="3141" width="2.25" style="454" customWidth="1"/>
    <col min="3142" max="3142" width="1" style="454" customWidth="1"/>
    <col min="3143" max="3328" width="2.25" style="454"/>
    <col min="3329" max="3329" width="1" style="454" customWidth="1"/>
    <col min="3330" max="3334" width="2.25" style="454" customWidth="1"/>
    <col min="3335" max="3335" width="1" style="454" customWidth="1"/>
    <col min="3336" max="3348" width="2.25" style="454" customWidth="1"/>
    <col min="3349" max="3349" width="1.25" style="454" customWidth="1"/>
    <col min="3350" max="3350" width="1" style="454" customWidth="1"/>
    <col min="3351" max="3355" width="2.25" style="454" customWidth="1"/>
    <col min="3356" max="3356" width="1" style="454" customWidth="1"/>
    <col min="3357" max="3369" width="2.25" style="454" customWidth="1"/>
    <col min="3370" max="3370" width="21.375" style="454" customWidth="1"/>
    <col min="3371" max="3371" width="1.625" style="454" customWidth="1"/>
    <col min="3372" max="3376" width="2.25" style="454" customWidth="1"/>
    <col min="3377" max="3377" width="1" style="454" customWidth="1"/>
    <col min="3378" max="3390" width="2.25" style="454" customWidth="1"/>
    <col min="3391" max="3391" width="1.25" style="454" customWidth="1"/>
    <col min="3392" max="3392" width="1" style="454" customWidth="1"/>
    <col min="3393" max="3397" width="2.25" style="454" customWidth="1"/>
    <col min="3398" max="3398" width="1" style="454" customWidth="1"/>
    <col min="3399" max="3584" width="2.25" style="454"/>
    <col min="3585" max="3585" width="1" style="454" customWidth="1"/>
    <col min="3586" max="3590" width="2.25" style="454" customWidth="1"/>
    <col min="3591" max="3591" width="1" style="454" customWidth="1"/>
    <col min="3592" max="3604" width="2.25" style="454" customWidth="1"/>
    <col min="3605" max="3605" width="1.25" style="454" customWidth="1"/>
    <col min="3606" max="3606" width="1" style="454" customWidth="1"/>
    <col min="3607" max="3611" width="2.25" style="454" customWidth="1"/>
    <col min="3612" max="3612" width="1" style="454" customWidth="1"/>
    <col min="3613" max="3625" width="2.25" style="454" customWidth="1"/>
    <col min="3626" max="3626" width="21.375" style="454" customWidth="1"/>
    <col min="3627" max="3627" width="1.625" style="454" customWidth="1"/>
    <col min="3628" max="3632" width="2.25" style="454" customWidth="1"/>
    <col min="3633" max="3633" width="1" style="454" customWidth="1"/>
    <col min="3634" max="3646" width="2.25" style="454" customWidth="1"/>
    <col min="3647" max="3647" width="1.25" style="454" customWidth="1"/>
    <col min="3648" max="3648" width="1" style="454" customWidth="1"/>
    <col min="3649" max="3653" width="2.25" style="454" customWidth="1"/>
    <col min="3654" max="3654" width="1" style="454" customWidth="1"/>
    <col min="3655" max="3840" width="2.25" style="454"/>
    <col min="3841" max="3841" width="1" style="454" customWidth="1"/>
    <col min="3842" max="3846" width="2.25" style="454" customWidth="1"/>
    <col min="3847" max="3847" width="1" style="454" customWidth="1"/>
    <col min="3848" max="3860" width="2.25" style="454" customWidth="1"/>
    <col min="3861" max="3861" width="1.25" style="454" customWidth="1"/>
    <col min="3862" max="3862" width="1" style="454" customWidth="1"/>
    <col min="3863" max="3867" width="2.25" style="454" customWidth="1"/>
    <col min="3868" max="3868" width="1" style="454" customWidth="1"/>
    <col min="3869" max="3881" width="2.25" style="454" customWidth="1"/>
    <col min="3882" max="3882" width="21.375" style="454" customWidth="1"/>
    <col min="3883" max="3883" width="1.625" style="454" customWidth="1"/>
    <col min="3884" max="3888" width="2.25" style="454" customWidth="1"/>
    <col min="3889" max="3889" width="1" style="454" customWidth="1"/>
    <col min="3890" max="3902" width="2.25" style="454" customWidth="1"/>
    <col min="3903" max="3903" width="1.25" style="454" customWidth="1"/>
    <col min="3904" max="3904" width="1" style="454" customWidth="1"/>
    <col min="3905" max="3909" width="2.25" style="454" customWidth="1"/>
    <col min="3910" max="3910" width="1" style="454" customWidth="1"/>
    <col min="3911" max="4096" width="2.25" style="454"/>
    <col min="4097" max="4097" width="1" style="454" customWidth="1"/>
    <col min="4098" max="4102" width="2.25" style="454" customWidth="1"/>
    <col min="4103" max="4103" width="1" style="454" customWidth="1"/>
    <col min="4104" max="4116" width="2.25" style="454" customWidth="1"/>
    <col min="4117" max="4117" width="1.25" style="454" customWidth="1"/>
    <col min="4118" max="4118" width="1" style="454" customWidth="1"/>
    <col min="4119" max="4123" width="2.25" style="454" customWidth="1"/>
    <col min="4124" max="4124" width="1" style="454" customWidth="1"/>
    <col min="4125" max="4137" width="2.25" style="454" customWidth="1"/>
    <col min="4138" max="4138" width="21.375" style="454" customWidth="1"/>
    <col min="4139" max="4139" width="1.625" style="454" customWidth="1"/>
    <col min="4140" max="4144" width="2.25" style="454" customWidth="1"/>
    <col min="4145" max="4145" width="1" style="454" customWidth="1"/>
    <col min="4146" max="4158" width="2.25" style="454" customWidth="1"/>
    <col min="4159" max="4159" width="1.25" style="454" customWidth="1"/>
    <col min="4160" max="4160" width="1" style="454" customWidth="1"/>
    <col min="4161" max="4165" width="2.25" style="454" customWidth="1"/>
    <col min="4166" max="4166" width="1" style="454" customWidth="1"/>
    <col min="4167" max="4352" width="2.25" style="454"/>
    <col min="4353" max="4353" width="1" style="454" customWidth="1"/>
    <col min="4354" max="4358" width="2.25" style="454" customWidth="1"/>
    <col min="4359" max="4359" width="1" style="454" customWidth="1"/>
    <col min="4360" max="4372" width="2.25" style="454" customWidth="1"/>
    <col min="4373" max="4373" width="1.25" style="454" customWidth="1"/>
    <col min="4374" max="4374" width="1" style="454" customWidth="1"/>
    <col min="4375" max="4379" width="2.25" style="454" customWidth="1"/>
    <col min="4380" max="4380" width="1" style="454" customWidth="1"/>
    <col min="4381" max="4393" width="2.25" style="454" customWidth="1"/>
    <col min="4394" max="4394" width="21.375" style="454" customWidth="1"/>
    <col min="4395" max="4395" width="1.625" style="454" customWidth="1"/>
    <col min="4396" max="4400" width="2.25" style="454" customWidth="1"/>
    <col min="4401" max="4401" width="1" style="454" customWidth="1"/>
    <col min="4402" max="4414" width="2.25" style="454" customWidth="1"/>
    <col min="4415" max="4415" width="1.25" style="454" customWidth="1"/>
    <col min="4416" max="4416" width="1" style="454" customWidth="1"/>
    <col min="4417" max="4421" width="2.25" style="454" customWidth="1"/>
    <col min="4422" max="4422" width="1" style="454" customWidth="1"/>
    <col min="4423" max="4608" width="2.25" style="454"/>
    <col min="4609" max="4609" width="1" style="454" customWidth="1"/>
    <col min="4610" max="4614" width="2.25" style="454" customWidth="1"/>
    <col min="4615" max="4615" width="1" style="454" customWidth="1"/>
    <col min="4616" max="4628" width="2.25" style="454" customWidth="1"/>
    <col min="4629" max="4629" width="1.25" style="454" customWidth="1"/>
    <col min="4630" max="4630" width="1" style="454" customWidth="1"/>
    <col min="4631" max="4635" width="2.25" style="454" customWidth="1"/>
    <col min="4636" max="4636" width="1" style="454" customWidth="1"/>
    <col min="4637" max="4649" width="2.25" style="454" customWidth="1"/>
    <col min="4650" max="4650" width="21.375" style="454" customWidth="1"/>
    <col min="4651" max="4651" width="1.625" style="454" customWidth="1"/>
    <col min="4652" max="4656" width="2.25" style="454" customWidth="1"/>
    <col min="4657" max="4657" width="1" style="454" customWidth="1"/>
    <col min="4658" max="4670" width="2.25" style="454" customWidth="1"/>
    <col min="4671" max="4671" width="1.25" style="454" customWidth="1"/>
    <col min="4672" max="4672" width="1" style="454" customWidth="1"/>
    <col min="4673" max="4677" width="2.25" style="454" customWidth="1"/>
    <col min="4678" max="4678" width="1" style="454" customWidth="1"/>
    <col min="4679" max="4864" width="2.25" style="454"/>
    <col min="4865" max="4865" width="1" style="454" customWidth="1"/>
    <col min="4866" max="4870" width="2.25" style="454" customWidth="1"/>
    <col min="4871" max="4871" width="1" style="454" customWidth="1"/>
    <col min="4872" max="4884" width="2.25" style="454" customWidth="1"/>
    <col min="4885" max="4885" width="1.25" style="454" customWidth="1"/>
    <col min="4886" max="4886" width="1" style="454" customWidth="1"/>
    <col min="4887" max="4891" width="2.25" style="454" customWidth="1"/>
    <col min="4892" max="4892" width="1" style="454" customWidth="1"/>
    <col min="4893" max="4905" width="2.25" style="454" customWidth="1"/>
    <col min="4906" max="4906" width="21.375" style="454" customWidth="1"/>
    <col min="4907" max="4907" width="1.625" style="454" customWidth="1"/>
    <col min="4908" max="4912" width="2.25" style="454" customWidth="1"/>
    <col min="4913" max="4913" width="1" style="454" customWidth="1"/>
    <col min="4914" max="4926" width="2.25" style="454" customWidth="1"/>
    <col min="4927" max="4927" width="1.25" style="454" customWidth="1"/>
    <col min="4928" max="4928" width="1" style="454" customWidth="1"/>
    <col min="4929" max="4933" width="2.25" style="454" customWidth="1"/>
    <col min="4934" max="4934" width="1" style="454" customWidth="1"/>
    <col min="4935" max="5120" width="2.25" style="454"/>
    <col min="5121" max="5121" width="1" style="454" customWidth="1"/>
    <col min="5122" max="5126" width="2.25" style="454" customWidth="1"/>
    <col min="5127" max="5127" width="1" style="454" customWidth="1"/>
    <col min="5128" max="5140" width="2.25" style="454" customWidth="1"/>
    <col min="5141" max="5141" width="1.25" style="454" customWidth="1"/>
    <col min="5142" max="5142" width="1" style="454" customWidth="1"/>
    <col min="5143" max="5147" width="2.25" style="454" customWidth="1"/>
    <col min="5148" max="5148" width="1" style="454" customWidth="1"/>
    <col min="5149" max="5161" width="2.25" style="454" customWidth="1"/>
    <col min="5162" max="5162" width="21.375" style="454" customWidth="1"/>
    <col min="5163" max="5163" width="1.625" style="454" customWidth="1"/>
    <col min="5164" max="5168" width="2.25" style="454" customWidth="1"/>
    <col min="5169" max="5169" width="1" style="454" customWidth="1"/>
    <col min="5170" max="5182" width="2.25" style="454" customWidth="1"/>
    <col min="5183" max="5183" width="1.25" style="454" customWidth="1"/>
    <col min="5184" max="5184" width="1" style="454" customWidth="1"/>
    <col min="5185" max="5189" width="2.25" style="454" customWidth="1"/>
    <col min="5190" max="5190" width="1" style="454" customWidth="1"/>
    <col min="5191" max="5376" width="2.25" style="454"/>
    <col min="5377" max="5377" width="1" style="454" customWidth="1"/>
    <col min="5378" max="5382" width="2.25" style="454" customWidth="1"/>
    <col min="5383" max="5383" width="1" style="454" customWidth="1"/>
    <col min="5384" max="5396" width="2.25" style="454" customWidth="1"/>
    <col min="5397" max="5397" width="1.25" style="454" customWidth="1"/>
    <col min="5398" max="5398" width="1" style="454" customWidth="1"/>
    <col min="5399" max="5403" width="2.25" style="454" customWidth="1"/>
    <col min="5404" max="5404" width="1" style="454" customWidth="1"/>
    <col min="5405" max="5417" width="2.25" style="454" customWidth="1"/>
    <col min="5418" max="5418" width="21.375" style="454" customWidth="1"/>
    <col min="5419" max="5419" width="1.625" style="454" customWidth="1"/>
    <col min="5420" max="5424" width="2.25" style="454" customWidth="1"/>
    <col min="5425" max="5425" width="1" style="454" customWidth="1"/>
    <col min="5426" max="5438" width="2.25" style="454" customWidth="1"/>
    <col min="5439" max="5439" width="1.25" style="454" customWidth="1"/>
    <col min="5440" max="5440" width="1" style="454" customWidth="1"/>
    <col min="5441" max="5445" width="2.25" style="454" customWidth="1"/>
    <col min="5446" max="5446" width="1" style="454" customWidth="1"/>
    <col min="5447" max="5632" width="2.25" style="454"/>
    <col min="5633" max="5633" width="1" style="454" customWidth="1"/>
    <col min="5634" max="5638" width="2.25" style="454" customWidth="1"/>
    <col min="5639" max="5639" width="1" style="454" customWidth="1"/>
    <col min="5640" max="5652" width="2.25" style="454" customWidth="1"/>
    <col min="5653" max="5653" width="1.25" style="454" customWidth="1"/>
    <col min="5654" max="5654" width="1" style="454" customWidth="1"/>
    <col min="5655" max="5659" width="2.25" style="454" customWidth="1"/>
    <col min="5660" max="5660" width="1" style="454" customWidth="1"/>
    <col min="5661" max="5673" width="2.25" style="454" customWidth="1"/>
    <col min="5674" max="5674" width="21.375" style="454" customWidth="1"/>
    <col min="5675" max="5675" width="1.625" style="454" customWidth="1"/>
    <col min="5676" max="5680" width="2.25" style="454" customWidth="1"/>
    <col min="5681" max="5681" width="1" style="454" customWidth="1"/>
    <col min="5682" max="5694" width="2.25" style="454" customWidth="1"/>
    <col min="5695" max="5695" width="1.25" style="454" customWidth="1"/>
    <col min="5696" max="5696" width="1" style="454" customWidth="1"/>
    <col min="5697" max="5701" width="2.25" style="454" customWidth="1"/>
    <col min="5702" max="5702" width="1" style="454" customWidth="1"/>
    <col min="5703" max="5888" width="2.25" style="454"/>
    <col min="5889" max="5889" width="1" style="454" customWidth="1"/>
    <col min="5890" max="5894" width="2.25" style="454" customWidth="1"/>
    <col min="5895" max="5895" width="1" style="454" customWidth="1"/>
    <col min="5896" max="5908" width="2.25" style="454" customWidth="1"/>
    <col min="5909" max="5909" width="1.25" style="454" customWidth="1"/>
    <col min="5910" max="5910" width="1" style="454" customWidth="1"/>
    <col min="5911" max="5915" width="2.25" style="454" customWidth="1"/>
    <col min="5916" max="5916" width="1" style="454" customWidth="1"/>
    <col min="5917" max="5929" width="2.25" style="454" customWidth="1"/>
    <col min="5930" max="5930" width="21.375" style="454" customWidth="1"/>
    <col min="5931" max="5931" width="1.625" style="454" customWidth="1"/>
    <col min="5932" max="5936" width="2.25" style="454" customWidth="1"/>
    <col min="5937" max="5937" width="1" style="454" customWidth="1"/>
    <col min="5938" max="5950" width="2.25" style="454" customWidth="1"/>
    <col min="5951" max="5951" width="1.25" style="454" customWidth="1"/>
    <col min="5952" max="5952" width="1" style="454" customWidth="1"/>
    <col min="5953" max="5957" width="2.25" style="454" customWidth="1"/>
    <col min="5958" max="5958" width="1" style="454" customWidth="1"/>
    <col min="5959" max="6144" width="2.25" style="454"/>
    <col min="6145" max="6145" width="1" style="454" customWidth="1"/>
    <col min="6146" max="6150" width="2.25" style="454" customWidth="1"/>
    <col min="6151" max="6151" width="1" style="454" customWidth="1"/>
    <col min="6152" max="6164" width="2.25" style="454" customWidth="1"/>
    <col min="6165" max="6165" width="1.25" style="454" customWidth="1"/>
    <col min="6166" max="6166" width="1" style="454" customWidth="1"/>
    <col min="6167" max="6171" width="2.25" style="454" customWidth="1"/>
    <col min="6172" max="6172" width="1" style="454" customWidth="1"/>
    <col min="6173" max="6185" width="2.25" style="454" customWidth="1"/>
    <col min="6186" max="6186" width="21.375" style="454" customWidth="1"/>
    <col min="6187" max="6187" width="1.625" style="454" customWidth="1"/>
    <col min="6188" max="6192" width="2.25" style="454" customWidth="1"/>
    <col min="6193" max="6193" width="1" style="454" customWidth="1"/>
    <col min="6194" max="6206" width="2.25" style="454" customWidth="1"/>
    <col min="6207" max="6207" width="1.25" style="454" customWidth="1"/>
    <col min="6208" max="6208" width="1" style="454" customWidth="1"/>
    <col min="6209" max="6213" width="2.25" style="454" customWidth="1"/>
    <col min="6214" max="6214" width="1" style="454" customWidth="1"/>
    <col min="6215" max="6400" width="2.25" style="454"/>
    <col min="6401" max="6401" width="1" style="454" customWidth="1"/>
    <col min="6402" max="6406" width="2.25" style="454" customWidth="1"/>
    <col min="6407" max="6407" width="1" style="454" customWidth="1"/>
    <col min="6408" max="6420" width="2.25" style="454" customWidth="1"/>
    <col min="6421" max="6421" width="1.25" style="454" customWidth="1"/>
    <col min="6422" max="6422" width="1" style="454" customWidth="1"/>
    <col min="6423" max="6427" width="2.25" style="454" customWidth="1"/>
    <col min="6428" max="6428" width="1" style="454" customWidth="1"/>
    <col min="6429" max="6441" width="2.25" style="454" customWidth="1"/>
    <col min="6442" max="6442" width="21.375" style="454" customWidth="1"/>
    <col min="6443" max="6443" width="1.625" style="454" customWidth="1"/>
    <col min="6444" max="6448" width="2.25" style="454" customWidth="1"/>
    <col min="6449" max="6449" width="1" style="454" customWidth="1"/>
    <col min="6450" max="6462" width="2.25" style="454" customWidth="1"/>
    <col min="6463" max="6463" width="1.25" style="454" customWidth="1"/>
    <col min="6464" max="6464" width="1" style="454" customWidth="1"/>
    <col min="6465" max="6469" width="2.25" style="454" customWidth="1"/>
    <col min="6470" max="6470" width="1" style="454" customWidth="1"/>
    <col min="6471" max="6656" width="2.25" style="454"/>
    <col min="6657" max="6657" width="1" style="454" customWidth="1"/>
    <col min="6658" max="6662" width="2.25" style="454" customWidth="1"/>
    <col min="6663" max="6663" width="1" style="454" customWidth="1"/>
    <col min="6664" max="6676" width="2.25" style="454" customWidth="1"/>
    <col min="6677" max="6677" width="1.25" style="454" customWidth="1"/>
    <col min="6678" max="6678" width="1" style="454" customWidth="1"/>
    <col min="6679" max="6683" width="2.25" style="454" customWidth="1"/>
    <col min="6684" max="6684" width="1" style="454" customWidth="1"/>
    <col min="6685" max="6697" width="2.25" style="454" customWidth="1"/>
    <col min="6698" max="6698" width="21.375" style="454" customWidth="1"/>
    <col min="6699" max="6699" width="1.625" style="454" customWidth="1"/>
    <col min="6700" max="6704" width="2.25" style="454" customWidth="1"/>
    <col min="6705" max="6705" width="1" style="454" customWidth="1"/>
    <col min="6706" max="6718" width="2.25" style="454" customWidth="1"/>
    <col min="6719" max="6719" width="1.25" style="454" customWidth="1"/>
    <col min="6720" max="6720" width="1" style="454" customWidth="1"/>
    <col min="6721" max="6725" width="2.25" style="454" customWidth="1"/>
    <col min="6726" max="6726" width="1" style="454" customWidth="1"/>
    <col min="6727" max="6912" width="2.25" style="454"/>
    <col min="6913" max="6913" width="1" style="454" customWidth="1"/>
    <col min="6914" max="6918" width="2.25" style="454" customWidth="1"/>
    <col min="6919" max="6919" width="1" style="454" customWidth="1"/>
    <col min="6920" max="6932" width="2.25" style="454" customWidth="1"/>
    <col min="6933" max="6933" width="1.25" style="454" customWidth="1"/>
    <col min="6934" max="6934" width="1" style="454" customWidth="1"/>
    <col min="6935" max="6939" width="2.25" style="454" customWidth="1"/>
    <col min="6940" max="6940" width="1" style="454" customWidth="1"/>
    <col min="6941" max="6953" width="2.25" style="454" customWidth="1"/>
    <col min="6954" max="6954" width="21.375" style="454" customWidth="1"/>
    <col min="6955" max="6955" width="1.625" style="454" customWidth="1"/>
    <col min="6956" max="6960" width="2.25" style="454" customWidth="1"/>
    <col min="6961" max="6961" width="1" style="454" customWidth="1"/>
    <col min="6962" max="6974" width="2.25" style="454" customWidth="1"/>
    <col min="6975" max="6975" width="1.25" style="454" customWidth="1"/>
    <col min="6976" max="6976" width="1" style="454" customWidth="1"/>
    <col min="6977" max="6981" width="2.25" style="454" customWidth="1"/>
    <col min="6982" max="6982" width="1" style="454" customWidth="1"/>
    <col min="6983" max="7168" width="2.25" style="454"/>
    <col min="7169" max="7169" width="1" style="454" customWidth="1"/>
    <col min="7170" max="7174" width="2.25" style="454" customWidth="1"/>
    <col min="7175" max="7175" width="1" style="454" customWidth="1"/>
    <col min="7176" max="7188" width="2.25" style="454" customWidth="1"/>
    <col min="7189" max="7189" width="1.25" style="454" customWidth="1"/>
    <col min="7190" max="7190" width="1" style="454" customWidth="1"/>
    <col min="7191" max="7195" width="2.25" style="454" customWidth="1"/>
    <col min="7196" max="7196" width="1" style="454" customWidth="1"/>
    <col min="7197" max="7209" width="2.25" style="454" customWidth="1"/>
    <col min="7210" max="7210" width="21.375" style="454" customWidth="1"/>
    <col min="7211" max="7211" width="1.625" style="454" customWidth="1"/>
    <col min="7212" max="7216" width="2.25" style="454" customWidth="1"/>
    <col min="7217" max="7217" width="1" style="454" customWidth="1"/>
    <col min="7218" max="7230" width="2.25" style="454" customWidth="1"/>
    <col min="7231" max="7231" width="1.25" style="454" customWidth="1"/>
    <col min="7232" max="7232" width="1" style="454" customWidth="1"/>
    <col min="7233" max="7237" width="2.25" style="454" customWidth="1"/>
    <col min="7238" max="7238" width="1" style="454" customWidth="1"/>
    <col min="7239" max="7424" width="2.25" style="454"/>
    <col min="7425" max="7425" width="1" style="454" customWidth="1"/>
    <col min="7426" max="7430" width="2.25" style="454" customWidth="1"/>
    <col min="7431" max="7431" width="1" style="454" customWidth="1"/>
    <col min="7432" max="7444" width="2.25" style="454" customWidth="1"/>
    <col min="7445" max="7445" width="1.25" style="454" customWidth="1"/>
    <col min="7446" max="7446" width="1" style="454" customWidth="1"/>
    <col min="7447" max="7451" width="2.25" style="454" customWidth="1"/>
    <col min="7452" max="7452" width="1" style="454" customWidth="1"/>
    <col min="7453" max="7465" width="2.25" style="454" customWidth="1"/>
    <col min="7466" max="7466" width="21.375" style="454" customWidth="1"/>
    <col min="7467" max="7467" width="1.625" style="454" customWidth="1"/>
    <col min="7468" max="7472" width="2.25" style="454" customWidth="1"/>
    <col min="7473" max="7473" width="1" style="454" customWidth="1"/>
    <col min="7474" max="7486" width="2.25" style="454" customWidth="1"/>
    <col min="7487" max="7487" width="1.25" style="454" customWidth="1"/>
    <col min="7488" max="7488" width="1" style="454" customWidth="1"/>
    <col min="7489" max="7493" width="2.25" style="454" customWidth="1"/>
    <col min="7494" max="7494" width="1" style="454" customWidth="1"/>
    <col min="7495" max="7680" width="2.25" style="454"/>
    <col min="7681" max="7681" width="1" style="454" customWidth="1"/>
    <col min="7682" max="7686" width="2.25" style="454" customWidth="1"/>
    <col min="7687" max="7687" width="1" style="454" customWidth="1"/>
    <col min="7688" max="7700" width="2.25" style="454" customWidth="1"/>
    <col min="7701" max="7701" width="1.25" style="454" customWidth="1"/>
    <col min="7702" max="7702" width="1" style="454" customWidth="1"/>
    <col min="7703" max="7707" width="2.25" style="454" customWidth="1"/>
    <col min="7708" max="7708" width="1" style="454" customWidth="1"/>
    <col min="7709" max="7721" width="2.25" style="454" customWidth="1"/>
    <col min="7722" max="7722" width="21.375" style="454" customWidth="1"/>
    <col min="7723" max="7723" width="1.625" style="454" customWidth="1"/>
    <col min="7724" max="7728" width="2.25" style="454" customWidth="1"/>
    <col min="7729" max="7729" width="1" style="454" customWidth="1"/>
    <col min="7730" max="7742" width="2.25" style="454" customWidth="1"/>
    <col min="7743" max="7743" width="1.25" style="454" customWidth="1"/>
    <col min="7744" max="7744" width="1" style="454" customWidth="1"/>
    <col min="7745" max="7749" width="2.25" style="454" customWidth="1"/>
    <col min="7750" max="7750" width="1" style="454" customWidth="1"/>
    <col min="7751" max="7936" width="2.25" style="454"/>
    <col min="7937" max="7937" width="1" style="454" customWidth="1"/>
    <col min="7938" max="7942" width="2.25" style="454" customWidth="1"/>
    <col min="7943" max="7943" width="1" style="454" customWidth="1"/>
    <col min="7944" max="7956" width="2.25" style="454" customWidth="1"/>
    <col min="7957" max="7957" width="1.25" style="454" customWidth="1"/>
    <col min="7958" max="7958" width="1" style="454" customWidth="1"/>
    <col min="7959" max="7963" width="2.25" style="454" customWidth="1"/>
    <col min="7964" max="7964" width="1" style="454" customWidth="1"/>
    <col min="7965" max="7977" width="2.25" style="454" customWidth="1"/>
    <col min="7978" max="7978" width="21.375" style="454" customWidth="1"/>
    <col min="7979" max="7979" width="1.625" style="454" customWidth="1"/>
    <col min="7980" max="7984" width="2.25" style="454" customWidth="1"/>
    <col min="7985" max="7985" width="1" style="454" customWidth="1"/>
    <col min="7986" max="7998" width="2.25" style="454" customWidth="1"/>
    <col min="7999" max="7999" width="1.25" style="454" customWidth="1"/>
    <col min="8000" max="8000" width="1" style="454" customWidth="1"/>
    <col min="8001" max="8005" width="2.25" style="454" customWidth="1"/>
    <col min="8006" max="8006" width="1" style="454" customWidth="1"/>
    <col min="8007" max="8192" width="2.25" style="454"/>
    <col min="8193" max="8193" width="1" style="454" customWidth="1"/>
    <col min="8194" max="8198" width="2.25" style="454" customWidth="1"/>
    <col min="8199" max="8199" width="1" style="454" customWidth="1"/>
    <col min="8200" max="8212" width="2.25" style="454" customWidth="1"/>
    <col min="8213" max="8213" width="1.25" style="454" customWidth="1"/>
    <col min="8214" max="8214" width="1" style="454" customWidth="1"/>
    <col min="8215" max="8219" width="2.25" style="454" customWidth="1"/>
    <col min="8220" max="8220" width="1" style="454" customWidth="1"/>
    <col min="8221" max="8233" width="2.25" style="454" customWidth="1"/>
    <col min="8234" max="8234" width="21.375" style="454" customWidth="1"/>
    <col min="8235" max="8235" width="1.625" style="454" customWidth="1"/>
    <col min="8236" max="8240" width="2.25" style="454" customWidth="1"/>
    <col min="8241" max="8241" width="1" style="454" customWidth="1"/>
    <col min="8242" max="8254" width="2.25" style="454" customWidth="1"/>
    <col min="8255" max="8255" width="1.25" style="454" customWidth="1"/>
    <col min="8256" max="8256" width="1" style="454" customWidth="1"/>
    <col min="8257" max="8261" width="2.25" style="454" customWidth="1"/>
    <col min="8262" max="8262" width="1" style="454" customWidth="1"/>
    <col min="8263" max="8448" width="2.25" style="454"/>
    <col min="8449" max="8449" width="1" style="454" customWidth="1"/>
    <col min="8450" max="8454" width="2.25" style="454" customWidth="1"/>
    <col min="8455" max="8455" width="1" style="454" customWidth="1"/>
    <col min="8456" max="8468" width="2.25" style="454" customWidth="1"/>
    <col min="8469" max="8469" width="1.25" style="454" customWidth="1"/>
    <col min="8470" max="8470" width="1" style="454" customWidth="1"/>
    <col min="8471" max="8475" width="2.25" style="454" customWidth="1"/>
    <col min="8476" max="8476" width="1" style="454" customWidth="1"/>
    <col min="8477" max="8489" width="2.25" style="454" customWidth="1"/>
    <col min="8490" max="8490" width="21.375" style="454" customWidth="1"/>
    <col min="8491" max="8491" width="1.625" style="454" customWidth="1"/>
    <col min="8492" max="8496" width="2.25" style="454" customWidth="1"/>
    <col min="8497" max="8497" width="1" style="454" customWidth="1"/>
    <col min="8498" max="8510" width="2.25" style="454" customWidth="1"/>
    <col min="8511" max="8511" width="1.25" style="454" customWidth="1"/>
    <col min="8512" max="8512" width="1" style="454" customWidth="1"/>
    <col min="8513" max="8517" width="2.25" style="454" customWidth="1"/>
    <col min="8518" max="8518" width="1" style="454" customWidth="1"/>
    <col min="8519" max="8704" width="2.25" style="454"/>
    <col min="8705" max="8705" width="1" style="454" customWidth="1"/>
    <col min="8706" max="8710" width="2.25" style="454" customWidth="1"/>
    <col min="8711" max="8711" width="1" style="454" customWidth="1"/>
    <col min="8712" max="8724" width="2.25" style="454" customWidth="1"/>
    <col min="8725" max="8725" width="1.25" style="454" customWidth="1"/>
    <col min="8726" max="8726" width="1" style="454" customWidth="1"/>
    <col min="8727" max="8731" width="2.25" style="454" customWidth="1"/>
    <col min="8732" max="8732" width="1" style="454" customWidth="1"/>
    <col min="8733" max="8745" width="2.25" style="454" customWidth="1"/>
    <col min="8746" max="8746" width="21.375" style="454" customWidth="1"/>
    <col min="8747" max="8747" width="1.625" style="454" customWidth="1"/>
    <col min="8748" max="8752" width="2.25" style="454" customWidth="1"/>
    <col min="8753" max="8753" width="1" style="454" customWidth="1"/>
    <col min="8754" max="8766" width="2.25" style="454" customWidth="1"/>
    <col min="8767" max="8767" width="1.25" style="454" customWidth="1"/>
    <col min="8768" max="8768" width="1" style="454" customWidth="1"/>
    <col min="8769" max="8773" width="2.25" style="454" customWidth="1"/>
    <col min="8774" max="8774" width="1" style="454" customWidth="1"/>
    <col min="8775" max="8960" width="2.25" style="454"/>
    <col min="8961" max="8961" width="1" style="454" customWidth="1"/>
    <col min="8962" max="8966" width="2.25" style="454" customWidth="1"/>
    <col min="8967" max="8967" width="1" style="454" customWidth="1"/>
    <col min="8968" max="8980" width="2.25" style="454" customWidth="1"/>
    <col min="8981" max="8981" width="1.25" style="454" customWidth="1"/>
    <col min="8982" max="8982" width="1" style="454" customWidth="1"/>
    <col min="8983" max="8987" width="2.25" style="454" customWidth="1"/>
    <col min="8988" max="8988" width="1" style="454" customWidth="1"/>
    <col min="8989" max="9001" width="2.25" style="454" customWidth="1"/>
    <col min="9002" max="9002" width="21.375" style="454" customWidth="1"/>
    <col min="9003" max="9003" width="1.625" style="454" customWidth="1"/>
    <col min="9004" max="9008" width="2.25" style="454" customWidth="1"/>
    <col min="9009" max="9009" width="1" style="454" customWidth="1"/>
    <col min="9010" max="9022" width="2.25" style="454" customWidth="1"/>
    <col min="9023" max="9023" width="1.25" style="454" customWidth="1"/>
    <col min="9024" max="9024" width="1" style="454" customWidth="1"/>
    <col min="9025" max="9029" width="2.25" style="454" customWidth="1"/>
    <col min="9030" max="9030" width="1" style="454" customWidth="1"/>
    <col min="9031" max="9216" width="2.25" style="454"/>
    <col min="9217" max="9217" width="1" style="454" customWidth="1"/>
    <col min="9218" max="9222" width="2.25" style="454" customWidth="1"/>
    <col min="9223" max="9223" width="1" style="454" customWidth="1"/>
    <col min="9224" max="9236" width="2.25" style="454" customWidth="1"/>
    <col min="9237" max="9237" width="1.25" style="454" customWidth="1"/>
    <col min="9238" max="9238" width="1" style="454" customWidth="1"/>
    <col min="9239" max="9243" width="2.25" style="454" customWidth="1"/>
    <col min="9244" max="9244" width="1" style="454" customWidth="1"/>
    <col min="9245" max="9257" width="2.25" style="454" customWidth="1"/>
    <col min="9258" max="9258" width="21.375" style="454" customWidth="1"/>
    <col min="9259" max="9259" width="1.625" style="454" customWidth="1"/>
    <col min="9260" max="9264" width="2.25" style="454" customWidth="1"/>
    <col min="9265" max="9265" width="1" style="454" customWidth="1"/>
    <col min="9266" max="9278" width="2.25" style="454" customWidth="1"/>
    <col min="9279" max="9279" width="1.25" style="454" customWidth="1"/>
    <col min="9280" max="9280" width="1" style="454" customWidth="1"/>
    <col min="9281" max="9285" width="2.25" style="454" customWidth="1"/>
    <col min="9286" max="9286" width="1" style="454" customWidth="1"/>
    <col min="9287" max="9472" width="2.25" style="454"/>
    <col min="9473" max="9473" width="1" style="454" customWidth="1"/>
    <col min="9474" max="9478" width="2.25" style="454" customWidth="1"/>
    <col min="9479" max="9479" width="1" style="454" customWidth="1"/>
    <col min="9480" max="9492" width="2.25" style="454" customWidth="1"/>
    <col min="9493" max="9493" width="1.25" style="454" customWidth="1"/>
    <col min="9494" max="9494" width="1" style="454" customWidth="1"/>
    <col min="9495" max="9499" width="2.25" style="454" customWidth="1"/>
    <col min="9500" max="9500" width="1" style="454" customWidth="1"/>
    <col min="9501" max="9513" width="2.25" style="454" customWidth="1"/>
    <col min="9514" max="9514" width="21.375" style="454" customWidth="1"/>
    <col min="9515" max="9515" width="1.625" style="454" customWidth="1"/>
    <col min="9516" max="9520" width="2.25" style="454" customWidth="1"/>
    <col min="9521" max="9521" width="1" style="454" customWidth="1"/>
    <col min="9522" max="9534" width="2.25" style="454" customWidth="1"/>
    <col min="9535" max="9535" width="1.25" style="454" customWidth="1"/>
    <col min="9536" max="9536" width="1" style="454" customWidth="1"/>
    <col min="9537" max="9541" width="2.25" style="454" customWidth="1"/>
    <col min="9542" max="9542" width="1" style="454" customWidth="1"/>
    <col min="9543" max="9728" width="2.25" style="454"/>
    <col min="9729" max="9729" width="1" style="454" customWidth="1"/>
    <col min="9730" max="9734" width="2.25" style="454" customWidth="1"/>
    <col min="9735" max="9735" width="1" style="454" customWidth="1"/>
    <col min="9736" max="9748" width="2.25" style="454" customWidth="1"/>
    <col min="9749" max="9749" width="1.25" style="454" customWidth="1"/>
    <col min="9750" max="9750" width="1" style="454" customWidth="1"/>
    <col min="9751" max="9755" width="2.25" style="454" customWidth="1"/>
    <col min="9756" max="9756" width="1" style="454" customWidth="1"/>
    <col min="9757" max="9769" width="2.25" style="454" customWidth="1"/>
    <col min="9770" max="9770" width="21.375" style="454" customWidth="1"/>
    <col min="9771" max="9771" width="1.625" style="454" customWidth="1"/>
    <col min="9772" max="9776" width="2.25" style="454" customWidth="1"/>
    <col min="9777" max="9777" width="1" style="454" customWidth="1"/>
    <col min="9778" max="9790" width="2.25" style="454" customWidth="1"/>
    <col min="9791" max="9791" width="1.25" style="454" customWidth="1"/>
    <col min="9792" max="9792" width="1" style="454" customWidth="1"/>
    <col min="9793" max="9797" width="2.25" style="454" customWidth="1"/>
    <col min="9798" max="9798" width="1" style="454" customWidth="1"/>
    <col min="9799" max="9984" width="2.25" style="454"/>
    <col min="9985" max="9985" width="1" style="454" customWidth="1"/>
    <col min="9986" max="9990" width="2.25" style="454" customWidth="1"/>
    <col min="9991" max="9991" width="1" style="454" customWidth="1"/>
    <col min="9992" max="10004" width="2.25" style="454" customWidth="1"/>
    <col min="10005" max="10005" width="1.25" style="454" customWidth="1"/>
    <col min="10006" max="10006" width="1" style="454" customWidth="1"/>
    <col min="10007" max="10011" width="2.25" style="454" customWidth="1"/>
    <col min="10012" max="10012" width="1" style="454" customWidth="1"/>
    <col min="10013" max="10025" width="2.25" style="454" customWidth="1"/>
    <col min="10026" max="10026" width="21.375" style="454" customWidth="1"/>
    <col min="10027" max="10027" width="1.625" style="454" customWidth="1"/>
    <col min="10028" max="10032" width="2.25" style="454" customWidth="1"/>
    <col min="10033" max="10033" width="1" style="454" customWidth="1"/>
    <col min="10034" max="10046" width="2.25" style="454" customWidth="1"/>
    <col min="10047" max="10047" width="1.25" style="454" customWidth="1"/>
    <col min="10048" max="10048" width="1" style="454" customWidth="1"/>
    <col min="10049" max="10053" width="2.25" style="454" customWidth="1"/>
    <col min="10054" max="10054" width="1" style="454" customWidth="1"/>
    <col min="10055" max="10240" width="2.25" style="454"/>
    <col min="10241" max="10241" width="1" style="454" customWidth="1"/>
    <col min="10242" max="10246" width="2.25" style="454" customWidth="1"/>
    <col min="10247" max="10247" width="1" style="454" customWidth="1"/>
    <col min="10248" max="10260" width="2.25" style="454" customWidth="1"/>
    <col min="10261" max="10261" width="1.25" style="454" customWidth="1"/>
    <col min="10262" max="10262" width="1" style="454" customWidth="1"/>
    <col min="10263" max="10267" width="2.25" style="454" customWidth="1"/>
    <col min="10268" max="10268" width="1" style="454" customWidth="1"/>
    <col min="10269" max="10281" width="2.25" style="454" customWidth="1"/>
    <col min="10282" max="10282" width="21.375" style="454" customWidth="1"/>
    <col min="10283" max="10283" width="1.625" style="454" customWidth="1"/>
    <col min="10284" max="10288" width="2.25" style="454" customWidth="1"/>
    <col min="10289" max="10289" width="1" style="454" customWidth="1"/>
    <col min="10290" max="10302" width="2.25" style="454" customWidth="1"/>
    <col min="10303" max="10303" width="1.25" style="454" customWidth="1"/>
    <col min="10304" max="10304" width="1" style="454" customWidth="1"/>
    <col min="10305" max="10309" width="2.25" style="454" customWidth="1"/>
    <col min="10310" max="10310" width="1" style="454" customWidth="1"/>
    <col min="10311" max="10496" width="2.25" style="454"/>
    <col min="10497" max="10497" width="1" style="454" customWidth="1"/>
    <col min="10498" max="10502" width="2.25" style="454" customWidth="1"/>
    <col min="10503" max="10503" width="1" style="454" customWidth="1"/>
    <col min="10504" max="10516" width="2.25" style="454" customWidth="1"/>
    <col min="10517" max="10517" width="1.25" style="454" customWidth="1"/>
    <col min="10518" max="10518" width="1" style="454" customWidth="1"/>
    <col min="10519" max="10523" width="2.25" style="454" customWidth="1"/>
    <col min="10524" max="10524" width="1" style="454" customWidth="1"/>
    <col min="10525" max="10537" width="2.25" style="454" customWidth="1"/>
    <col min="10538" max="10538" width="21.375" style="454" customWidth="1"/>
    <col min="10539" max="10539" width="1.625" style="454" customWidth="1"/>
    <col min="10540" max="10544" width="2.25" style="454" customWidth="1"/>
    <col min="10545" max="10545" width="1" style="454" customWidth="1"/>
    <col min="10546" max="10558" width="2.25" style="454" customWidth="1"/>
    <col min="10559" max="10559" width="1.25" style="454" customWidth="1"/>
    <col min="10560" max="10560" width="1" style="454" customWidth="1"/>
    <col min="10561" max="10565" width="2.25" style="454" customWidth="1"/>
    <col min="10566" max="10566" width="1" style="454" customWidth="1"/>
    <col min="10567" max="10752" width="2.25" style="454"/>
    <col min="10753" max="10753" width="1" style="454" customWidth="1"/>
    <col min="10754" max="10758" width="2.25" style="454" customWidth="1"/>
    <col min="10759" max="10759" width="1" style="454" customWidth="1"/>
    <col min="10760" max="10772" width="2.25" style="454" customWidth="1"/>
    <col min="10773" max="10773" width="1.25" style="454" customWidth="1"/>
    <col min="10774" max="10774" width="1" style="454" customWidth="1"/>
    <col min="10775" max="10779" width="2.25" style="454" customWidth="1"/>
    <col min="10780" max="10780" width="1" style="454" customWidth="1"/>
    <col min="10781" max="10793" width="2.25" style="454" customWidth="1"/>
    <col min="10794" max="10794" width="21.375" style="454" customWidth="1"/>
    <col min="10795" max="10795" width="1.625" style="454" customWidth="1"/>
    <col min="10796" max="10800" width="2.25" style="454" customWidth="1"/>
    <col min="10801" max="10801" width="1" style="454" customWidth="1"/>
    <col min="10802" max="10814" width="2.25" style="454" customWidth="1"/>
    <col min="10815" max="10815" width="1.25" style="454" customWidth="1"/>
    <col min="10816" max="10816" width="1" style="454" customWidth="1"/>
    <col min="10817" max="10821" width="2.25" style="454" customWidth="1"/>
    <col min="10822" max="10822" width="1" style="454" customWidth="1"/>
    <col min="10823" max="11008" width="2.25" style="454"/>
    <col min="11009" max="11009" width="1" style="454" customWidth="1"/>
    <col min="11010" max="11014" width="2.25" style="454" customWidth="1"/>
    <col min="11015" max="11015" width="1" style="454" customWidth="1"/>
    <col min="11016" max="11028" width="2.25" style="454" customWidth="1"/>
    <col min="11029" max="11029" width="1.25" style="454" customWidth="1"/>
    <col min="11030" max="11030" width="1" style="454" customWidth="1"/>
    <col min="11031" max="11035" width="2.25" style="454" customWidth="1"/>
    <col min="11036" max="11036" width="1" style="454" customWidth="1"/>
    <col min="11037" max="11049" width="2.25" style="454" customWidth="1"/>
    <col min="11050" max="11050" width="21.375" style="454" customWidth="1"/>
    <col min="11051" max="11051" width="1.625" style="454" customWidth="1"/>
    <col min="11052" max="11056" width="2.25" style="454" customWidth="1"/>
    <col min="11057" max="11057" width="1" style="454" customWidth="1"/>
    <col min="11058" max="11070" width="2.25" style="454" customWidth="1"/>
    <col min="11071" max="11071" width="1.25" style="454" customWidth="1"/>
    <col min="11072" max="11072" width="1" style="454" customWidth="1"/>
    <col min="11073" max="11077" width="2.25" style="454" customWidth="1"/>
    <col min="11078" max="11078" width="1" style="454" customWidth="1"/>
    <col min="11079" max="11264" width="2.25" style="454"/>
    <col min="11265" max="11265" width="1" style="454" customWidth="1"/>
    <col min="11266" max="11270" width="2.25" style="454" customWidth="1"/>
    <col min="11271" max="11271" width="1" style="454" customWidth="1"/>
    <col min="11272" max="11284" width="2.25" style="454" customWidth="1"/>
    <col min="11285" max="11285" width="1.25" style="454" customWidth="1"/>
    <col min="11286" max="11286" width="1" style="454" customWidth="1"/>
    <col min="11287" max="11291" width="2.25" style="454" customWidth="1"/>
    <col min="11292" max="11292" width="1" style="454" customWidth="1"/>
    <col min="11293" max="11305" width="2.25" style="454" customWidth="1"/>
    <col min="11306" max="11306" width="21.375" style="454" customWidth="1"/>
    <col min="11307" max="11307" width="1.625" style="454" customWidth="1"/>
    <col min="11308" max="11312" width="2.25" style="454" customWidth="1"/>
    <col min="11313" max="11313" width="1" style="454" customWidth="1"/>
    <col min="11314" max="11326" width="2.25" style="454" customWidth="1"/>
    <col min="11327" max="11327" width="1.25" style="454" customWidth="1"/>
    <col min="11328" max="11328" width="1" style="454" customWidth="1"/>
    <col min="11329" max="11333" width="2.25" style="454" customWidth="1"/>
    <col min="11334" max="11334" width="1" style="454" customWidth="1"/>
    <col min="11335" max="11520" width="2.25" style="454"/>
    <col min="11521" max="11521" width="1" style="454" customWidth="1"/>
    <col min="11522" max="11526" width="2.25" style="454" customWidth="1"/>
    <col min="11527" max="11527" width="1" style="454" customWidth="1"/>
    <col min="11528" max="11540" width="2.25" style="454" customWidth="1"/>
    <col min="11541" max="11541" width="1.25" style="454" customWidth="1"/>
    <col min="11542" max="11542" width="1" style="454" customWidth="1"/>
    <col min="11543" max="11547" width="2.25" style="454" customWidth="1"/>
    <col min="11548" max="11548" width="1" style="454" customWidth="1"/>
    <col min="11549" max="11561" width="2.25" style="454" customWidth="1"/>
    <col min="11562" max="11562" width="21.375" style="454" customWidth="1"/>
    <col min="11563" max="11563" width="1.625" style="454" customWidth="1"/>
    <col min="11564" max="11568" width="2.25" style="454" customWidth="1"/>
    <col min="11569" max="11569" width="1" style="454" customWidth="1"/>
    <col min="11570" max="11582" width="2.25" style="454" customWidth="1"/>
    <col min="11583" max="11583" width="1.25" style="454" customWidth="1"/>
    <col min="11584" max="11584" width="1" style="454" customWidth="1"/>
    <col min="11585" max="11589" width="2.25" style="454" customWidth="1"/>
    <col min="11590" max="11590" width="1" style="454" customWidth="1"/>
    <col min="11591" max="11776" width="2.25" style="454"/>
    <col min="11777" max="11777" width="1" style="454" customWidth="1"/>
    <col min="11778" max="11782" width="2.25" style="454" customWidth="1"/>
    <col min="11783" max="11783" width="1" style="454" customWidth="1"/>
    <col min="11784" max="11796" width="2.25" style="454" customWidth="1"/>
    <col min="11797" max="11797" width="1.25" style="454" customWidth="1"/>
    <col min="11798" max="11798" width="1" style="454" customWidth="1"/>
    <col min="11799" max="11803" width="2.25" style="454" customWidth="1"/>
    <col min="11804" max="11804" width="1" style="454" customWidth="1"/>
    <col min="11805" max="11817" width="2.25" style="454" customWidth="1"/>
    <col min="11818" max="11818" width="21.375" style="454" customWidth="1"/>
    <col min="11819" max="11819" width="1.625" style="454" customWidth="1"/>
    <col min="11820" max="11824" width="2.25" style="454" customWidth="1"/>
    <col min="11825" max="11825" width="1" style="454" customWidth="1"/>
    <col min="11826" max="11838" width="2.25" style="454" customWidth="1"/>
    <col min="11839" max="11839" width="1.25" style="454" customWidth="1"/>
    <col min="11840" max="11840" width="1" style="454" customWidth="1"/>
    <col min="11841" max="11845" width="2.25" style="454" customWidth="1"/>
    <col min="11846" max="11846" width="1" style="454" customWidth="1"/>
    <col min="11847" max="12032" width="2.25" style="454"/>
    <col min="12033" max="12033" width="1" style="454" customWidth="1"/>
    <col min="12034" max="12038" width="2.25" style="454" customWidth="1"/>
    <col min="12039" max="12039" width="1" style="454" customWidth="1"/>
    <col min="12040" max="12052" width="2.25" style="454" customWidth="1"/>
    <col min="12053" max="12053" width="1.25" style="454" customWidth="1"/>
    <col min="12054" max="12054" width="1" style="454" customWidth="1"/>
    <col min="12055" max="12059" width="2.25" style="454" customWidth="1"/>
    <col min="12060" max="12060" width="1" style="454" customWidth="1"/>
    <col min="12061" max="12073" width="2.25" style="454" customWidth="1"/>
    <col min="12074" max="12074" width="21.375" style="454" customWidth="1"/>
    <col min="12075" max="12075" width="1.625" style="454" customWidth="1"/>
    <col min="12076" max="12080" width="2.25" style="454" customWidth="1"/>
    <col min="12081" max="12081" width="1" style="454" customWidth="1"/>
    <col min="12082" max="12094" width="2.25" style="454" customWidth="1"/>
    <col min="12095" max="12095" width="1.25" style="454" customWidth="1"/>
    <col min="12096" max="12096" width="1" style="454" customWidth="1"/>
    <col min="12097" max="12101" width="2.25" style="454" customWidth="1"/>
    <col min="12102" max="12102" width="1" style="454" customWidth="1"/>
    <col min="12103" max="12288" width="2.25" style="454"/>
    <col min="12289" max="12289" width="1" style="454" customWidth="1"/>
    <col min="12290" max="12294" width="2.25" style="454" customWidth="1"/>
    <col min="12295" max="12295" width="1" style="454" customWidth="1"/>
    <col min="12296" max="12308" width="2.25" style="454" customWidth="1"/>
    <col min="12309" max="12309" width="1.25" style="454" customWidth="1"/>
    <col min="12310" max="12310" width="1" style="454" customWidth="1"/>
    <col min="12311" max="12315" width="2.25" style="454" customWidth="1"/>
    <col min="12316" max="12316" width="1" style="454" customWidth="1"/>
    <col min="12317" max="12329" width="2.25" style="454" customWidth="1"/>
    <col min="12330" max="12330" width="21.375" style="454" customWidth="1"/>
    <col min="12331" max="12331" width="1.625" style="454" customWidth="1"/>
    <col min="12332" max="12336" width="2.25" style="454" customWidth="1"/>
    <col min="12337" max="12337" width="1" style="454" customWidth="1"/>
    <col min="12338" max="12350" width="2.25" style="454" customWidth="1"/>
    <col min="12351" max="12351" width="1.25" style="454" customWidth="1"/>
    <col min="12352" max="12352" width="1" style="454" customWidth="1"/>
    <col min="12353" max="12357" width="2.25" style="454" customWidth="1"/>
    <col min="12358" max="12358" width="1" style="454" customWidth="1"/>
    <col min="12359" max="12544" width="2.25" style="454"/>
    <col min="12545" max="12545" width="1" style="454" customWidth="1"/>
    <col min="12546" max="12550" width="2.25" style="454" customWidth="1"/>
    <col min="12551" max="12551" width="1" style="454" customWidth="1"/>
    <col min="12552" max="12564" width="2.25" style="454" customWidth="1"/>
    <col min="12565" max="12565" width="1.25" style="454" customWidth="1"/>
    <col min="12566" max="12566" width="1" style="454" customWidth="1"/>
    <col min="12567" max="12571" width="2.25" style="454" customWidth="1"/>
    <col min="12572" max="12572" width="1" style="454" customWidth="1"/>
    <col min="12573" max="12585" width="2.25" style="454" customWidth="1"/>
    <col min="12586" max="12586" width="21.375" style="454" customWidth="1"/>
    <col min="12587" max="12587" width="1.625" style="454" customWidth="1"/>
    <col min="12588" max="12592" width="2.25" style="454" customWidth="1"/>
    <col min="12593" max="12593" width="1" style="454" customWidth="1"/>
    <col min="12594" max="12606" width="2.25" style="454" customWidth="1"/>
    <col min="12607" max="12607" width="1.25" style="454" customWidth="1"/>
    <col min="12608" max="12608" width="1" style="454" customWidth="1"/>
    <col min="12609" max="12613" width="2.25" style="454" customWidth="1"/>
    <col min="12614" max="12614" width="1" style="454" customWidth="1"/>
    <col min="12615" max="12800" width="2.25" style="454"/>
    <col min="12801" max="12801" width="1" style="454" customWidth="1"/>
    <col min="12802" max="12806" width="2.25" style="454" customWidth="1"/>
    <col min="12807" max="12807" width="1" style="454" customWidth="1"/>
    <col min="12808" max="12820" width="2.25" style="454" customWidth="1"/>
    <col min="12821" max="12821" width="1.25" style="454" customWidth="1"/>
    <col min="12822" max="12822" width="1" style="454" customWidth="1"/>
    <col min="12823" max="12827" width="2.25" style="454" customWidth="1"/>
    <col min="12828" max="12828" width="1" style="454" customWidth="1"/>
    <col min="12829" max="12841" width="2.25" style="454" customWidth="1"/>
    <col min="12842" max="12842" width="21.375" style="454" customWidth="1"/>
    <col min="12843" max="12843" width="1.625" style="454" customWidth="1"/>
    <col min="12844" max="12848" width="2.25" style="454" customWidth="1"/>
    <col min="12849" max="12849" width="1" style="454" customWidth="1"/>
    <col min="12850" max="12862" width="2.25" style="454" customWidth="1"/>
    <col min="12863" max="12863" width="1.25" style="454" customWidth="1"/>
    <col min="12864" max="12864" width="1" style="454" customWidth="1"/>
    <col min="12865" max="12869" width="2.25" style="454" customWidth="1"/>
    <col min="12870" max="12870" width="1" style="454" customWidth="1"/>
    <col min="12871" max="13056" width="2.25" style="454"/>
    <col min="13057" max="13057" width="1" style="454" customWidth="1"/>
    <col min="13058" max="13062" width="2.25" style="454" customWidth="1"/>
    <col min="13063" max="13063" width="1" style="454" customWidth="1"/>
    <col min="13064" max="13076" width="2.25" style="454" customWidth="1"/>
    <col min="13077" max="13077" width="1.25" style="454" customWidth="1"/>
    <col min="13078" max="13078" width="1" style="454" customWidth="1"/>
    <col min="13079" max="13083" width="2.25" style="454" customWidth="1"/>
    <col min="13084" max="13084" width="1" style="454" customWidth="1"/>
    <col min="13085" max="13097" width="2.25" style="454" customWidth="1"/>
    <col min="13098" max="13098" width="21.375" style="454" customWidth="1"/>
    <col min="13099" max="13099" width="1.625" style="454" customWidth="1"/>
    <col min="13100" max="13104" width="2.25" style="454" customWidth="1"/>
    <col min="13105" max="13105" width="1" style="454" customWidth="1"/>
    <col min="13106" max="13118" width="2.25" style="454" customWidth="1"/>
    <col min="13119" max="13119" width="1.25" style="454" customWidth="1"/>
    <col min="13120" max="13120" width="1" style="454" customWidth="1"/>
    <col min="13121" max="13125" width="2.25" style="454" customWidth="1"/>
    <col min="13126" max="13126" width="1" style="454" customWidth="1"/>
    <col min="13127" max="13312" width="2.25" style="454"/>
    <col min="13313" max="13313" width="1" style="454" customWidth="1"/>
    <col min="13314" max="13318" width="2.25" style="454" customWidth="1"/>
    <col min="13319" max="13319" width="1" style="454" customWidth="1"/>
    <col min="13320" max="13332" width="2.25" style="454" customWidth="1"/>
    <col min="13333" max="13333" width="1.25" style="454" customWidth="1"/>
    <col min="13334" max="13334" width="1" style="454" customWidth="1"/>
    <col min="13335" max="13339" width="2.25" style="454" customWidth="1"/>
    <col min="13340" max="13340" width="1" style="454" customWidth="1"/>
    <col min="13341" max="13353" width="2.25" style="454" customWidth="1"/>
    <col min="13354" max="13354" width="21.375" style="454" customWidth="1"/>
    <col min="13355" max="13355" width="1.625" style="454" customWidth="1"/>
    <col min="13356" max="13360" width="2.25" style="454" customWidth="1"/>
    <col min="13361" max="13361" width="1" style="454" customWidth="1"/>
    <col min="13362" max="13374" width="2.25" style="454" customWidth="1"/>
    <col min="13375" max="13375" width="1.25" style="454" customWidth="1"/>
    <col min="13376" max="13376" width="1" style="454" customWidth="1"/>
    <col min="13377" max="13381" width="2.25" style="454" customWidth="1"/>
    <col min="13382" max="13382" width="1" style="454" customWidth="1"/>
    <col min="13383" max="13568" width="2.25" style="454"/>
    <col min="13569" max="13569" width="1" style="454" customWidth="1"/>
    <col min="13570" max="13574" width="2.25" style="454" customWidth="1"/>
    <col min="13575" max="13575" width="1" style="454" customWidth="1"/>
    <col min="13576" max="13588" width="2.25" style="454" customWidth="1"/>
    <col min="13589" max="13589" width="1.25" style="454" customWidth="1"/>
    <col min="13590" max="13590" width="1" style="454" customWidth="1"/>
    <col min="13591" max="13595" width="2.25" style="454" customWidth="1"/>
    <col min="13596" max="13596" width="1" style="454" customWidth="1"/>
    <col min="13597" max="13609" width="2.25" style="454" customWidth="1"/>
    <col min="13610" max="13610" width="21.375" style="454" customWidth="1"/>
    <col min="13611" max="13611" width="1.625" style="454" customWidth="1"/>
    <col min="13612" max="13616" width="2.25" style="454" customWidth="1"/>
    <col min="13617" max="13617" width="1" style="454" customWidth="1"/>
    <col min="13618" max="13630" width="2.25" style="454" customWidth="1"/>
    <col min="13631" max="13631" width="1.25" style="454" customWidth="1"/>
    <col min="13632" max="13632" width="1" style="454" customWidth="1"/>
    <col min="13633" max="13637" width="2.25" style="454" customWidth="1"/>
    <col min="13638" max="13638" width="1" style="454" customWidth="1"/>
    <col min="13639" max="13824" width="2.25" style="454"/>
    <col min="13825" max="13825" width="1" style="454" customWidth="1"/>
    <col min="13826" max="13830" width="2.25" style="454" customWidth="1"/>
    <col min="13831" max="13831" width="1" style="454" customWidth="1"/>
    <col min="13832" max="13844" width="2.25" style="454" customWidth="1"/>
    <col min="13845" max="13845" width="1.25" style="454" customWidth="1"/>
    <col min="13846" max="13846" width="1" style="454" customWidth="1"/>
    <col min="13847" max="13851" width="2.25" style="454" customWidth="1"/>
    <col min="13852" max="13852" width="1" style="454" customWidth="1"/>
    <col min="13853" max="13865" width="2.25" style="454" customWidth="1"/>
    <col min="13866" max="13866" width="21.375" style="454" customWidth="1"/>
    <col min="13867" max="13867" width="1.625" style="454" customWidth="1"/>
    <col min="13868" max="13872" width="2.25" style="454" customWidth="1"/>
    <col min="13873" max="13873" width="1" style="454" customWidth="1"/>
    <col min="13874" max="13886" width="2.25" style="454" customWidth="1"/>
    <col min="13887" max="13887" width="1.25" style="454" customWidth="1"/>
    <col min="13888" max="13888" width="1" style="454" customWidth="1"/>
    <col min="13889" max="13893" width="2.25" style="454" customWidth="1"/>
    <col min="13894" max="13894" width="1" style="454" customWidth="1"/>
    <col min="13895" max="14080" width="2.25" style="454"/>
    <col min="14081" max="14081" width="1" style="454" customWidth="1"/>
    <col min="14082" max="14086" width="2.25" style="454" customWidth="1"/>
    <col min="14087" max="14087" width="1" style="454" customWidth="1"/>
    <col min="14088" max="14100" width="2.25" style="454" customWidth="1"/>
    <col min="14101" max="14101" width="1.25" style="454" customWidth="1"/>
    <col min="14102" max="14102" width="1" style="454" customWidth="1"/>
    <col min="14103" max="14107" width="2.25" style="454" customWidth="1"/>
    <col min="14108" max="14108" width="1" style="454" customWidth="1"/>
    <col min="14109" max="14121" width="2.25" style="454" customWidth="1"/>
    <col min="14122" max="14122" width="21.375" style="454" customWidth="1"/>
    <col min="14123" max="14123" width="1.625" style="454" customWidth="1"/>
    <col min="14124" max="14128" width="2.25" style="454" customWidth="1"/>
    <col min="14129" max="14129" width="1" style="454" customWidth="1"/>
    <col min="14130" max="14142" width="2.25" style="454" customWidth="1"/>
    <col min="14143" max="14143" width="1.25" style="454" customWidth="1"/>
    <col min="14144" max="14144" width="1" style="454" customWidth="1"/>
    <col min="14145" max="14149" width="2.25" style="454" customWidth="1"/>
    <col min="14150" max="14150" width="1" style="454" customWidth="1"/>
    <col min="14151" max="14336" width="2.25" style="454"/>
    <col min="14337" max="14337" width="1" style="454" customWidth="1"/>
    <col min="14338" max="14342" width="2.25" style="454" customWidth="1"/>
    <col min="14343" max="14343" width="1" style="454" customWidth="1"/>
    <col min="14344" max="14356" width="2.25" style="454" customWidth="1"/>
    <col min="14357" max="14357" width="1.25" style="454" customWidth="1"/>
    <col min="14358" max="14358" width="1" style="454" customWidth="1"/>
    <col min="14359" max="14363" width="2.25" style="454" customWidth="1"/>
    <col min="14364" max="14364" width="1" style="454" customWidth="1"/>
    <col min="14365" max="14377" width="2.25" style="454" customWidth="1"/>
    <col min="14378" max="14378" width="21.375" style="454" customWidth="1"/>
    <col min="14379" max="14379" width="1.625" style="454" customWidth="1"/>
    <col min="14380" max="14384" width="2.25" style="454" customWidth="1"/>
    <col min="14385" max="14385" width="1" style="454" customWidth="1"/>
    <col min="14386" max="14398" width="2.25" style="454" customWidth="1"/>
    <col min="14399" max="14399" width="1.25" style="454" customWidth="1"/>
    <col min="14400" max="14400" width="1" style="454" customWidth="1"/>
    <col min="14401" max="14405" width="2.25" style="454" customWidth="1"/>
    <col min="14406" max="14406" width="1" style="454" customWidth="1"/>
    <col min="14407" max="14592" width="2.25" style="454"/>
    <col min="14593" max="14593" width="1" style="454" customWidth="1"/>
    <col min="14594" max="14598" width="2.25" style="454" customWidth="1"/>
    <col min="14599" max="14599" width="1" style="454" customWidth="1"/>
    <col min="14600" max="14612" width="2.25" style="454" customWidth="1"/>
    <col min="14613" max="14613" width="1.25" style="454" customWidth="1"/>
    <col min="14614" max="14614" width="1" style="454" customWidth="1"/>
    <col min="14615" max="14619" width="2.25" style="454" customWidth="1"/>
    <col min="14620" max="14620" width="1" style="454" customWidth="1"/>
    <col min="14621" max="14633" width="2.25" style="454" customWidth="1"/>
    <col min="14634" max="14634" width="21.375" style="454" customWidth="1"/>
    <col min="14635" max="14635" width="1.625" style="454" customWidth="1"/>
    <col min="14636" max="14640" width="2.25" style="454" customWidth="1"/>
    <col min="14641" max="14641" width="1" style="454" customWidth="1"/>
    <col min="14642" max="14654" width="2.25" style="454" customWidth="1"/>
    <col min="14655" max="14655" width="1.25" style="454" customWidth="1"/>
    <col min="14656" max="14656" width="1" style="454" customWidth="1"/>
    <col min="14657" max="14661" width="2.25" style="454" customWidth="1"/>
    <col min="14662" max="14662" width="1" style="454" customWidth="1"/>
    <col min="14663" max="14848" width="2.25" style="454"/>
    <col min="14849" max="14849" width="1" style="454" customWidth="1"/>
    <col min="14850" max="14854" width="2.25" style="454" customWidth="1"/>
    <col min="14855" max="14855" width="1" style="454" customWidth="1"/>
    <col min="14856" max="14868" width="2.25" style="454" customWidth="1"/>
    <col min="14869" max="14869" width="1.25" style="454" customWidth="1"/>
    <col min="14870" max="14870" width="1" style="454" customWidth="1"/>
    <col min="14871" max="14875" width="2.25" style="454" customWidth="1"/>
    <col min="14876" max="14876" width="1" style="454" customWidth="1"/>
    <col min="14877" max="14889" width="2.25" style="454" customWidth="1"/>
    <col min="14890" max="14890" width="21.375" style="454" customWidth="1"/>
    <col min="14891" max="14891" width="1.625" style="454" customWidth="1"/>
    <col min="14892" max="14896" width="2.25" style="454" customWidth="1"/>
    <col min="14897" max="14897" width="1" style="454" customWidth="1"/>
    <col min="14898" max="14910" width="2.25" style="454" customWidth="1"/>
    <col min="14911" max="14911" width="1.25" style="454" customWidth="1"/>
    <col min="14912" max="14912" width="1" style="454" customWidth="1"/>
    <col min="14913" max="14917" width="2.25" style="454" customWidth="1"/>
    <col min="14918" max="14918" width="1" style="454" customWidth="1"/>
    <col min="14919" max="15104" width="2.25" style="454"/>
    <col min="15105" max="15105" width="1" style="454" customWidth="1"/>
    <col min="15106" max="15110" width="2.25" style="454" customWidth="1"/>
    <col min="15111" max="15111" width="1" style="454" customWidth="1"/>
    <col min="15112" max="15124" width="2.25" style="454" customWidth="1"/>
    <col min="15125" max="15125" width="1.25" style="454" customWidth="1"/>
    <col min="15126" max="15126" width="1" style="454" customWidth="1"/>
    <col min="15127" max="15131" width="2.25" style="454" customWidth="1"/>
    <col min="15132" max="15132" width="1" style="454" customWidth="1"/>
    <col min="15133" max="15145" width="2.25" style="454" customWidth="1"/>
    <col min="15146" max="15146" width="21.375" style="454" customWidth="1"/>
    <col min="15147" max="15147" width="1.625" style="454" customWidth="1"/>
    <col min="15148" max="15152" width="2.25" style="454" customWidth="1"/>
    <col min="15153" max="15153" width="1" style="454" customWidth="1"/>
    <col min="15154" max="15166" width="2.25" style="454" customWidth="1"/>
    <col min="15167" max="15167" width="1.25" style="454" customWidth="1"/>
    <col min="15168" max="15168" width="1" style="454" customWidth="1"/>
    <col min="15169" max="15173" width="2.25" style="454" customWidth="1"/>
    <col min="15174" max="15174" width="1" style="454" customWidth="1"/>
    <col min="15175" max="15360" width="2.25" style="454"/>
    <col min="15361" max="15361" width="1" style="454" customWidth="1"/>
    <col min="15362" max="15366" width="2.25" style="454" customWidth="1"/>
    <col min="15367" max="15367" width="1" style="454" customWidth="1"/>
    <col min="15368" max="15380" width="2.25" style="454" customWidth="1"/>
    <col min="15381" max="15381" width="1.25" style="454" customWidth="1"/>
    <col min="15382" max="15382" width="1" style="454" customWidth="1"/>
    <col min="15383" max="15387" width="2.25" style="454" customWidth="1"/>
    <col min="15388" max="15388" width="1" style="454" customWidth="1"/>
    <col min="15389" max="15401" width="2.25" style="454" customWidth="1"/>
    <col min="15402" max="15402" width="21.375" style="454" customWidth="1"/>
    <col min="15403" max="15403" width="1.625" style="454" customWidth="1"/>
    <col min="15404" max="15408" width="2.25" style="454" customWidth="1"/>
    <col min="15409" max="15409" width="1" style="454" customWidth="1"/>
    <col min="15410" max="15422" width="2.25" style="454" customWidth="1"/>
    <col min="15423" max="15423" width="1.25" style="454" customWidth="1"/>
    <col min="15424" max="15424" width="1" style="454" customWidth="1"/>
    <col min="15425" max="15429" width="2.25" style="454" customWidth="1"/>
    <col min="15430" max="15430" width="1" style="454" customWidth="1"/>
    <col min="15431" max="15616" width="2.25" style="454"/>
    <col min="15617" max="15617" width="1" style="454" customWidth="1"/>
    <col min="15618" max="15622" width="2.25" style="454" customWidth="1"/>
    <col min="15623" max="15623" width="1" style="454" customWidth="1"/>
    <col min="15624" max="15636" width="2.25" style="454" customWidth="1"/>
    <col min="15637" max="15637" width="1.25" style="454" customWidth="1"/>
    <col min="15638" max="15638" width="1" style="454" customWidth="1"/>
    <col min="15639" max="15643" width="2.25" style="454" customWidth="1"/>
    <col min="15644" max="15644" width="1" style="454" customWidth="1"/>
    <col min="15645" max="15657" width="2.25" style="454" customWidth="1"/>
    <col min="15658" max="15658" width="21.375" style="454" customWidth="1"/>
    <col min="15659" max="15659" width="1.625" style="454" customWidth="1"/>
    <col min="15660" max="15664" width="2.25" style="454" customWidth="1"/>
    <col min="15665" max="15665" width="1" style="454" customWidth="1"/>
    <col min="15666" max="15678" width="2.25" style="454" customWidth="1"/>
    <col min="15679" max="15679" width="1.25" style="454" customWidth="1"/>
    <col min="15680" max="15680" width="1" style="454" customWidth="1"/>
    <col min="15681" max="15685" width="2.25" style="454" customWidth="1"/>
    <col min="15686" max="15686" width="1" style="454" customWidth="1"/>
    <col min="15687" max="15872" width="2.25" style="454"/>
    <col min="15873" max="15873" width="1" style="454" customWidth="1"/>
    <col min="15874" max="15878" width="2.25" style="454" customWidth="1"/>
    <col min="15879" max="15879" width="1" style="454" customWidth="1"/>
    <col min="15880" max="15892" width="2.25" style="454" customWidth="1"/>
    <col min="15893" max="15893" width="1.25" style="454" customWidth="1"/>
    <col min="15894" max="15894" width="1" style="454" customWidth="1"/>
    <col min="15895" max="15899" width="2.25" style="454" customWidth="1"/>
    <col min="15900" max="15900" width="1" style="454" customWidth="1"/>
    <col min="15901" max="15913" width="2.25" style="454" customWidth="1"/>
    <col min="15914" max="15914" width="21.375" style="454" customWidth="1"/>
    <col min="15915" max="15915" width="1.625" style="454" customWidth="1"/>
    <col min="15916" max="15920" width="2.25" style="454" customWidth="1"/>
    <col min="15921" max="15921" width="1" style="454" customWidth="1"/>
    <col min="15922" max="15934" width="2.25" style="454" customWidth="1"/>
    <col min="15935" max="15935" width="1.25" style="454" customWidth="1"/>
    <col min="15936" max="15936" width="1" style="454" customWidth="1"/>
    <col min="15937" max="15941" width="2.25" style="454" customWidth="1"/>
    <col min="15942" max="15942" width="1" style="454" customWidth="1"/>
    <col min="15943" max="16128" width="2.25" style="454"/>
    <col min="16129" max="16129" width="1" style="454" customWidth="1"/>
    <col min="16130" max="16134" width="2.25" style="454" customWidth="1"/>
    <col min="16135" max="16135" width="1" style="454" customWidth="1"/>
    <col min="16136" max="16148" width="2.25" style="454" customWidth="1"/>
    <col min="16149" max="16149" width="1.25" style="454" customWidth="1"/>
    <col min="16150" max="16150" width="1" style="454" customWidth="1"/>
    <col min="16151" max="16155" width="2.25" style="454" customWidth="1"/>
    <col min="16156" max="16156" width="1" style="454" customWidth="1"/>
    <col min="16157" max="16169" width="2.25" style="454" customWidth="1"/>
    <col min="16170" max="16170" width="21.375" style="454" customWidth="1"/>
    <col min="16171" max="16171" width="1.625" style="454" customWidth="1"/>
    <col min="16172" max="16176" width="2.25" style="454" customWidth="1"/>
    <col min="16177" max="16177" width="1" style="454" customWidth="1"/>
    <col min="16178" max="16190" width="2.25" style="454" customWidth="1"/>
    <col min="16191" max="16191" width="1.25" style="454" customWidth="1"/>
    <col min="16192" max="16192" width="1" style="454" customWidth="1"/>
    <col min="16193" max="16197" width="2.25" style="454" customWidth="1"/>
    <col min="16198" max="16198" width="1" style="454" customWidth="1"/>
    <col min="16199" max="16384" width="2.25" style="454"/>
  </cols>
  <sheetData>
    <row r="1" spans="1:83" ht="13.5" customHeight="1">
      <c r="A1" s="453"/>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t="s">
        <v>19</v>
      </c>
      <c r="AI1" s="453"/>
      <c r="AJ1" s="453"/>
      <c r="AK1" s="453" t="s">
        <v>20</v>
      </c>
      <c r="AL1" s="453"/>
      <c r="AM1" s="453"/>
      <c r="AN1" s="453" t="s">
        <v>204</v>
      </c>
      <c r="AO1" s="453"/>
      <c r="AP1" s="453"/>
      <c r="AQ1" s="453"/>
      <c r="AR1" s="453"/>
      <c r="AS1" s="453"/>
      <c r="AT1" s="453"/>
      <c r="AU1" s="453"/>
      <c r="AV1" s="453"/>
      <c r="AW1" s="453"/>
      <c r="AX1" s="453"/>
      <c r="AY1" s="453"/>
      <c r="AZ1" s="453"/>
      <c r="BA1" s="453"/>
      <c r="BB1" s="453"/>
      <c r="BC1" s="453"/>
      <c r="BD1" s="453"/>
      <c r="BE1" s="453"/>
      <c r="BF1" s="453"/>
      <c r="BG1" s="453"/>
      <c r="BH1" s="453"/>
      <c r="BI1" s="453"/>
      <c r="BJ1" s="453"/>
      <c r="BK1" s="453"/>
      <c r="BL1" s="453"/>
      <c r="BM1" s="453"/>
      <c r="BN1" s="453"/>
      <c r="BO1" s="453"/>
      <c r="BP1" s="453"/>
      <c r="BQ1" s="453"/>
      <c r="BR1" s="453"/>
      <c r="BS1" s="453"/>
      <c r="BT1" s="453"/>
      <c r="BU1" s="453"/>
      <c r="BV1" s="453"/>
      <c r="BW1" s="453"/>
      <c r="BX1" s="453"/>
      <c r="BY1" s="453"/>
      <c r="BZ1" s="453"/>
      <c r="CA1" s="453"/>
      <c r="CB1" s="453"/>
      <c r="CC1" s="453"/>
      <c r="CD1" s="453"/>
      <c r="CE1" s="453"/>
    </row>
    <row r="2" spans="1:83" ht="13.5" customHeight="1">
      <c r="A2" s="2804" t="s">
        <v>785</v>
      </c>
      <c r="B2" s="2805"/>
      <c r="C2" s="2805"/>
      <c r="D2" s="2805"/>
      <c r="E2" s="2805"/>
      <c r="F2" s="2805"/>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3"/>
      <c r="BV2" s="453"/>
      <c r="BW2" s="453"/>
      <c r="BX2" s="453"/>
      <c r="BY2" s="453"/>
      <c r="BZ2" s="453"/>
      <c r="CA2" s="453"/>
      <c r="CB2" s="453"/>
      <c r="CC2" s="453"/>
      <c r="CD2" s="453"/>
      <c r="CE2" s="453"/>
    </row>
    <row r="3" spans="1:83" ht="13.5" customHeight="1">
      <c r="A3" s="2805"/>
      <c r="B3" s="2805"/>
      <c r="C3" s="2805"/>
      <c r="D3" s="2805"/>
      <c r="E3" s="2805"/>
      <c r="F3" s="2805"/>
      <c r="G3" s="2805"/>
      <c r="H3" s="2805"/>
      <c r="I3" s="2805"/>
      <c r="J3" s="2805"/>
      <c r="K3" s="2805"/>
      <c r="L3" s="2805"/>
      <c r="M3" s="2805"/>
      <c r="N3" s="2805"/>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455"/>
      <c r="AQ3" s="2806" t="s">
        <v>786</v>
      </c>
      <c r="AR3" s="2806"/>
      <c r="AS3" s="2806"/>
      <c r="AT3" s="2806"/>
      <c r="AU3" s="2806"/>
      <c r="AV3" s="2806"/>
      <c r="AW3" s="2806"/>
      <c r="AX3" s="2806"/>
      <c r="AY3" s="2806"/>
      <c r="AZ3" s="2806"/>
      <c r="BA3" s="2806"/>
      <c r="BB3" s="2806"/>
      <c r="BC3" s="2806"/>
      <c r="BD3" s="2806"/>
      <c r="BE3" s="2806"/>
      <c r="BF3" s="2806"/>
      <c r="BG3" s="2806"/>
      <c r="BH3" s="2806"/>
      <c r="BI3" s="2806"/>
      <c r="BJ3" s="2806"/>
      <c r="BK3" s="2806"/>
      <c r="BL3" s="2806"/>
      <c r="BM3" s="2806"/>
      <c r="BN3" s="2806"/>
      <c r="BO3" s="2806"/>
      <c r="BP3" s="2806"/>
      <c r="BQ3" s="2806"/>
      <c r="BR3" s="2806"/>
      <c r="BS3" s="2806"/>
      <c r="BT3" s="2806"/>
      <c r="BU3" s="2806"/>
      <c r="BV3" s="2806"/>
      <c r="BW3" s="2806"/>
      <c r="BX3" s="2806"/>
      <c r="BY3" s="2806"/>
      <c r="BZ3" s="2806"/>
      <c r="CA3" s="2806"/>
      <c r="CB3" s="2806"/>
      <c r="CC3" s="2806"/>
      <c r="CD3" s="2806"/>
      <c r="CE3" s="2806"/>
    </row>
    <row r="4" spans="1:83" ht="13.5" customHeight="1">
      <c r="A4" s="453"/>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5"/>
      <c r="AQ4" s="2806"/>
      <c r="AR4" s="2806"/>
      <c r="AS4" s="2806"/>
      <c r="AT4" s="2806"/>
      <c r="AU4" s="2806"/>
      <c r="AV4" s="2806"/>
      <c r="AW4" s="2806"/>
      <c r="AX4" s="2806"/>
      <c r="AY4" s="2806"/>
      <c r="AZ4" s="2806"/>
      <c r="BA4" s="2806"/>
      <c r="BB4" s="2806"/>
      <c r="BC4" s="2806"/>
      <c r="BD4" s="2806"/>
      <c r="BE4" s="2806"/>
      <c r="BF4" s="2806"/>
      <c r="BG4" s="2806"/>
      <c r="BH4" s="2806"/>
      <c r="BI4" s="2806"/>
      <c r="BJ4" s="2806"/>
      <c r="BK4" s="2806"/>
      <c r="BL4" s="2806"/>
      <c r="BM4" s="2806"/>
      <c r="BN4" s="2806"/>
      <c r="BO4" s="2806"/>
      <c r="BP4" s="2806"/>
      <c r="BQ4" s="2806"/>
      <c r="BR4" s="2806"/>
      <c r="BS4" s="2806"/>
      <c r="BT4" s="2806"/>
      <c r="BU4" s="2806"/>
      <c r="BV4" s="2806"/>
      <c r="BW4" s="2806"/>
      <c r="BX4" s="2806"/>
      <c r="BY4" s="2806"/>
      <c r="BZ4" s="2806"/>
      <c r="CA4" s="2806"/>
      <c r="CB4" s="2806"/>
      <c r="CC4" s="2806"/>
      <c r="CD4" s="2806"/>
      <c r="CE4" s="2806"/>
    </row>
    <row r="5" spans="1:83" ht="13.5" customHeight="1">
      <c r="A5" s="453"/>
      <c r="B5" s="453" t="s">
        <v>787</v>
      </c>
      <c r="C5" s="453"/>
      <c r="D5" s="453"/>
      <c r="E5" s="453"/>
      <c r="F5" s="453"/>
      <c r="G5" s="453"/>
      <c r="H5" s="453"/>
      <c r="I5" s="453"/>
      <c r="J5" s="453"/>
      <c r="K5" s="886"/>
      <c r="L5" s="886"/>
      <c r="M5" s="886"/>
      <c r="N5" s="886"/>
      <c r="O5" s="886"/>
      <c r="P5" s="886"/>
      <c r="Q5" s="886"/>
      <c r="R5" s="886"/>
      <c r="S5" s="886"/>
      <c r="T5" s="886"/>
      <c r="U5" s="886"/>
      <c r="V5" s="886"/>
      <c r="W5" s="886"/>
      <c r="X5" s="886"/>
      <c r="Y5" s="886"/>
      <c r="Z5" s="886"/>
      <c r="AA5" s="886"/>
      <c r="AB5" s="886"/>
      <c r="AC5" s="886"/>
      <c r="AD5" s="886"/>
      <c r="AE5" s="886"/>
      <c r="AF5" s="886"/>
      <c r="AG5" s="886"/>
      <c r="AH5" s="886"/>
      <c r="AI5" s="886"/>
      <c r="AJ5" s="886"/>
      <c r="AK5" s="886"/>
      <c r="AL5" s="453"/>
      <c r="AM5" s="453"/>
      <c r="AN5" s="453"/>
      <c r="AO5" s="453"/>
      <c r="AP5" s="453"/>
      <c r="AQ5" s="980"/>
      <c r="AR5" s="2759" t="s">
        <v>788</v>
      </c>
      <c r="AS5" s="2703"/>
      <c r="AT5" s="2703"/>
      <c r="AU5" s="2703"/>
      <c r="AV5" s="2703"/>
      <c r="AW5" s="983"/>
      <c r="AX5" s="2762"/>
      <c r="AY5" s="2763"/>
      <c r="AZ5" s="2763"/>
      <c r="BA5" s="2763"/>
      <c r="BB5" s="2763"/>
      <c r="BC5" s="2763"/>
      <c r="BD5" s="2763"/>
      <c r="BE5" s="2763"/>
      <c r="BF5" s="2763"/>
      <c r="BG5" s="2763"/>
      <c r="BH5" s="2763"/>
      <c r="BI5" s="2763"/>
      <c r="BJ5" s="2763"/>
      <c r="BK5" s="2764"/>
      <c r="BL5" s="980"/>
      <c r="BM5" s="2703" t="s">
        <v>789</v>
      </c>
      <c r="BN5" s="2703"/>
      <c r="BO5" s="2703"/>
      <c r="BP5" s="2703"/>
      <c r="BQ5" s="2703"/>
      <c r="BR5" s="983"/>
      <c r="BS5" s="2762"/>
      <c r="BT5" s="2763"/>
      <c r="BU5" s="2763"/>
      <c r="BV5" s="2763"/>
      <c r="BW5" s="2763"/>
      <c r="BX5" s="2763"/>
      <c r="BY5" s="2763"/>
      <c r="BZ5" s="2763"/>
      <c r="CA5" s="2763"/>
      <c r="CB5" s="2763"/>
      <c r="CC5" s="2763"/>
      <c r="CD5" s="2763"/>
      <c r="CE5" s="2764"/>
    </row>
    <row r="6" spans="1:83" ht="13.5" customHeight="1">
      <c r="A6" s="453"/>
      <c r="B6" s="453"/>
      <c r="C6" s="453"/>
      <c r="D6" s="453"/>
      <c r="E6" s="453"/>
      <c r="F6" s="453"/>
      <c r="G6" s="453"/>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6"/>
      <c r="AR6" s="2776"/>
      <c r="AS6" s="2776"/>
      <c r="AT6" s="2776"/>
      <c r="AU6" s="2776"/>
      <c r="AV6" s="2776"/>
      <c r="AW6" s="782"/>
      <c r="AX6" s="2807"/>
      <c r="AY6" s="2808"/>
      <c r="AZ6" s="2808"/>
      <c r="BA6" s="2808"/>
      <c r="BB6" s="2808"/>
      <c r="BC6" s="2808"/>
      <c r="BD6" s="2808"/>
      <c r="BE6" s="2808"/>
      <c r="BF6" s="2808"/>
      <c r="BG6" s="2808"/>
      <c r="BH6" s="2808"/>
      <c r="BI6" s="2808"/>
      <c r="BJ6" s="2808"/>
      <c r="BK6" s="2809"/>
      <c r="BL6" s="456"/>
      <c r="BM6" s="2776"/>
      <c r="BN6" s="2776"/>
      <c r="BO6" s="2776"/>
      <c r="BP6" s="2776"/>
      <c r="BQ6" s="2776"/>
      <c r="BR6" s="782"/>
      <c r="BS6" s="2807"/>
      <c r="BT6" s="2808"/>
      <c r="BU6" s="2808"/>
      <c r="BV6" s="2808"/>
      <c r="BW6" s="2808"/>
      <c r="BX6" s="2808"/>
      <c r="BY6" s="2808"/>
      <c r="BZ6" s="2808"/>
      <c r="CA6" s="2808"/>
      <c r="CB6" s="2808"/>
      <c r="CC6" s="2808"/>
      <c r="CD6" s="2808"/>
      <c r="CE6" s="2809"/>
    </row>
    <row r="7" spans="1:83" ht="13.5" customHeight="1">
      <c r="A7" s="453"/>
      <c r="B7" s="457" t="s">
        <v>790</v>
      </c>
      <c r="C7" s="453"/>
      <c r="D7" s="453"/>
      <c r="E7" s="453"/>
      <c r="F7" s="453"/>
      <c r="G7" s="453"/>
      <c r="H7" s="453"/>
      <c r="I7" s="453"/>
      <c r="J7" s="453"/>
      <c r="K7" s="886"/>
      <c r="L7" s="886"/>
      <c r="M7" s="886"/>
      <c r="N7" s="886"/>
      <c r="O7" s="886"/>
      <c r="P7" s="886"/>
      <c r="Q7" s="886"/>
      <c r="R7" s="886"/>
      <c r="S7" s="886"/>
      <c r="T7" s="886"/>
      <c r="U7" s="886"/>
      <c r="V7" s="886"/>
      <c r="W7" s="886"/>
      <c r="X7" s="886"/>
      <c r="Y7" s="886"/>
      <c r="Z7" s="886"/>
      <c r="AA7" s="886"/>
      <c r="AB7" s="886"/>
      <c r="AC7" s="886"/>
      <c r="AD7" s="886"/>
      <c r="AE7" s="886"/>
      <c r="AF7" s="886"/>
      <c r="AG7" s="886"/>
      <c r="AH7" s="886"/>
      <c r="AI7" s="886"/>
      <c r="AJ7" s="886"/>
      <c r="AK7" s="886"/>
      <c r="AL7" s="453"/>
      <c r="AM7" s="453"/>
      <c r="AN7" s="453"/>
      <c r="AO7" s="453"/>
      <c r="AP7" s="453"/>
      <c r="AQ7" s="984"/>
      <c r="AR7" s="2706"/>
      <c r="AS7" s="2706"/>
      <c r="AT7" s="2706"/>
      <c r="AU7" s="2706"/>
      <c r="AV7" s="2706"/>
      <c r="AW7" s="888"/>
      <c r="AX7" s="2765"/>
      <c r="AY7" s="2766"/>
      <c r="AZ7" s="2766"/>
      <c r="BA7" s="2766"/>
      <c r="BB7" s="2766"/>
      <c r="BC7" s="2766"/>
      <c r="BD7" s="2766"/>
      <c r="BE7" s="2766"/>
      <c r="BF7" s="2766"/>
      <c r="BG7" s="2766"/>
      <c r="BH7" s="2766"/>
      <c r="BI7" s="2766"/>
      <c r="BJ7" s="2766"/>
      <c r="BK7" s="2767"/>
      <c r="BL7" s="984"/>
      <c r="BM7" s="2706"/>
      <c r="BN7" s="2706"/>
      <c r="BO7" s="2706"/>
      <c r="BP7" s="2706"/>
      <c r="BQ7" s="2706"/>
      <c r="BR7" s="888"/>
      <c r="BS7" s="2765"/>
      <c r="BT7" s="2766"/>
      <c r="BU7" s="2766"/>
      <c r="BV7" s="2766"/>
      <c r="BW7" s="2766"/>
      <c r="BX7" s="2766"/>
      <c r="BY7" s="2766"/>
      <c r="BZ7" s="2766"/>
      <c r="CA7" s="2766"/>
      <c r="CB7" s="2766"/>
      <c r="CC7" s="2766"/>
      <c r="CD7" s="2766"/>
      <c r="CE7" s="2767"/>
    </row>
    <row r="8" spans="1:83" ht="13.5" customHeight="1">
      <c r="A8" s="453"/>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3"/>
      <c r="AO8" s="453"/>
      <c r="AP8" s="453"/>
      <c r="AQ8" s="980"/>
      <c r="AR8" s="2759" t="s">
        <v>346</v>
      </c>
      <c r="AS8" s="2759"/>
      <c r="AT8" s="2759"/>
      <c r="AU8" s="2759"/>
      <c r="AV8" s="2759"/>
      <c r="AW8" s="983"/>
      <c r="AX8" s="2810"/>
      <c r="AY8" s="2811"/>
      <c r="AZ8" s="2811"/>
      <c r="BA8" s="2811"/>
      <c r="BB8" s="2811"/>
      <c r="BC8" s="2811"/>
      <c r="BD8" s="2811"/>
      <c r="BE8" s="2811"/>
      <c r="BF8" s="2811"/>
      <c r="BG8" s="2811"/>
      <c r="BH8" s="2811"/>
      <c r="BI8" s="2811"/>
      <c r="BJ8" s="2811"/>
      <c r="BK8" s="2811"/>
      <c r="BL8" s="2811"/>
      <c r="BM8" s="2811"/>
      <c r="BN8" s="2811"/>
      <c r="BO8" s="2811"/>
      <c r="BP8" s="2811"/>
      <c r="BQ8" s="2811"/>
      <c r="BR8" s="2811"/>
      <c r="BS8" s="2811"/>
      <c r="BT8" s="2811"/>
      <c r="BU8" s="2811"/>
      <c r="BV8" s="2811"/>
      <c r="BW8" s="2811"/>
      <c r="BX8" s="2811"/>
      <c r="BY8" s="2811"/>
      <c r="BZ8" s="2811"/>
      <c r="CA8" s="2811"/>
      <c r="CB8" s="2811"/>
      <c r="CC8" s="2811"/>
      <c r="CD8" s="2811"/>
      <c r="CE8" s="2812"/>
    </row>
    <row r="9" spans="1:83" ht="13.5" customHeight="1">
      <c r="A9" s="980"/>
      <c r="B9" s="2759" t="s">
        <v>791</v>
      </c>
      <c r="C9" s="2759"/>
      <c r="D9" s="2759"/>
      <c r="E9" s="2759"/>
      <c r="F9" s="2759"/>
      <c r="G9" s="983"/>
      <c r="H9" s="2692" t="s">
        <v>792</v>
      </c>
      <c r="I9" s="2664"/>
      <c r="J9" s="2664"/>
      <c r="K9" s="2664"/>
      <c r="L9" s="2664"/>
      <c r="M9" s="2664"/>
      <c r="N9" s="2664"/>
      <c r="O9" s="2664"/>
      <c r="P9" s="2664"/>
      <c r="Q9" s="2665"/>
      <c r="R9" s="2692" t="s">
        <v>793</v>
      </c>
      <c r="S9" s="2664"/>
      <c r="T9" s="2664"/>
      <c r="U9" s="2664"/>
      <c r="V9" s="2664"/>
      <c r="W9" s="2664"/>
      <c r="X9" s="2664"/>
      <c r="Y9" s="2664"/>
      <c r="Z9" s="2664"/>
      <c r="AA9" s="2664"/>
      <c r="AB9" s="2664"/>
      <c r="AC9" s="2664"/>
      <c r="AD9" s="2664"/>
      <c r="AE9" s="2665"/>
      <c r="AF9" s="2692" t="s">
        <v>794</v>
      </c>
      <c r="AG9" s="2664"/>
      <c r="AH9" s="2664"/>
      <c r="AI9" s="2664"/>
      <c r="AJ9" s="2664"/>
      <c r="AK9" s="2664"/>
      <c r="AL9" s="2664"/>
      <c r="AM9" s="2664"/>
      <c r="AN9" s="2664"/>
      <c r="AO9" s="2665"/>
      <c r="AP9" s="453"/>
      <c r="AQ9" s="456"/>
      <c r="AR9" s="2760"/>
      <c r="AS9" s="2760"/>
      <c r="AT9" s="2760"/>
      <c r="AU9" s="2760"/>
      <c r="AV9" s="2760"/>
      <c r="AW9" s="782"/>
      <c r="AX9" s="2813"/>
      <c r="AY9" s="2814"/>
      <c r="AZ9" s="2814"/>
      <c r="BA9" s="2814"/>
      <c r="BB9" s="2814"/>
      <c r="BC9" s="2814"/>
      <c r="BD9" s="2814"/>
      <c r="BE9" s="2814"/>
      <c r="BF9" s="2814"/>
      <c r="BG9" s="2814"/>
      <c r="BH9" s="2814"/>
      <c r="BI9" s="2814"/>
      <c r="BJ9" s="2814"/>
      <c r="BK9" s="2814"/>
      <c r="BL9" s="2814"/>
      <c r="BM9" s="2814"/>
      <c r="BN9" s="2814"/>
      <c r="BO9" s="2814"/>
      <c r="BP9" s="2814"/>
      <c r="BQ9" s="2814"/>
      <c r="BR9" s="2814"/>
      <c r="BS9" s="2814"/>
      <c r="BT9" s="2814"/>
      <c r="BU9" s="2814"/>
      <c r="BV9" s="2814"/>
      <c r="BW9" s="2814"/>
      <c r="BX9" s="2814"/>
      <c r="BY9" s="2814"/>
      <c r="BZ9" s="2814"/>
      <c r="CA9" s="2814"/>
      <c r="CB9" s="2814"/>
      <c r="CC9" s="2814"/>
      <c r="CD9" s="2814"/>
      <c r="CE9" s="2815"/>
    </row>
    <row r="10" spans="1:83" ht="13.5" customHeight="1">
      <c r="A10" s="456"/>
      <c r="B10" s="2760"/>
      <c r="C10" s="2760"/>
      <c r="D10" s="2760"/>
      <c r="E10" s="2760"/>
      <c r="F10" s="2760"/>
      <c r="G10" s="782"/>
      <c r="H10" s="2694"/>
      <c r="I10" s="2668"/>
      <c r="J10" s="2668"/>
      <c r="K10" s="2668"/>
      <c r="L10" s="2668"/>
      <c r="M10" s="2668"/>
      <c r="N10" s="2668"/>
      <c r="O10" s="2668"/>
      <c r="P10" s="2668"/>
      <c r="Q10" s="2669"/>
      <c r="R10" s="2694"/>
      <c r="S10" s="2668"/>
      <c r="T10" s="2668"/>
      <c r="U10" s="2668"/>
      <c r="V10" s="2668"/>
      <c r="W10" s="2668"/>
      <c r="X10" s="2668"/>
      <c r="Y10" s="2668"/>
      <c r="Z10" s="2668"/>
      <c r="AA10" s="2668"/>
      <c r="AB10" s="2668"/>
      <c r="AC10" s="2668"/>
      <c r="AD10" s="2668"/>
      <c r="AE10" s="2669"/>
      <c r="AF10" s="2694"/>
      <c r="AG10" s="2668"/>
      <c r="AH10" s="2668"/>
      <c r="AI10" s="2668"/>
      <c r="AJ10" s="2668"/>
      <c r="AK10" s="2668"/>
      <c r="AL10" s="2668"/>
      <c r="AM10" s="2668"/>
      <c r="AN10" s="2668"/>
      <c r="AO10" s="2669"/>
      <c r="AP10" s="458"/>
      <c r="AQ10" s="984"/>
      <c r="AR10" s="2761"/>
      <c r="AS10" s="2761"/>
      <c r="AT10" s="2761"/>
      <c r="AU10" s="2761"/>
      <c r="AV10" s="2761"/>
      <c r="AW10" s="888"/>
      <c r="AX10" s="2784"/>
      <c r="AY10" s="2785"/>
      <c r="AZ10" s="2785"/>
      <c r="BA10" s="2785"/>
      <c r="BB10" s="2785"/>
      <c r="BC10" s="2785"/>
      <c r="BD10" s="2785"/>
      <c r="BE10" s="2785"/>
      <c r="BF10" s="2785"/>
      <c r="BG10" s="2785"/>
      <c r="BH10" s="2785"/>
      <c r="BI10" s="2785"/>
      <c r="BJ10" s="2785"/>
      <c r="BK10" s="2785"/>
      <c r="BL10" s="2785"/>
      <c r="BM10" s="2785"/>
      <c r="BN10" s="2785"/>
      <c r="BO10" s="2785"/>
      <c r="BP10" s="2785"/>
      <c r="BQ10" s="2785"/>
      <c r="BR10" s="2785"/>
      <c r="BS10" s="2785"/>
      <c r="BT10" s="2785"/>
      <c r="BU10" s="2785"/>
      <c r="BV10" s="2785"/>
      <c r="BW10" s="2785"/>
      <c r="BX10" s="2785"/>
      <c r="BY10" s="2785"/>
      <c r="BZ10" s="2785"/>
      <c r="CA10" s="2785"/>
      <c r="CB10" s="2785"/>
      <c r="CC10" s="2785"/>
      <c r="CD10" s="2785"/>
      <c r="CE10" s="2786"/>
    </row>
    <row r="11" spans="1:83" ht="13.5" customHeight="1">
      <c r="A11" s="456"/>
      <c r="B11" s="2760"/>
      <c r="C11" s="2760"/>
      <c r="D11" s="2760"/>
      <c r="E11" s="2760"/>
      <c r="F11" s="2760"/>
      <c r="G11" s="782"/>
      <c r="H11" s="2773" t="s">
        <v>795</v>
      </c>
      <c r="I11" s="2779"/>
      <c r="J11" s="2779"/>
      <c r="K11" s="2779"/>
      <c r="L11" s="2779"/>
      <c r="M11" s="2779"/>
      <c r="N11" s="2779"/>
      <c r="O11" s="2779"/>
      <c r="P11" s="2779"/>
      <c r="Q11" s="2780"/>
      <c r="R11" s="2793" t="s">
        <v>796</v>
      </c>
      <c r="S11" s="2794"/>
      <c r="T11" s="2794"/>
      <c r="U11" s="2794"/>
      <c r="V11" s="2794"/>
      <c r="W11" s="2768" t="s">
        <v>797</v>
      </c>
      <c r="X11" s="2769"/>
      <c r="Y11" s="2769"/>
      <c r="Z11" s="2769"/>
      <c r="AA11" s="2769"/>
      <c r="AB11" s="2769"/>
      <c r="AC11" s="2769"/>
      <c r="AD11" s="2769"/>
      <c r="AE11" s="2770"/>
      <c r="AF11" s="2773" t="s">
        <v>798</v>
      </c>
      <c r="AG11" s="2678"/>
      <c r="AH11" s="2678"/>
      <c r="AI11" s="2678"/>
      <c r="AJ11" s="2678"/>
      <c r="AK11" s="2678"/>
      <c r="AL11" s="2678"/>
      <c r="AM11" s="2678"/>
      <c r="AN11" s="2678"/>
      <c r="AO11" s="2679"/>
      <c r="AP11" s="458"/>
      <c r="AQ11" s="980"/>
      <c r="AR11" s="2787" t="s">
        <v>799</v>
      </c>
      <c r="AS11" s="2787"/>
      <c r="AT11" s="2787"/>
      <c r="AU11" s="2787"/>
      <c r="AV11" s="2787"/>
      <c r="AW11" s="983"/>
      <c r="AX11" s="2762"/>
      <c r="AY11" s="2763"/>
      <c r="AZ11" s="2763"/>
      <c r="BA11" s="2763"/>
      <c r="BB11" s="2763"/>
      <c r="BC11" s="2763"/>
      <c r="BD11" s="2763"/>
      <c r="BE11" s="2763"/>
      <c r="BF11" s="2763"/>
      <c r="BG11" s="2763"/>
      <c r="BH11" s="2763"/>
      <c r="BI11" s="2763"/>
      <c r="BJ11" s="2763"/>
      <c r="BK11" s="2763"/>
      <c r="BL11" s="2763"/>
      <c r="BM11" s="2763"/>
      <c r="BN11" s="2763"/>
      <c r="BO11" s="2763"/>
      <c r="BP11" s="2763"/>
      <c r="BQ11" s="2763"/>
      <c r="BR11" s="2763"/>
      <c r="BS11" s="2763"/>
      <c r="BT11" s="2763"/>
      <c r="BU11" s="2763"/>
      <c r="BV11" s="2763"/>
      <c r="BW11" s="2763"/>
      <c r="BX11" s="2763"/>
      <c r="BY11" s="2763"/>
      <c r="BZ11" s="2763"/>
      <c r="CA11" s="2763"/>
      <c r="CB11" s="2763"/>
      <c r="CC11" s="2763"/>
      <c r="CD11" s="2763"/>
      <c r="CE11" s="2764"/>
    </row>
    <row r="12" spans="1:83" ht="13.5" customHeight="1">
      <c r="A12" s="456"/>
      <c r="B12" s="2760"/>
      <c r="C12" s="2760"/>
      <c r="D12" s="2760"/>
      <c r="E12" s="2760"/>
      <c r="F12" s="2760"/>
      <c r="G12" s="782"/>
      <c r="H12" s="2784"/>
      <c r="I12" s="2785"/>
      <c r="J12" s="2785"/>
      <c r="K12" s="2785"/>
      <c r="L12" s="2785"/>
      <c r="M12" s="2785"/>
      <c r="N12" s="2785"/>
      <c r="O12" s="2785"/>
      <c r="P12" s="2785"/>
      <c r="Q12" s="2786"/>
      <c r="R12" s="2774" t="s">
        <v>800</v>
      </c>
      <c r="S12" s="2775"/>
      <c r="T12" s="2775"/>
      <c r="U12" s="2775"/>
      <c r="V12" s="2775"/>
      <c r="W12" s="2771"/>
      <c r="X12" s="2771"/>
      <c r="Y12" s="2771"/>
      <c r="Z12" s="2771"/>
      <c r="AA12" s="2771"/>
      <c r="AB12" s="2771"/>
      <c r="AC12" s="2771"/>
      <c r="AD12" s="2771"/>
      <c r="AE12" s="2772"/>
      <c r="AF12" s="2680"/>
      <c r="AG12" s="2681"/>
      <c r="AH12" s="2681"/>
      <c r="AI12" s="2681"/>
      <c r="AJ12" s="2681"/>
      <c r="AK12" s="2681"/>
      <c r="AL12" s="2681"/>
      <c r="AM12" s="2681"/>
      <c r="AN12" s="2681"/>
      <c r="AO12" s="2682"/>
      <c r="AP12" s="453"/>
      <c r="AQ12" s="456"/>
      <c r="AR12" s="2788"/>
      <c r="AS12" s="2788"/>
      <c r="AT12" s="2788"/>
      <c r="AU12" s="2788"/>
      <c r="AV12" s="2788"/>
      <c r="AW12" s="782"/>
      <c r="AX12" s="2807"/>
      <c r="AY12" s="2808"/>
      <c r="AZ12" s="2808"/>
      <c r="BA12" s="2808"/>
      <c r="BB12" s="2808"/>
      <c r="BC12" s="2808"/>
      <c r="BD12" s="2808"/>
      <c r="BE12" s="2808"/>
      <c r="BF12" s="2808"/>
      <c r="BG12" s="2808"/>
      <c r="BH12" s="2808"/>
      <c r="BI12" s="2808"/>
      <c r="BJ12" s="2808"/>
      <c r="BK12" s="2808"/>
      <c r="BL12" s="2808"/>
      <c r="BM12" s="2808"/>
      <c r="BN12" s="2808"/>
      <c r="BO12" s="2808"/>
      <c r="BP12" s="2808"/>
      <c r="BQ12" s="2808"/>
      <c r="BR12" s="2808"/>
      <c r="BS12" s="2808"/>
      <c r="BT12" s="2808"/>
      <c r="BU12" s="2808"/>
      <c r="BV12" s="2808"/>
      <c r="BW12" s="2808"/>
      <c r="BX12" s="2808"/>
      <c r="BY12" s="2808"/>
      <c r="BZ12" s="2808"/>
      <c r="CA12" s="2808"/>
      <c r="CB12" s="2808"/>
      <c r="CC12" s="2808"/>
      <c r="CD12" s="2808"/>
      <c r="CE12" s="2809"/>
    </row>
    <row r="13" spans="1:83" ht="13.5" customHeight="1">
      <c r="A13" s="456"/>
      <c r="B13" s="2760"/>
      <c r="C13" s="2760"/>
      <c r="D13" s="2760"/>
      <c r="E13" s="2760"/>
      <c r="F13" s="2760"/>
      <c r="G13" s="782"/>
      <c r="H13" s="2773" t="s">
        <v>795</v>
      </c>
      <c r="I13" s="2779"/>
      <c r="J13" s="2779"/>
      <c r="K13" s="2779"/>
      <c r="L13" s="2779"/>
      <c r="M13" s="2779"/>
      <c r="N13" s="2779"/>
      <c r="O13" s="2779"/>
      <c r="P13" s="2779"/>
      <c r="Q13" s="2780"/>
      <c r="R13" s="2793" t="s">
        <v>796</v>
      </c>
      <c r="S13" s="2794"/>
      <c r="T13" s="2794"/>
      <c r="U13" s="2794"/>
      <c r="V13" s="2794"/>
      <c r="W13" s="2768" t="s">
        <v>797</v>
      </c>
      <c r="X13" s="2769"/>
      <c r="Y13" s="2769"/>
      <c r="Z13" s="2769"/>
      <c r="AA13" s="2769"/>
      <c r="AB13" s="2769"/>
      <c r="AC13" s="2769"/>
      <c r="AD13" s="2769"/>
      <c r="AE13" s="2770"/>
      <c r="AF13" s="2773" t="s">
        <v>798</v>
      </c>
      <c r="AG13" s="2678"/>
      <c r="AH13" s="2678"/>
      <c r="AI13" s="2678"/>
      <c r="AJ13" s="2678"/>
      <c r="AK13" s="2678"/>
      <c r="AL13" s="2678"/>
      <c r="AM13" s="2678"/>
      <c r="AN13" s="2678"/>
      <c r="AO13" s="2679"/>
      <c r="AP13" s="453"/>
      <c r="AQ13" s="984"/>
      <c r="AR13" s="2789"/>
      <c r="AS13" s="2789"/>
      <c r="AT13" s="2789"/>
      <c r="AU13" s="2789"/>
      <c r="AV13" s="2789"/>
      <c r="AW13" s="888"/>
      <c r="AX13" s="2765"/>
      <c r="AY13" s="2766"/>
      <c r="AZ13" s="2766"/>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7"/>
    </row>
    <row r="14" spans="1:83" ht="13.5" customHeight="1">
      <c r="A14" s="984"/>
      <c r="B14" s="2761"/>
      <c r="C14" s="2761"/>
      <c r="D14" s="2761"/>
      <c r="E14" s="2761"/>
      <c r="F14" s="2761"/>
      <c r="G14" s="888"/>
      <c r="H14" s="2784"/>
      <c r="I14" s="2785"/>
      <c r="J14" s="2785"/>
      <c r="K14" s="2785"/>
      <c r="L14" s="2785"/>
      <c r="M14" s="2785"/>
      <c r="N14" s="2785"/>
      <c r="O14" s="2785"/>
      <c r="P14" s="2785"/>
      <c r="Q14" s="2786"/>
      <c r="R14" s="2774" t="s">
        <v>800</v>
      </c>
      <c r="S14" s="2775"/>
      <c r="T14" s="2775"/>
      <c r="U14" s="2775"/>
      <c r="V14" s="2775"/>
      <c r="W14" s="2771"/>
      <c r="X14" s="2771"/>
      <c r="Y14" s="2771"/>
      <c r="Z14" s="2771"/>
      <c r="AA14" s="2771"/>
      <c r="AB14" s="2771"/>
      <c r="AC14" s="2771"/>
      <c r="AD14" s="2771"/>
      <c r="AE14" s="2772"/>
      <c r="AF14" s="2680"/>
      <c r="AG14" s="2681"/>
      <c r="AH14" s="2681"/>
      <c r="AI14" s="2681"/>
      <c r="AJ14" s="2681"/>
      <c r="AK14" s="2681"/>
      <c r="AL14" s="2681"/>
      <c r="AM14" s="2681"/>
      <c r="AN14" s="2681"/>
      <c r="AO14" s="2682"/>
      <c r="AP14" s="453"/>
      <c r="AQ14" s="980"/>
      <c r="AR14" s="2703" t="s">
        <v>801</v>
      </c>
      <c r="AS14" s="2703"/>
      <c r="AT14" s="2703"/>
      <c r="AU14" s="2703"/>
      <c r="AV14" s="2703"/>
      <c r="AW14" s="983"/>
      <c r="AX14" s="2738" t="s">
        <v>802</v>
      </c>
      <c r="AY14" s="2739"/>
      <c r="AZ14" s="2739"/>
      <c r="BA14" s="2739"/>
      <c r="BB14" s="2739"/>
      <c r="BC14" s="2739"/>
      <c r="BD14" s="2739"/>
      <c r="BE14" s="2739"/>
      <c r="BF14" s="2739"/>
      <c r="BG14" s="2739"/>
      <c r="BH14" s="2739"/>
      <c r="BI14" s="2739"/>
      <c r="BJ14" s="2739"/>
      <c r="BK14" s="2739"/>
      <c r="BL14" s="980"/>
      <c r="BM14" s="2703" t="s">
        <v>803</v>
      </c>
      <c r="BN14" s="2703"/>
      <c r="BO14" s="2703"/>
      <c r="BP14" s="2703"/>
      <c r="BQ14" s="2703"/>
      <c r="BR14" s="983"/>
      <c r="BS14" s="2773" t="s">
        <v>804</v>
      </c>
      <c r="BT14" s="2779"/>
      <c r="BU14" s="2779"/>
      <c r="BV14" s="2779"/>
      <c r="BW14" s="2779"/>
      <c r="BX14" s="2779"/>
      <c r="BY14" s="2779"/>
      <c r="BZ14" s="2779"/>
      <c r="CA14" s="2779"/>
      <c r="CB14" s="2779"/>
      <c r="CC14" s="2779"/>
      <c r="CD14" s="2779"/>
      <c r="CE14" s="2780"/>
    </row>
    <row r="15" spans="1:83" ht="13.5" customHeight="1">
      <c r="A15" s="989"/>
      <c r="B15" s="981"/>
      <c r="C15" s="981"/>
      <c r="D15" s="981"/>
      <c r="E15" s="981"/>
      <c r="F15" s="981"/>
      <c r="G15" s="989"/>
      <c r="H15" s="989"/>
      <c r="I15" s="989"/>
      <c r="J15" s="989"/>
      <c r="K15" s="989"/>
      <c r="L15" s="989"/>
      <c r="M15" s="989"/>
      <c r="N15" s="989"/>
      <c r="O15" s="989"/>
      <c r="P15" s="989"/>
      <c r="Q15" s="989"/>
      <c r="R15" s="989"/>
      <c r="S15" s="989"/>
      <c r="T15" s="989"/>
      <c r="U15" s="989"/>
      <c r="V15" s="989"/>
      <c r="W15" s="989"/>
      <c r="X15" s="989"/>
      <c r="Y15" s="989"/>
      <c r="Z15" s="989"/>
      <c r="AA15" s="989"/>
      <c r="AB15" s="989"/>
      <c r="AC15" s="989"/>
      <c r="AD15" s="989"/>
      <c r="AE15" s="989"/>
      <c r="AF15" s="989"/>
      <c r="AG15" s="989"/>
      <c r="AH15" s="989"/>
      <c r="AI15" s="989"/>
      <c r="AJ15" s="989"/>
      <c r="AK15" s="989"/>
      <c r="AL15" s="989"/>
      <c r="AM15" s="989"/>
      <c r="AN15" s="989"/>
      <c r="AO15" s="989"/>
      <c r="AP15" s="453"/>
      <c r="AQ15" s="456"/>
      <c r="AR15" s="2776"/>
      <c r="AS15" s="2776"/>
      <c r="AT15" s="2776"/>
      <c r="AU15" s="2776"/>
      <c r="AV15" s="2776"/>
      <c r="AW15" s="782"/>
      <c r="AX15" s="2741"/>
      <c r="AY15" s="2742"/>
      <c r="AZ15" s="2742"/>
      <c r="BA15" s="2742"/>
      <c r="BB15" s="2742"/>
      <c r="BC15" s="2742"/>
      <c r="BD15" s="2742"/>
      <c r="BE15" s="2742"/>
      <c r="BF15" s="2742"/>
      <c r="BG15" s="2742"/>
      <c r="BH15" s="2742"/>
      <c r="BI15" s="2742"/>
      <c r="BJ15" s="2742"/>
      <c r="BK15" s="2742"/>
      <c r="BL15" s="456"/>
      <c r="BM15" s="2776"/>
      <c r="BN15" s="2776"/>
      <c r="BO15" s="2776"/>
      <c r="BP15" s="2776"/>
      <c r="BQ15" s="2776"/>
      <c r="BR15" s="782"/>
      <c r="BS15" s="2781"/>
      <c r="BT15" s="2782"/>
      <c r="BU15" s="2782"/>
      <c r="BV15" s="2782"/>
      <c r="BW15" s="2782"/>
      <c r="BX15" s="2782"/>
      <c r="BY15" s="2782"/>
      <c r="BZ15" s="2782"/>
      <c r="CA15" s="2782"/>
      <c r="CB15" s="2782"/>
      <c r="CC15" s="2782"/>
      <c r="CD15" s="2782"/>
      <c r="CE15" s="2783"/>
    </row>
    <row r="16" spans="1:83" ht="13.5" customHeight="1">
      <c r="A16" s="980"/>
      <c r="B16" s="2787" t="s">
        <v>799</v>
      </c>
      <c r="C16" s="2787"/>
      <c r="D16" s="2787"/>
      <c r="E16" s="2787"/>
      <c r="F16" s="2787"/>
      <c r="G16" s="983"/>
      <c r="H16" s="2677"/>
      <c r="I16" s="2678"/>
      <c r="J16" s="2678"/>
      <c r="K16" s="2678"/>
      <c r="L16" s="2678"/>
      <c r="M16" s="2678"/>
      <c r="N16" s="2678"/>
      <c r="O16" s="2678"/>
      <c r="P16" s="2678"/>
      <c r="Q16" s="2678"/>
      <c r="R16" s="2678"/>
      <c r="S16" s="2678"/>
      <c r="T16" s="2678"/>
      <c r="U16" s="2678"/>
      <c r="V16" s="2678"/>
      <c r="W16" s="2678"/>
      <c r="X16" s="2678"/>
      <c r="Y16" s="2678"/>
      <c r="Z16" s="2678"/>
      <c r="AA16" s="2678"/>
      <c r="AB16" s="2678"/>
      <c r="AC16" s="2678"/>
      <c r="AD16" s="2678"/>
      <c r="AE16" s="2678"/>
      <c r="AF16" s="2678"/>
      <c r="AG16" s="2678"/>
      <c r="AH16" s="2678"/>
      <c r="AI16" s="2678"/>
      <c r="AJ16" s="2678"/>
      <c r="AK16" s="2678"/>
      <c r="AL16" s="2678"/>
      <c r="AM16" s="2678"/>
      <c r="AN16" s="2678"/>
      <c r="AO16" s="2679"/>
      <c r="AP16" s="453"/>
      <c r="AQ16" s="984"/>
      <c r="AR16" s="2706"/>
      <c r="AS16" s="2706"/>
      <c r="AT16" s="2706"/>
      <c r="AU16" s="2706"/>
      <c r="AV16" s="2706"/>
      <c r="AW16" s="888"/>
      <c r="AX16" s="2777"/>
      <c r="AY16" s="2778"/>
      <c r="AZ16" s="2778"/>
      <c r="BA16" s="2778"/>
      <c r="BB16" s="2778"/>
      <c r="BC16" s="2778"/>
      <c r="BD16" s="2778"/>
      <c r="BE16" s="2778"/>
      <c r="BF16" s="2778"/>
      <c r="BG16" s="2778"/>
      <c r="BH16" s="2778"/>
      <c r="BI16" s="2778"/>
      <c r="BJ16" s="2778"/>
      <c r="BK16" s="2778"/>
      <c r="BL16" s="984"/>
      <c r="BM16" s="2706"/>
      <c r="BN16" s="2706"/>
      <c r="BO16" s="2706"/>
      <c r="BP16" s="2706"/>
      <c r="BQ16" s="2706"/>
      <c r="BR16" s="888"/>
      <c r="BS16" s="2784"/>
      <c r="BT16" s="2785"/>
      <c r="BU16" s="2785"/>
      <c r="BV16" s="2785"/>
      <c r="BW16" s="2785"/>
      <c r="BX16" s="2785"/>
      <c r="BY16" s="2785"/>
      <c r="BZ16" s="2785"/>
      <c r="CA16" s="2785"/>
      <c r="CB16" s="2785"/>
      <c r="CC16" s="2785"/>
      <c r="CD16" s="2785"/>
      <c r="CE16" s="2786"/>
    </row>
    <row r="17" spans="1:83" ht="13.5" customHeight="1">
      <c r="A17" s="456"/>
      <c r="B17" s="2788"/>
      <c r="C17" s="2788"/>
      <c r="D17" s="2788"/>
      <c r="E17" s="2788"/>
      <c r="F17" s="2788"/>
      <c r="G17" s="782"/>
      <c r="H17" s="2790"/>
      <c r="I17" s="2791"/>
      <c r="J17" s="2791"/>
      <c r="K17" s="2791"/>
      <c r="L17" s="2791"/>
      <c r="M17" s="2791"/>
      <c r="N17" s="2791"/>
      <c r="O17" s="2791"/>
      <c r="P17" s="2791"/>
      <c r="Q17" s="2791"/>
      <c r="R17" s="2791"/>
      <c r="S17" s="2791"/>
      <c r="T17" s="2791"/>
      <c r="U17" s="2791"/>
      <c r="V17" s="2791"/>
      <c r="W17" s="2791"/>
      <c r="X17" s="2791"/>
      <c r="Y17" s="2791"/>
      <c r="Z17" s="2791"/>
      <c r="AA17" s="2791"/>
      <c r="AB17" s="2791"/>
      <c r="AC17" s="2791"/>
      <c r="AD17" s="2791"/>
      <c r="AE17" s="2791"/>
      <c r="AF17" s="2791"/>
      <c r="AG17" s="2791"/>
      <c r="AH17" s="2791"/>
      <c r="AI17" s="2791"/>
      <c r="AJ17" s="2791"/>
      <c r="AK17" s="2791"/>
      <c r="AL17" s="2791"/>
      <c r="AM17" s="2791"/>
      <c r="AN17" s="2791"/>
      <c r="AO17" s="2792"/>
      <c r="AP17" s="453"/>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row>
    <row r="18" spans="1:83" ht="13.5" customHeight="1">
      <c r="A18" s="984"/>
      <c r="B18" s="2789"/>
      <c r="C18" s="2789"/>
      <c r="D18" s="2789"/>
      <c r="E18" s="2789"/>
      <c r="F18" s="2789"/>
      <c r="G18" s="888"/>
      <c r="H18" s="2680"/>
      <c r="I18" s="2681"/>
      <c r="J18" s="2681"/>
      <c r="K18" s="2681"/>
      <c r="L18" s="2681"/>
      <c r="M18" s="2681"/>
      <c r="N18" s="2681"/>
      <c r="O18" s="2681"/>
      <c r="P18" s="2681"/>
      <c r="Q18" s="2681"/>
      <c r="R18" s="2681"/>
      <c r="S18" s="2681"/>
      <c r="T18" s="2681"/>
      <c r="U18" s="2681"/>
      <c r="V18" s="2681"/>
      <c r="W18" s="2681"/>
      <c r="X18" s="2681"/>
      <c r="Y18" s="2681"/>
      <c r="Z18" s="2681"/>
      <c r="AA18" s="2681"/>
      <c r="AB18" s="2681"/>
      <c r="AC18" s="2681"/>
      <c r="AD18" s="2681"/>
      <c r="AE18" s="2681"/>
      <c r="AF18" s="2681"/>
      <c r="AG18" s="2681"/>
      <c r="AH18" s="2681"/>
      <c r="AI18" s="2681"/>
      <c r="AJ18" s="2681"/>
      <c r="AK18" s="2681"/>
      <c r="AL18" s="2681"/>
      <c r="AM18" s="2681"/>
      <c r="AN18" s="2681"/>
      <c r="AO18" s="2682"/>
      <c r="AP18" s="453"/>
      <c r="AQ18" s="980"/>
      <c r="AR18" s="2759" t="s">
        <v>791</v>
      </c>
      <c r="AS18" s="2759"/>
      <c r="AT18" s="2759"/>
      <c r="AU18" s="2759"/>
      <c r="AV18" s="2759"/>
      <c r="AW18" s="983"/>
      <c r="AX18" s="2692" t="s">
        <v>805</v>
      </c>
      <c r="AY18" s="2664"/>
      <c r="AZ18" s="2664"/>
      <c r="BA18" s="2664"/>
      <c r="BB18" s="2664"/>
      <c r="BC18" s="2664"/>
      <c r="BD18" s="2664"/>
      <c r="BE18" s="2664"/>
      <c r="BF18" s="2664"/>
      <c r="BG18" s="2665"/>
      <c r="BH18" s="2692" t="s">
        <v>793</v>
      </c>
      <c r="BI18" s="2664"/>
      <c r="BJ18" s="2664"/>
      <c r="BK18" s="2664"/>
      <c r="BL18" s="2664"/>
      <c r="BM18" s="2664"/>
      <c r="BN18" s="2664"/>
      <c r="BO18" s="2664"/>
      <c r="BP18" s="2664"/>
      <c r="BQ18" s="2664"/>
      <c r="BR18" s="2664"/>
      <c r="BS18" s="2664"/>
      <c r="BT18" s="2664"/>
      <c r="BU18" s="2665"/>
      <c r="BV18" s="2692" t="s">
        <v>794</v>
      </c>
      <c r="BW18" s="2664"/>
      <c r="BX18" s="2664"/>
      <c r="BY18" s="2664"/>
      <c r="BZ18" s="2664"/>
      <c r="CA18" s="2664"/>
      <c r="CB18" s="2664"/>
      <c r="CC18" s="2664"/>
      <c r="CD18" s="2664"/>
      <c r="CE18" s="2665"/>
    </row>
    <row r="19" spans="1:83" ht="13.5" customHeight="1">
      <c r="A19" s="980"/>
      <c r="B19" s="2787" t="s">
        <v>806</v>
      </c>
      <c r="C19" s="2787"/>
      <c r="D19" s="2787"/>
      <c r="E19" s="2787"/>
      <c r="F19" s="2787"/>
      <c r="G19" s="983"/>
      <c r="H19" s="2795"/>
      <c r="I19" s="2796"/>
      <c r="J19" s="2796"/>
      <c r="K19" s="2796"/>
      <c r="L19" s="2796"/>
      <c r="M19" s="2796"/>
      <c r="N19" s="2796"/>
      <c r="O19" s="2796"/>
      <c r="P19" s="2796"/>
      <c r="Q19" s="2796"/>
      <c r="R19" s="2796"/>
      <c r="S19" s="2796"/>
      <c r="T19" s="2796"/>
      <c r="U19" s="2796"/>
      <c r="V19" s="2796"/>
      <c r="W19" s="2796"/>
      <c r="X19" s="2796"/>
      <c r="Y19" s="2796"/>
      <c r="Z19" s="2796"/>
      <c r="AA19" s="2796"/>
      <c r="AB19" s="2796"/>
      <c r="AC19" s="2796"/>
      <c r="AD19" s="2796"/>
      <c r="AE19" s="2796"/>
      <c r="AF19" s="2796"/>
      <c r="AG19" s="2796"/>
      <c r="AH19" s="2796"/>
      <c r="AI19" s="2796"/>
      <c r="AJ19" s="2796"/>
      <c r="AK19" s="2796"/>
      <c r="AL19" s="2796"/>
      <c r="AM19" s="2796"/>
      <c r="AN19" s="2796"/>
      <c r="AO19" s="2797"/>
      <c r="AP19" s="453"/>
      <c r="AQ19" s="456"/>
      <c r="AR19" s="2760"/>
      <c r="AS19" s="2760"/>
      <c r="AT19" s="2760"/>
      <c r="AU19" s="2760"/>
      <c r="AV19" s="2760"/>
      <c r="AW19" s="782"/>
      <c r="AX19" s="2694"/>
      <c r="AY19" s="2668"/>
      <c r="AZ19" s="2668"/>
      <c r="BA19" s="2668"/>
      <c r="BB19" s="2668"/>
      <c r="BC19" s="2668"/>
      <c r="BD19" s="2668"/>
      <c r="BE19" s="2668"/>
      <c r="BF19" s="2668"/>
      <c r="BG19" s="2669"/>
      <c r="BH19" s="2694"/>
      <c r="BI19" s="2668"/>
      <c r="BJ19" s="2668"/>
      <c r="BK19" s="2668"/>
      <c r="BL19" s="2668"/>
      <c r="BM19" s="2668"/>
      <c r="BN19" s="2668"/>
      <c r="BO19" s="2668"/>
      <c r="BP19" s="2668"/>
      <c r="BQ19" s="2668"/>
      <c r="BR19" s="2668"/>
      <c r="BS19" s="2668"/>
      <c r="BT19" s="2668"/>
      <c r="BU19" s="2669"/>
      <c r="BV19" s="2694"/>
      <c r="BW19" s="2668"/>
      <c r="BX19" s="2668"/>
      <c r="BY19" s="2668"/>
      <c r="BZ19" s="2668"/>
      <c r="CA19" s="2668"/>
      <c r="CB19" s="2668"/>
      <c r="CC19" s="2668"/>
      <c r="CD19" s="2668"/>
      <c r="CE19" s="2669"/>
    </row>
    <row r="20" spans="1:83" ht="13.5" customHeight="1">
      <c r="A20" s="456"/>
      <c r="B20" s="2788"/>
      <c r="C20" s="2788"/>
      <c r="D20" s="2788"/>
      <c r="E20" s="2788"/>
      <c r="F20" s="2788"/>
      <c r="G20" s="782"/>
      <c r="H20" s="2798"/>
      <c r="I20" s="2799"/>
      <c r="J20" s="2799"/>
      <c r="K20" s="2799"/>
      <c r="L20" s="2799"/>
      <c r="M20" s="2799"/>
      <c r="N20" s="2799"/>
      <c r="O20" s="2799"/>
      <c r="P20" s="2799"/>
      <c r="Q20" s="2799"/>
      <c r="R20" s="2799"/>
      <c r="S20" s="2799"/>
      <c r="T20" s="2799"/>
      <c r="U20" s="2799"/>
      <c r="V20" s="2799"/>
      <c r="W20" s="2799"/>
      <c r="X20" s="2799"/>
      <c r="Y20" s="2799"/>
      <c r="Z20" s="2799"/>
      <c r="AA20" s="2799"/>
      <c r="AB20" s="2799"/>
      <c r="AC20" s="2799"/>
      <c r="AD20" s="2799"/>
      <c r="AE20" s="2799"/>
      <c r="AF20" s="2799"/>
      <c r="AG20" s="2799"/>
      <c r="AH20" s="2799"/>
      <c r="AI20" s="2799"/>
      <c r="AJ20" s="2799"/>
      <c r="AK20" s="2799"/>
      <c r="AL20" s="2799"/>
      <c r="AM20" s="2799"/>
      <c r="AN20" s="2799"/>
      <c r="AO20" s="2800"/>
      <c r="AP20" s="460"/>
      <c r="AQ20" s="456"/>
      <c r="AR20" s="2760"/>
      <c r="AS20" s="2760"/>
      <c r="AT20" s="2760"/>
      <c r="AU20" s="2760"/>
      <c r="AV20" s="2760"/>
      <c r="AW20" s="782"/>
      <c r="AX20" s="2773" t="s">
        <v>795</v>
      </c>
      <c r="AY20" s="2779"/>
      <c r="AZ20" s="2779"/>
      <c r="BA20" s="2779"/>
      <c r="BB20" s="2779"/>
      <c r="BC20" s="2779"/>
      <c r="BD20" s="2779"/>
      <c r="BE20" s="2779"/>
      <c r="BF20" s="2779"/>
      <c r="BG20" s="2780"/>
      <c r="BH20" s="2793" t="s">
        <v>796</v>
      </c>
      <c r="BI20" s="2794"/>
      <c r="BJ20" s="2794"/>
      <c r="BK20" s="2794"/>
      <c r="BL20" s="2794"/>
      <c r="BM20" s="2768" t="s">
        <v>797</v>
      </c>
      <c r="BN20" s="2769"/>
      <c r="BO20" s="2769"/>
      <c r="BP20" s="2769"/>
      <c r="BQ20" s="2769"/>
      <c r="BR20" s="2769"/>
      <c r="BS20" s="2769"/>
      <c r="BT20" s="2769"/>
      <c r="BU20" s="2770"/>
      <c r="BV20" s="2773" t="s">
        <v>798</v>
      </c>
      <c r="BW20" s="2678"/>
      <c r="BX20" s="2678"/>
      <c r="BY20" s="2678"/>
      <c r="BZ20" s="2678"/>
      <c r="CA20" s="2678"/>
      <c r="CB20" s="2678"/>
      <c r="CC20" s="2678"/>
      <c r="CD20" s="2678"/>
      <c r="CE20" s="2679"/>
    </row>
    <row r="21" spans="1:83" ht="13.5" customHeight="1">
      <c r="A21" s="984"/>
      <c r="B21" s="2789"/>
      <c r="C21" s="2789"/>
      <c r="D21" s="2789"/>
      <c r="E21" s="2789"/>
      <c r="F21" s="2789"/>
      <c r="G21" s="888"/>
      <c r="H21" s="2801"/>
      <c r="I21" s="2802"/>
      <c r="J21" s="2802"/>
      <c r="K21" s="2802"/>
      <c r="L21" s="2802"/>
      <c r="M21" s="2802"/>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c r="AL21" s="2802"/>
      <c r="AM21" s="2802"/>
      <c r="AN21" s="2802"/>
      <c r="AO21" s="2803"/>
      <c r="AP21" s="460"/>
      <c r="AQ21" s="456"/>
      <c r="AR21" s="2760"/>
      <c r="AS21" s="2760"/>
      <c r="AT21" s="2760"/>
      <c r="AU21" s="2760"/>
      <c r="AV21" s="2760"/>
      <c r="AW21" s="782"/>
      <c r="AX21" s="2784"/>
      <c r="AY21" s="2785"/>
      <c r="AZ21" s="2785"/>
      <c r="BA21" s="2785"/>
      <c r="BB21" s="2785"/>
      <c r="BC21" s="2785"/>
      <c r="BD21" s="2785"/>
      <c r="BE21" s="2785"/>
      <c r="BF21" s="2785"/>
      <c r="BG21" s="2786"/>
      <c r="BH21" s="2774" t="s">
        <v>800</v>
      </c>
      <c r="BI21" s="2775"/>
      <c r="BJ21" s="2775"/>
      <c r="BK21" s="2775"/>
      <c r="BL21" s="2775"/>
      <c r="BM21" s="2771"/>
      <c r="BN21" s="2771"/>
      <c r="BO21" s="2771"/>
      <c r="BP21" s="2771"/>
      <c r="BQ21" s="2771"/>
      <c r="BR21" s="2771"/>
      <c r="BS21" s="2771"/>
      <c r="BT21" s="2771"/>
      <c r="BU21" s="2772"/>
      <c r="BV21" s="2680"/>
      <c r="BW21" s="2681"/>
      <c r="BX21" s="2681"/>
      <c r="BY21" s="2681"/>
      <c r="BZ21" s="2681"/>
      <c r="CA21" s="2681"/>
      <c r="CB21" s="2681"/>
      <c r="CC21" s="2681"/>
      <c r="CD21" s="2681"/>
      <c r="CE21" s="2682"/>
    </row>
    <row r="22" spans="1:83" ht="13.5" customHeight="1">
      <c r="A22" s="456"/>
      <c r="B22" s="2703" t="s">
        <v>801</v>
      </c>
      <c r="C22" s="2703"/>
      <c r="D22" s="2703"/>
      <c r="E22" s="2703"/>
      <c r="F22" s="2703"/>
      <c r="G22" s="782"/>
      <c r="H22" s="2738" t="s">
        <v>802</v>
      </c>
      <c r="I22" s="2739"/>
      <c r="J22" s="2739"/>
      <c r="K22" s="2739"/>
      <c r="L22" s="2739"/>
      <c r="M22" s="2739"/>
      <c r="N22" s="2739"/>
      <c r="O22" s="2739"/>
      <c r="P22" s="2739"/>
      <c r="Q22" s="2739"/>
      <c r="R22" s="2739"/>
      <c r="S22" s="2739"/>
      <c r="T22" s="2739"/>
      <c r="U22" s="2739"/>
      <c r="V22" s="990"/>
      <c r="W22" s="2703" t="s">
        <v>803</v>
      </c>
      <c r="X22" s="2703"/>
      <c r="Y22" s="2703"/>
      <c r="Z22" s="2703"/>
      <c r="AA22" s="2703"/>
      <c r="AB22" s="983"/>
      <c r="AC22" s="2773" t="s">
        <v>804</v>
      </c>
      <c r="AD22" s="2779"/>
      <c r="AE22" s="2779"/>
      <c r="AF22" s="2779"/>
      <c r="AG22" s="2779"/>
      <c r="AH22" s="2779"/>
      <c r="AI22" s="2779"/>
      <c r="AJ22" s="2779"/>
      <c r="AK22" s="2779"/>
      <c r="AL22" s="2779"/>
      <c r="AM22" s="2779"/>
      <c r="AN22" s="2779"/>
      <c r="AO22" s="2780"/>
      <c r="AP22" s="460"/>
      <c r="AQ22" s="456"/>
      <c r="AR22" s="2760"/>
      <c r="AS22" s="2760"/>
      <c r="AT22" s="2760"/>
      <c r="AU22" s="2760"/>
      <c r="AV22" s="2760"/>
      <c r="AW22" s="782"/>
      <c r="AX22" s="2773" t="s">
        <v>795</v>
      </c>
      <c r="AY22" s="2779"/>
      <c r="AZ22" s="2779"/>
      <c r="BA22" s="2779"/>
      <c r="BB22" s="2779"/>
      <c r="BC22" s="2779"/>
      <c r="BD22" s="2779"/>
      <c r="BE22" s="2779"/>
      <c r="BF22" s="2779"/>
      <c r="BG22" s="2780"/>
      <c r="BH22" s="2793" t="s">
        <v>796</v>
      </c>
      <c r="BI22" s="2794"/>
      <c r="BJ22" s="2794"/>
      <c r="BK22" s="2794"/>
      <c r="BL22" s="2794"/>
      <c r="BM22" s="2768" t="s">
        <v>797</v>
      </c>
      <c r="BN22" s="2769"/>
      <c r="BO22" s="2769"/>
      <c r="BP22" s="2769"/>
      <c r="BQ22" s="2769"/>
      <c r="BR22" s="2769"/>
      <c r="BS22" s="2769"/>
      <c r="BT22" s="2769"/>
      <c r="BU22" s="2770"/>
      <c r="BV22" s="2773" t="s">
        <v>798</v>
      </c>
      <c r="BW22" s="2678"/>
      <c r="BX22" s="2678"/>
      <c r="BY22" s="2678"/>
      <c r="BZ22" s="2678"/>
      <c r="CA22" s="2678"/>
      <c r="CB22" s="2678"/>
      <c r="CC22" s="2678"/>
      <c r="CD22" s="2678"/>
      <c r="CE22" s="2679"/>
    </row>
    <row r="23" spans="1:83" ht="13.5" customHeight="1">
      <c r="A23" s="456"/>
      <c r="B23" s="2776"/>
      <c r="C23" s="2776"/>
      <c r="D23" s="2776"/>
      <c r="E23" s="2776"/>
      <c r="F23" s="2776"/>
      <c r="G23" s="782"/>
      <c r="H23" s="2741"/>
      <c r="I23" s="2742"/>
      <c r="J23" s="2742"/>
      <c r="K23" s="2742"/>
      <c r="L23" s="2742"/>
      <c r="M23" s="2742"/>
      <c r="N23" s="2742"/>
      <c r="O23" s="2742"/>
      <c r="P23" s="2742"/>
      <c r="Q23" s="2742"/>
      <c r="R23" s="2742"/>
      <c r="S23" s="2742"/>
      <c r="T23" s="2742"/>
      <c r="U23" s="2742"/>
      <c r="V23" s="461"/>
      <c r="W23" s="2776"/>
      <c r="X23" s="2776"/>
      <c r="Y23" s="2776"/>
      <c r="Z23" s="2776"/>
      <c r="AA23" s="2776"/>
      <c r="AB23" s="782"/>
      <c r="AC23" s="2781"/>
      <c r="AD23" s="2782"/>
      <c r="AE23" s="2782"/>
      <c r="AF23" s="2782"/>
      <c r="AG23" s="2782"/>
      <c r="AH23" s="2782"/>
      <c r="AI23" s="2782"/>
      <c r="AJ23" s="2782"/>
      <c r="AK23" s="2782"/>
      <c r="AL23" s="2782"/>
      <c r="AM23" s="2782"/>
      <c r="AN23" s="2782"/>
      <c r="AO23" s="2783"/>
      <c r="AP23" s="462"/>
      <c r="AQ23" s="984"/>
      <c r="AR23" s="2761"/>
      <c r="AS23" s="2761"/>
      <c r="AT23" s="2761"/>
      <c r="AU23" s="2761"/>
      <c r="AV23" s="2761"/>
      <c r="AW23" s="888"/>
      <c r="AX23" s="2784"/>
      <c r="AY23" s="2785"/>
      <c r="AZ23" s="2785"/>
      <c r="BA23" s="2785"/>
      <c r="BB23" s="2785"/>
      <c r="BC23" s="2785"/>
      <c r="BD23" s="2785"/>
      <c r="BE23" s="2785"/>
      <c r="BF23" s="2785"/>
      <c r="BG23" s="2786"/>
      <c r="BH23" s="2774" t="s">
        <v>800</v>
      </c>
      <c r="BI23" s="2775"/>
      <c r="BJ23" s="2775"/>
      <c r="BK23" s="2775"/>
      <c r="BL23" s="2775"/>
      <c r="BM23" s="2771"/>
      <c r="BN23" s="2771"/>
      <c r="BO23" s="2771"/>
      <c r="BP23" s="2771"/>
      <c r="BQ23" s="2771"/>
      <c r="BR23" s="2771"/>
      <c r="BS23" s="2771"/>
      <c r="BT23" s="2771"/>
      <c r="BU23" s="2772"/>
      <c r="BV23" s="2680"/>
      <c r="BW23" s="2681"/>
      <c r="BX23" s="2681"/>
      <c r="BY23" s="2681"/>
      <c r="BZ23" s="2681"/>
      <c r="CA23" s="2681"/>
      <c r="CB23" s="2681"/>
      <c r="CC23" s="2681"/>
      <c r="CD23" s="2681"/>
      <c r="CE23" s="2682"/>
    </row>
    <row r="24" spans="1:83" ht="13.5" customHeight="1">
      <c r="A24" s="984"/>
      <c r="B24" s="2706"/>
      <c r="C24" s="2706"/>
      <c r="D24" s="2706"/>
      <c r="E24" s="2706"/>
      <c r="F24" s="2706"/>
      <c r="G24" s="888"/>
      <c r="H24" s="2777"/>
      <c r="I24" s="2778"/>
      <c r="J24" s="2778"/>
      <c r="K24" s="2778"/>
      <c r="L24" s="2778"/>
      <c r="M24" s="2778"/>
      <c r="N24" s="2778"/>
      <c r="O24" s="2778"/>
      <c r="P24" s="2778"/>
      <c r="Q24" s="2778"/>
      <c r="R24" s="2778"/>
      <c r="S24" s="2778"/>
      <c r="T24" s="2778"/>
      <c r="U24" s="2778"/>
      <c r="V24" s="991"/>
      <c r="W24" s="2706"/>
      <c r="X24" s="2706"/>
      <c r="Y24" s="2706"/>
      <c r="Z24" s="2706"/>
      <c r="AA24" s="2706"/>
      <c r="AB24" s="888"/>
      <c r="AC24" s="2784"/>
      <c r="AD24" s="2785"/>
      <c r="AE24" s="2785"/>
      <c r="AF24" s="2785"/>
      <c r="AG24" s="2785"/>
      <c r="AH24" s="2785"/>
      <c r="AI24" s="2785"/>
      <c r="AJ24" s="2785"/>
      <c r="AK24" s="2785"/>
      <c r="AL24" s="2785"/>
      <c r="AM24" s="2785"/>
      <c r="AN24" s="2785"/>
      <c r="AO24" s="2786"/>
      <c r="AP24" s="462"/>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row>
    <row r="25" spans="1:83" ht="13.5" customHeight="1">
      <c r="A25" s="453"/>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453"/>
      <c r="AL25" s="453"/>
      <c r="AM25" s="453"/>
      <c r="AN25" s="453"/>
      <c r="AO25" s="453"/>
      <c r="AP25" s="462"/>
      <c r="AQ25" s="980"/>
      <c r="AR25" s="2684" t="s">
        <v>807</v>
      </c>
      <c r="AS25" s="2684"/>
      <c r="AT25" s="2684"/>
      <c r="AU25" s="2684"/>
      <c r="AV25" s="2684"/>
      <c r="AW25" s="983"/>
      <c r="AX25" s="986" t="s">
        <v>159</v>
      </c>
      <c r="AY25" s="2684" t="s">
        <v>808</v>
      </c>
      <c r="AZ25" s="2684"/>
      <c r="BA25" s="2684"/>
      <c r="BB25" s="2684"/>
      <c r="BC25" s="987"/>
      <c r="BD25" s="2684" t="s">
        <v>809</v>
      </c>
      <c r="BE25" s="2684"/>
      <c r="BF25" s="2684"/>
      <c r="BG25" s="2684"/>
      <c r="BH25" s="2684"/>
      <c r="BI25" s="2684"/>
      <c r="BJ25" s="2684"/>
      <c r="BK25" s="2684"/>
      <c r="BL25" s="2684"/>
      <c r="BM25" s="2684"/>
      <c r="BN25" s="2744" t="s">
        <v>810</v>
      </c>
      <c r="BO25" s="2744"/>
      <c r="BP25" s="2744"/>
      <c r="BQ25" s="2744"/>
      <c r="BR25" s="2744"/>
      <c r="BS25" s="2744"/>
      <c r="BT25" s="2744"/>
      <c r="BU25" s="2744"/>
      <c r="BV25" s="2744"/>
      <c r="BW25" s="2684" t="s">
        <v>811</v>
      </c>
      <c r="BX25" s="2684"/>
      <c r="BY25" s="2684"/>
      <c r="BZ25" s="2684"/>
      <c r="CA25" s="2684"/>
      <c r="CB25" s="2684"/>
      <c r="CC25" s="2684"/>
      <c r="CD25" s="2684"/>
      <c r="CE25" s="2685"/>
    </row>
    <row r="26" spans="1:83" ht="13.5" customHeight="1">
      <c r="A26" s="980"/>
      <c r="B26" s="2759" t="s">
        <v>812</v>
      </c>
      <c r="C26" s="2759"/>
      <c r="D26" s="2759"/>
      <c r="E26" s="2759"/>
      <c r="F26" s="2759"/>
      <c r="G26" s="983"/>
      <c r="H26" s="985" t="s">
        <v>159</v>
      </c>
      <c r="I26" s="2703" t="s">
        <v>813</v>
      </c>
      <c r="J26" s="2703"/>
      <c r="K26" s="2703"/>
      <c r="L26" s="2703"/>
      <c r="M26" s="987"/>
      <c r="N26" s="2692" t="s">
        <v>814</v>
      </c>
      <c r="O26" s="2664"/>
      <c r="P26" s="2664"/>
      <c r="Q26" s="2664"/>
      <c r="R26" s="2664"/>
      <c r="S26" s="2664"/>
      <c r="T26" s="2664"/>
      <c r="U26" s="2664"/>
      <c r="V26" s="2664"/>
      <c r="W26" s="2664"/>
      <c r="X26" s="2664"/>
      <c r="Y26" s="2664"/>
      <c r="Z26" s="2664"/>
      <c r="AA26" s="2664"/>
      <c r="AB26" s="2665"/>
      <c r="AC26" s="2692" t="s">
        <v>815</v>
      </c>
      <c r="AD26" s="2664"/>
      <c r="AE26" s="2664"/>
      <c r="AF26" s="2664"/>
      <c r="AG26" s="2664"/>
      <c r="AH26" s="2664"/>
      <c r="AI26" s="2664"/>
      <c r="AJ26" s="2664"/>
      <c r="AK26" s="2664"/>
      <c r="AL26" s="2664"/>
      <c r="AM26" s="2664"/>
      <c r="AN26" s="2664"/>
      <c r="AO26" s="2665"/>
      <c r="AP26" s="453"/>
      <c r="AQ26" s="456"/>
      <c r="AR26" s="2687"/>
      <c r="AS26" s="2687"/>
      <c r="AT26" s="2687"/>
      <c r="AU26" s="2687"/>
      <c r="AV26" s="2687"/>
      <c r="AW26" s="782"/>
      <c r="AX26" s="458"/>
      <c r="AY26" s="2687"/>
      <c r="AZ26" s="2687"/>
      <c r="BA26" s="2687"/>
      <c r="BB26" s="2687"/>
      <c r="BC26" s="783"/>
      <c r="BD26" s="2690"/>
      <c r="BE26" s="2690"/>
      <c r="BF26" s="2690"/>
      <c r="BG26" s="2690"/>
      <c r="BH26" s="2690"/>
      <c r="BI26" s="2690"/>
      <c r="BJ26" s="2690"/>
      <c r="BK26" s="2690"/>
      <c r="BL26" s="2690"/>
      <c r="BM26" s="2690"/>
      <c r="BN26" s="2744"/>
      <c r="BO26" s="2744"/>
      <c r="BP26" s="2744"/>
      <c r="BQ26" s="2744"/>
      <c r="BR26" s="2744"/>
      <c r="BS26" s="2744"/>
      <c r="BT26" s="2744"/>
      <c r="BU26" s="2744"/>
      <c r="BV26" s="2744"/>
      <c r="BW26" s="2690"/>
      <c r="BX26" s="2690"/>
      <c r="BY26" s="2690"/>
      <c r="BZ26" s="2690"/>
      <c r="CA26" s="2690"/>
      <c r="CB26" s="2690"/>
      <c r="CC26" s="2690"/>
      <c r="CD26" s="2690"/>
      <c r="CE26" s="2691"/>
    </row>
    <row r="27" spans="1:83" ht="13.5" customHeight="1">
      <c r="A27" s="456"/>
      <c r="B27" s="2760"/>
      <c r="C27" s="2760"/>
      <c r="D27" s="2760"/>
      <c r="E27" s="2760"/>
      <c r="F27" s="2760"/>
      <c r="G27" s="782"/>
      <c r="H27" s="988"/>
      <c r="I27" s="2706"/>
      <c r="J27" s="2706"/>
      <c r="K27" s="2706"/>
      <c r="L27" s="2706"/>
      <c r="M27" s="889"/>
      <c r="N27" s="2694"/>
      <c r="O27" s="2668"/>
      <c r="P27" s="2668"/>
      <c r="Q27" s="2668"/>
      <c r="R27" s="2668"/>
      <c r="S27" s="2668"/>
      <c r="T27" s="2668"/>
      <c r="U27" s="2668"/>
      <c r="V27" s="2668"/>
      <c r="W27" s="2668"/>
      <c r="X27" s="2668"/>
      <c r="Y27" s="2668"/>
      <c r="Z27" s="2668"/>
      <c r="AA27" s="2668"/>
      <c r="AB27" s="2669"/>
      <c r="AC27" s="2694"/>
      <c r="AD27" s="2668"/>
      <c r="AE27" s="2668"/>
      <c r="AF27" s="2668"/>
      <c r="AG27" s="2668"/>
      <c r="AH27" s="2668"/>
      <c r="AI27" s="2668"/>
      <c r="AJ27" s="2668"/>
      <c r="AK27" s="2668"/>
      <c r="AL27" s="2668"/>
      <c r="AM27" s="2668"/>
      <c r="AN27" s="2668"/>
      <c r="AO27" s="2669"/>
      <c r="AP27" s="458"/>
      <c r="AQ27" s="456"/>
      <c r="AR27" s="2687"/>
      <c r="AS27" s="2687"/>
      <c r="AT27" s="2687"/>
      <c r="AU27" s="2687"/>
      <c r="AV27" s="2687"/>
      <c r="AW27" s="782"/>
      <c r="AX27" s="453"/>
      <c r="AY27" s="2687"/>
      <c r="AZ27" s="2687"/>
      <c r="BA27" s="2687"/>
      <c r="BB27" s="2687"/>
      <c r="BC27" s="782"/>
      <c r="BD27" s="2733" t="s">
        <v>816</v>
      </c>
      <c r="BE27" s="2733"/>
      <c r="BF27" s="2733"/>
      <c r="BG27" s="2733"/>
      <c r="BH27" s="2733"/>
      <c r="BI27" s="2733"/>
      <c r="BJ27" s="2733"/>
      <c r="BK27" s="2733"/>
      <c r="BL27" s="2733"/>
      <c r="BM27" s="2733"/>
      <c r="BN27" s="2735" t="s">
        <v>816</v>
      </c>
      <c r="BO27" s="2735"/>
      <c r="BP27" s="2735"/>
      <c r="BQ27" s="2735"/>
      <c r="BR27" s="2735"/>
      <c r="BS27" s="2735"/>
      <c r="BT27" s="2735"/>
      <c r="BU27" s="2735"/>
      <c r="BV27" s="2735"/>
      <c r="BW27" s="2733" t="s">
        <v>816</v>
      </c>
      <c r="BX27" s="2733"/>
      <c r="BY27" s="2733"/>
      <c r="BZ27" s="2733"/>
      <c r="CA27" s="2733"/>
      <c r="CB27" s="2733"/>
      <c r="CC27" s="2733"/>
      <c r="CD27" s="2733"/>
      <c r="CE27" s="2736"/>
    </row>
    <row r="28" spans="1:83" ht="13.5" customHeight="1">
      <c r="A28" s="456"/>
      <c r="B28" s="2760"/>
      <c r="C28" s="2760"/>
      <c r="D28" s="2760"/>
      <c r="E28" s="2760"/>
      <c r="F28" s="2760"/>
      <c r="G28" s="782"/>
      <c r="H28" s="980"/>
      <c r="I28" s="2703" t="s">
        <v>817</v>
      </c>
      <c r="J28" s="2703"/>
      <c r="K28" s="2703"/>
      <c r="L28" s="2703"/>
      <c r="M28" s="983"/>
      <c r="N28" s="2762"/>
      <c r="O28" s="2763"/>
      <c r="P28" s="2763"/>
      <c r="Q28" s="2763"/>
      <c r="R28" s="2763"/>
      <c r="S28" s="2763"/>
      <c r="T28" s="2763"/>
      <c r="U28" s="2763"/>
      <c r="V28" s="2763"/>
      <c r="W28" s="2763"/>
      <c r="X28" s="2763"/>
      <c r="Y28" s="2763"/>
      <c r="Z28" s="2763"/>
      <c r="AA28" s="2763"/>
      <c r="AB28" s="2764"/>
      <c r="AC28" s="2762"/>
      <c r="AD28" s="2763"/>
      <c r="AE28" s="2763"/>
      <c r="AF28" s="2763"/>
      <c r="AG28" s="2763"/>
      <c r="AH28" s="2763"/>
      <c r="AI28" s="2763"/>
      <c r="AJ28" s="2763"/>
      <c r="AK28" s="2763"/>
      <c r="AL28" s="2763"/>
      <c r="AM28" s="2763"/>
      <c r="AN28" s="2763"/>
      <c r="AO28" s="2764"/>
      <c r="AP28" s="458"/>
      <c r="AQ28" s="456"/>
      <c r="AR28" s="2687"/>
      <c r="AS28" s="2687"/>
      <c r="AT28" s="2687"/>
      <c r="AU28" s="2687"/>
      <c r="AV28" s="2687"/>
      <c r="AW28" s="782"/>
      <c r="AX28" s="453"/>
      <c r="AY28" s="2687"/>
      <c r="AZ28" s="2687"/>
      <c r="BA28" s="2687"/>
      <c r="BB28" s="2687"/>
      <c r="BC28" s="782"/>
      <c r="BD28" s="2734"/>
      <c r="BE28" s="2734"/>
      <c r="BF28" s="2734"/>
      <c r="BG28" s="2734"/>
      <c r="BH28" s="2734"/>
      <c r="BI28" s="2734"/>
      <c r="BJ28" s="2734"/>
      <c r="BK28" s="2734"/>
      <c r="BL28" s="2734"/>
      <c r="BM28" s="2734"/>
      <c r="BN28" s="2735"/>
      <c r="BO28" s="2735"/>
      <c r="BP28" s="2735"/>
      <c r="BQ28" s="2735"/>
      <c r="BR28" s="2735"/>
      <c r="BS28" s="2735"/>
      <c r="BT28" s="2735"/>
      <c r="BU28" s="2735"/>
      <c r="BV28" s="2735"/>
      <c r="BW28" s="2734"/>
      <c r="BX28" s="2734"/>
      <c r="BY28" s="2734"/>
      <c r="BZ28" s="2734"/>
      <c r="CA28" s="2734"/>
      <c r="CB28" s="2734"/>
      <c r="CC28" s="2734"/>
      <c r="CD28" s="2734"/>
      <c r="CE28" s="2737"/>
    </row>
    <row r="29" spans="1:83" ht="13.5" customHeight="1">
      <c r="A29" s="456"/>
      <c r="B29" s="2760"/>
      <c r="C29" s="2760"/>
      <c r="D29" s="2760"/>
      <c r="E29" s="2760"/>
      <c r="F29" s="2760"/>
      <c r="G29" s="782"/>
      <c r="H29" s="984"/>
      <c r="I29" s="2706"/>
      <c r="J29" s="2706"/>
      <c r="K29" s="2706"/>
      <c r="L29" s="2706"/>
      <c r="M29" s="888"/>
      <c r="N29" s="2765"/>
      <c r="O29" s="2766"/>
      <c r="P29" s="2766"/>
      <c r="Q29" s="2766"/>
      <c r="R29" s="2766"/>
      <c r="S29" s="2766"/>
      <c r="T29" s="2766"/>
      <c r="U29" s="2766"/>
      <c r="V29" s="2766"/>
      <c r="W29" s="2766"/>
      <c r="X29" s="2766"/>
      <c r="Y29" s="2766"/>
      <c r="Z29" s="2766"/>
      <c r="AA29" s="2766"/>
      <c r="AB29" s="2767"/>
      <c r="AC29" s="2765"/>
      <c r="AD29" s="2766"/>
      <c r="AE29" s="2766"/>
      <c r="AF29" s="2766"/>
      <c r="AG29" s="2766"/>
      <c r="AH29" s="2766"/>
      <c r="AI29" s="2766"/>
      <c r="AJ29" s="2766"/>
      <c r="AK29" s="2766"/>
      <c r="AL29" s="2766"/>
      <c r="AM29" s="2766"/>
      <c r="AN29" s="2766"/>
      <c r="AO29" s="2767"/>
      <c r="AP29" s="463"/>
      <c r="AQ29" s="456"/>
      <c r="AR29" s="2687"/>
      <c r="AS29" s="2687"/>
      <c r="AT29" s="2687"/>
      <c r="AU29" s="2687"/>
      <c r="AV29" s="2687"/>
      <c r="AW29" s="782"/>
      <c r="AX29" s="2683" t="s">
        <v>818</v>
      </c>
      <c r="AY29" s="2745"/>
      <c r="AZ29" s="2745"/>
      <c r="BA29" s="2745"/>
      <c r="BB29" s="2745"/>
      <c r="BC29" s="2746"/>
      <c r="BD29" s="2692" t="s">
        <v>819</v>
      </c>
      <c r="BE29" s="2664"/>
      <c r="BF29" s="2664"/>
      <c r="BG29" s="2664"/>
      <c r="BH29" s="2664"/>
      <c r="BI29" s="2664"/>
      <c r="BJ29" s="2664"/>
      <c r="BK29" s="2692" t="s">
        <v>809</v>
      </c>
      <c r="BL29" s="2664"/>
      <c r="BM29" s="2664"/>
      <c r="BN29" s="2664"/>
      <c r="BO29" s="2664"/>
      <c r="BP29" s="2664"/>
      <c r="BQ29" s="2664"/>
      <c r="BR29" s="2665"/>
      <c r="BS29" s="2692" t="s">
        <v>810</v>
      </c>
      <c r="BT29" s="2664"/>
      <c r="BU29" s="2664"/>
      <c r="BV29" s="2664"/>
      <c r="BW29" s="2664"/>
      <c r="BX29" s="2664"/>
      <c r="BY29" s="2665"/>
      <c r="BZ29" s="2692" t="s">
        <v>811</v>
      </c>
      <c r="CA29" s="2664"/>
      <c r="CB29" s="2664"/>
      <c r="CC29" s="2664"/>
      <c r="CD29" s="2664"/>
      <c r="CE29" s="2665"/>
    </row>
    <row r="30" spans="1:83" ht="13.5" customHeight="1">
      <c r="A30" s="456"/>
      <c r="B30" s="2760"/>
      <c r="C30" s="2760"/>
      <c r="D30" s="2760"/>
      <c r="E30" s="2760"/>
      <c r="F30" s="2760"/>
      <c r="G30" s="782"/>
      <c r="H30" s="456"/>
      <c r="I30" s="2703" t="s">
        <v>820</v>
      </c>
      <c r="J30" s="2703"/>
      <c r="K30" s="2703"/>
      <c r="L30" s="2703"/>
      <c r="M30" s="782"/>
      <c r="N30" s="2762"/>
      <c r="O30" s="2763"/>
      <c r="P30" s="2763"/>
      <c r="Q30" s="2763"/>
      <c r="R30" s="2763"/>
      <c r="S30" s="2763"/>
      <c r="T30" s="2763"/>
      <c r="U30" s="2763"/>
      <c r="V30" s="2763"/>
      <c r="W30" s="2763"/>
      <c r="X30" s="2763"/>
      <c r="Y30" s="2763"/>
      <c r="Z30" s="2763"/>
      <c r="AA30" s="2763"/>
      <c r="AB30" s="2764"/>
      <c r="AC30" s="2762"/>
      <c r="AD30" s="2763"/>
      <c r="AE30" s="2763"/>
      <c r="AF30" s="2763"/>
      <c r="AG30" s="2763"/>
      <c r="AH30" s="2763"/>
      <c r="AI30" s="2763"/>
      <c r="AJ30" s="2763"/>
      <c r="AK30" s="2763"/>
      <c r="AL30" s="2763"/>
      <c r="AM30" s="2763"/>
      <c r="AN30" s="2763"/>
      <c r="AO30" s="2764"/>
      <c r="AP30" s="463"/>
      <c r="AQ30" s="456"/>
      <c r="AR30" s="2687"/>
      <c r="AS30" s="2687"/>
      <c r="AT30" s="2687"/>
      <c r="AU30" s="2687"/>
      <c r="AV30" s="2687"/>
      <c r="AW30" s="782"/>
      <c r="AX30" s="2747"/>
      <c r="AY30" s="2748"/>
      <c r="AZ30" s="2748"/>
      <c r="BA30" s="2748"/>
      <c r="BB30" s="2748"/>
      <c r="BC30" s="2749"/>
      <c r="BD30" s="2694"/>
      <c r="BE30" s="2668"/>
      <c r="BF30" s="2668"/>
      <c r="BG30" s="2668"/>
      <c r="BH30" s="2668"/>
      <c r="BI30" s="2668"/>
      <c r="BJ30" s="2668"/>
      <c r="BK30" s="2694"/>
      <c r="BL30" s="2668"/>
      <c r="BM30" s="2668"/>
      <c r="BN30" s="2668"/>
      <c r="BO30" s="2668"/>
      <c r="BP30" s="2668"/>
      <c r="BQ30" s="2668"/>
      <c r="BR30" s="2669"/>
      <c r="BS30" s="2694"/>
      <c r="BT30" s="2668"/>
      <c r="BU30" s="2668"/>
      <c r="BV30" s="2668"/>
      <c r="BW30" s="2668"/>
      <c r="BX30" s="2668"/>
      <c r="BY30" s="2669"/>
      <c r="BZ30" s="2694"/>
      <c r="CA30" s="2668"/>
      <c r="CB30" s="2668"/>
      <c r="CC30" s="2668"/>
      <c r="CD30" s="2668"/>
      <c r="CE30" s="2669"/>
    </row>
    <row r="31" spans="1:83" ht="13.5" customHeight="1">
      <c r="A31" s="984"/>
      <c r="B31" s="2761"/>
      <c r="C31" s="2761"/>
      <c r="D31" s="2761"/>
      <c r="E31" s="2761"/>
      <c r="F31" s="2761"/>
      <c r="G31" s="888"/>
      <c r="H31" s="984"/>
      <c r="I31" s="2706"/>
      <c r="J31" s="2706"/>
      <c r="K31" s="2706"/>
      <c r="L31" s="2706"/>
      <c r="M31" s="888"/>
      <c r="N31" s="2765"/>
      <c r="O31" s="2766"/>
      <c r="P31" s="2766"/>
      <c r="Q31" s="2766"/>
      <c r="R31" s="2766"/>
      <c r="S31" s="2766"/>
      <c r="T31" s="2766"/>
      <c r="U31" s="2766"/>
      <c r="V31" s="2766"/>
      <c r="W31" s="2766"/>
      <c r="X31" s="2766"/>
      <c r="Y31" s="2766"/>
      <c r="Z31" s="2766"/>
      <c r="AA31" s="2766"/>
      <c r="AB31" s="2767"/>
      <c r="AC31" s="2765"/>
      <c r="AD31" s="2766"/>
      <c r="AE31" s="2766"/>
      <c r="AF31" s="2766"/>
      <c r="AG31" s="2766"/>
      <c r="AH31" s="2766"/>
      <c r="AI31" s="2766"/>
      <c r="AJ31" s="2766"/>
      <c r="AK31" s="2766"/>
      <c r="AL31" s="2766"/>
      <c r="AM31" s="2766"/>
      <c r="AN31" s="2766"/>
      <c r="AO31" s="2767"/>
      <c r="AP31" s="463"/>
      <c r="AQ31" s="456"/>
      <c r="AR31" s="2687"/>
      <c r="AS31" s="2687"/>
      <c r="AT31" s="2687"/>
      <c r="AU31" s="2687"/>
      <c r="AV31" s="2687"/>
      <c r="AW31" s="782"/>
      <c r="AX31" s="2747"/>
      <c r="AY31" s="2748"/>
      <c r="AZ31" s="2748"/>
      <c r="BA31" s="2748"/>
      <c r="BB31" s="2748"/>
      <c r="BC31" s="2749"/>
      <c r="BD31" s="2692"/>
      <c r="BE31" s="2664"/>
      <c r="BF31" s="2664"/>
      <c r="BG31" s="2664"/>
      <c r="BH31" s="2664"/>
      <c r="BI31" s="2664"/>
      <c r="BJ31" s="2664"/>
      <c r="BK31" s="2692"/>
      <c r="BL31" s="2664"/>
      <c r="BM31" s="2664"/>
      <c r="BN31" s="2664"/>
      <c r="BO31" s="2664"/>
      <c r="BP31" s="2664"/>
      <c r="BQ31" s="2664"/>
      <c r="BR31" s="2665"/>
      <c r="BS31" s="2692"/>
      <c r="BT31" s="2664"/>
      <c r="BU31" s="2664"/>
      <c r="BV31" s="2664"/>
      <c r="BW31" s="2664"/>
      <c r="BX31" s="2664"/>
      <c r="BY31" s="2665"/>
      <c r="BZ31" s="2692"/>
      <c r="CA31" s="2664"/>
      <c r="CB31" s="2664"/>
      <c r="CC31" s="2664"/>
      <c r="CD31" s="2664"/>
      <c r="CE31" s="2665"/>
    </row>
    <row r="32" spans="1:83" ht="13.5" customHeight="1">
      <c r="A32" s="453"/>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63"/>
      <c r="AQ32" s="984"/>
      <c r="AR32" s="2690"/>
      <c r="AS32" s="2690"/>
      <c r="AT32" s="2690"/>
      <c r="AU32" s="2690"/>
      <c r="AV32" s="2690"/>
      <c r="AW32" s="888"/>
      <c r="AX32" s="2750"/>
      <c r="AY32" s="2751"/>
      <c r="AZ32" s="2751"/>
      <c r="BA32" s="2751"/>
      <c r="BB32" s="2751"/>
      <c r="BC32" s="2752"/>
      <c r="BD32" s="2694"/>
      <c r="BE32" s="2668"/>
      <c r="BF32" s="2668"/>
      <c r="BG32" s="2668"/>
      <c r="BH32" s="2668"/>
      <c r="BI32" s="2668"/>
      <c r="BJ32" s="2668"/>
      <c r="BK32" s="2694"/>
      <c r="BL32" s="2668"/>
      <c r="BM32" s="2668"/>
      <c r="BN32" s="2668"/>
      <c r="BO32" s="2668"/>
      <c r="BP32" s="2668"/>
      <c r="BQ32" s="2668"/>
      <c r="BR32" s="2669"/>
      <c r="BS32" s="2694"/>
      <c r="BT32" s="2668"/>
      <c r="BU32" s="2668"/>
      <c r="BV32" s="2668"/>
      <c r="BW32" s="2668"/>
      <c r="BX32" s="2668"/>
      <c r="BY32" s="2669"/>
      <c r="BZ32" s="2694"/>
      <c r="CA32" s="2668"/>
      <c r="CB32" s="2668"/>
      <c r="CC32" s="2668"/>
      <c r="CD32" s="2668"/>
      <c r="CE32" s="2669"/>
    </row>
    <row r="33" spans="1:83" ht="13.5" customHeight="1">
      <c r="A33" s="980"/>
      <c r="B33" s="2684" t="s">
        <v>807</v>
      </c>
      <c r="C33" s="2684"/>
      <c r="D33" s="2684"/>
      <c r="E33" s="2684"/>
      <c r="F33" s="2684"/>
      <c r="G33" s="983"/>
      <c r="H33" s="986" t="s">
        <v>159</v>
      </c>
      <c r="I33" s="2684" t="s">
        <v>808</v>
      </c>
      <c r="J33" s="2684"/>
      <c r="K33" s="2684"/>
      <c r="L33" s="2684"/>
      <c r="M33" s="987"/>
      <c r="N33" s="2684" t="s">
        <v>809</v>
      </c>
      <c r="O33" s="2684"/>
      <c r="P33" s="2684"/>
      <c r="Q33" s="2684"/>
      <c r="R33" s="2684"/>
      <c r="S33" s="2684"/>
      <c r="T33" s="2684"/>
      <c r="U33" s="2684"/>
      <c r="V33" s="2684"/>
      <c r="W33" s="2684"/>
      <c r="X33" s="2744" t="s">
        <v>810</v>
      </c>
      <c r="Y33" s="2744"/>
      <c r="Z33" s="2744"/>
      <c r="AA33" s="2744"/>
      <c r="AB33" s="2744"/>
      <c r="AC33" s="2744"/>
      <c r="AD33" s="2744"/>
      <c r="AE33" s="2744"/>
      <c r="AF33" s="2744"/>
      <c r="AG33" s="2684" t="s">
        <v>811</v>
      </c>
      <c r="AH33" s="2684"/>
      <c r="AI33" s="2684"/>
      <c r="AJ33" s="2684"/>
      <c r="AK33" s="2684"/>
      <c r="AL33" s="2684"/>
      <c r="AM33" s="2684"/>
      <c r="AN33" s="2684"/>
      <c r="AO33" s="2685"/>
      <c r="AP33" s="453"/>
      <c r="AQ33" s="453"/>
      <c r="AR33" s="453"/>
      <c r="AS33" s="453"/>
      <c r="AT33" s="453"/>
      <c r="AU33" s="453"/>
      <c r="AV33" s="453"/>
      <c r="AW33" s="453"/>
      <c r="AX33" s="453"/>
      <c r="AY33" s="453"/>
      <c r="AZ33" s="453"/>
      <c r="BA33" s="453"/>
      <c r="BB33" s="453"/>
      <c r="BC33" s="453"/>
      <c r="BD33" s="453"/>
      <c r="BE33" s="453"/>
      <c r="BF33" s="453"/>
      <c r="BG33" s="453"/>
      <c r="BH33" s="453"/>
      <c r="BI33" s="453"/>
      <c r="BJ33" s="453"/>
      <c r="BK33" s="453"/>
      <c r="BL33" s="453"/>
      <c r="BM33" s="453"/>
      <c r="BN33" s="453"/>
      <c r="BO33" s="453"/>
      <c r="BP33" s="453"/>
      <c r="BQ33" s="453"/>
      <c r="BR33" s="453"/>
      <c r="BS33" s="453"/>
      <c r="BT33" s="453"/>
      <c r="BU33" s="453"/>
      <c r="BV33" s="453"/>
      <c r="BW33" s="453"/>
      <c r="BX33" s="453"/>
      <c r="BY33" s="453"/>
      <c r="BZ33" s="453"/>
      <c r="CA33" s="453"/>
      <c r="CB33" s="453"/>
      <c r="CC33" s="453"/>
      <c r="CD33" s="453"/>
      <c r="CE33" s="453"/>
    </row>
    <row r="34" spans="1:83" ht="13.5" customHeight="1">
      <c r="A34" s="456"/>
      <c r="B34" s="2687"/>
      <c r="C34" s="2687"/>
      <c r="D34" s="2687"/>
      <c r="E34" s="2687"/>
      <c r="F34" s="2687"/>
      <c r="G34" s="782"/>
      <c r="H34" s="458"/>
      <c r="I34" s="2687"/>
      <c r="J34" s="2687"/>
      <c r="K34" s="2687"/>
      <c r="L34" s="2687"/>
      <c r="M34" s="783"/>
      <c r="N34" s="2690"/>
      <c r="O34" s="2690"/>
      <c r="P34" s="2690"/>
      <c r="Q34" s="2690"/>
      <c r="R34" s="2690"/>
      <c r="S34" s="2690"/>
      <c r="T34" s="2690"/>
      <c r="U34" s="2690"/>
      <c r="V34" s="2690"/>
      <c r="W34" s="2690"/>
      <c r="X34" s="2744"/>
      <c r="Y34" s="2744"/>
      <c r="Z34" s="2744"/>
      <c r="AA34" s="2744"/>
      <c r="AB34" s="2744"/>
      <c r="AC34" s="2744"/>
      <c r="AD34" s="2744"/>
      <c r="AE34" s="2744"/>
      <c r="AF34" s="2744"/>
      <c r="AG34" s="2690"/>
      <c r="AH34" s="2690"/>
      <c r="AI34" s="2690"/>
      <c r="AJ34" s="2690"/>
      <c r="AK34" s="2690"/>
      <c r="AL34" s="2690"/>
      <c r="AM34" s="2690"/>
      <c r="AN34" s="2690"/>
      <c r="AO34" s="2691"/>
      <c r="AP34" s="453"/>
      <c r="AQ34" s="2720" t="s">
        <v>821</v>
      </c>
      <c r="AR34" s="2721"/>
      <c r="AS34" s="2721"/>
      <c r="AT34" s="2721"/>
      <c r="AU34" s="2721"/>
      <c r="AV34" s="2721"/>
      <c r="AW34" s="2721"/>
      <c r="AX34" s="2721"/>
      <c r="AY34" s="2722"/>
      <c r="AZ34" s="2692"/>
      <c r="BA34" s="2664"/>
      <c r="BB34" s="2664"/>
      <c r="BC34" s="2664"/>
      <c r="BD34" s="2664"/>
      <c r="BE34" s="2664"/>
      <c r="BF34" s="2664"/>
      <c r="BG34" s="2664"/>
      <c r="BH34" s="2664"/>
      <c r="BI34" s="2664"/>
      <c r="BJ34" s="2665"/>
      <c r="BK34" s="453"/>
      <c r="BL34" s="2720" t="s">
        <v>822</v>
      </c>
      <c r="BM34" s="2721"/>
      <c r="BN34" s="2721"/>
      <c r="BO34" s="2721"/>
      <c r="BP34" s="2721"/>
      <c r="BQ34" s="2721"/>
      <c r="BR34" s="2721"/>
      <c r="BS34" s="2721"/>
      <c r="BT34" s="2722"/>
      <c r="BU34" s="2692"/>
      <c r="BV34" s="2664"/>
      <c r="BW34" s="2664"/>
      <c r="BX34" s="2664"/>
      <c r="BY34" s="2664"/>
      <c r="BZ34" s="2664"/>
      <c r="CA34" s="2664"/>
      <c r="CB34" s="2664"/>
      <c r="CC34" s="2664"/>
      <c r="CD34" s="2664"/>
      <c r="CE34" s="2665"/>
    </row>
    <row r="35" spans="1:83" ht="13.5" customHeight="1">
      <c r="A35" s="456"/>
      <c r="B35" s="2687"/>
      <c r="C35" s="2687"/>
      <c r="D35" s="2687"/>
      <c r="E35" s="2687"/>
      <c r="F35" s="2687"/>
      <c r="G35" s="782"/>
      <c r="H35" s="453"/>
      <c r="I35" s="2687"/>
      <c r="J35" s="2687"/>
      <c r="K35" s="2687"/>
      <c r="L35" s="2687"/>
      <c r="M35" s="782"/>
      <c r="N35" s="2733" t="s">
        <v>816</v>
      </c>
      <c r="O35" s="2733"/>
      <c r="P35" s="2733"/>
      <c r="Q35" s="2733"/>
      <c r="R35" s="2733"/>
      <c r="S35" s="2733"/>
      <c r="T35" s="2733"/>
      <c r="U35" s="2733"/>
      <c r="V35" s="2733"/>
      <c r="W35" s="2733"/>
      <c r="X35" s="2735" t="s">
        <v>816</v>
      </c>
      <c r="Y35" s="2735"/>
      <c r="Z35" s="2735"/>
      <c r="AA35" s="2735"/>
      <c r="AB35" s="2735"/>
      <c r="AC35" s="2735"/>
      <c r="AD35" s="2735"/>
      <c r="AE35" s="2735"/>
      <c r="AF35" s="2735"/>
      <c r="AG35" s="2733" t="s">
        <v>816</v>
      </c>
      <c r="AH35" s="2733"/>
      <c r="AI35" s="2733"/>
      <c r="AJ35" s="2733"/>
      <c r="AK35" s="2733"/>
      <c r="AL35" s="2733"/>
      <c r="AM35" s="2733"/>
      <c r="AN35" s="2733"/>
      <c r="AO35" s="2736"/>
      <c r="AP35" s="453"/>
      <c r="AQ35" s="2723"/>
      <c r="AR35" s="2724"/>
      <c r="AS35" s="2724"/>
      <c r="AT35" s="2724"/>
      <c r="AU35" s="2724"/>
      <c r="AV35" s="2724"/>
      <c r="AW35" s="2724"/>
      <c r="AX35" s="2724"/>
      <c r="AY35" s="2725"/>
      <c r="AZ35" s="2693"/>
      <c r="BA35" s="2666"/>
      <c r="BB35" s="2666"/>
      <c r="BC35" s="2666"/>
      <c r="BD35" s="2666"/>
      <c r="BE35" s="2666"/>
      <c r="BF35" s="2666"/>
      <c r="BG35" s="2666"/>
      <c r="BH35" s="2666"/>
      <c r="BI35" s="2666"/>
      <c r="BJ35" s="2667"/>
      <c r="BK35" s="453"/>
      <c r="BL35" s="2723"/>
      <c r="BM35" s="2724"/>
      <c r="BN35" s="2724"/>
      <c r="BO35" s="2724"/>
      <c r="BP35" s="2724"/>
      <c r="BQ35" s="2724"/>
      <c r="BR35" s="2724"/>
      <c r="BS35" s="2724"/>
      <c r="BT35" s="2725"/>
      <c r="BU35" s="2693"/>
      <c r="BV35" s="2666"/>
      <c r="BW35" s="2666"/>
      <c r="BX35" s="2666"/>
      <c r="BY35" s="2666"/>
      <c r="BZ35" s="2666"/>
      <c r="CA35" s="2666"/>
      <c r="CB35" s="2666"/>
      <c r="CC35" s="2666"/>
      <c r="CD35" s="2666"/>
      <c r="CE35" s="2667"/>
    </row>
    <row r="36" spans="1:83" ht="13.5" customHeight="1">
      <c r="A36" s="456"/>
      <c r="B36" s="2687"/>
      <c r="C36" s="2687"/>
      <c r="D36" s="2687"/>
      <c r="E36" s="2687"/>
      <c r="F36" s="2687"/>
      <c r="G36" s="782"/>
      <c r="H36" s="453"/>
      <c r="I36" s="2687"/>
      <c r="J36" s="2687"/>
      <c r="K36" s="2687"/>
      <c r="L36" s="2687"/>
      <c r="M36" s="782"/>
      <c r="N36" s="2734"/>
      <c r="O36" s="2734"/>
      <c r="P36" s="2734"/>
      <c r="Q36" s="2734"/>
      <c r="R36" s="2734"/>
      <c r="S36" s="2734"/>
      <c r="T36" s="2734"/>
      <c r="U36" s="2734"/>
      <c r="V36" s="2734"/>
      <c r="W36" s="2734"/>
      <c r="X36" s="2735"/>
      <c r="Y36" s="2735"/>
      <c r="Z36" s="2735"/>
      <c r="AA36" s="2735"/>
      <c r="AB36" s="2735"/>
      <c r="AC36" s="2735"/>
      <c r="AD36" s="2735"/>
      <c r="AE36" s="2735"/>
      <c r="AF36" s="2735"/>
      <c r="AG36" s="2734"/>
      <c r="AH36" s="2734"/>
      <c r="AI36" s="2734"/>
      <c r="AJ36" s="2734"/>
      <c r="AK36" s="2734"/>
      <c r="AL36" s="2734"/>
      <c r="AM36" s="2734"/>
      <c r="AN36" s="2734"/>
      <c r="AO36" s="2737"/>
      <c r="AP36" s="453"/>
      <c r="AQ36" s="456"/>
      <c r="AR36" s="453"/>
      <c r="AS36" s="2738" t="s">
        <v>823</v>
      </c>
      <c r="AT36" s="2739"/>
      <c r="AU36" s="2739"/>
      <c r="AV36" s="2739"/>
      <c r="AW36" s="2739"/>
      <c r="AX36" s="2739"/>
      <c r="AY36" s="2740"/>
      <c r="AZ36" s="2692"/>
      <c r="BA36" s="2664"/>
      <c r="BB36" s="2664"/>
      <c r="BC36" s="2664"/>
      <c r="BD36" s="2664"/>
      <c r="BE36" s="2664"/>
      <c r="BF36" s="2664"/>
      <c r="BG36" s="2664"/>
      <c r="BH36" s="2664"/>
      <c r="BI36" s="2664"/>
      <c r="BJ36" s="2665"/>
      <c r="BK36" s="453"/>
      <c r="BL36" s="2720" t="s">
        <v>824</v>
      </c>
      <c r="BM36" s="2721"/>
      <c r="BN36" s="2721"/>
      <c r="BO36" s="2721"/>
      <c r="BP36" s="2721"/>
      <c r="BQ36" s="2721"/>
      <c r="BR36" s="2721"/>
      <c r="BS36" s="2721"/>
      <c r="BT36" s="2722"/>
      <c r="BU36" s="2692"/>
      <c r="BV36" s="2664"/>
      <c r="BW36" s="2664"/>
      <c r="BX36" s="2664"/>
      <c r="BY36" s="2664"/>
      <c r="BZ36" s="2664"/>
      <c r="CA36" s="2664"/>
      <c r="CB36" s="2664"/>
      <c r="CC36" s="2664"/>
      <c r="CD36" s="2664"/>
      <c r="CE36" s="2665"/>
    </row>
    <row r="37" spans="1:83" ht="13.5" customHeight="1">
      <c r="A37" s="456"/>
      <c r="B37" s="2687"/>
      <c r="C37" s="2687"/>
      <c r="D37" s="2687"/>
      <c r="E37" s="2687"/>
      <c r="F37" s="2687"/>
      <c r="G37" s="782"/>
      <c r="H37" s="2683" t="s">
        <v>818</v>
      </c>
      <c r="I37" s="2745"/>
      <c r="J37" s="2745"/>
      <c r="K37" s="2745"/>
      <c r="L37" s="2745"/>
      <c r="M37" s="2746"/>
      <c r="N37" s="2664" t="s">
        <v>813</v>
      </c>
      <c r="O37" s="2664"/>
      <c r="P37" s="2664"/>
      <c r="Q37" s="2665"/>
      <c r="R37" s="2692" t="s">
        <v>819</v>
      </c>
      <c r="S37" s="2664"/>
      <c r="T37" s="2664"/>
      <c r="U37" s="2664"/>
      <c r="V37" s="2664"/>
      <c r="W37" s="2664"/>
      <c r="X37" s="2665"/>
      <c r="Y37" s="2692" t="s">
        <v>809</v>
      </c>
      <c r="Z37" s="2664"/>
      <c r="AA37" s="2664"/>
      <c r="AB37" s="2664"/>
      <c r="AC37" s="2664"/>
      <c r="AD37" s="2664"/>
      <c r="AE37" s="2692" t="s">
        <v>810</v>
      </c>
      <c r="AF37" s="2664"/>
      <c r="AG37" s="2664"/>
      <c r="AH37" s="2664"/>
      <c r="AI37" s="2664"/>
      <c r="AJ37" s="2665"/>
      <c r="AK37" s="2664" t="s">
        <v>811</v>
      </c>
      <c r="AL37" s="2664"/>
      <c r="AM37" s="2664"/>
      <c r="AN37" s="2664"/>
      <c r="AO37" s="2665"/>
      <c r="AP37" s="453"/>
      <c r="AQ37" s="456"/>
      <c r="AR37" s="453"/>
      <c r="AS37" s="2741"/>
      <c r="AT37" s="2742"/>
      <c r="AU37" s="2742"/>
      <c r="AV37" s="2742"/>
      <c r="AW37" s="2742"/>
      <c r="AX37" s="2742"/>
      <c r="AY37" s="2743"/>
      <c r="AZ37" s="2693"/>
      <c r="BA37" s="2666"/>
      <c r="BB37" s="2666"/>
      <c r="BC37" s="2666"/>
      <c r="BD37" s="2666"/>
      <c r="BE37" s="2666"/>
      <c r="BF37" s="2666"/>
      <c r="BG37" s="2666"/>
      <c r="BH37" s="2666"/>
      <c r="BI37" s="2666"/>
      <c r="BJ37" s="2667"/>
      <c r="BK37" s="453"/>
      <c r="BL37" s="2723"/>
      <c r="BM37" s="2724"/>
      <c r="BN37" s="2724"/>
      <c r="BO37" s="2724"/>
      <c r="BP37" s="2724"/>
      <c r="BQ37" s="2724"/>
      <c r="BR37" s="2724"/>
      <c r="BS37" s="2724"/>
      <c r="BT37" s="2725"/>
      <c r="BU37" s="2693"/>
      <c r="BV37" s="2666"/>
      <c r="BW37" s="2666"/>
      <c r="BX37" s="2666"/>
      <c r="BY37" s="2666"/>
      <c r="BZ37" s="2666"/>
      <c r="CA37" s="2666"/>
      <c r="CB37" s="2666"/>
      <c r="CC37" s="2666"/>
      <c r="CD37" s="2666"/>
      <c r="CE37" s="2667"/>
    </row>
    <row r="38" spans="1:83" ht="13.5" customHeight="1">
      <c r="A38" s="456"/>
      <c r="B38" s="2687"/>
      <c r="C38" s="2687"/>
      <c r="D38" s="2687"/>
      <c r="E38" s="2687"/>
      <c r="F38" s="2687"/>
      <c r="G38" s="782"/>
      <c r="H38" s="2747"/>
      <c r="I38" s="2748"/>
      <c r="J38" s="2748"/>
      <c r="K38" s="2748"/>
      <c r="L38" s="2748"/>
      <c r="M38" s="2749"/>
      <c r="N38" s="2668"/>
      <c r="O38" s="2668"/>
      <c r="P38" s="2668"/>
      <c r="Q38" s="2669"/>
      <c r="R38" s="2694"/>
      <c r="S38" s="2668"/>
      <c r="T38" s="2668"/>
      <c r="U38" s="2668"/>
      <c r="V38" s="2668"/>
      <c r="W38" s="2668"/>
      <c r="X38" s="2669"/>
      <c r="Y38" s="2694"/>
      <c r="Z38" s="2668"/>
      <c r="AA38" s="2668"/>
      <c r="AB38" s="2668"/>
      <c r="AC38" s="2668"/>
      <c r="AD38" s="2668"/>
      <c r="AE38" s="2694"/>
      <c r="AF38" s="2668"/>
      <c r="AG38" s="2668"/>
      <c r="AH38" s="2668"/>
      <c r="AI38" s="2668"/>
      <c r="AJ38" s="2669"/>
      <c r="AK38" s="2668"/>
      <c r="AL38" s="2668"/>
      <c r="AM38" s="2668"/>
      <c r="AN38" s="2668"/>
      <c r="AO38" s="2669"/>
      <c r="AP38" s="453"/>
      <c r="AQ38" s="2720" t="s">
        <v>825</v>
      </c>
      <c r="AR38" s="2721"/>
      <c r="AS38" s="2721"/>
      <c r="AT38" s="2721"/>
      <c r="AU38" s="2721"/>
      <c r="AV38" s="2721"/>
      <c r="AW38" s="2721"/>
      <c r="AX38" s="2721"/>
      <c r="AY38" s="2722"/>
      <c r="AZ38" s="2753" t="s">
        <v>826</v>
      </c>
      <c r="BA38" s="2754"/>
      <c r="BB38" s="2754"/>
      <c r="BC38" s="2754"/>
      <c r="BD38" s="2754"/>
      <c r="BE38" s="2754"/>
      <c r="BF38" s="2754"/>
      <c r="BG38" s="2754"/>
      <c r="BH38" s="2754"/>
      <c r="BI38" s="2754"/>
      <c r="BJ38" s="2755"/>
      <c r="BK38" s="453"/>
      <c r="BL38" s="2720" t="s">
        <v>827</v>
      </c>
      <c r="BM38" s="2721"/>
      <c r="BN38" s="2721"/>
      <c r="BO38" s="2721"/>
      <c r="BP38" s="2721"/>
      <c r="BQ38" s="2721"/>
      <c r="BR38" s="2721"/>
      <c r="BS38" s="2721"/>
      <c r="BT38" s="2722"/>
      <c r="BU38" s="2692"/>
      <c r="BV38" s="2664"/>
      <c r="BW38" s="2664"/>
      <c r="BX38" s="2664"/>
      <c r="BY38" s="2664"/>
      <c r="BZ38" s="2664"/>
      <c r="CA38" s="2664"/>
      <c r="CB38" s="2664"/>
      <c r="CC38" s="2664"/>
      <c r="CD38" s="2664"/>
      <c r="CE38" s="2665"/>
    </row>
    <row r="39" spans="1:83" ht="13.5" customHeight="1">
      <c r="A39" s="456"/>
      <c r="B39" s="2687"/>
      <c r="C39" s="2687"/>
      <c r="D39" s="2687"/>
      <c r="E39" s="2687"/>
      <c r="F39" s="2687"/>
      <c r="G39" s="782"/>
      <c r="H39" s="2747"/>
      <c r="I39" s="2748"/>
      <c r="J39" s="2748"/>
      <c r="K39" s="2748"/>
      <c r="L39" s="2748"/>
      <c r="M39" s="2749"/>
      <c r="N39" s="2726" t="s">
        <v>817</v>
      </c>
      <c r="O39" s="2726"/>
      <c r="P39" s="2726"/>
      <c r="Q39" s="2727"/>
      <c r="R39" s="2692"/>
      <c r="S39" s="2664"/>
      <c r="T39" s="2664"/>
      <c r="U39" s="2664"/>
      <c r="V39" s="2664"/>
      <c r="W39" s="2664"/>
      <c r="X39" s="2665"/>
      <c r="Y39" s="2692"/>
      <c r="Z39" s="2664"/>
      <c r="AA39" s="2664"/>
      <c r="AB39" s="2664"/>
      <c r="AC39" s="2664"/>
      <c r="AD39" s="2664"/>
      <c r="AE39" s="2692"/>
      <c r="AF39" s="2664"/>
      <c r="AG39" s="2664"/>
      <c r="AH39" s="2664"/>
      <c r="AI39" s="2664"/>
      <c r="AJ39" s="2665"/>
      <c r="AK39" s="2664"/>
      <c r="AL39" s="2664"/>
      <c r="AM39" s="2664"/>
      <c r="AN39" s="2664"/>
      <c r="AO39" s="2665"/>
      <c r="AP39" s="453"/>
      <c r="AQ39" s="2723"/>
      <c r="AR39" s="2724"/>
      <c r="AS39" s="2724"/>
      <c r="AT39" s="2724"/>
      <c r="AU39" s="2724"/>
      <c r="AV39" s="2724"/>
      <c r="AW39" s="2724"/>
      <c r="AX39" s="2724"/>
      <c r="AY39" s="2725"/>
      <c r="AZ39" s="2756"/>
      <c r="BA39" s="2757"/>
      <c r="BB39" s="2757"/>
      <c r="BC39" s="2757"/>
      <c r="BD39" s="2757"/>
      <c r="BE39" s="2757"/>
      <c r="BF39" s="2757"/>
      <c r="BG39" s="2757"/>
      <c r="BH39" s="2757"/>
      <c r="BI39" s="2757"/>
      <c r="BJ39" s="2758"/>
      <c r="BK39" s="453"/>
      <c r="BL39" s="2723"/>
      <c r="BM39" s="2724"/>
      <c r="BN39" s="2724"/>
      <c r="BO39" s="2724"/>
      <c r="BP39" s="2724"/>
      <c r="BQ39" s="2724"/>
      <c r="BR39" s="2724"/>
      <c r="BS39" s="2724"/>
      <c r="BT39" s="2725"/>
      <c r="BU39" s="2693"/>
      <c r="BV39" s="2666"/>
      <c r="BW39" s="2666"/>
      <c r="BX39" s="2666"/>
      <c r="BY39" s="2666"/>
      <c r="BZ39" s="2666"/>
      <c r="CA39" s="2666"/>
      <c r="CB39" s="2666"/>
      <c r="CC39" s="2666"/>
      <c r="CD39" s="2666"/>
      <c r="CE39" s="2667"/>
    </row>
    <row r="40" spans="1:83" ht="13.5" customHeight="1">
      <c r="A40" s="456"/>
      <c r="B40" s="2687"/>
      <c r="C40" s="2687"/>
      <c r="D40" s="2687"/>
      <c r="E40" s="2687"/>
      <c r="F40" s="2687"/>
      <c r="G40" s="782"/>
      <c r="H40" s="2747"/>
      <c r="I40" s="2748"/>
      <c r="J40" s="2748"/>
      <c r="K40" s="2748"/>
      <c r="L40" s="2748"/>
      <c r="M40" s="2749"/>
      <c r="N40" s="2728"/>
      <c r="O40" s="2728"/>
      <c r="P40" s="2728"/>
      <c r="Q40" s="2729"/>
      <c r="R40" s="2694"/>
      <c r="S40" s="2668"/>
      <c r="T40" s="2668"/>
      <c r="U40" s="2668"/>
      <c r="V40" s="2668"/>
      <c r="W40" s="2668"/>
      <c r="X40" s="2669"/>
      <c r="Y40" s="2694"/>
      <c r="Z40" s="2668"/>
      <c r="AA40" s="2668"/>
      <c r="AB40" s="2668"/>
      <c r="AC40" s="2668"/>
      <c r="AD40" s="2668"/>
      <c r="AE40" s="2694"/>
      <c r="AF40" s="2668"/>
      <c r="AG40" s="2668"/>
      <c r="AH40" s="2668"/>
      <c r="AI40" s="2668"/>
      <c r="AJ40" s="2669"/>
      <c r="AK40" s="2668"/>
      <c r="AL40" s="2668"/>
      <c r="AM40" s="2668"/>
      <c r="AN40" s="2668"/>
      <c r="AO40" s="2669"/>
      <c r="AP40" s="453"/>
      <c r="AQ40" s="456"/>
      <c r="AR40" s="453"/>
      <c r="AS40" s="2720" t="s">
        <v>828</v>
      </c>
      <c r="AT40" s="2721"/>
      <c r="AU40" s="2721"/>
      <c r="AV40" s="2721"/>
      <c r="AW40" s="2721"/>
      <c r="AX40" s="2721"/>
      <c r="AY40" s="2722"/>
      <c r="AZ40" s="2692"/>
      <c r="BA40" s="2664"/>
      <c r="BB40" s="2664"/>
      <c r="BC40" s="2664"/>
      <c r="BD40" s="2664"/>
      <c r="BE40" s="2664"/>
      <c r="BF40" s="2664"/>
      <c r="BG40" s="2664"/>
      <c r="BH40" s="2664"/>
      <c r="BI40" s="2664"/>
      <c r="BJ40" s="2665"/>
      <c r="BK40" s="453"/>
      <c r="BL40" s="2720" t="s">
        <v>829</v>
      </c>
      <c r="BM40" s="2721"/>
      <c r="BN40" s="2721"/>
      <c r="BO40" s="2721"/>
      <c r="BP40" s="2721"/>
      <c r="BQ40" s="2721"/>
      <c r="BR40" s="2721"/>
      <c r="BS40" s="2721"/>
      <c r="BT40" s="2722"/>
      <c r="BU40" s="2692"/>
      <c r="BV40" s="2664"/>
      <c r="BW40" s="2664"/>
      <c r="BX40" s="2664"/>
      <c r="BY40" s="2664"/>
      <c r="BZ40" s="2664"/>
      <c r="CA40" s="2664"/>
      <c r="CB40" s="2664"/>
      <c r="CC40" s="2664"/>
      <c r="CD40" s="2664"/>
      <c r="CE40" s="2665"/>
    </row>
    <row r="41" spans="1:83" ht="13.5" customHeight="1">
      <c r="A41" s="456"/>
      <c r="B41" s="2687"/>
      <c r="C41" s="2687"/>
      <c r="D41" s="2687"/>
      <c r="E41" s="2687"/>
      <c r="F41" s="2687"/>
      <c r="G41" s="782"/>
      <c r="H41" s="2747"/>
      <c r="I41" s="2748"/>
      <c r="J41" s="2748"/>
      <c r="K41" s="2748"/>
      <c r="L41" s="2748"/>
      <c r="M41" s="2749"/>
      <c r="N41" s="2726" t="s">
        <v>820</v>
      </c>
      <c r="O41" s="2726"/>
      <c r="P41" s="2726"/>
      <c r="Q41" s="2727"/>
      <c r="R41" s="2692"/>
      <c r="S41" s="2664"/>
      <c r="T41" s="2664"/>
      <c r="U41" s="2664"/>
      <c r="V41" s="2664"/>
      <c r="W41" s="2664"/>
      <c r="X41" s="2665"/>
      <c r="Y41" s="2692"/>
      <c r="Z41" s="2664"/>
      <c r="AA41" s="2664"/>
      <c r="AB41" s="2664"/>
      <c r="AC41" s="2664"/>
      <c r="AD41" s="2664"/>
      <c r="AE41" s="2692"/>
      <c r="AF41" s="2664"/>
      <c r="AG41" s="2664"/>
      <c r="AH41" s="2664"/>
      <c r="AI41" s="2664"/>
      <c r="AJ41" s="2665"/>
      <c r="AK41" s="2664"/>
      <c r="AL41" s="2664"/>
      <c r="AM41" s="2664"/>
      <c r="AN41" s="2664"/>
      <c r="AO41" s="2665"/>
      <c r="AP41" s="453"/>
      <c r="AQ41" s="984"/>
      <c r="AR41" s="886"/>
      <c r="AS41" s="2730"/>
      <c r="AT41" s="2731"/>
      <c r="AU41" s="2731"/>
      <c r="AV41" s="2731"/>
      <c r="AW41" s="2731"/>
      <c r="AX41" s="2731"/>
      <c r="AY41" s="2732"/>
      <c r="AZ41" s="2694"/>
      <c r="BA41" s="2668"/>
      <c r="BB41" s="2668"/>
      <c r="BC41" s="2668"/>
      <c r="BD41" s="2668"/>
      <c r="BE41" s="2668"/>
      <c r="BF41" s="2668"/>
      <c r="BG41" s="2668"/>
      <c r="BH41" s="2668"/>
      <c r="BI41" s="2668"/>
      <c r="BJ41" s="2669"/>
      <c r="BK41" s="453"/>
      <c r="BL41" s="2723"/>
      <c r="BM41" s="2724"/>
      <c r="BN41" s="2724"/>
      <c r="BO41" s="2724"/>
      <c r="BP41" s="2724"/>
      <c r="BQ41" s="2724"/>
      <c r="BR41" s="2724"/>
      <c r="BS41" s="2724"/>
      <c r="BT41" s="2725"/>
      <c r="BU41" s="2693"/>
      <c r="BV41" s="2666"/>
      <c r="BW41" s="2666"/>
      <c r="BX41" s="2666"/>
      <c r="BY41" s="2666"/>
      <c r="BZ41" s="2666"/>
      <c r="CA41" s="2666"/>
      <c r="CB41" s="2666"/>
      <c r="CC41" s="2666"/>
      <c r="CD41" s="2666"/>
      <c r="CE41" s="2667"/>
    </row>
    <row r="42" spans="1:83" ht="13.5" customHeight="1">
      <c r="A42" s="984"/>
      <c r="B42" s="2690"/>
      <c r="C42" s="2690"/>
      <c r="D42" s="2690"/>
      <c r="E42" s="2690"/>
      <c r="F42" s="2690"/>
      <c r="G42" s="888"/>
      <c r="H42" s="2750"/>
      <c r="I42" s="2751"/>
      <c r="J42" s="2751"/>
      <c r="K42" s="2751"/>
      <c r="L42" s="2751"/>
      <c r="M42" s="2752"/>
      <c r="N42" s="2728"/>
      <c r="O42" s="2728"/>
      <c r="P42" s="2728"/>
      <c r="Q42" s="2729"/>
      <c r="R42" s="2694"/>
      <c r="S42" s="2668"/>
      <c r="T42" s="2668"/>
      <c r="U42" s="2668"/>
      <c r="V42" s="2668"/>
      <c r="W42" s="2668"/>
      <c r="X42" s="2669"/>
      <c r="Y42" s="2694"/>
      <c r="Z42" s="2668"/>
      <c r="AA42" s="2668"/>
      <c r="AB42" s="2668"/>
      <c r="AC42" s="2668"/>
      <c r="AD42" s="2668"/>
      <c r="AE42" s="2694"/>
      <c r="AF42" s="2668"/>
      <c r="AG42" s="2668"/>
      <c r="AH42" s="2668"/>
      <c r="AI42" s="2668"/>
      <c r="AJ42" s="2669"/>
      <c r="AK42" s="2668"/>
      <c r="AL42" s="2668"/>
      <c r="AM42" s="2668"/>
      <c r="AN42" s="2668"/>
      <c r="AO42" s="2669"/>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456"/>
      <c r="BM42" s="453"/>
      <c r="BN42" s="2720" t="s">
        <v>828</v>
      </c>
      <c r="BO42" s="2721"/>
      <c r="BP42" s="2721"/>
      <c r="BQ42" s="2721"/>
      <c r="BR42" s="2721"/>
      <c r="BS42" s="2721"/>
      <c r="BT42" s="2722"/>
      <c r="BU42" s="2692"/>
      <c r="BV42" s="2664"/>
      <c r="BW42" s="2664"/>
      <c r="BX42" s="2664"/>
      <c r="BY42" s="2664"/>
      <c r="BZ42" s="2664"/>
      <c r="CA42" s="2664"/>
      <c r="CB42" s="2664"/>
      <c r="CC42" s="2664"/>
      <c r="CD42" s="2664"/>
      <c r="CE42" s="2665"/>
    </row>
    <row r="43" spans="1:83" ht="6" customHeight="1">
      <c r="A43" s="453"/>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456"/>
      <c r="BM43" s="453"/>
      <c r="BN43" s="2723"/>
      <c r="BO43" s="2724"/>
      <c r="BP43" s="2724"/>
      <c r="BQ43" s="2724"/>
      <c r="BR43" s="2724"/>
      <c r="BS43" s="2724"/>
      <c r="BT43" s="2725"/>
      <c r="BU43" s="2693"/>
      <c r="BV43" s="2666"/>
      <c r="BW43" s="2666"/>
      <c r="BX43" s="2666"/>
      <c r="BY43" s="2666"/>
      <c r="BZ43" s="2666"/>
      <c r="CA43" s="2666"/>
      <c r="CB43" s="2666"/>
      <c r="CC43" s="2666"/>
      <c r="CD43" s="2666"/>
      <c r="CE43" s="2667"/>
    </row>
    <row r="44" spans="1:83" ht="13.5" customHeight="1">
      <c r="A44" s="980"/>
      <c r="B44" s="2672" t="s">
        <v>830</v>
      </c>
      <c r="C44" s="2672"/>
      <c r="D44" s="2672"/>
      <c r="E44" s="2672"/>
      <c r="F44" s="2672"/>
      <c r="G44" s="983"/>
      <c r="H44" s="2677"/>
      <c r="I44" s="2678"/>
      <c r="J44" s="2678"/>
      <c r="K44" s="2678"/>
      <c r="L44" s="2678"/>
      <c r="M44" s="2678"/>
      <c r="N44" s="2678"/>
      <c r="O44" s="2678"/>
      <c r="P44" s="2678"/>
      <c r="Q44" s="2678"/>
      <c r="R44" s="2678"/>
      <c r="S44" s="2678"/>
      <c r="T44" s="2678"/>
      <c r="U44" s="2679"/>
      <c r="V44" s="980"/>
      <c r="W44" s="2718" t="s">
        <v>831</v>
      </c>
      <c r="X44" s="2718"/>
      <c r="Y44" s="2718"/>
      <c r="Z44" s="2718"/>
      <c r="AA44" s="2718"/>
      <c r="AB44" s="983"/>
      <c r="AC44" s="2677"/>
      <c r="AD44" s="2678"/>
      <c r="AE44" s="2678"/>
      <c r="AF44" s="2678"/>
      <c r="AG44" s="2678"/>
      <c r="AH44" s="2678"/>
      <c r="AI44" s="2678"/>
      <c r="AJ44" s="2678"/>
      <c r="AK44" s="2678"/>
      <c r="AL44" s="2678"/>
      <c r="AM44" s="2678"/>
      <c r="AN44" s="2678"/>
      <c r="AO44" s="2679"/>
      <c r="AP44" s="45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456"/>
      <c r="BM44" s="453"/>
      <c r="BN44" s="2692" t="s">
        <v>832</v>
      </c>
      <c r="BO44" s="2664"/>
      <c r="BP44" s="2664"/>
      <c r="BQ44" s="2664"/>
      <c r="BR44" s="2664"/>
      <c r="BS44" s="2664"/>
      <c r="BT44" s="2665"/>
      <c r="BU44" s="2692"/>
      <c r="BV44" s="2664"/>
      <c r="BW44" s="2664"/>
      <c r="BX44" s="2664"/>
      <c r="BY44" s="2664"/>
      <c r="BZ44" s="2664"/>
      <c r="CA44" s="2664"/>
      <c r="CB44" s="2664"/>
      <c r="CC44" s="2664"/>
      <c r="CD44" s="2664"/>
      <c r="CE44" s="2665"/>
    </row>
    <row r="45" spans="1:83" ht="13.5" customHeight="1">
      <c r="A45" s="984"/>
      <c r="B45" s="2675"/>
      <c r="C45" s="2675"/>
      <c r="D45" s="2675"/>
      <c r="E45" s="2675"/>
      <c r="F45" s="2675"/>
      <c r="G45" s="888"/>
      <c r="H45" s="2680"/>
      <c r="I45" s="2681"/>
      <c r="J45" s="2681"/>
      <c r="K45" s="2681"/>
      <c r="L45" s="2681"/>
      <c r="M45" s="2681"/>
      <c r="N45" s="2681"/>
      <c r="O45" s="2681"/>
      <c r="P45" s="2681"/>
      <c r="Q45" s="2681"/>
      <c r="R45" s="2681"/>
      <c r="S45" s="2681"/>
      <c r="T45" s="2681"/>
      <c r="U45" s="2682"/>
      <c r="V45" s="984"/>
      <c r="W45" s="2719"/>
      <c r="X45" s="2719"/>
      <c r="Y45" s="2719"/>
      <c r="Z45" s="2719"/>
      <c r="AA45" s="2719"/>
      <c r="AB45" s="888"/>
      <c r="AC45" s="2680"/>
      <c r="AD45" s="2681"/>
      <c r="AE45" s="2681"/>
      <c r="AF45" s="2681"/>
      <c r="AG45" s="2681"/>
      <c r="AH45" s="2681"/>
      <c r="AI45" s="2681"/>
      <c r="AJ45" s="2681"/>
      <c r="AK45" s="2681"/>
      <c r="AL45" s="2681"/>
      <c r="AM45" s="2681"/>
      <c r="AN45" s="2681"/>
      <c r="AO45" s="2682"/>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984"/>
      <c r="BM45" s="886"/>
      <c r="BN45" s="2694"/>
      <c r="BO45" s="2668"/>
      <c r="BP45" s="2668"/>
      <c r="BQ45" s="2668"/>
      <c r="BR45" s="2668"/>
      <c r="BS45" s="2668"/>
      <c r="BT45" s="2669"/>
      <c r="BU45" s="2694"/>
      <c r="BV45" s="2668"/>
      <c r="BW45" s="2668"/>
      <c r="BX45" s="2668"/>
      <c r="BY45" s="2668"/>
      <c r="BZ45" s="2668"/>
      <c r="CA45" s="2668"/>
      <c r="CB45" s="2668"/>
      <c r="CC45" s="2668"/>
      <c r="CD45" s="2668"/>
      <c r="CE45" s="2669"/>
    </row>
    <row r="46" spans="1:83" ht="6" customHeight="1">
      <c r="A46" s="453"/>
      <c r="B46" s="464"/>
      <c r="C46" s="464"/>
      <c r="D46" s="464"/>
      <c r="E46" s="464"/>
      <c r="F46" s="464"/>
      <c r="G46" s="453"/>
      <c r="H46" s="453"/>
      <c r="I46" s="453"/>
      <c r="J46" s="453"/>
      <c r="K46" s="453"/>
      <c r="L46" s="453"/>
      <c r="M46" s="453"/>
      <c r="N46" s="453"/>
      <c r="O46" s="453"/>
      <c r="P46" s="453"/>
      <c r="Q46" s="453"/>
      <c r="R46" s="453"/>
      <c r="S46" s="453"/>
      <c r="T46" s="453"/>
      <c r="U46" s="453"/>
      <c r="V46" s="453"/>
      <c r="W46" s="465"/>
      <c r="X46" s="465"/>
      <c r="Y46" s="465"/>
      <c r="Z46" s="465"/>
      <c r="AA46" s="465"/>
      <c r="AB46" s="453"/>
      <c r="AC46" s="453"/>
      <c r="AD46" s="453"/>
      <c r="AE46" s="453"/>
      <c r="AF46" s="453"/>
      <c r="AG46" s="453"/>
      <c r="AH46" s="453"/>
      <c r="AI46" s="453"/>
      <c r="AJ46" s="453"/>
      <c r="AK46" s="453"/>
      <c r="AL46" s="453"/>
      <c r="AM46" s="453"/>
      <c r="AN46" s="453"/>
      <c r="AO46" s="453"/>
      <c r="AP46" s="453"/>
      <c r="AQ46" s="453"/>
      <c r="AR46" s="453"/>
      <c r="AS46" s="453"/>
      <c r="AT46" s="453"/>
      <c r="AU46" s="453"/>
      <c r="AV46" s="453"/>
      <c r="AW46" s="453"/>
      <c r="AX46" s="453"/>
      <c r="AY46" s="453"/>
      <c r="AZ46" s="453"/>
      <c r="BA46" s="453"/>
      <c r="BB46" s="453"/>
      <c r="BC46" s="453"/>
      <c r="BD46" s="453"/>
      <c r="BE46" s="453"/>
      <c r="BF46" s="453"/>
      <c r="BG46" s="453"/>
      <c r="BH46" s="453"/>
      <c r="BI46" s="453"/>
      <c r="BJ46" s="453"/>
      <c r="BK46" s="453"/>
    </row>
    <row r="47" spans="1:83" ht="13.5" customHeight="1">
      <c r="A47" s="980"/>
      <c r="B47" s="2672" t="s">
        <v>833</v>
      </c>
      <c r="C47" s="2703"/>
      <c r="D47" s="2703"/>
      <c r="E47" s="2703"/>
      <c r="F47" s="2703"/>
      <c r="G47" s="983"/>
      <c r="H47" s="2677"/>
      <c r="I47" s="2678"/>
      <c r="J47" s="2678"/>
      <c r="K47" s="2678"/>
      <c r="L47" s="2678"/>
      <c r="M47" s="2678"/>
      <c r="N47" s="2678"/>
      <c r="O47" s="2678"/>
      <c r="P47" s="2678"/>
      <c r="Q47" s="2678"/>
      <c r="R47" s="2678"/>
      <c r="S47" s="2678"/>
      <c r="T47" s="2678"/>
      <c r="U47" s="2679"/>
      <c r="V47" s="980"/>
      <c r="W47" s="2718" t="s">
        <v>831</v>
      </c>
      <c r="X47" s="2718"/>
      <c r="Y47" s="2718"/>
      <c r="Z47" s="2718"/>
      <c r="AA47" s="2718"/>
      <c r="AB47" s="983"/>
      <c r="AC47" s="2677"/>
      <c r="AD47" s="2678"/>
      <c r="AE47" s="2678"/>
      <c r="AF47" s="2678"/>
      <c r="AG47" s="2678"/>
      <c r="AH47" s="2678"/>
      <c r="AI47" s="2678"/>
      <c r="AJ47" s="2678"/>
      <c r="AK47" s="2678"/>
      <c r="AL47" s="2678"/>
      <c r="AM47" s="2678"/>
      <c r="AN47" s="2678"/>
      <c r="AO47" s="2679"/>
      <c r="AP47" s="453"/>
      <c r="AQ47" s="2683" t="s">
        <v>834</v>
      </c>
      <c r="AR47" s="2684"/>
      <c r="AS47" s="2684"/>
      <c r="AT47" s="2684"/>
      <c r="AU47" s="2684"/>
      <c r="AV47" s="2684"/>
      <c r="AW47" s="2684"/>
      <c r="AX47" s="2685"/>
      <c r="AY47" s="2692" t="s">
        <v>835</v>
      </c>
      <c r="AZ47" s="2664"/>
      <c r="BA47" s="2664"/>
      <c r="BB47" s="2664"/>
      <c r="BC47" s="2664"/>
      <c r="BD47" s="2664"/>
      <c r="BE47" s="2665"/>
      <c r="BF47" s="2683" t="s">
        <v>836</v>
      </c>
      <c r="BG47" s="2684"/>
      <c r="BH47" s="2684"/>
      <c r="BI47" s="2684"/>
      <c r="BJ47" s="2684"/>
      <c r="BK47" s="2684"/>
      <c r="BL47" s="2685"/>
      <c r="BM47" s="2692" t="s">
        <v>837</v>
      </c>
      <c r="BN47" s="2664"/>
      <c r="BO47" s="2664"/>
      <c r="BP47" s="2664"/>
      <c r="BQ47" s="2664"/>
      <c r="BR47" s="2664"/>
      <c r="BS47" s="2665"/>
      <c r="BT47" s="2684" t="s">
        <v>838</v>
      </c>
      <c r="BU47" s="2684"/>
      <c r="BV47" s="2684"/>
      <c r="BW47" s="2684"/>
      <c r="BX47" s="2684"/>
      <c r="BY47" s="2685"/>
      <c r="BZ47" s="2664" t="s">
        <v>835</v>
      </c>
      <c r="CA47" s="2664"/>
      <c r="CB47" s="2664"/>
      <c r="CC47" s="2664"/>
      <c r="CD47" s="2664"/>
      <c r="CE47" s="2665"/>
    </row>
    <row r="48" spans="1:83" ht="13.5" customHeight="1">
      <c r="A48" s="984"/>
      <c r="B48" s="2706"/>
      <c r="C48" s="2706"/>
      <c r="D48" s="2706"/>
      <c r="E48" s="2706"/>
      <c r="F48" s="2706"/>
      <c r="G48" s="888"/>
      <c r="H48" s="2680"/>
      <c r="I48" s="2681"/>
      <c r="J48" s="2681"/>
      <c r="K48" s="2681"/>
      <c r="L48" s="2681"/>
      <c r="M48" s="2681"/>
      <c r="N48" s="2681"/>
      <c r="O48" s="2681"/>
      <c r="P48" s="2681"/>
      <c r="Q48" s="2681"/>
      <c r="R48" s="2681"/>
      <c r="S48" s="2681"/>
      <c r="T48" s="2681"/>
      <c r="U48" s="2682"/>
      <c r="V48" s="984"/>
      <c r="W48" s="2719"/>
      <c r="X48" s="2719"/>
      <c r="Y48" s="2719"/>
      <c r="Z48" s="2719"/>
      <c r="AA48" s="2719"/>
      <c r="AB48" s="888"/>
      <c r="AC48" s="2680"/>
      <c r="AD48" s="2681"/>
      <c r="AE48" s="2681"/>
      <c r="AF48" s="2681"/>
      <c r="AG48" s="2681"/>
      <c r="AH48" s="2681"/>
      <c r="AI48" s="2681"/>
      <c r="AJ48" s="2681"/>
      <c r="AK48" s="2681"/>
      <c r="AL48" s="2681"/>
      <c r="AM48" s="2681"/>
      <c r="AN48" s="2681"/>
      <c r="AO48" s="2682"/>
      <c r="AP48" s="453"/>
      <c r="AQ48" s="2686"/>
      <c r="AR48" s="2687"/>
      <c r="AS48" s="2687"/>
      <c r="AT48" s="2687"/>
      <c r="AU48" s="2687"/>
      <c r="AV48" s="2687"/>
      <c r="AW48" s="2687"/>
      <c r="AX48" s="2688"/>
      <c r="AY48" s="2693"/>
      <c r="AZ48" s="2666"/>
      <c r="BA48" s="2666"/>
      <c r="BB48" s="2666"/>
      <c r="BC48" s="2666"/>
      <c r="BD48" s="2666"/>
      <c r="BE48" s="2667"/>
      <c r="BF48" s="2686"/>
      <c r="BG48" s="2687"/>
      <c r="BH48" s="2687"/>
      <c r="BI48" s="2687"/>
      <c r="BJ48" s="2687"/>
      <c r="BK48" s="2687"/>
      <c r="BL48" s="2688"/>
      <c r="BM48" s="2693"/>
      <c r="BN48" s="2666"/>
      <c r="BO48" s="2666"/>
      <c r="BP48" s="2666"/>
      <c r="BQ48" s="2666"/>
      <c r="BR48" s="2666"/>
      <c r="BS48" s="2667"/>
      <c r="BT48" s="2687"/>
      <c r="BU48" s="2687"/>
      <c r="BV48" s="2687"/>
      <c r="BW48" s="2687"/>
      <c r="BX48" s="2687"/>
      <c r="BY48" s="2688"/>
      <c r="BZ48" s="2666"/>
      <c r="CA48" s="2666"/>
      <c r="CB48" s="2666"/>
      <c r="CC48" s="2666"/>
      <c r="CD48" s="2666"/>
      <c r="CE48" s="2667"/>
    </row>
    <row r="49" spans="1:83" ht="16.5" customHeight="1">
      <c r="A49" s="980"/>
      <c r="B49" s="2672" t="s">
        <v>839</v>
      </c>
      <c r="C49" s="2672"/>
      <c r="D49" s="2672"/>
      <c r="E49" s="2672"/>
      <c r="F49" s="2672"/>
      <c r="G49" s="983"/>
      <c r="H49" s="2677"/>
      <c r="I49" s="2678"/>
      <c r="J49" s="2678"/>
      <c r="K49" s="2678"/>
      <c r="L49" s="2678"/>
      <c r="M49" s="2678"/>
      <c r="N49" s="2678"/>
      <c r="O49" s="2678"/>
      <c r="P49" s="2678"/>
      <c r="Q49" s="2678"/>
      <c r="R49" s="2678"/>
      <c r="S49" s="2678"/>
      <c r="T49" s="2678"/>
      <c r="U49" s="2679"/>
      <c r="V49" s="980"/>
      <c r="W49" s="2718" t="s">
        <v>831</v>
      </c>
      <c r="X49" s="2718"/>
      <c r="Y49" s="2718"/>
      <c r="Z49" s="2718"/>
      <c r="AA49" s="2718"/>
      <c r="AB49" s="983"/>
      <c r="AC49" s="2677"/>
      <c r="AD49" s="2678"/>
      <c r="AE49" s="2678"/>
      <c r="AF49" s="2678"/>
      <c r="AG49" s="2678"/>
      <c r="AH49" s="2678"/>
      <c r="AI49" s="2678"/>
      <c r="AJ49" s="2678"/>
      <c r="AK49" s="2678"/>
      <c r="AL49" s="2678"/>
      <c r="AM49" s="2678"/>
      <c r="AN49" s="2678"/>
      <c r="AO49" s="2679"/>
      <c r="AP49" s="453"/>
      <c r="AQ49" s="2689"/>
      <c r="AR49" s="2690"/>
      <c r="AS49" s="2690"/>
      <c r="AT49" s="2690"/>
      <c r="AU49" s="2690"/>
      <c r="AV49" s="2690"/>
      <c r="AW49" s="2690"/>
      <c r="AX49" s="2691"/>
      <c r="AY49" s="2694"/>
      <c r="AZ49" s="2668"/>
      <c r="BA49" s="2668"/>
      <c r="BB49" s="2668"/>
      <c r="BC49" s="2668"/>
      <c r="BD49" s="2668"/>
      <c r="BE49" s="2669"/>
      <c r="BF49" s="2689"/>
      <c r="BG49" s="2690"/>
      <c r="BH49" s="2690"/>
      <c r="BI49" s="2690"/>
      <c r="BJ49" s="2690"/>
      <c r="BK49" s="2690"/>
      <c r="BL49" s="2691"/>
      <c r="BM49" s="2694"/>
      <c r="BN49" s="2668"/>
      <c r="BO49" s="2668"/>
      <c r="BP49" s="2668"/>
      <c r="BQ49" s="2668"/>
      <c r="BR49" s="2668"/>
      <c r="BS49" s="2669"/>
      <c r="BT49" s="2690"/>
      <c r="BU49" s="2690"/>
      <c r="BV49" s="2690"/>
      <c r="BW49" s="2690"/>
      <c r="BX49" s="2690"/>
      <c r="BY49" s="2691"/>
      <c r="BZ49" s="2668"/>
      <c r="CA49" s="2668"/>
      <c r="CB49" s="2668"/>
      <c r="CC49" s="2668"/>
      <c r="CD49" s="2668"/>
      <c r="CE49" s="2669"/>
    </row>
    <row r="50" spans="1:83" ht="13.5" customHeight="1">
      <c r="A50" s="984"/>
      <c r="B50" s="2675"/>
      <c r="C50" s="2675"/>
      <c r="D50" s="2675"/>
      <c r="E50" s="2675"/>
      <c r="F50" s="2675"/>
      <c r="G50" s="888"/>
      <c r="H50" s="2680"/>
      <c r="I50" s="2681"/>
      <c r="J50" s="2681"/>
      <c r="K50" s="2681"/>
      <c r="L50" s="2681"/>
      <c r="M50" s="2681"/>
      <c r="N50" s="2681"/>
      <c r="O50" s="2681"/>
      <c r="P50" s="2681"/>
      <c r="Q50" s="2681"/>
      <c r="R50" s="2681"/>
      <c r="S50" s="2681"/>
      <c r="T50" s="2681"/>
      <c r="U50" s="2682"/>
      <c r="V50" s="984"/>
      <c r="W50" s="2719"/>
      <c r="X50" s="2719"/>
      <c r="Y50" s="2719"/>
      <c r="Z50" s="2719"/>
      <c r="AA50" s="2719"/>
      <c r="AB50" s="888"/>
      <c r="AC50" s="2680"/>
      <c r="AD50" s="2681"/>
      <c r="AE50" s="2681"/>
      <c r="AF50" s="2681"/>
      <c r="AG50" s="2681"/>
      <c r="AH50" s="2681"/>
      <c r="AI50" s="2681"/>
      <c r="AJ50" s="2681"/>
      <c r="AK50" s="2681"/>
      <c r="AL50" s="2681"/>
      <c r="AM50" s="2681"/>
      <c r="AN50" s="2681"/>
      <c r="AO50" s="2682"/>
      <c r="AP50" s="453"/>
      <c r="BK50" s="453"/>
    </row>
    <row r="51" spans="1:83" ht="13.5" customHeight="1">
      <c r="A51" s="980"/>
      <c r="B51" s="2708" t="s">
        <v>840</v>
      </c>
      <c r="C51" s="2708"/>
      <c r="D51" s="2708"/>
      <c r="E51" s="2708"/>
      <c r="F51" s="2708"/>
      <c r="G51" s="983"/>
      <c r="H51" s="2696" t="s">
        <v>826</v>
      </c>
      <c r="I51" s="2697"/>
      <c r="J51" s="2697"/>
      <c r="K51" s="2697"/>
      <c r="L51" s="2697"/>
      <c r="M51" s="2697"/>
      <c r="N51" s="2697"/>
      <c r="O51" s="2697"/>
      <c r="P51" s="2697"/>
      <c r="Q51" s="2697"/>
      <c r="R51" s="2697"/>
      <c r="S51" s="2697"/>
      <c r="T51" s="2697"/>
      <c r="U51" s="2698"/>
      <c r="V51" s="980"/>
      <c r="W51" s="2710" t="s">
        <v>828</v>
      </c>
      <c r="X51" s="2710"/>
      <c r="Y51" s="2710"/>
      <c r="Z51" s="2710"/>
      <c r="AA51" s="2710"/>
      <c r="AB51" s="983"/>
      <c r="AC51" s="2677"/>
      <c r="AD51" s="2678"/>
      <c r="AE51" s="2678"/>
      <c r="AF51" s="2678"/>
      <c r="AG51" s="2678"/>
      <c r="AH51" s="2678"/>
      <c r="AI51" s="2678"/>
      <c r="AJ51" s="2678"/>
      <c r="AK51" s="2678"/>
      <c r="AL51" s="2678"/>
      <c r="AM51" s="2678"/>
      <c r="AN51" s="2678"/>
      <c r="AO51" s="2679"/>
      <c r="AP51" s="453"/>
      <c r="BK51" s="453"/>
    </row>
    <row r="52" spans="1:83" ht="13.5" customHeight="1">
      <c r="A52" s="984"/>
      <c r="B52" s="2709"/>
      <c r="C52" s="2709"/>
      <c r="D52" s="2709"/>
      <c r="E52" s="2709"/>
      <c r="F52" s="2709"/>
      <c r="G52" s="888"/>
      <c r="H52" s="2699"/>
      <c r="I52" s="2700"/>
      <c r="J52" s="2700"/>
      <c r="K52" s="2700"/>
      <c r="L52" s="2700"/>
      <c r="M52" s="2700"/>
      <c r="N52" s="2700"/>
      <c r="O52" s="2700"/>
      <c r="P52" s="2700"/>
      <c r="Q52" s="2700"/>
      <c r="R52" s="2700"/>
      <c r="S52" s="2700"/>
      <c r="T52" s="2700"/>
      <c r="U52" s="2701"/>
      <c r="V52" s="984"/>
      <c r="W52" s="2711"/>
      <c r="X52" s="2711"/>
      <c r="Y52" s="2711"/>
      <c r="Z52" s="2711"/>
      <c r="AA52" s="2711"/>
      <c r="AB52" s="888"/>
      <c r="AC52" s="2680"/>
      <c r="AD52" s="2681"/>
      <c r="AE52" s="2681"/>
      <c r="AF52" s="2681"/>
      <c r="AG52" s="2681"/>
      <c r="AH52" s="2681"/>
      <c r="AI52" s="2681"/>
      <c r="AJ52" s="2681"/>
      <c r="AK52" s="2681"/>
      <c r="AL52" s="2681"/>
      <c r="AM52" s="2681"/>
      <c r="AN52" s="2681"/>
      <c r="AO52" s="2682"/>
      <c r="AP52" s="453"/>
    </row>
    <row r="53" spans="1:83" ht="13.5" customHeight="1">
      <c r="A53" s="2712" t="s">
        <v>841</v>
      </c>
      <c r="B53" s="2713"/>
      <c r="C53" s="2713"/>
      <c r="D53" s="2713"/>
      <c r="E53" s="2713"/>
      <c r="F53" s="2713"/>
      <c r="G53" s="2714"/>
      <c r="H53" s="2696"/>
      <c r="I53" s="2697"/>
      <c r="J53" s="2697"/>
      <c r="K53" s="2697"/>
      <c r="L53" s="2697"/>
      <c r="M53" s="2697"/>
      <c r="N53" s="2697"/>
      <c r="O53" s="2697"/>
      <c r="P53" s="2697"/>
      <c r="Q53" s="2697"/>
      <c r="R53" s="2697"/>
      <c r="S53" s="2697"/>
      <c r="T53" s="2697"/>
      <c r="U53" s="2698"/>
      <c r="V53" s="980"/>
      <c r="W53" s="2710" t="s">
        <v>828</v>
      </c>
      <c r="X53" s="2710"/>
      <c r="Y53" s="2710"/>
      <c r="Z53" s="2710"/>
      <c r="AA53" s="2710"/>
      <c r="AB53" s="983"/>
      <c r="AC53" s="2677"/>
      <c r="AD53" s="2678"/>
      <c r="AE53" s="2678"/>
      <c r="AF53" s="2678"/>
      <c r="AG53" s="2678"/>
      <c r="AH53" s="2678"/>
      <c r="AI53" s="2678"/>
      <c r="AJ53" s="2678"/>
      <c r="AK53" s="2678"/>
      <c r="AL53" s="2678"/>
      <c r="AM53" s="2678"/>
      <c r="AN53" s="2678"/>
      <c r="AO53" s="2679"/>
      <c r="AP53" s="453"/>
    </row>
    <row r="54" spans="1:83" ht="13.5" customHeight="1">
      <c r="A54" s="2715"/>
      <c r="B54" s="2716"/>
      <c r="C54" s="2716"/>
      <c r="D54" s="2716"/>
      <c r="E54" s="2716"/>
      <c r="F54" s="2716"/>
      <c r="G54" s="2717"/>
      <c r="H54" s="2699"/>
      <c r="I54" s="2700"/>
      <c r="J54" s="2700"/>
      <c r="K54" s="2700"/>
      <c r="L54" s="2700"/>
      <c r="M54" s="2700"/>
      <c r="N54" s="2700"/>
      <c r="O54" s="2700"/>
      <c r="P54" s="2700"/>
      <c r="Q54" s="2700"/>
      <c r="R54" s="2700"/>
      <c r="S54" s="2700"/>
      <c r="T54" s="2700"/>
      <c r="U54" s="2701"/>
      <c r="V54" s="984"/>
      <c r="W54" s="2711"/>
      <c r="X54" s="2711"/>
      <c r="Y54" s="2711"/>
      <c r="Z54" s="2711"/>
      <c r="AA54" s="2711"/>
      <c r="AB54" s="888"/>
      <c r="AC54" s="2680"/>
      <c r="AD54" s="2681"/>
      <c r="AE54" s="2681"/>
      <c r="AF54" s="2681"/>
      <c r="AG54" s="2681"/>
      <c r="AH54" s="2681"/>
      <c r="AI54" s="2681"/>
      <c r="AJ54" s="2681"/>
      <c r="AK54" s="2681"/>
      <c r="AL54" s="2681"/>
      <c r="AM54" s="2681"/>
      <c r="AN54" s="2681"/>
      <c r="AO54" s="2682"/>
      <c r="AP54" s="453"/>
    </row>
    <row r="55" spans="1:83" ht="13.5" customHeight="1">
      <c r="A55" s="980"/>
      <c r="B55" s="2672" t="s">
        <v>842</v>
      </c>
      <c r="C55" s="2672"/>
      <c r="D55" s="2672"/>
      <c r="E55" s="2672"/>
      <c r="F55" s="2672"/>
      <c r="G55" s="983"/>
      <c r="H55" s="2696"/>
      <c r="I55" s="2697"/>
      <c r="J55" s="2697"/>
      <c r="K55" s="2697"/>
      <c r="L55" s="2697"/>
      <c r="M55" s="2697"/>
      <c r="N55" s="2697"/>
      <c r="O55" s="2697"/>
      <c r="P55" s="2697"/>
      <c r="Q55" s="2697"/>
      <c r="R55" s="2697"/>
      <c r="S55" s="2697"/>
      <c r="T55" s="2697"/>
      <c r="U55" s="2698"/>
      <c r="V55" s="980"/>
      <c r="W55" s="2672" t="s">
        <v>842</v>
      </c>
      <c r="X55" s="2672"/>
      <c r="Y55" s="2672"/>
      <c r="Z55" s="2672"/>
      <c r="AA55" s="2672"/>
      <c r="AB55" s="983"/>
      <c r="AC55" s="2677"/>
      <c r="AD55" s="2678"/>
      <c r="AE55" s="2678"/>
      <c r="AF55" s="2678"/>
      <c r="AG55" s="2678"/>
      <c r="AH55" s="2678"/>
      <c r="AI55" s="2678"/>
      <c r="AJ55" s="2678"/>
      <c r="AK55" s="2678"/>
      <c r="AL55" s="2678"/>
      <c r="AM55" s="2678"/>
      <c r="AN55" s="2678"/>
      <c r="AO55" s="2679"/>
      <c r="AP55" s="453"/>
      <c r="BL55" s="466"/>
      <c r="BM55" s="466"/>
      <c r="BN55" s="466"/>
      <c r="BO55" s="466"/>
      <c r="BP55" s="466"/>
      <c r="BQ55" s="466"/>
      <c r="BR55" s="466"/>
      <c r="BS55" s="466"/>
      <c r="BT55" s="466"/>
      <c r="BU55" s="466"/>
      <c r="BV55" s="466"/>
      <c r="BW55" s="466"/>
      <c r="BX55" s="466"/>
      <c r="BY55" s="466"/>
      <c r="BZ55" s="466"/>
      <c r="CA55" s="466"/>
      <c r="CB55" s="466"/>
      <c r="CC55" s="466"/>
      <c r="CD55" s="466"/>
      <c r="CE55" s="466"/>
    </row>
    <row r="56" spans="1:83" ht="13.5" customHeight="1">
      <c r="A56" s="456"/>
      <c r="B56" s="2695"/>
      <c r="C56" s="2695"/>
      <c r="D56" s="2695"/>
      <c r="E56" s="2695"/>
      <c r="F56" s="2695"/>
      <c r="G56" s="782"/>
      <c r="H56" s="2699"/>
      <c r="I56" s="2700"/>
      <c r="J56" s="2700"/>
      <c r="K56" s="2700"/>
      <c r="L56" s="2700"/>
      <c r="M56" s="2700"/>
      <c r="N56" s="2700"/>
      <c r="O56" s="2700"/>
      <c r="P56" s="2700"/>
      <c r="Q56" s="2700"/>
      <c r="R56" s="2700"/>
      <c r="S56" s="2700"/>
      <c r="T56" s="2700"/>
      <c r="U56" s="2701"/>
      <c r="V56" s="456"/>
      <c r="W56" s="2695"/>
      <c r="X56" s="2695"/>
      <c r="Y56" s="2695"/>
      <c r="Z56" s="2695"/>
      <c r="AA56" s="2695"/>
      <c r="AB56" s="782"/>
      <c r="AC56" s="2680"/>
      <c r="AD56" s="2681"/>
      <c r="AE56" s="2681"/>
      <c r="AF56" s="2681"/>
      <c r="AG56" s="2681"/>
      <c r="AH56" s="2681"/>
      <c r="AI56" s="2681"/>
      <c r="AJ56" s="2681"/>
      <c r="AK56" s="2681"/>
      <c r="AL56" s="2681"/>
      <c r="AM56" s="2681"/>
      <c r="AN56" s="2681"/>
      <c r="AO56" s="2682"/>
      <c r="AP56" s="453"/>
      <c r="BL56" s="466"/>
      <c r="BM56" s="466"/>
      <c r="BN56" s="466"/>
      <c r="BO56" s="466"/>
      <c r="BP56" s="466"/>
      <c r="BQ56" s="466"/>
      <c r="BR56" s="466"/>
      <c r="BS56" s="466"/>
      <c r="BT56" s="466"/>
      <c r="BU56" s="466"/>
      <c r="BV56" s="466"/>
      <c r="BW56" s="466"/>
      <c r="BX56" s="466"/>
      <c r="BY56" s="466"/>
      <c r="BZ56" s="466"/>
      <c r="CA56" s="466"/>
      <c r="CB56" s="466"/>
      <c r="CC56" s="466"/>
      <c r="CD56" s="466"/>
      <c r="CE56" s="466"/>
    </row>
    <row r="57" spans="1:83" ht="13.5" customHeight="1">
      <c r="A57" s="456"/>
      <c r="B57" s="453"/>
      <c r="C57" s="2702" t="s">
        <v>828</v>
      </c>
      <c r="D57" s="2703"/>
      <c r="E57" s="2703"/>
      <c r="F57" s="2703"/>
      <c r="G57" s="2704"/>
      <c r="H57" s="2677"/>
      <c r="I57" s="2678"/>
      <c r="J57" s="2678"/>
      <c r="K57" s="2678"/>
      <c r="L57" s="2678"/>
      <c r="M57" s="2678"/>
      <c r="N57" s="2678"/>
      <c r="O57" s="2678"/>
      <c r="P57" s="2678"/>
      <c r="Q57" s="2678"/>
      <c r="R57" s="2678"/>
      <c r="S57" s="2678"/>
      <c r="T57" s="2678"/>
      <c r="U57" s="2679"/>
      <c r="V57" s="456"/>
      <c r="W57" s="453"/>
      <c r="X57" s="2702" t="s">
        <v>828</v>
      </c>
      <c r="Y57" s="2703"/>
      <c r="Z57" s="2703"/>
      <c r="AA57" s="2703"/>
      <c r="AB57" s="2704"/>
      <c r="AC57" s="2677"/>
      <c r="AD57" s="2678"/>
      <c r="AE57" s="2678"/>
      <c r="AF57" s="2678"/>
      <c r="AG57" s="2678"/>
      <c r="AH57" s="2678"/>
      <c r="AI57" s="2678"/>
      <c r="AJ57" s="2678"/>
      <c r="AK57" s="2678"/>
      <c r="AL57" s="2678"/>
      <c r="AM57" s="2678"/>
      <c r="AN57" s="2678"/>
      <c r="AO57" s="2679"/>
      <c r="AP57" s="453"/>
      <c r="AQ57" s="466"/>
      <c r="AR57" s="466"/>
      <c r="AS57" s="466"/>
      <c r="AT57" s="466"/>
      <c r="AU57" s="466"/>
      <c r="AV57" s="466"/>
      <c r="AW57" s="466"/>
      <c r="AX57" s="466"/>
      <c r="AY57" s="466"/>
      <c r="AZ57" s="466"/>
      <c r="BA57" s="466"/>
      <c r="BB57" s="466"/>
      <c r="BC57" s="466"/>
      <c r="BD57" s="466"/>
      <c r="BE57" s="466"/>
      <c r="BF57" s="466"/>
      <c r="BG57" s="466"/>
      <c r="BH57" s="466"/>
      <c r="BI57" s="466"/>
      <c r="BJ57" s="466"/>
      <c r="BL57" s="466"/>
      <c r="BM57" s="466"/>
      <c r="BN57" s="466"/>
      <c r="BO57" s="466"/>
      <c r="BP57" s="466"/>
      <c r="BQ57" s="466"/>
      <c r="BR57" s="466"/>
      <c r="BS57" s="466"/>
      <c r="BT57" s="466"/>
      <c r="BU57" s="466"/>
      <c r="BV57" s="466"/>
      <c r="BW57" s="466"/>
      <c r="BX57" s="466"/>
      <c r="BY57" s="466"/>
      <c r="BZ57" s="466"/>
      <c r="CA57" s="466"/>
      <c r="CB57" s="466"/>
      <c r="CC57" s="466"/>
      <c r="CD57" s="466"/>
      <c r="CE57" s="466"/>
    </row>
    <row r="58" spans="1:83" ht="13.5" customHeight="1">
      <c r="A58" s="456"/>
      <c r="B58" s="453"/>
      <c r="C58" s="2705"/>
      <c r="D58" s="2706"/>
      <c r="E58" s="2706"/>
      <c r="F58" s="2706"/>
      <c r="G58" s="2707"/>
      <c r="H58" s="2680"/>
      <c r="I58" s="2681"/>
      <c r="J58" s="2681"/>
      <c r="K58" s="2681"/>
      <c r="L58" s="2681"/>
      <c r="M58" s="2681"/>
      <c r="N58" s="2681"/>
      <c r="O58" s="2681"/>
      <c r="P58" s="2681"/>
      <c r="Q58" s="2681"/>
      <c r="R58" s="2681"/>
      <c r="S58" s="2681"/>
      <c r="T58" s="2681"/>
      <c r="U58" s="2682"/>
      <c r="V58" s="456"/>
      <c r="W58" s="453"/>
      <c r="X58" s="2705"/>
      <c r="Y58" s="2706"/>
      <c r="Z58" s="2706"/>
      <c r="AA58" s="2706"/>
      <c r="AB58" s="2707"/>
      <c r="AC58" s="2680"/>
      <c r="AD58" s="2681"/>
      <c r="AE58" s="2681"/>
      <c r="AF58" s="2681"/>
      <c r="AG58" s="2681"/>
      <c r="AH58" s="2681"/>
      <c r="AI58" s="2681"/>
      <c r="AJ58" s="2681"/>
      <c r="AK58" s="2681"/>
      <c r="AL58" s="2681"/>
      <c r="AM58" s="2681"/>
      <c r="AN58" s="2681"/>
      <c r="AO58" s="2682"/>
      <c r="AP58" s="453"/>
      <c r="AQ58" s="466"/>
      <c r="AR58" s="466"/>
      <c r="AS58" s="466"/>
      <c r="AT58" s="466"/>
      <c r="AU58" s="466"/>
      <c r="AV58" s="466"/>
      <c r="AW58" s="466"/>
      <c r="AX58" s="466"/>
      <c r="AY58" s="466"/>
      <c r="AZ58" s="466"/>
      <c r="BA58" s="466"/>
      <c r="BB58" s="466"/>
      <c r="BC58" s="466"/>
      <c r="BD58" s="466"/>
      <c r="BE58" s="466"/>
      <c r="BF58" s="466"/>
      <c r="BG58" s="466"/>
      <c r="BH58" s="466"/>
      <c r="BI58" s="466"/>
      <c r="BJ58" s="466"/>
      <c r="BL58" s="466"/>
      <c r="BM58" s="2670"/>
      <c r="BN58" s="2670"/>
      <c r="BO58" s="2670"/>
      <c r="BP58" s="2670"/>
      <c r="BQ58" s="2670"/>
      <c r="BR58" s="2670"/>
      <c r="BS58" s="2670"/>
      <c r="BT58" s="2670"/>
      <c r="BU58" s="2670"/>
      <c r="BV58" s="2670"/>
      <c r="BW58" s="2670"/>
      <c r="BX58" s="2670"/>
      <c r="BY58" s="2670"/>
      <c r="BZ58" s="2670"/>
      <c r="CA58" s="2670"/>
      <c r="CB58" s="2670"/>
      <c r="CC58" s="2670"/>
      <c r="CD58" s="2670"/>
      <c r="CE58" s="2670"/>
    </row>
    <row r="59" spans="1:83" ht="13.5" customHeight="1">
      <c r="A59" s="456"/>
      <c r="B59" s="453"/>
      <c r="C59" s="2671" t="s">
        <v>843</v>
      </c>
      <c r="D59" s="2672"/>
      <c r="E59" s="2672"/>
      <c r="F59" s="2672"/>
      <c r="G59" s="2673"/>
      <c r="H59" s="2677"/>
      <c r="I59" s="2678"/>
      <c r="J59" s="2678"/>
      <c r="K59" s="2678"/>
      <c r="L59" s="2678"/>
      <c r="M59" s="2678"/>
      <c r="N59" s="2678"/>
      <c r="O59" s="2678"/>
      <c r="P59" s="2678"/>
      <c r="Q59" s="2678"/>
      <c r="R59" s="2678"/>
      <c r="S59" s="2678"/>
      <c r="T59" s="2678"/>
      <c r="U59" s="2679"/>
      <c r="V59" s="456"/>
      <c r="W59" s="453"/>
      <c r="X59" s="2671" t="s">
        <v>843</v>
      </c>
      <c r="Y59" s="2672"/>
      <c r="Z59" s="2672"/>
      <c r="AA59" s="2672"/>
      <c r="AB59" s="2673"/>
      <c r="AC59" s="2677"/>
      <c r="AD59" s="2678"/>
      <c r="AE59" s="2678"/>
      <c r="AF59" s="2678"/>
      <c r="AG59" s="2678"/>
      <c r="AH59" s="2678"/>
      <c r="AI59" s="2678"/>
      <c r="AJ59" s="2678"/>
      <c r="AK59" s="2678"/>
      <c r="AL59" s="2678"/>
      <c r="AM59" s="2678"/>
      <c r="AN59" s="2678"/>
      <c r="AO59" s="2679"/>
      <c r="AP59" s="453"/>
      <c r="AQ59" s="466"/>
      <c r="AR59" s="466"/>
      <c r="AS59" s="466"/>
      <c r="AT59" s="466"/>
      <c r="AU59" s="466"/>
      <c r="AV59" s="466"/>
      <c r="AW59" s="466"/>
      <c r="AX59" s="466"/>
      <c r="AY59" s="466"/>
      <c r="AZ59" s="466"/>
      <c r="BA59" s="466"/>
      <c r="BB59" s="466"/>
      <c r="BC59" s="466"/>
      <c r="BD59" s="466"/>
      <c r="BE59" s="466"/>
      <c r="BF59" s="466"/>
      <c r="BG59" s="466"/>
      <c r="BH59" s="466"/>
      <c r="BI59" s="466"/>
      <c r="BJ59" s="466"/>
    </row>
    <row r="60" spans="1:83" ht="9" customHeight="1">
      <c r="A60" s="984"/>
      <c r="B60" s="886"/>
      <c r="C60" s="2674"/>
      <c r="D60" s="2675"/>
      <c r="E60" s="2675"/>
      <c r="F60" s="2675"/>
      <c r="G60" s="2676"/>
      <c r="H60" s="2680"/>
      <c r="I60" s="2681"/>
      <c r="J60" s="2681"/>
      <c r="K60" s="2681"/>
      <c r="L60" s="2681"/>
      <c r="M60" s="2681"/>
      <c r="N60" s="2681"/>
      <c r="O60" s="2681"/>
      <c r="P60" s="2681"/>
      <c r="Q60" s="2681"/>
      <c r="R60" s="2681"/>
      <c r="S60" s="2681"/>
      <c r="T60" s="2681"/>
      <c r="U60" s="2682"/>
      <c r="V60" s="984"/>
      <c r="W60" s="886"/>
      <c r="X60" s="2674"/>
      <c r="Y60" s="2675"/>
      <c r="Z60" s="2675"/>
      <c r="AA60" s="2675"/>
      <c r="AB60" s="2676"/>
      <c r="AC60" s="2680"/>
      <c r="AD60" s="2681"/>
      <c r="AE60" s="2681"/>
      <c r="AF60" s="2681"/>
      <c r="AG60" s="2681"/>
      <c r="AH60" s="2681"/>
      <c r="AI60" s="2681"/>
      <c r="AJ60" s="2681"/>
      <c r="AK60" s="2681"/>
      <c r="AL60" s="2681"/>
      <c r="AM60" s="2681"/>
      <c r="AN60" s="2681"/>
      <c r="AO60" s="2682"/>
      <c r="AP60" s="453"/>
      <c r="AQ60" s="466"/>
      <c r="AR60" s="466"/>
      <c r="AS60" s="466"/>
      <c r="AT60" s="466"/>
      <c r="AU60" s="466"/>
      <c r="AV60" s="466"/>
      <c r="AW60" s="466"/>
      <c r="AX60" s="466"/>
      <c r="AY60" s="466"/>
      <c r="AZ60" s="466"/>
      <c r="BA60" s="466"/>
      <c r="BB60" s="466"/>
      <c r="BC60" s="466"/>
      <c r="BD60" s="466"/>
      <c r="BE60" s="466"/>
      <c r="BF60" s="466"/>
      <c r="BG60" s="466"/>
      <c r="BH60" s="466"/>
      <c r="BI60" s="466"/>
      <c r="BJ60" s="466"/>
    </row>
    <row r="61" spans="1:83" ht="12" customHeight="1">
      <c r="A61" s="453"/>
      <c r="B61" s="453"/>
      <c r="C61" s="467"/>
      <c r="D61" s="467"/>
      <c r="E61" s="467"/>
      <c r="F61" s="467"/>
      <c r="G61" s="467"/>
      <c r="H61" s="989"/>
      <c r="I61" s="989"/>
      <c r="J61" s="989"/>
      <c r="K61" s="989"/>
      <c r="L61" s="989"/>
      <c r="M61" s="989"/>
      <c r="N61" s="989"/>
      <c r="O61" s="989"/>
      <c r="P61" s="989"/>
      <c r="Q61" s="989"/>
      <c r="R61" s="989"/>
      <c r="S61" s="989"/>
      <c r="T61" s="989"/>
      <c r="U61" s="989"/>
      <c r="V61" s="989"/>
      <c r="W61" s="989"/>
      <c r="X61" s="992"/>
      <c r="Y61" s="992"/>
      <c r="Z61" s="992"/>
      <c r="AA61" s="992"/>
      <c r="AB61" s="992"/>
      <c r="AC61" s="989"/>
      <c r="AD61" s="989"/>
      <c r="AE61" s="989"/>
      <c r="AF61" s="989"/>
      <c r="AG61" s="989"/>
      <c r="AH61" s="989"/>
      <c r="AI61" s="989"/>
      <c r="AJ61" s="989"/>
      <c r="AK61" s="989"/>
      <c r="AL61" s="989"/>
      <c r="AM61" s="989"/>
      <c r="AN61" s="989"/>
      <c r="AO61" s="989"/>
      <c r="AP61" s="466"/>
      <c r="BK61" s="466"/>
    </row>
    <row r="62" spans="1:83" ht="12" customHeight="1">
      <c r="A62" s="2683" t="s">
        <v>834</v>
      </c>
      <c r="B62" s="2684"/>
      <c r="C62" s="2684"/>
      <c r="D62" s="2684"/>
      <c r="E62" s="2684"/>
      <c r="F62" s="2684"/>
      <c r="G62" s="2684"/>
      <c r="H62" s="2685"/>
      <c r="I62" s="2692" t="s">
        <v>835</v>
      </c>
      <c r="J62" s="2664"/>
      <c r="K62" s="2664"/>
      <c r="L62" s="2664"/>
      <c r="M62" s="2664"/>
      <c r="N62" s="2664"/>
      <c r="O62" s="2665"/>
      <c r="P62" s="2683" t="s">
        <v>844</v>
      </c>
      <c r="Q62" s="2684"/>
      <c r="R62" s="2684"/>
      <c r="S62" s="2684"/>
      <c r="T62" s="2684"/>
      <c r="U62" s="2684"/>
      <c r="V62" s="2685"/>
      <c r="W62" s="2692" t="s">
        <v>837</v>
      </c>
      <c r="X62" s="2664"/>
      <c r="Y62" s="2664"/>
      <c r="Z62" s="2664"/>
      <c r="AA62" s="2664"/>
      <c r="AB62" s="2664"/>
      <c r="AC62" s="2665"/>
      <c r="AD62" s="2684" t="s">
        <v>838</v>
      </c>
      <c r="AE62" s="2684"/>
      <c r="AF62" s="2684"/>
      <c r="AG62" s="2684"/>
      <c r="AH62" s="2684"/>
      <c r="AI62" s="2685"/>
      <c r="AJ62" s="2664" t="s">
        <v>835</v>
      </c>
      <c r="AK62" s="2664"/>
      <c r="AL62" s="2664"/>
      <c r="AM62" s="2664"/>
      <c r="AN62" s="2664"/>
      <c r="AO62" s="2665"/>
      <c r="AP62" s="466"/>
      <c r="BK62" s="466"/>
    </row>
    <row r="63" spans="1:83" ht="23.25" customHeight="1">
      <c r="A63" s="2686"/>
      <c r="B63" s="2687"/>
      <c r="C63" s="2687"/>
      <c r="D63" s="2687"/>
      <c r="E63" s="2687"/>
      <c r="F63" s="2687"/>
      <c r="G63" s="2687"/>
      <c r="H63" s="2688"/>
      <c r="I63" s="2693"/>
      <c r="J63" s="2666"/>
      <c r="K63" s="2666"/>
      <c r="L63" s="2666"/>
      <c r="M63" s="2666"/>
      <c r="N63" s="2666"/>
      <c r="O63" s="2667"/>
      <c r="P63" s="2686"/>
      <c r="Q63" s="2687"/>
      <c r="R63" s="2687"/>
      <c r="S63" s="2687"/>
      <c r="T63" s="2687"/>
      <c r="U63" s="2687"/>
      <c r="V63" s="2688"/>
      <c r="W63" s="2693"/>
      <c r="X63" s="2666"/>
      <c r="Y63" s="2666"/>
      <c r="Z63" s="2666"/>
      <c r="AA63" s="2666"/>
      <c r="AB63" s="2666"/>
      <c r="AC63" s="2667"/>
      <c r="AD63" s="2687"/>
      <c r="AE63" s="2687"/>
      <c r="AF63" s="2687"/>
      <c r="AG63" s="2687"/>
      <c r="AH63" s="2687"/>
      <c r="AI63" s="2688"/>
      <c r="AJ63" s="2666"/>
      <c r="AK63" s="2666"/>
      <c r="AL63" s="2666"/>
      <c r="AM63" s="2666"/>
      <c r="AN63" s="2666"/>
      <c r="AO63" s="2667"/>
      <c r="AP63" s="466"/>
      <c r="BK63" s="466"/>
    </row>
    <row r="64" spans="1:83" ht="12" customHeight="1">
      <c r="A64" s="2689"/>
      <c r="B64" s="2690"/>
      <c r="C64" s="2690"/>
      <c r="D64" s="2690"/>
      <c r="E64" s="2690"/>
      <c r="F64" s="2690"/>
      <c r="G64" s="2690"/>
      <c r="H64" s="2691"/>
      <c r="I64" s="2694"/>
      <c r="J64" s="2668"/>
      <c r="K64" s="2668"/>
      <c r="L64" s="2668"/>
      <c r="M64" s="2668"/>
      <c r="N64" s="2668"/>
      <c r="O64" s="2669"/>
      <c r="P64" s="2689"/>
      <c r="Q64" s="2690"/>
      <c r="R64" s="2690"/>
      <c r="S64" s="2690"/>
      <c r="T64" s="2690"/>
      <c r="U64" s="2690"/>
      <c r="V64" s="2691"/>
      <c r="W64" s="2694"/>
      <c r="X64" s="2668"/>
      <c r="Y64" s="2668"/>
      <c r="Z64" s="2668"/>
      <c r="AA64" s="2668"/>
      <c r="AB64" s="2668"/>
      <c r="AC64" s="2669"/>
      <c r="AD64" s="2690"/>
      <c r="AE64" s="2690"/>
      <c r="AF64" s="2690"/>
      <c r="AG64" s="2690"/>
      <c r="AH64" s="2690"/>
      <c r="AI64" s="2691"/>
      <c r="AJ64" s="2668"/>
      <c r="AK64" s="2668"/>
      <c r="AL64" s="2668"/>
      <c r="AM64" s="2668"/>
      <c r="AN64" s="2668"/>
      <c r="AO64" s="2669"/>
      <c r="AP64" s="466"/>
      <c r="BK64" s="466"/>
    </row>
    <row r="65" spans="1:41" ht="13.5" customHeight="1">
      <c r="A65" s="453"/>
      <c r="B65" s="453"/>
      <c r="C65" s="453"/>
      <c r="D65" s="453"/>
      <c r="E65" s="453"/>
      <c r="F65" s="453"/>
      <c r="G65" s="453"/>
      <c r="H65" s="2670"/>
      <c r="I65" s="2670"/>
      <c r="J65" s="2670"/>
      <c r="K65" s="2670"/>
      <c r="L65" s="2670"/>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3"/>
  <pageMargins left="0.7" right="0.7" top="0.75" bottom="0.75" header="0.3" footer="0.3"/>
  <pageSetup paperSize="8" scale="9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CH109"/>
  <sheetViews>
    <sheetView showZeros="0" view="pageBreakPreview" zoomScale="70" zoomScaleNormal="100" zoomScaleSheetLayoutView="70" workbookViewId="0">
      <selection activeCell="CL45" sqref="CL45"/>
    </sheetView>
  </sheetViews>
  <sheetFormatPr defaultColWidth="2.25" defaultRowHeight="13.5"/>
  <cols>
    <col min="1" max="1" width="0.875" style="454" customWidth="1"/>
    <col min="2" max="6" width="2.25" style="454" customWidth="1"/>
    <col min="7" max="7" width="1" style="454" customWidth="1"/>
    <col min="8" max="20" width="2.25" style="454" customWidth="1"/>
    <col min="21" max="21" width="1.25" style="454" customWidth="1"/>
    <col min="22" max="22" width="1" style="454" customWidth="1"/>
    <col min="23" max="27" width="2.25" style="454" customWidth="1"/>
    <col min="28" max="28" width="1" style="454" customWidth="1"/>
    <col min="29" max="42" width="2.25" style="454" customWidth="1"/>
    <col min="43" max="43" width="21.375" style="454" customWidth="1"/>
    <col min="44" max="44" width="0.875" style="454" customWidth="1"/>
    <col min="45" max="49" width="2.25" style="454" customWidth="1"/>
    <col min="50" max="50" width="1" style="454" customWidth="1"/>
    <col min="51" max="63" width="2.25" style="454" customWidth="1"/>
    <col min="64" max="64" width="1.25" style="454" customWidth="1"/>
    <col min="65" max="65" width="1" style="454" customWidth="1"/>
    <col min="66" max="70" width="2.25" style="454" customWidth="1"/>
    <col min="71" max="71" width="1" style="454" customWidth="1"/>
    <col min="72" max="256" width="2.25" style="454"/>
    <col min="257" max="257" width="0.875" style="454" customWidth="1"/>
    <col min="258" max="262" width="2.25" style="454" customWidth="1"/>
    <col min="263" max="263" width="1" style="454" customWidth="1"/>
    <col min="264" max="276" width="2.25" style="454" customWidth="1"/>
    <col min="277" max="277" width="1.25" style="454" customWidth="1"/>
    <col min="278" max="278" width="1" style="454" customWidth="1"/>
    <col min="279" max="283" width="2.25" style="454" customWidth="1"/>
    <col min="284" max="284" width="1" style="454" customWidth="1"/>
    <col min="285" max="298" width="2.25" style="454" customWidth="1"/>
    <col min="299" max="299" width="21.375" style="454" customWidth="1"/>
    <col min="300" max="300" width="0.875" style="454" customWidth="1"/>
    <col min="301" max="305" width="2.25" style="454" customWidth="1"/>
    <col min="306" max="306" width="1" style="454" customWidth="1"/>
    <col min="307" max="319" width="2.25" style="454" customWidth="1"/>
    <col min="320" max="320" width="1.25" style="454" customWidth="1"/>
    <col min="321" max="321" width="1" style="454" customWidth="1"/>
    <col min="322" max="326" width="2.25" style="454" customWidth="1"/>
    <col min="327" max="327" width="1" style="454" customWidth="1"/>
    <col min="328" max="512" width="2.25" style="454"/>
    <col min="513" max="513" width="0.875" style="454" customWidth="1"/>
    <col min="514" max="518" width="2.25" style="454" customWidth="1"/>
    <col min="519" max="519" width="1" style="454" customWidth="1"/>
    <col min="520" max="532" width="2.25" style="454" customWidth="1"/>
    <col min="533" max="533" width="1.25" style="454" customWidth="1"/>
    <col min="534" max="534" width="1" style="454" customWidth="1"/>
    <col min="535" max="539" width="2.25" style="454" customWidth="1"/>
    <col min="540" max="540" width="1" style="454" customWidth="1"/>
    <col min="541" max="554" width="2.25" style="454" customWidth="1"/>
    <col min="555" max="555" width="21.375" style="454" customWidth="1"/>
    <col min="556" max="556" width="0.875" style="454" customWidth="1"/>
    <col min="557" max="561" width="2.25" style="454" customWidth="1"/>
    <col min="562" max="562" width="1" style="454" customWidth="1"/>
    <col min="563" max="575" width="2.25" style="454" customWidth="1"/>
    <col min="576" max="576" width="1.25" style="454" customWidth="1"/>
    <col min="577" max="577" width="1" style="454" customWidth="1"/>
    <col min="578" max="582" width="2.25" style="454" customWidth="1"/>
    <col min="583" max="583" width="1" style="454" customWidth="1"/>
    <col min="584" max="768" width="2.25" style="454"/>
    <col min="769" max="769" width="0.875" style="454" customWidth="1"/>
    <col min="770" max="774" width="2.25" style="454" customWidth="1"/>
    <col min="775" max="775" width="1" style="454" customWidth="1"/>
    <col min="776" max="788" width="2.25" style="454" customWidth="1"/>
    <col min="789" max="789" width="1.25" style="454" customWidth="1"/>
    <col min="790" max="790" width="1" style="454" customWidth="1"/>
    <col min="791" max="795" width="2.25" style="454" customWidth="1"/>
    <col min="796" max="796" width="1" style="454" customWidth="1"/>
    <col min="797" max="810" width="2.25" style="454" customWidth="1"/>
    <col min="811" max="811" width="21.375" style="454" customWidth="1"/>
    <col min="812" max="812" width="0.875" style="454" customWidth="1"/>
    <col min="813" max="817" width="2.25" style="454" customWidth="1"/>
    <col min="818" max="818" width="1" style="454" customWidth="1"/>
    <col min="819" max="831" width="2.25" style="454" customWidth="1"/>
    <col min="832" max="832" width="1.25" style="454" customWidth="1"/>
    <col min="833" max="833" width="1" style="454" customWidth="1"/>
    <col min="834" max="838" width="2.25" style="454" customWidth="1"/>
    <col min="839" max="839" width="1" style="454" customWidth="1"/>
    <col min="840" max="1024" width="2.25" style="454"/>
    <col min="1025" max="1025" width="0.875" style="454" customWidth="1"/>
    <col min="1026" max="1030" width="2.25" style="454" customWidth="1"/>
    <col min="1031" max="1031" width="1" style="454" customWidth="1"/>
    <col min="1032" max="1044" width="2.25" style="454" customWidth="1"/>
    <col min="1045" max="1045" width="1.25" style="454" customWidth="1"/>
    <col min="1046" max="1046" width="1" style="454" customWidth="1"/>
    <col min="1047" max="1051" width="2.25" style="454" customWidth="1"/>
    <col min="1052" max="1052" width="1" style="454" customWidth="1"/>
    <col min="1053" max="1066" width="2.25" style="454" customWidth="1"/>
    <col min="1067" max="1067" width="21.375" style="454" customWidth="1"/>
    <col min="1068" max="1068" width="0.875" style="454" customWidth="1"/>
    <col min="1069" max="1073" width="2.25" style="454" customWidth="1"/>
    <col min="1074" max="1074" width="1" style="454" customWidth="1"/>
    <col min="1075" max="1087" width="2.25" style="454" customWidth="1"/>
    <col min="1088" max="1088" width="1.25" style="454" customWidth="1"/>
    <col min="1089" max="1089" width="1" style="454" customWidth="1"/>
    <col min="1090" max="1094" width="2.25" style="454" customWidth="1"/>
    <col min="1095" max="1095" width="1" style="454" customWidth="1"/>
    <col min="1096" max="1280" width="2.25" style="454"/>
    <col min="1281" max="1281" width="0.875" style="454" customWidth="1"/>
    <col min="1282" max="1286" width="2.25" style="454" customWidth="1"/>
    <col min="1287" max="1287" width="1" style="454" customWidth="1"/>
    <col min="1288" max="1300" width="2.25" style="454" customWidth="1"/>
    <col min="1301" max="1301" width="1.25" style="454" customWidth="1"/>
    <col min="1302" max="1302" width="1" style="454" customWidth="1"/>
    <col min="1303" max="1307" width="2.25" style="454" customWidth="1"/>
    <col min="1308" max="1308" width="1" style="454" customWidth="1"/>
    <col min="1309" max="1322" width="2.25" style="454" customWidth="1"/>
    <col min="1323" max="1323" width="21.375" style="454" customWidth="1"/>
    <col min="1324" max="1324" width="0.875" style="454" customWidth="1"/>
    <col min="1325" max="1329" width="2.25" style="454" customWidth="1"/>
    <col min="1330" max="1330" width="1" style="454" customWidth="1"/>
    <col min="1331" max="1343" width="2.25" style="454" customWidth="1"/>
    <col min="1344" max="1344" width="1.25" style="454" customWidth="1"/>
    <col min="1345" max="1345" width="1" style="454" customWidth="1"/>
    <col min="1346" max="1350" width="2.25" style="454" customWidth="1"/>
    <col min="1351" max="1351" width="1" style="454" customWidth="1"/>
    <col min="1352" max="1536" width="2.25" style="454"/>
    <col min="1537" max="1537" width="0.875" style="454" customWidth="1"/>
    <col min="1538" max="1542" width="2.25" style="454" customWidth="1"/>
    <col min="1543" max="1543" width="1" style="454" customWidth="1"/>
    <col min="1544" max="1556" width="2.25" style="454" customWidth="1"/>
    <col min="1557" max="1557" width="1.25" style="454" customWidth="1"/>
    <col min="1558" max="1558" width="1" style="454" customWidth="1"/>
    <col min="1559" max="1563" width="2.25" style="454" customWidth="1"/>
    <col min="1564" max="1564" width="1" style="454" customWidth="1"/>
    <col min="1565" max="1578" width="2.25" style="454" customWidth="1"/>
    <col min="1579" max="1579" width="21.375" style="454" customWidth="1"/>
    <col min="1580" max="1580" width="0.875" style="454" customWidth="1"/>
    <col min="1581" max="1585" width="2.25" style="454" customWidth="1"/>
    <col min="1586" max="1586" width="1" style="454" customWidth="1"/>
    <col min="1587" max="1599" width="2.25" style="454" customWidth="1"/>
    <col min="1600" max="1600" width="1.25" style="454" customWidth="1"/>
    <col min="1601" max="1601" width="1" style="454" customWidth="1"/>
    <col min="1602" max="1606" width="2.25" style="454" customWidth="1"/>
    <col min="1607" max="1607" width="1" style="454" customWidth="1"/>
    <col min="1608" max="1792" width="2.25" style="454"/>
    <col min="1793" max="1793" width="0.875" style="454" customWidth="1"/>
    <col min="1794" max="1798" width="2.25" style="454" customWidth="1"/>
    <col min="1799" max="1799" width="1" style="454" customWidth="1"/>
    <col min="1800" max="1812" width="2.25" style="454" customWidth="1"/>
    <col min="1813" max="1813" width="1.25" style="454" customWidth="1"/>
    <col min="1814" max="1814" width="1" style="454" customWidth="1"/>
    <col min="1815" max="1819" width="2.25" style="454" customWidth="1"/>
    <col min="1820" max="1820" width="1" style="454" customWidth="1"/>
    <col min="1821" max="1834" width="2.25" style="454" customWidth="1"/>
    <col min="1835" max="1835" width="21.375" style="454" customWidth="1"/>
    <col min="1836" max="1836" width="0.875" style="454" customWidth="1"/>
    <col min="1837" max="1841" width="2.25" style="454" customWidth="1"/>
    <col min="1842" max="1842" width="1" style="454" customWidth="1"/>
    <col min="1843" max="1855" width="2.25" style="454" customWidth="1"/>
    <col min="1856" max="1856" width="1.25" style="454" customWidth="1"/>
    <col min="1857" max="1857" width="1" style="454" customWidth="1"/>
    <col min="1858" max="1862" width="2.25" style="454" customWidth="1"/>
    <col min="1863" max="1863" width="1" style="454" customWidth="1"/>
    <col min="1864" max="2048" width="2.25" style="454"/>
    <col min="2049" max="2049" width="0.875" style="454" customWidth="1"/>
    <col min="2050" max="2054" width="2.25" style="454" customWidth="1"/>
    <col min="2055" max="2055" width="1" style="454" customWidth="1"/>
    <col min="2056" max="2068" width="2.25" style="454" customWidth="1"/>
    <col min="2069" max="2069" width="1.25" style="454" customWidth="1"/>
    <col min="2070" max="2070" width="1" style="454" customWidth="1"/>
    <col min="2071" max="2075" width="2.25" style="454" customWidth="1"/>
    <col min="2076" max="2076" width="1" style="454" customWidth="1"/>
    <col min="2077" max="2090" width="2.25" style="454" customWidth="1"/>
    <col min="2091" max="2091" width="21.375" style="454" customWidth="1"/>
    <col min="2092" max="2092" width="0.875" style="454" customWidth="1"/>
    <col min="2093" max="2097" width="2.25" style="454" customWidth="1"/>
    <col min="2098" max="2098" width="1" style="454" customWidth="1"/>
    <col min="2099" max="2111" width="2.25" style="454" customWidth="1"/>
    <col min="2112" max="2112" width="1.25" style="454" customWidth="1"/>
    <col min="2113" max="2113" width="1" style="454" customWidth="1"/>
    <col min="2114" max="2118" width="2.25" style="454" customWidth="1"/>
    <col min="2119" max="2119" width="1" style="454" customWidth="1"/>
    <col min="2120" max="2304" width="2.25" style="454"/>
    <col min="2305" max="2305" width="0.875" style="454" customWidth="1"/>
    <col min="2306" max="2310" width="2.25" style="454" customWidth="1"/>
    <col min="2311" max="2311" width="1" style="454" customWidth="1"/>
    <col min="2312" max="2324" width="2.25" style="454" customWidth="1"/>
    <col min="2325" max="2325" width="1.25" style="454" customWidth="1"/>
    <col min="2326" max="2326" width="1" style="454" customWidth="1"/>
    <col min="2327" max="2331" width="2.25" style="454" customWidth="1"/>
    <col min="2332" max="2332" width="1" style="454" customWidth="1"/>
    <col min="2333" max="2346" width="2.25" style="454" customWidth="1"/>
    <col min="2347" max="2347" width="21.375" style="454" customWidth="1"/>
    <col min="2348" max="2348" width="0.875" style="454" customWidth="1"/>
    <col min="2349" max="2353" width="2.25" style="454" customWidth="1"/>
    <col min="2354" max="2354" width="1" style="454" customWidth="1"/>
    <col min="2355" max="2367" width="2.25" style="454" customWidth="1"/>
    <col min="2368" max="2368" width="1.25" style="454" customWidth="1"/>
    <col min="2369" max="2369" width="1" style="454" customWidth="1"/>
    <col min="2370" max="2374" width="2.25" style="454" customWidth="1"/>
    <col min="2375" max="2375" width="1" style="454" customWidth="1"/>
    <col min="2376" max="2560" width="2.25" style="454"/>
    <col min="2561" max="2561" width="0.875" style="454" customWidth="1"/>
    <col min="2562" max="2566" width="2.25" style="454" customWidth="1"/>
    <col min="2567" max="2567" width="1" style="454" customWidth="1"/>
    <col min="2568" max="2580" width="2.25" style="454" customWidth="1"/>
    <col min="2581" max="2581" width="1.25" style="454" customWidth="1"/>
    <col min="2582" max="2582" width="1" style="454" customWidth="1"/>
    <col min="2583" max="2587" width="2.25" style="454" customWidth="1"/>
    <col min="2588" max="2588" width="1" style="454" customWidth="1"/>
    <col min="2589" max="2602" width="2.25" style="454" customWidth="1"/>
    <col min="2603" max="2603" width="21.375" style="454" customWidth="1"/>
    <col min="2604" max="2604" width="0.875" style="454" customWidth="1"/>
    <col min="2605" max="2609" width="2.25" style="454" customWidth="1"/>
    <col min="2610" max="2610" width="1" style="454" customWidth="1"/>
    <col min="2611" max="2623" width="2.25" style="454" customWidth="1"/>
    <col min="2624" max="2624" width="1.25" style="454" customWidth="1"/>
    <col min="2625" max="2625" width="1" style="454" customWidth="1"/>
    <col min="2626" max="2630" width="2.25" style="454" customWidth="1"/>
    <col min="2631" max="2631" width="1" style="454" customWidth="1"/>
    <col min="2632" max="2816" width="2.25" style="454"/>
    <col min="2817" max="2817" width="0.875" style="454" customWidth="1"/>
    <col min="2818" max="2822" width="2.25" style="454" customWidth="1"/>
    <col min="2823" max="2823" width="1" style="454" customWidth="1"/>
    <col min="2824" max="2836" width="2.25" style="454" customWidth="1"/>
    <col min="2837" max="2837" width="1.25" style="454" customWidth="1"/>
    <col min="2838" max="2838" width="1" style="454" customWidth="1"/>
    <col min="2839" max="2843" width="2.25" style="454" customWidth="1"/>
    <col min="2844" max="2844" width="1" style="454" customWidth="1"/>
    <col min="2845" max="2858" width="2.25" style="454" customWidth="1"/>
    <col min="2859" max="2859" width="21.375" style="454" customWidth="1"/>
    <col min="2860" max="2860" width="0.875" style="454" customWidth="1"/>
    <col min="2861" max="2865" width="2.25" style="454" customWidth="1"/>
    <col min="2866" max="2866" width="1" style="454" customWidth="1"/>
    <col min="2867" max="2879" width="2.25" style="454" customWidth="1"/>
    <col min="2880" max="2880" width="1.25" style="454" customWidth="1"/>
    <col min="2881" max="2881" width="1" style="454" customWidth="1"/>
    <col min="2882" max="2886" width="2.25" style="454" customWidth="1"/>
    <col min="2887" max="2887" width="1" style="454" customWidth="1"/>
    <col min="2888" max="3072" width="2.25" style="454"/>
    <col min="3073" max="3073" width="0.875" style="454" customWidth="1"/>
    <col min="3074" max="3078" width="2.25" style="454" customWidth="1"/>
    <col min="3079" max="3079" width="1" style="454" customWidth="1"/>
    <col min="3080" max="3092" width="2.25" style="454" customWidth="1"/>
    <col min="3093" max="3093" width="1.25" style="454" customWidth="1"/>
    <col min="3094" max="3094" width="1" style="454" customWidth="1"/>
    <col min="3095" max="3099" width="2.25" style="454" customWidth="1"/>
    <col min="3100" max="3100" width="1" style="454" customWidth="1"/>
    <col min="3101" max="3114" width="2.25" style="454" customWidth="1"/>
    <col min="3115" max="3115" width="21.375" style="454" customWidth="1"/>
    <col min="3116" max="3116" width="0.875" style="454" customWidth="1"/>
    <col min="3117" max="3121" width="2.25" style="454" customWidth="1"/>
    <col min="3122" max="3122" width="1" style="454" customWidth="1"/>
    <col min="3123" max="3135" width="2.25" style="454" customWidth="1"/>
    <col min="3136" max="3136" width="1.25" style="454" customWidth="1"/>
    <col min="3137" max="3137" width="1" style="454" customWidth="1"/>
    <col min="3138" max="3142" width="2.25" style="454" customWidth="1"/>
    <col min="3143" max="3143" width="1" style="454" customWidth="1"/>
    <col min="3144" max="3328" width="2.25" style="454"/>
    <col min="3329" max="3329" width="0.875" style="454" customWidth="1"/>
    <col min="3330" max="3334" width="2.25" style="454" customWidth="1"/>
    <col min="3335" max="3335" width="1" style="454" customWidth="1"/>
    <col min="3336" max="3348" width="2.25" style="454" customWidth="1"/>
    <col min="3349" max="3349" width="1.25" style="454" customWidth="1"/>
    <col min="3350" max="3350" width="1" style="454" customWidth="1"/>
    <col min="3351" max="3355" width="2.25" style="454" customWidth="1"/>
    <col min="3356" max="3356" width="1" style="454" customWidth="1"/>
    <col min="3357" max="3370" width="2.25" style="454" customWidth="1"/>
    <col min="3371" max="3371" width="21.375" style="454" customWidth="1"/>
    <col min="3372" max="3372" width="0.875" style="454" customWidth="1"/>
    <col min="3373" max="3377" width="2.25" style="454" customWidth="1"/>
    <col min="3378" max="3378" width="1" style="454" customWidth="1"/>
    <col min="3379" max="3391" width="2.25" style="454" customWidth="1"/>
    <col min="3392" max="3392" width="1.25" style="454" customWidth="1"/>
    <col min="3393" max="3393" width="1" style="454" customWidth="1"/>
    <col min="3394" max="3398" width="2.25" style="454" customWidth="1"/>
    <col min="3399" max="3399" width="1" style="454" customWidth="1"/>
    <col min="3400" max="3584" width="2.25" style="454"/>
    <col min="3585" max="3585" width="0.875" style="454" customWidth="1"/>
    <col min="3586" max="3590" width="2.25" style="454" customWidth="1"/>
    <col min="3591" max="3591" width="1" style="454" customWidth="1"/>
    <col min="3592" max="3604" width="2.25" style="454" customWidth="1"/>
    <col min="3605" max="3605" width="1.25" style="454" customWidth="1"/>
    <col min="3606" max="3606" width="1" style="454" customWidth="1"/>
    <col min="3607" max="3611" width="2.25" style="454" customWidth="1"/>
    <col min="3612" max="3612" width="1" style="454" customWidth="1"/>
    <col min="3613" max="3626" width="2.25" style="454" customWidth="1"/>
    <col min="3627" max="3627" width="21.375" style="454" customWidth="1"/>
    <col min="3628" max="3628" width="0.875" style="454" customWidth="1"/>
    <col min="3629" max="3633" width="2.25" style="454" customWidth="1"/>
    <col min="3634" max="3634" width="1" style="454" customWidth="1"/>
    <col min="3635" max="3647" width="2.25" style="454" customWidth="1"/>
    <col min="3648" max="3648" width="1.25" style="454" customWidth="1"/>
    <col min="3649" max="3649" width="1" style="454" customWidth="1"/>
    <col min="3650" max="3654" width="2.25" style="454" customWidth="1"/>
    <col min="3655" max="3655" width="1" style="454" customWidth="1"/>
    <col min="3656" max="3840" width="2.25" style="454"/>
    <col min="3841" max="3841" width="0.875" style="454" customWidth="1"/>
    <col min="3842" max="3846" width="2.25" style="454" customWidth="1"/>
    <col min="3847" max="3847" width="1" style="454" customWidth="1"/>
    <col min="3848" max="3860" width="2.25" style="454" customWidth="1"/>
    <col min="3861" max="3861" width="1.25" style="454" customWidth="1"/>
    <col min="3862" max="3862" width="1" style="454" customWidth="1"/>
    <col min="3863" max="3867" width="2.25" style="454" customWidth="1"/>
    <col min="3868" max="3868" width="1" style="454" customWidth="1"/>
    <col min="3869" max="3882" width="2.25" style="454" customWidth="1"/>
    <col min="3883" max="3883" width="21.375" style="454" customWidth="1"/>
    <col min="3884" max="3884" width="0.875" style="454" customWidth="1"/>
    <col min="3885" max="3889" width="2.25" style="454" customWidth="1"/>
    <col min="3890" max="3890" width="1" style="454" customWidth="1"/>
    <col min="3891" max="3903" width="2.25" style="454" customWidth="1"/>
    <col min="3904" max="3904" width="1.25" style="454" customWidth="1"/>
    <col min="3905" max="3905" width="1" style="454" customWidth="1"/>
    <col min="3906" max="3910" width="2.25" style="454" customWidth="1"/>
    <col min="3911" max="3911" width="1" style="454" customWidth="1"/>
    <col min="3912" max="4096" width="2.25" style="454"/>
    <col min="4097" max="4097" width="0.875" style="454" customWidth="1"/>
    <col min="4098" max="4102" width="2.25" style="454" customWidth="1"/>
    <col min="4103" max="4103" width="1" style="454" customWidth="1"/>
    <col min="4104" max="4116" width="2.25" style="454" customWidth="1"/>
    <col min="4117" max="4117" width="1.25" style="454" customWidth="1"/>
    <col min="4118" max="4118" width="1" style="454" customWidth="1"/>
    <col min="4119" max="4123" width="2.25" style="454" customWidth="1"/>
    <col min="4124" max="4124" width="1" style="454" customWidth="1"/>
    <col min="4125" max="4138" width="2.25" style="454" customWidth="1"/>
    <col min="4139" max="4139" width="21.375" style="454" customWidth="1"/>
    <col min="4140" max="4140" width="0.875" style="454" customWidth="1"/>
    <col min="4141" max="4145" width="2.25" style="454" customWidth="1"/>
    <col min="4146" max="4146" width="1" style="454" customWidth="1"/>
    <col min="4147" max="4159" width="2.25" style="454" customWidth="1"/>
    <col min="4160" max="4160" width="1.25" style="454" customWidth="1"/>
    <col min="4161" max="4161" width="1" style="454" customWidth="1"/>
    <col min="4162" max="4166" width="2.25" style="454" customWidth="1"/>
    <col min="4167" max="4167" width="1" style="454" customWidth="1"/>
    <col min="4168" max="4352" width="2.25" style="454"/>
    <col min="4353" max="4353" width="0.875" style="454" customWidth="1"/>
    <col min="4354" max="4358" width="2.25" style="454" customWidth="1"/>
    <col min="4359" max="4359" width="1" style="454" customWidth="1"/>
    <col min="4360" max="4372" width="2.25" style="454" customWidth="1"/>
    <col min="4373" max="4373" width="1.25" style="454" customWidth="1"/>
    <col min="4374" max="4374" width="1" style="454" customWidth="1"/>
    <col min="4375" max="4379" width="2.25" style="454" customWidth="1"/>
    <col min="4380" max="4380" width="1" style="454" customWidth="1"/>
    <col min="4381" max="4394" width="2.25" style="454" customWidth="1"/>
    <col min="4395" max="4395" width="21.375" style="454" customWidth="1"/>
    <col min="4396" max="4396" width="0.875" style="454" customWidth="1"/>
    <col min="4397" max="4401" width="2.25" style="454" customWidth="1"/>
    <col min="4402" max="4402" width="1" style="454" customWidth="1"/>
    <col min="4403" max="4415" width="2.25" style="454" customWidth="1"/>
    <col min="4416" max="4416" width="1.25" style="454" customWidth="1"/>
    <col min="4417" max="4417" width="1" style="454" customWidth="1"/>
    <col min="4418" max="4422" width="2.25" style="454" customWidth="1"/>
    <col min="4423" max="4423" width="1" style="454" customWidth="1"/>
    <col min="4424" max="4608" width="2.25" style="454"/>
    <col min="4609" max="4609" width="0.875" style="454" customWidth="1"/>
    <col min="4610" max="4614" width="2.25" style="454" customWidth="1"/>
    <col min="4615" max="4615" width="1" style="454" customWidth="1"/>
    <col min="4616" max="4628" width="2.25" style="454" customWidth="1"/>
    <col min="4629" max="4629" width="1.25" style="454" customWidth="1"/>
    <col min="4630" max="4630" width="1" style="454" customWidth="1"/>
    <col min="4631" max="4635" width="2.25" style="454" customWidth="1"/>
    <col min="4636" max="4636" width="1" style="454" customWidth="1"/>
    <col min="4637" max="4650" width="2.25" style="454" customWidth="1"/>
    <col min="4651" max="4651" width="21.375" style="454" customWidth="1"/>
    <col min="4652" max="4652" width="0.875" style="454" customWidth="1"/>
    <col min="4653" max="4657" width="2.25" style="454" customWidth="1"/>
    <col min="4658" max="4658" width="1" style="454" customWidth="1"/>
    <col min="4659" max="4671" width="2.25" style="454" customWidth="1"/>
    <col min="4672" max="4672" width="1.25" style="454" customWidth="1"/>
    <col min="4673" max="4673" width="1" style="454" customWidth="1"/>
    <col min="4674" max="4678" width="2.25" style="454" customWidth="1"/>
    <col min="4679" max="4679" width="1" style="454" customWidth="1"/>
    <col min="4680" max="4864" width="2.25" style="454"/>
    <col min="4865" max="4865" width="0.875" style="454" customWidth="1"/>
    <col min="4866" max="4870" width="2.25" style="454" customWidth="1"/>
    <col min="4871" max="4871" width="1" style="454" customWidth="1"/>
    <col min="4872" max="4884" width="2.25" style="454" customWidth="1"/>
    <col min="4885" max="4885" width="1.25" style="454" customWidth="1"/>
    <col min="4886" max="4886" width="1" style="454" customWidth="1"/>
    <col min="4887" max="4891" width="2.25" style="454" customWidth="1"/>
    <col min="4892" max="4892" width="1" style="454" customWidth="1"/>
    <col min="4893" max="4906" width="2.25" style="454" customWidth="1"/>
    <col min="4907" max="4907" width="21.375" style="454" customWidth="1"/>
    <col min="4908" max="4908" width="0.875" style="454" customWidth="1"/>
    <col min="4909" max="4913" width="2.25" style="454" customWidth="1"/>
    <col min="4914" max="4914" width="1" style="454" customWidth="1"/>
    <col min="4915" max="4927" width="2.25" style="454" customWidth="1"/>
    <col min="4928" max="4928" width="1.25" style="454" customWidth="1"/>
    <col min="4929" max="4929" width="1" style="454" customWidth="1"/>
    <col min="4930" max="4934" width="2.25" style="454" customWidth="1"/>
    <col min="4935" max="4935" width="1" style="454" customWidth="1"/>
    <col min="4936" max="5120" width="2.25" style="454"/>
    <col min="5121" max="5121" width="0.875" style="454" customWidth="1"/>
    <col min="5122" max="5126" width="2.25" style="454" customWidth="1"/>
    <col min="5127" max="5127" width="1" style="454" customWidth="1"/>
    <col min="5128" max="5140" width="2.25" style="454" customWidth="1"/>
    <col min="5141" max="5141" width="1.25" style="454" customWidth="1"/>
    <col min="5142" max="5142" width="1" style="454" customWidth="1"/>
    <col min="5143" max="5147" width="2.25" style="454" customWidth="1"/>
    <col min="5148" max="5148" width="1" style="454" customWidth="1"/>
    <col min="5149" max="5162" width="2.25" style="454" customWidth="1"/>
    <col min="5163" max="5163" width="21.375" style="454" customWidth="1"/>
    <col min="5164" max="5164" width="0.875" style="454" customWidth="1"/>
    <col min="5165" max="5169" width="2.25" style="454" customWidth="1"/>
    <col min="5170" max="5170" width="1" style="454" customWidth="1"/>
    <col min="5171" max="5183" width="2.25" style="454" customWidth="1"/>
    <col min="5184" max="5184" width="1.25" style="454" customWidth="1"/>
    <col min="5185" max="5185" width="1" style="454" customWidth="1"/>
    <col min="5186" max="5190" width="2.25" style="454" customWidth="1"/>
    <col min="5191" max="5191" width="1" style="454" customWidth="1"/>
    <col min="5192" max="5376" width="2.25" style="454"/>
    <col min="5377" max="5377" width="0.875" style="454" customWidth="1"/>
    <col min="5378" max="5382" width="2.25" style="454" customWidth="1"/>
    <col min="5383" max="5383" width="1" style="454" customWidth="1"/>
    <col min="5384" max="5396" width="2.25" style="454" customWidth="1"/>
    <col min="5397" max="5397" width="1.25" style="454" customWidth="1"/>
    <col min="5398" max="5398" width="1" style="454" customWidth="1"/>
    <col min="5399" max="5403" width="2.25" style="454" customWidth="1"/>
    <col min="5404" max="5404" width="1" style="454" customWidth="1"/>
    <col min="5405" max="5418" width="2.25" style="454" customWidth="1"/>
    <col min="5419" max="5419" width="21.375" style="454" customWidth="1"/>
    <col min="5420" max="5420" width="0.875" style="454" customWidth="1"/>
    <col min="5421" max="5425" width="2.25" style="454" customWidth="1"/>
    <col min="5426" max="5426" width="1" style="454" customWidth="1"/>
    <col min="5427" max="5439" width="2.25" style="454" customWidth="1"/>
    <col min="5440" max="5440" width="1.25" style="454" customWidth="1"/>
    <col min="5441" max="5441" width="1" style="454" customWidth="1"/>
    <col min="5442" max="5446" width="2.25" style="454" customWidth="1"/>
    <col min="5447" max="5447" width="1" style="454" customWidth="1"/>
    <col min="5448" max="5632" width="2.25" style="454"/>
    <col min="5633" max="5633" width="0.875" style="454" customWidth="1"/>
    <col min="5634" max="5638" width="2.25" style="454" customWidth="1"/>
    <col min="5639" max="5639" width="1" style="454" customWidth="1"/>
    <col min="5640" max="5652" width="2.25" style="454" customWidth="1"/>
    <col min="5653" max="5653" width="1.25" style="454" customWidth="1"/>
    <col min="5654" max="5654" width="1" style="454" customWidth="1"/>
    <col min="5655" max="5659" width="2.25" style="454" customWidth="1"/>
    <col min="5660" max="5660" width="1" style="454" customWidth="1"/>
    <col min="5661" max="5674" width="2.25" style="454" customWidth="1"/>
    <col min="5675" max="5675" width="21.375" style="454" customWidth="1"/>
    <col min="5676" max="5676" width="0.875" style="454" customWidth="1"/>
    <col min="5677" max="5681" width="2.25" style="454" customWidth="1"/>
    <col min="5682" max="5682" width="1" style="454" customWidth="1"/>
    <col min="5683" max="5695" width="2.25" style="454" customWidth="1"/>
    <col min="5696" max="5696" width="1.25" style="454" customWidth="1"/>
    <col min="5697" max="5697" width="1" style="454" customWidth="1"/>
    <col min="5698" max="5702" width="2.25" style="454" customWidth="1"/>
    <col min="5703" max="5703" width="1" style="454" customWidth="1"/>
    <col min="5704" max="5888" width="2.25" style="454"/>
    <col min="5889" max="5889" width="0.875" style="454" customWidth="1"/>
    <col min="5890" max="5894" width="2.25" style="454" customWidth="1"/>
    <col min="5895" max="5895" width="1" style="454" customWidth="1"/>
    <col min="5896" max="5908" width="2.25" style="454" customWidth="1"/>
    <col min="5909" max="5909" width="1.25" style="454" customWidth="1"/>
    <col min="5910" max="5910" width="1" style="454" customWidth="1"/>
    <col min="5911" max="5915" width="2.25" style="454" customWidth="1"/>
    <col min="5916" max="5916" width="1" style="454" customWidth="1"/>
    <col min="5917" max="5930" width="2.25" style="454" customWidth="1"/>
    <col min="5931" max="5931" width="21.375" style="454" customWidth="1"/>
    <col min="5932" max="5932" width="0.875" style="454" customWidth="1"/>
    <col min="5933" max="5937" width="2.25" style="454" customWidth="1"/>
    <col min="5938" max="5938" width="1" style="454" customWidth="1"/>
    <col min="5939" max="5951" width="2.25" style="454" customWidth="1"/>
    <col min="5952" max="5952" width="1.25" style="454" customWidth="1"/>
    <col min="5953" max="5953" width="1" style="454" customWidth="1"/>
    <col min="5954" max="5958" width="2.25" style="454" customWidth="1"/>
    <col min="5959" max="5959" width="1" style="454" customWidth="1"/>
    <col min="5960" max="6144" width="2.25" style="454"/>
    <col min="6145" max="6145" width="0.875" style="454" customWidth="1"/>
    <col min="6146" max="6150" width="2.25" style="454" customWidth="1"/>
    <col min="6151" max="6151" width="1" style="454" customWidth="1"/>
    <col min="6152" max="6164" width="2.25" style="454" customWidth="1"/>
    <col min="6165" max="6165" width="1.25" style="454" customWidth="1"/>
    <col min="6166" max="6166" width="1" style="454" customWidth="1"/>
    <col min="6167" max="6171" width="2.25" style="454" customWidth="1"/>
    <col min="6172" max="6172" width="1" style="454" customWidth="1"/>
    <col min="6173" max="6186" width="2.25" style="454" customWidth="1"/>
    <col min="6187" max="6187" width="21.375" style="454" customWidth="1"/>
    <col min="6188" max="6188" width="0.875" style="454" customWidth="1"/>
    <col min="6189" max="6193" width="2.25" style="454" customWidth="1"/>
    <col min="6194" max="6194" width="1" style="454" customWidth="1"/>
    <col min="6195" max="6207" width="2.25" style="454" customWidth="1"/>
    <col min="6208" max="6208" width="1.25" style="454" customWidth="1"/>
    <col min="6209" max="6209" width="1" style="454" customWidth="1"/>
    <col min="6210" max="6214" width="2.25" style="454" customWidth="1"/>
    <col min="6215" max="6215" width="1" style="454" customWidth="1"/>
    <col min="6216" max="6400" width="2.25" style="454"/>
    <col min="6401" max="6401" width="0.875" style="454" customWidth="1"/>
    <col min="6402" max="6406" width="2.25" style="454" customWidth="1"/>
    <col min="6407" max="6407" width="1" style="454" customWidth="1"/>
    <col min="6408" max="6420" width="2.25" style="454" customWidth="1"/>
    <col min="6421" max="6421" width="1.25" style="454" customWidth="1"/>
    <col min="6422" max="6422" width="1" style="454" customWidth="1"/>
    <col min="6423" max="6427" width="2.25" style="454" customWidth="1"/>
    <col min="6428" max="6428" width="1" style="454" customWidth="1"/>
    <col min="6429" max="6442" width="2.25" style="454" customWidth="1"/>
    <col min="6443" max="6443" width="21.375" style="454" customWidth="1"/>
    <col min="6444" max="6444" width="0.875" style="454" customWidth="1"/>
    <col min="6445" max="6449" width="2.25" style="454" customWidth="1"/>
    <col min="6450" max="6450" width="1" style="454" customWidth="1"/>
    <col min="6451" max="6463" width="2.25" style="454" customWidth="1"/>
    <col min="6464" max="6464" width="1.25" style="454" customWidth="1"/>
    <col min="6465" max="6465" width="1" style="454" customWidth="1"/>
    <col min="6466" max="6470" width="2.25" style="454" customWidth="1"/>
    <col min="6471" max="6471" width="1" style="454" customWidth="1"/>
    <col min="6472" max="6656" width="2.25" style="454"/>
    <col min="6657" max="6657" width="0.875" style="454" customWidth="1"/>
    <col min="6658" max="6662" width="2.25" style="454" customWidth="1"/>
    <col min="6663" max="6663" width="1" style="454" customWidth="1"/>
    <col min="6664" max="6676" width="2.25" style="454" customWidth="1"/>
    <col min="6677" max="6677" width="1.25" style="454" customWidth="1"/>
    <col min="6678" max="6678" width="1" style="454" customWidth="1"/>
    <col min="6679" max="6683" width="2.25" style="454" customWidth="1"/>
    <col min="6684" max="6684" width="1" style="454" customWidth="1"/>
    <col min="6685" max="6698" width="2.25" style="454" customWidth="1"/>
    <col min="6699" max="6699" width="21.375" style="454" customWidth="1"/>
    <col min="6700" max="6700" width="0.875" style="454" customWidth="1"/>
    <col min="6701" max="6705" width="2.25" style="454" customWidth="1"/>
    <col min="6706" max="6706" width="1" style="454" customWidth="1"/>
    <col min="6707" max="6719" width="2.25" style="454" customWidth="1"/>
    <col min="6720" max="6720" width="1.25" style="454" customWidth="1"/>
    <col min="6721" max="6721" width="1" style="454" customWidth="1"/>
    <col min="6722" max="6726" width="2.25" style="454" customWidth="1"/>
    <col min="6727" max="6727" width="1" style="454" customWidth="1"/>
    <col min="6728" max="6912" width="2.25" style="454"/>
    <col min="6913" max="6913" width="0.875" style="454" customWidth="1"/>
    <col min="6914" max="6918" width="2.25" style="454" customWidth="1"/>
    <col min="6919" max="6919" width="1" style="454" customWidth="1"/>
    <col min="6920" max="6932" width="2.25" style="454" customWidth="1"/>
    <col min="6933" max="6933" width="1.25" style="454" customWidth="1"/>
    <col min="6934" max="6934" width="1" style="454" customWidth="1"/>
    <col min="6935" max="6939" width="2.25" style="454" customWidth="1"/>
    <col min="6940" max="6940" width="1" style="454" customWidth="1"/>
    <col min="6941" max="6954" width="2.25" style="454" customWidth="1"/>
    <col min="6955" max="6955" width="21.375" style="454" customWidth="1"/>
    <col min="6956" max="6956" width="0.875" style="454" customWidth="1"/>
    <col min="6957" max="6961" width="2.25" style="454" customWidth="1"/>
    <col min="6962" max="6962" width="1" style="454" customWidth="1"/>
    <col min="6963" max="6975" width="2.25" style="454" customWidth="1"/>
    <col min="6976" max="6976" width="1.25" style="454" customWidth="1"/>
    <col min="6977" max="6977" width="1" style="454" customWidth="1"/>
    <col min="6978" max="6982" width="2.25" style="454" customWidth="1"/>
    <col min="6983" max="6983" width="1" style="454" customWidth="1"/>
    <col min="6984" max="7168" width="2.25" style="454"/>
    <col min="7169" max="7169" width="0.875" style="454" customWidth="1"/>
    <col min="7170" max="7174" width="2.25" style="454" customWidth="1"/>
    <col min="7175" max="7175" width="1" style="454" customWidth="1"/>
    <col min="7176" max="7188" width="2.25" style="454" customWidth="1"/>
    <col min="7189" max="7189" width="1.25" style="454" customWidth="1"/>
    <col min="7190" max="7190" width="1" style="454" customWidth="1"/>
    <col min="7191" max="7195" width="2.25" style="454" customWidth="1"/>
    <col min="7196" max="7196" width="1" style="454" customWidth="1"/>
    <col min="7197" max="7210" width="2.25" style="454" customWidth="1"/>
    <col min="7211" max="7211" width="21.375" style="454" customWidth="1"/>
    <col min="7212" max="7212" width="0.875" style="454" customWidth="1"/>
    <col min="7213" max="7217" width="2.25" style="454" customWidth="1"/>
    <col min="7218" max="7218" width="1" style="454" customWidth="1"/>
    <col min="7219" max="7231" width="2.25" style="454" customWidth="1"/>
    <col min="7232" max="7232" width="1.25" style="454" customWidth="1"/>
    <col min="7233" max="7233" width="1" style="454" customWidth="1"/>
    <col min="7234" max="7238" width="2.25" style="454" customWidth="1"/>
    <col min="7239" max="7239" width="1" style="454" customWidth="1"/>
    <col min="7240" max="7424" width="2.25" style="454"/>
    <col min="7425" max="7425" width="0.875" style="454" customWidth="1"/>
    <col min="7426" max="7430" width="2.25" style="454" customWidth="1"/>
    <col min="7431" max="7431" width="1" style="454" customWidth="1"/>
    <col min="7432" max="7444" width="2.25" style="454" customWidth="1"/>
    <col min="7445" max="7445" width="1.25" style="454" customWidth="1"/>
    <col min="7446" max="7446" width="1" style="454" customWidth="1"/>
    <col min="7447" max="7451" width="2.25" style="454" customWidth="1"/>
    <col min="7452" max="7452" width="1" style="454" customWidth="1"/>
    <col min="7453" max="7466" width="2.25" style="454" customWidth="1"/>
    <col min="7467" max="7467" width="21.375" style="454" customWidth="1"/>
    <col min="7468" max="7468" width="0.875" style="454" customWidth="1"/>
    <col min="7469" max="7473" width="2.25" style="454" customWidth="1"/>
    <col min="7474" max="7474" width="1" style="454" customWidth="1"/>
    <col min="7475" max="7487" width="2.25" style="454" customWidth="1"/>
    <col min="7488" max="7488" width="1.25" style="454" customWidth="1"/>
    <col min="7489" max="7489" width="1" style="454" customWidth="1"/>
    <col min="7490" max="7494" width="2.25" style="454" customWidth="1"/>
    <col min="7495" max="7495" width="1" style="454" customWidth="1"/>
    <col min="7496" max="7680" width="2.25" style="454"/>
    <col min="7681" max="7681" width="0.875" style="454" customWidth="1"/>
    <col min="7682" max="7686" width="2.25" style="454" customWidth="1"/>
    <col min="7687" max="7687" width="1" style="454" customWidth="1"/>
    <col min="7688" max="7700" width="2.25" style="454" customWidth="1"/>
    <col min="7701" max="7701" width="1.25" style="454" customWidth="1"/>
    <col min="7702" max="7702" width="1" style="454" customWidth="1"/>
    <col min="7703" max="7707" width="2.25" style="454" customWidth="1"/>
    <col min="7708" max="7708" width="1" style="454" customWidth="1"/>
    <col min="7709" max="7722" width="2.25" style="454" customWidth="1"/>
    <col min="7723" max="7723" width="21.375" style="454" customWidth="1"/>
    <col min="7724" max="7724" width="0.875" style="454" customWidth="1"/>
    <col min="7725" max="7729" width="2.25" style="454" customWidth="1"/>
    <col min="7730" max="7730" width="1" style="454" customWidth="1"/>
    <col min="7731" max="7743" width="2.25" style="454" customWidth="1"/>
    <col min="7744" max="7744" width="1.25" style="454" customWidth="1"/>
    <col min="7745" max="7745" width="1" style="454" customWidth="1"/>
    <col min="7746" max="7750" width="2.25" style="454" customWidth="1"/>
    <col min="7751" max="7751" width="1" style="454" customWidth="1"/>
    <col min="7752" max="7936" width="2.25" style="454"/>
    <col min="7937" max="7937" width="0.875" style="454" customWidth="1"/>
    <col min="7938" max="7942" width="2.25" style="454" customWidth="1"/>
    <col min="7943" max="7943" width="1" style="454" customWidth="1"/>
    <col min="7944" max="7956" width="2.25" style="454" customWidth="1"/>
    <col min="7957" max="7957" width="1.25" style="454" customWidth="1"/>
    <col min="7958" max="7958" width="1" style="454" customWidth="1"/>
    <col min="7959" max="7963" width="2.25" style="454" customWidth="1"/>
    <col min="7964" max="7964" width="1" style="454" customWidth="1"/>
    <col min="7965" max="7978" width="2.25" style="454" customWidth="1"/>
    <col min="7979" max="7979" width="21.375" style="454" customWidth="1"/>
    <col min="7980" max="7980" width="0.875" style="454" customWidth="1"/>
    <col min="7981" max="7985" width="2.25" style="454" customWidth="1"/>
    <col min="7986" max="7986" width="1" style="454" customWidth="1"/>
    <col min="7987" max="7999" width="2.25" style="454" customWidth="1"/>
    <col min="8000" max="8000" width="1.25" style="454" customWidth="1"/>
    <col min="8001" max="8001" width="1" style="454" customWidth="1"/>
    <col min="8002" max="8006" width="2.25" style="454" customWidth="1"/>
    <col min="8007" max="8007" width="1" style="454" customWidth="1"/>
    <col min="8008" max="8192" width="2.25" style="454"/>
    <col min="8193" max="8193" width="0.875" style="454" customWidth="1"/>
    <col min="8194" max="8198" width="2.25" style="454" customWidth="1"/>
    <col min="8199" max="8199" width="1" style="454" customWidth="1"/>
    <col min="8200" max="8212" width="2.25" style="454" customWidth="1"/>
    <col min="8213" max="8213" width="1.25" style="454" customWidth="1"/>
    <col min="8214" max="8214" width="1" style="454" customWidth="1"/>
    <col min="8215" max="8219" width="2.25" style="454" customWidth="1"/>
    <col min="8220" max="8220" width="1" style="454" customWidth="1"/>
    <col min="8221" max="8234" width="2.25" style="454" customWidth="1"/>
    <col min="8235" max="8235" width="21.375" style="454" customWidth="1"/>
    <col min="8236" max="8236" width="0.875" style="454" customWidth="1"/>
    <col min="8237" max="8241" width="2.25" style="454" customWidth="1"/>
    <col min="8242" max="8242" width="1" style="454" customWidth="1"/>
    <col min="8243" max="8255" width="2.25" style="454" customWidth="1"/>
    <col min="8256" max="8256" width="1.25" style="454" customWidth="1"/>
    <col min="8257" max="8257" width="1" style="454" customWidth="1"/>
    <col min="8258" max="8262" width="2.25" style="454" customWidth="1"/>
    <col min="8263" max="8263" width="1" style="454" customWidth="1"/>
    <col min="8264" max="8448" width="2.25" style="454"/>
    <col min="8449" max="8449" width="0.875" style="454" customWidth="1"/>
    <col min="8450" max="8454" width="2.25" style="454" customWidth="1"/>
    <col min="8455" max="8455" width="1" style="454" customWidth="1"/>
    <col min="8456" max="8468" width="2.25" style="454" customWidth="1"/>
    <col min="8469" max="8469" width="1.25" style="454" customWidth="1"/>
    <col min="8470" max="8470" width="1" style="454" customWidth="1"/>
    <col min="8471" max="8475" width="2.25" style="454" customWidth="1"/>
    <col min="8476" max="8476" width="1" style="454" customWidth="1"/>
    <col min="8477" max="8490" width="2.25" style="454" customWidth="1"/>
    <col min="8491" max="8491" width="21.375" style="454" customWidth="1"/>
    <col min="8492" max="8492" width="0.875" style="454" customWidth="1"/>
    <col min="8493" max="8497" width="2.25" style="454" customWidth="1"/>
    <col min="8498" max="8498" width="1" style="454" customWidth="1"/>
    <col min="8499" max="8511" width="2.25" style="454" customWidth="1"/>
    <col min="8512" max="8512" width="1.25" style="454" customWidth="1"/>
    <col min="8513" max="8513" width="1" style="454" customWidth="1"/>
    <col min="8514" max="8518" width="2.25" style="454" customWidth="1"/>
    <col min="8519" max="8519" width="1" style="454" customWidth="1"/>
    <col min="8520" max="8704" width="2.25" style="454"/>
    <col min="8705" max="8705" width="0.875" style="454" customWidth="1"/>
    <col min="8706" max="8710" width="2.25" style="454" customWidth="1"/>
    <col min="8711" max="8711" width="1" style="454" customWidth="1"/>
    <col min="8712" max="8724" width="2.25" style="454" customWidth="1"/>
    <col min="8725" max="8725" width="1.25" style="454" customWidth="1"/>
    <col min="8726" max="8726" width="1" style="454" customWidth="1"/>
    <col min="8727" max="8731" width="2.25" style="454" customWidth="1"/>
    <col min="8732" max="8732" width="1" style="454" customWidth="1"/>
    <col min="8733" max="8746" width="2.25" style="454" customWidth="1"/>
    <col min="8747" max="8747" width="21.375" style="454" customWidth="1"/>
    <col min="8748" max="8748" width="0.875" style="454" customWidth="1"/>
    <col min="8749" max="8753" width="2.25" style="454" customWidth="1"/>
    <col min="8754" max="8754" width="1" style="454" customWidth="1"/>
    <col min="8755" max="8767" width="2.25" style="454" customWidth="1"/>
    <col min="8768" max="8768" width="1.25" style="454" customWidth="1"/>
    <col min="8769" max="8769" width="1" style="454" customWidth="1"/>
    <col min="8770" max="8774" width="2.25" style="454" customWidth="1"/>
    <col min="8775" max="8775" width="1" style="454" customWidth="1"/>
    <col min="8776" max="8960" width="2.25" style="454"/>
    <col min="8961" max="8961" width="0.875" style="454" customWidth="1"/>
    <col min="8962" max="8966" width="2.25" style="454" customWidth="1"/>
    <col min="8967" max="8967" width="1" style="454" customWidth="1"/>
    <col min="8968" max="8980" width="2.25" style="454" customWidth="1"/>
    <col min="8981" max="8981" width="1.25" style="454" customWidth="1"/>
    <col min="8982" max="8982" width="1" style="454" customWidth="1"/>
    <col min="8983" max="8987" width="2.25" style="454" customWidth="1"/>
    <col min="8988" max="8988" width="1" style="454" customWidth="1"/>
    <col min="8989" max="9002" width="2.25" style="454" customWidth="1"/>
    <col min="9003" max="9003" width="21.375" style="454" customWidth="1"/>
    <col min="9004" max="9004" width="0.875" style="454" customWidth="1"/>
    <col min="9005" max="9009" width="2.25" style="454" customWidth="1"/>
    <col min="9010" max="9010" width="1" style="454" customWidth="1"/>
    <col min="9011" max="9023" width="2.25" style="454" customWidth="1"/>
    <col min="9024" max="9024" width="1.25" style="454" customWidth="1"/>
    <col min="9025" max="9025" width="1" style="454" customWidth="1"/>
    <col min="9026" max="9030" width="2.25" style="454" customWidth="1"/>
    <col min="9031" max="9031" width="1" style="454" customWidth="1"/>
    <col min="9032" max="9216" width="2.25" style="454"/>
    <col min="9217" max="9217" width="0.875" style="454" customWidth="1"/>
    <col min="9218" max="9222" width="2.25" style="454" customWidth="1"/>
    <col min="9223" max="9223" width="1" style="454" customWidth="1"/>
    <col min="9224" max="9236" width="2.25" style="454" customWidth="1"/>
    <col min="9237" max="9237" width="1.25" style="454" customWidth="1"/>
    <col min="9238" max="9238" width="1" style="454" customWidth="1"/>
    <col min="9239" max="9243" width="2.25" style="454" customWidth="1"/>
    <col min="9244" max="9244" width="1" style="454" customWidth="1"/>
    <col min="9245" max="9258" width="2.25" style="454" customWidth="1"/>
    <col min="9259" max="9259" width="21.375" style="454" customWidth="1"/>
    <col min="9260" max="9260" width="0.875" style="454" customWidth="1"/>
    <col min="9261" max="9265" width="2.25" style="454" customWidth="1"/>
    <col min="9266" max="9266" width="1" style="454" customWidth="1"/>
    <col min="9267" max="9279" width="2.25" style="454" customWidth="1"/>
    <col min="9280" max="9280" width="1.25" style="454" customWidth="1"/>
    <col min="9281" max="9281" width="1" style="454" customWidth="1"/>
    <col min="9282" max="9286" width="2.25" style="454" customWidth="1"/>
    <col min="9287" max="9287" width="1" style="454" customWidth="1"/>
    <col min="9288" max="9472" width="2.25" style="454"/>
    <col min="9473" max="9473" width="0.875" style="454" customWidth="1"/>
    <col min="9474" max="9478" width="2.25" style="454" customWidth="1"/>
    <col min="9479" max="9479" width="1" style="454" customWidth="1"/>
    <col min="9480" max="9492" width="2.25" style="454" customWidth="1"/>
    <col min="9493" max="9493" width="1.25" style="454" customWidth="1"/>
    <col min="9494" max="9494" width="1" style="454" customWidth="1"/>
    <col min="9495" max="9499" width="2.25" style="454" customWidth="1"/>
    <col min="9500" max="9500" width="1" style="454" customWidth="1"/>
    <col min="9501" max="9514" width="2.25" style="454" customWidth="1"/>
    <col min="9515" max="9515" width="21.375" style="454" customWidth="1"/>
    <col min="9516" max="9516" width="0.875" style="454" customWidth="1"/>
    <col min="9517" max="9521" width="2.25" style="454" customWidth="1"/>
    <col min="9522" max="9522" width="1" style="454" customWidth="1"/>
    <col min="9523" max="9535" width="2.25" style="454" customWidth="1"/>
    <col min="9536" max="9536" width="1.25" style="454" customWidth="1"/>
    <col min="9537" max="9537" width="1" style="454" customWidth="1"/>
    <col min="9538" max="9542" width="2.25" style="454" customWidth="1"/>
    <col min="9543" max="9543" width="1" style="454" customWidth="1"/>
    <col min="9544" max="9728" width="2.25" style="454"/>
    <col min="9729" max="9729" width="0.875" style="454" customWidth="1"/>
    <col min="9730" max="9734" width="2.25" style="454" customWidth="1"/>
    <col min="9735" max="9735" width="1" style="454" customWidth="1"/>
    <col min="9736" max="9748" width="2.25" style="454" customWidth="1"/>
    <col min="9749" max="9749" width="1.25" style="454" customWidth="1"/>
    <col min="9750" max="9750" width="1" style="454" customWidth="1"/>
    <col min="9751" max="9755" width="2.25" style="454" customWidth="1"/>
    <col min="9756" max="9756" width="1" style="454" customWidth="1"/>
    <col min="9757" max="9770" width="2.25" style="454" customWidth="1"/>
    <col min="9771" max="9771" width="21.375" style="454" customWidth="1"/>
    <col min="9772" max="9772" width="0.875" style="454" customWidth="1"/>
    <col min="9773" max="9777" width="2.25" style="454" customWidth="1"/>
    <col min="9778" max="9778" width="1" style="454" customWidth="1"/>
    <col min="9779" max="9791" width="2.25" style="454" customWidth="1"/>
    <col min="9792" max="9792" width="1.25" style="454" customWidth="1"/>
    <col min="9793" max="9793" width="1" style="454" customWidth="1"/>
    <col min="9794" max="9798" width="2.25" style="454" customWidth="1"/>
    <col min="9799" max="9799" width="1" style="454" customWidth="1"/>
    <col min="9800" max="9984" width="2.25" style="454"/>
    <col min="9985" max="9985" width="0.875" style="454" customWidth="1"/>
    <col min="9986" max="9990" width="2.25" style="454" customWidth="1"/>
    <col min="9991" max="9991" width="1" style="454" customWidth="1"/>
    <col min="9992" max="10004" width="2.25" style="454" customWidth="1"/>
    <col min="10005" max="10005" width="1.25" style="454" customWidth="1"/>
    <col min="10006" max="10006" width="1" style="454" customWidth="1"/>
    <col min="10007" max="10011" width="2.25" style="454" customWidth="1"/>
    <col min="10012" max="10012" width="1" style="454" customWidth="1"/>
    <col min="10013" max="10026" width="2.25" style="454" customWidth="1"/>
    <col min="10027" max="10027" width="21.375" style="454" customWidth="1"/>
    <col min="10028" max="10028" width="0.875" style="454" customWidth="1"/>
    <col min="10029" max="10033" width="2.25" style="454" customWidth="1"/>
    <col min="10034" max="10034" width="1" style="454" customWidth="1"/>
    <col min="10035" max="10047" width="2.25" style="454" customWidth="1"/>
    <col min="10048" max="10048" width="1.25" style="454" customWidth="1"/>
    <col min="10049" max="10049" width="1" style="454" customWidth="1"/>
    <col min="10050" max="10054" width="2.25" style="454" customWidth="1"/>
    <col min="10055" max="10055" width="1" style="454" customWidth="1"/>
    <col min="10056" max="10240" width="2.25" style="454"/>
    <col min="10241" max="10241" width="0.875" style="454" customWidth="1"/>
    <col min="10242" max="10246" width="2.25" style="454" customWidth="1"/>
    <col min="10247" max="10247" width="1" style="454" customWidth="1"/>
    <col min="10248" max="10260" width="2.25" style="454" customWidth="1"/>
    <col min="10261" max="10261" width="1.25" style="454" customWidth="1"/>
    <col min="10262" max="10262" width="1" style="454" customWidth="1"/>
    <col min="10263" max="10267" width="2.25" style="454" customWidth="1"/>
    <col min="10268" max="10268" width="1" style="454" customWidth="1"/>
    <col min="10269" max="10282" width="2.25" style="454" customWidth="1"/>
    <col min="10283" max="10283" width="21.375" style="454" customWidth="1"/>
    <col min="10284" max="10284" width="0.875" style="454" customWidth="1"/>
    <col min="10285" max="10289" width="2.25" style="454" customWidth="1"/>
    <col min="10290" max="10290" width="1" style="454" customWidth="1"/>
    <col min="10291" max="10303" width="2.25" style="454" customWidth="1"/>
    <col min="10304" max="10304" width="1.25" style="454" customWidth="1"/>
    <col min="10305" max="10305" width="1" style="454" customWidth="1"/>
    <col min="10306" max="10310" width="2.25" style="454" customWidth="1"/>
    <col min="10311" max="10311" width="1" style="454" customWidth="1"/>
    <col min="10312" max="10496" width="2.25" style="454"/>
    <col min="10497" max="10497" width="0.875" style="454" customWidth="1"/>
    <col min="10498" max="10502" width="2.25" style="454" customWidth="1"/>
    <col min="10503" max="10503" width="1" style="454" customWidth="1"/>
    <col min="10504" max="10516" width="2.25" style="454" customWidth="1"/>
    <col min="10517" max="10517" width="1.25" style="454" customWidth="1"/>
    <col min="10518" max="10518" width="1" style="454" customWidth="1"/>
    <col min="10519" max="10523" width="2.25" style="454" customWidth="1"/>
    <col min="10524" max="10524" width="1" style="454" customWidth="1"/>
    <col min="10525" max="10538" width="2.25" style="454" customWidth="1"/>
    <col min="10539" max="10539" width="21.375" style="454" customWidth="1"/>
    <col min="10540" max="10540" width="0.875" style="454" customWidth="1"/>
    <col min="10541" max="10545" width="2.25" style="454" customWidth="1"/>
    <col min="10546" max="10546" width="1" style="454" customWidth="1"/>
    <col min="10547" max="10559" width="2.25" style="454" customWidth="1"/>
    <col min="10560" max="10560" width="1.25" style="454" customWidth="1"/>
    <col min="10561" max="10561" width="1" style="454" customWidth="1"/>
    <col min="10562" max="10566" width="2.25" style="454" customWidth="1"/>
    <col min="10567" max="10567" width="1" style="454" customWidth="1"/>
    <col min="10568" max="10752" width="2.25" style="454"/>
    <col min="10753" max="10753" width="0.875" style="454" customWidth="1"/>
    <col min="10754" max="10758" width="2.25" style="454" customWidth="1"/>
    <col min="10759" max="10759" width="1" style="454" customWidth="1"/>
    <col min="10760" max="10772" width="2.25" style="454" customWidth="1"/>
    <col min="10773" max="10773" width="1.25" style="454" customWidth="1"/>
    <col min="10774" max="10774" width="1" style="454" customWidth="1"/>
    <col min="10775" max="10779" width="2.25" style="454" customWidth="1"/>
    <col min="10780" max="10780" width="1" style="454" customWidth="1"/>
    <col min="10781" max="10794" width="2.25" style="454" customWidth="1"/>
    <col min="10795" max="10795" width="21.375" style="454" customWidth="1"/>
    <col min="10796" max="10796" width="0.875" style="454" customWidth="1"/>
    <col min="10797" max="10801" width="2.25" style="454" customWidth="1"/>
    <col min="10802" max="10802" width="1" style="454" customWidth="1"/>
    <col min="10803" max="10815" width="2.25" style="454" customWidth="1"/>
    <col min="10816" max="10816" width="1.25" style="454" customWidth="1"/>
    <col min="10817" max="10817" width="1" style="454" customWidth="1"/>
    <col min="10818" max="10822" width="2.25" style="454" customWidth="1"/>
    <col min="10823" max="10823" width="1" style="454" customWidth="1"/>
    <col min="10824" max="11008" width="2.25" style="454"/>
    <col min="11009" max="11009" width="0.875" style="454" customWidth="1"/>
    <col min="11010" max="11014" width="2.25" style="454" customWidth="1"/>
    <col min="11015" max="11015" width="1" style="454" customWidth="1"/>
    <col min="11016" max="11028" width="2.25" style="454" customWidth="1"/>
    <col min="11029" max="11029" width="1.25" style="454" customWidth="1"/>
    <col min="11030" max="11030" width="1" style="454" customWidth="1"/>
    <col min="11031" max="11035" width="2.25" style="454" customWidth="1"/>
    <col min="11036" max="11036" width="1" style="454" customWidth="1"/>
    <col min="11037" max="11050" width="2.25" style="454" customWidth="1"/>
    <col min="11051" max="11051" width="21.375" style="454" customWidth="1"/>
    <col min="11052" max="11052" width="0.875" style="454" customWidth="1"/>
    <col min="11053" max="11057" width="2.25" style="454" customWidth="1"/>
    <col min="11058" max="11058" width="1" style="454" customWidth="1"/>
    <col min="11059" max="11071" width="2.25" style="454" customWidth="1"/>
    <col min="11072" max="11072" width="1.25" style="454" customWidth="1"/>
    <col min="11073" max="11073" width="1" style="454" customWidth="1"/>
    <col min="11074" max="11078" width="2.25" style="454" customWidth="1"/>
    <col min="11079" max="11079" width="1" style="454" customWidth="1"/>
    <col min="11080" max="11264" width="2.25" style="454"/>
    <col min="11265" max="11265" width="0.875" style="454" customWidth="1"/>
    <col min="11266" max="11270" width="2.25" style="454" customWidth="1"/>
    <col min="11271" max="11271" width="1" style="454" customWidth="1"/>
    <col min="11272" max="11284" width="2.25" style="454" customWidth="1"/>
    <col min="11285" max="11285" width="1.25" style="454" customWidth="1"/>
    <col min="11286" max="11286" width="1" style="454" customWidth="1"/>
    <col min="11287" max="11291" width="2.25" style="454" customWidth="1"/>
    <col min="11292" max="11292" width="1" style="454" customWidth="1"/>
    <col min="11293" max="11306" width="2.25" style="454" customWidth="1"/>
    <col min="11307" max="11307" width="21.375" style="454" customWidth="1"/>
    <col min="11308" max="11308" width="0.875" style="454" customWidth="1"/>
    <col min="11309" max="11313" width="2.25" style="454" customWidth="1"/>
    <col min="11314" max="11314" width="1" style="454" customWidth="1"/>
    <col min="11315" max="11327" width="2.25" style="454" customWidth="1"/>
    <col min="11328" max="11328" width="1.25" style="454" customWidth="1"/>
    <col min="11329" max="11329" width="1" style="454" customWidth="1"/>
    <col min="11330" max="11334" width="2.25" style="454" customWidth="1"/>
    <col min="11335" max="11335" width="1" style="454" customWidth="1"/>
    <col min="11336" max="11520" width="2.25" style="454"/>
    <col min="11521" max="11521" width="0.875" style="454" customWidth="1"/>
    <col min="11522" max="11526" width="2.25" style="454" customWidth="1"/>
    <col min="11527" max="11527" width="1" style="454" customWidth="1"/>
    <col min="11528" max="11540" width="2.25" style="454" customWidth="1"/>
    <col min="11541" max="11541" width="1.25" style="454" customWidth="1"/>
    <col min="11542" max="11542" width="1" style="454" customWidth="1"/>
    <col min="11543" max="11547" width="2.25" style="454" customWidth="1"/>
    <col min="11548" max="11548" width="1" style="454" customWidth="1"/>
    <col min="11549" max="11562" width="2.25" style="454" customWidth="1"/>
    <col min="11563" max="11563" width="21.375" style="454" customWidth="1"/>
    <col min="11564" max="11564" width="0.875" style="454" customWidth="1"/>
    <col min="11565" max="11569" width="2.25" style="454" customWidth="1"/>
    <col min="11570" max="11570" width="1" style="454" customWidth="1"/>
    <col min="11571" max="11583" width="2.25" style="454" customWidth="1"/>
    <col min="11584" max="11584" width="1.25" style="454" customWidth="1"/>
    <col min="11585" max="11585" width="1" style="454" customWidth="1"/>
    <col min="11586" max="11590" width="2.25" style="454" customWidth="1"/>
    <col min="11591" max="11591" width="1" style="454" customWidth="1"/>
    <col min="11592" max="11776" width="2.25" style="454"/>
    <col min="11777" max="11777" width="0.875" style="454" customWidth="1"/>
    <col min="11778" max="11782" width="2.25" style="454" customWidth="1"/>
    <col min="11783" max="11783" width="1" style="454" customWidth="1"/>
    <col min="11784" max="11796" width="2.25" style="454" customWidth="1"/>
    <col min="11797" max="11797" width="1.25" style="454" customWidth="1"/>
    <col min="11798" max="11798" width="1" style="454" customWidth="1"/>
    <col min="11799" max="11803" width="2.25" style="454" customWidth="1"/>
    <col min="11804" max="11804" width="1" style="454" customWidth="1"/>
    <col min="11805" max="11818" width="2.25" style="454" customWidth="1"/>
    <col min="11819" max="11819" width="21.375" style="454" customWidth="1"/>
    <col min="11820" max="11820" width="0.875" style="454" customWidth="1"/>
    <col min="11821" max="11825" width="2.25" style="454" customWidth="1"/>
    <col min="11826" max="11826" width="1" style="454" customWidth="1"/>
    <col min="11827" max="11839" width="2.25" style="454" customWidth="1"/>
    <col min="11840" max="11840" width="1.25" style="454" customWidth="1"/>
    <col min="11841" max="11841" width="1" style="454" customWidth="1"/>
    <col min="11842" max="11846" width="2.25" style="454" customWidth="1"/>
    <col min="11847" max="11847" width="1" style="454" customWidth="1"/>
    <col min="11848" max="12032" width="2.25" style="454"/>
    <col min="12033" max="12033" width="0.875" style="454" customWidth="1"/>
    <col min="12034" max="12038" width="2.25" style="454" customWidth="1"/>
    <col min="12039" max="12039" width="1" style="454" customWidth="1"/>
    <col min="12040" max="12052" width="2.25" style="454" customWidth="1"/>
    <col min="12053" max="12053" width="1.25" style="454" customWidth="1"/>
    <col min="12054" max="12054" width="1" style="454" customWidth="1"/>
    <col min="12055" max="12059" width="2.25" style="454" customWidth="1"/>
    <col min="12060" max="12060" width="1" style="454" customWidth="1"/>
    <col min="12061" max="12074" width="2.25" style="454" customWidth="1"/>
    <col min="12075" max="12075" width="21.375" style="454" customWidth="1"/>
    <col min="12076" max="12076" width="0.875" style="454" customWidth="1"/>
    <col min="12077" max="12081" width="2.25" style="454" customWidth="1"/>
    <col min="12082" max="12082" width="1" style="454" customWidth="1"/>
    <col min="12083" max="12095" width="2.25" style="454" customWidth="1"/>
    <col min="12096" max="12096" width="1.25" style="454" customWidth="1"/>
    <col min="12097" max="12097" width="1" style="454" customWidth="1"/>
    <col min="12098" max="12102" width="2.25" style="454" customWidth="1"/>
    <col min="12103" max="12103" width="1" style="454" customWidth="1"/>
    <col min="12104" max="12288" width="2.25" style="454"/>
    <col min="12289" max="12289" width="0.875" style="454" customWidth="1"/>
    <col min="12290" max="12294" width="2.25" style="454" customWidth="1"/>
    <col min="12295" max="12295" width="1" style="454" customWidth="1"/>
    <col min="12296" max="12308" width="2.25" style="454" customWidth="1"/>
    <col min="12309" max="12309" width="1.25" style="454" customWidth="1"/>
    <col min="12310" max="12310" width="1" style="454" customWidth="1"/>
    <col min="12311" max="12315" width="2.25" style="454" customWidth="1"/>
    <col min="12316" max="12316" width="1" style="454" customWidth="1"/>
    <col min="12317" max="12330" width="2.25" style="454" customWidth="1"/>
    <col min="12331" max="12331" width="21.375" style="454" customWidth="1"/>
    <col min="12332" max="12332" width="0.875" style="454" customWidth="1"/>
    <col min="12333" max="12337" width="2.25" style="454" customWidth="1"/>
    <col min="12338" max="12338" width="1" style="454" customWidth="1"/>
    <col min="12339" max="12351" width="2.25" style="454" customWidth="1"/>
    <col min="12352" max="12352" width="1.25" style="454" customWidth="1"/>
    <col min="12353" max="12353" width="1" style="454" customWidth="1"/>
    <col min="12354" max="12358" width="2.25" style="454" customWidth="1"/>
    <col min="12359" max="12359" width="1" style="454" customWidth="1"/>
    <col min="12360" max="12544" width="2.25" style="454"/>
    <col min="12545" max="12545" width="0.875" style="454" customWidth="1"/>
    <col min="12546" max="12550" width="2.25" style="454" customWidth="1"/>
    <col min="12551" max="12551" width="1" style="454" customWidth="1"/>
    <col min="12552" max="12564" width="2.25" style="454" customWidth="1"/>
    <col min="12565" max="12565" width="1.25" style="454" customWidth="1"/>
    <col min="12566" max="12566" width="1" style="454" customWidth="1"/>
    <col min="12567" max="12571" width="2.25" style="454" customWidth="1"/>
    <col min="12572" max="12572" width="1" style="454" customWidth="1"/>
    <col min="12573" max="12586" width="2.25" style="454" customWidth="1"/>
    <col min="12587" max="12587" width="21.375" style="454" customWidth="1"/>
    <col min="12588" max="12588" width="0.875" style="454" customWidth="1"/>
    <col min="12589" max="12593" width="2.25" style="454" customWidth="1"/>
    <col min="12594" max="12594" width="1" style="454" customWidth="1"/>
    <col min="12595" max="12607" width="2.25" style="454" customWidth="1"/>
    <col min="12608" max="12608" width="1.25" style="454" customWidth="1"/>
    <col min="12609" max="12609" width="1" style="454" customWidth="1"/>
    <col min="12610" max="12614" width="2.25" style="454" customWidth="1"/>
    <col min="12615" max="12615" width="1" style="454" customWidth="1"/>
    <col min="12616" max="12800" width="2.25" style="454"/>
    <col min="12801" max="12801" width="0.875" style="454" customWidth="1"/>
    <col min="12802" max="12806" width="2.25" style="454" customWidth="1"/>
    <col min="12807" max="12807" width="1" style="454" customWidth="1"/>
    <col min="12808" max="12820" width="2.25" style="454" customWidth="1"/>
    <col min="12821" max="12821" width="1.25" style="454" customWidth="1"/>
    <col min="12822" max="12822" width="1" style="454" customWidth="1"/>
    <col min="12823" max="12827" width="2.25" style="454" customWidth="1"/>
    <col min="12828" max="12828" width="1" style="454" customWidth="1"/>
    <col min="12829" max="12842" width="2.25" style="454" customWidth="1"/>
    <col min="12843" max="12843" width="21.375" style="454" customWidth="1"/>
    <col min="12844" max="12844" width="0.875" style="454" customWidth="1"/>
    <col min="12845" max="12849" width="2.25" style="454" customWidth="1"/>
    <col min="12850" max="12850" width="1" style="454" customWidth="1"/>
    <col min="12851" max="12863" width="2.25" style="454" customWidth="1"/>
    <col min="12864" max="12864" width="1.25" style="454" customWidth="1"/>
    <col min="12865" max="12865" width="1" style="454" customWidth="1"/>
    <col min="12866" max="12870" width="2.25" style="454" customWidth="1"/>
    <col min="12871" max="12871" width="1" style="454" customWidth="1"/>
    <col min="12872" max="13056" width="2.25" style="454"/>
    <col min="13057" max="13057" width="0.875" style="454" customWidth="1"/>
    <col min="13058" max="13062" width="2.25" style="454" customWidth="1"/>
    <col min="13063" max="13063" width="1" style="454" customWidth="1"/>
    <col min="13064" max="13076" width="2.25" style="454" customWidth="1"/>
    <col min="13077" max="13077" width="1.25" style="454" customWidth="1"/>
    <col min="13078" max="13078" width="1" style="454" customWidth="1"/>
    <col min="13079" max="13083" width="2.25" style="454" customWidth="1"/>
    <col min="13084" max="13084" width="1" style="454" customWidth="1"/>
    <col min="13085" max="13098" width="2.25" style="454" customWidth="1"/>
    <col min="13099" max="13099" width="21.375" style="454" customWidth="1"/>
    <col min="13100" max="13100" width="0.875" style="454" customWidth="1"/>
    <col min="13101" max="13105" width="2.25" style="454" customWidth="1"/>
    <col min="13106" max="13106" width="1" style="454" customWidth="1"/>
    <col min="13107" max="13119" width="2.25" style="454" customWidth="1"/>
    <col min="13120" max="13120" width="1.25" style="454" customWidth="1"/>
    <col min="13121" max="13121" width="1" style="454" customWidth="1"/>
    <col min="13122" max="13126" width="2.25" style="454" customWidth="1"/>
    <col min="13127" max="13127" width="1" style="454" customWidth="1"/>
    <col min="13128" max="13312" width="2.25" style="454"/>
    <col min="13313" max="13313" width="0.875" style="454" customWidth="1"/>
    <col min="13314" max="13318" width="2.25" style="454" customWidth="1"/>
    <col min="13319" max="13319" width="1" style="454" customWidth="1"/>
    <col min="13320" max="13332" width="2.25" style="454" customWidth="1"/>
    <col min="13333" max="13333" width="1.25" style="454" customWidth="1"/>
    <col min="13334" max="13334" width="1" style="454" customWidth="1"/>
    <col min="13335" max="13339" width="2.25" style="454" customWidth="1"/>
    <col min="13340" max="13340" width="1" style="454" customWidth="1"/>
    <col min="13341" max="13354" width="2.25" style="454" customWidth="1"/>
    <col min="13355" max="13355" width="21.375" style="454" customWidth="1"/>
    <col min="13356" max="13356" width="0.875" style="454" customWidth="1"/>
    <col min="13357" max="13361" width="2.25" style="454" customWidth="1"/>
    <col min="13362" max="13362" width="1" style="454" customWidth="1"/>
    <col min="13363" max="13375" width="2.25" style="454" customWidth="1"/>
    <col min="13376" max="13376" width="1.25" style="454" customWidth="1"/>
    <col min="13377" max="13377" width="1" style="454" customWidth="1"/>
    <col min="13378" max="13382" width="2.25" style="454" customWidth="1"/>
    <col min="13383" max="13383" width="1" style="454" customWidth="1"/>
    <col min="13384" max="13568" width="2.25" style="454"/>
    <col min="13569" max="13569" width="0.875" style="454" customWidth="1"/>
    <col min="13570" max="13574" width="2.25" style="454" customWidth="1"/>
    <col min="13575" max="13575" width="1" style="454" customWidth="1"/>
    <col min="13576" max="13588" width="2.25" style="454" customWidth="1"/>
    <col min="13589" max="13589" width="1.25" style="454" customWidth="1"/>
    <col min="13590" max="13590" width="1" style="454" customWidth="1"/>
    <col min="13591" max="13595" width="2.25" style="454" customWidth="1"/>
    <col min="13596" max="13596" width="1" style="454" customWidth="1"/>
    <col min="13597" max="13610" width="2.25" style="454" customWidth="1"/>
    <col min="13611" max="13611" width="21.375" style="454" customWidth="1"/>
    <col min="13612" max="13612" width="0.875" style="454" customWidth="1"/>
    <col min="13613" max="13617" width="2.25" style="454" customWidth="1"/>
    <col min="13618" max="13618" width="1" style="454" customWidth="1"/>
    <col min="13619" max="13631" width="2.25" style="454" customWidth="1"/>
    <col min="13632" max="13632" width="1.25" style="454" customWidth="1"/>
    <col min="13633" max="13633" width="1" style="454" customWidth="1"/>
    <col min="13634" max="13638" width="2.25" style="454" customWidth="1"/>
    <col min="13639" max="13639" width="1" style="454" customWidth="1"/>
    <col min="13640" max="13824" width="2.25" style="454"/>
    <col min="13825" max="13825" width="0.875" style="454" customWidth="1"/>
    <col min="13826" max="13830" width="2.25" style="454" customWidth="1"/>
    <col min="13831" max="13831" width="1" style="454" customWidth="1"/>
    <col min="13832" max="13844" width="2.25" style="454" customWidth="1"/>
    <col min="13845" max="13845" width="1.25" style="454" customWidth="1"/>
    <col min="13846" max="13846" width="1" style="454" customWidth="1"/>
    <col min="13847" max="13851" width="2.25" style="454" customWidth="1"/>
    <col min="13852" max="13852" width="1" style="454" customWidth="1"/>
    <col min="13853" max="13866" width="2.25" style="454" customWidth="1"/>
    <col min="13867" max="13867" width="21.375" style="454" customWidth="1"/>
    <col min="13868" max="13868" width="0.875" style="454" customWidth="1"/>
    <col min="13869" max="13873" width="2.25" style="454" customWidth="1"/>
    <col min="13874" max="13874" width="1" style="454" customWidth="1"/>
    <col min="13875" max="13887" width="2.25" style="454" customWidth="1"/>
    <col min="13888" max="13888" width="1.25" style="454" customWidth="1"/>
    <col min="13889" max="13889" width="1" style="454" customWidth="1"/>
    <col min="13890" max="13894" width="2.25" style="454" customWidth="1"/>
    <col min="13895" max="13895" width="1" style="454" customWidth="1"/>
    <col min="13896" max="14080" width="2.25" style="454"/>
    <col min="14081" max="14081" width="0.875" style="454" customWidth="1"/>
    <col min="14082" max="14086" width="2.25" style="454" customWidth="1"/>
    <col min="14087" max="14087" width="1" style="454" customWidth="1"/>
    <col min="14088" max="14100" width="2.25" style="454" customWidth="1"/>
    <col min="14101" max="14101" width="1.25" style="454" customWidth="1"/>
    <col min="14102" max="14102" width="1" style="454" customWidth="1"/>
    <col min="14103" max="14107" width="2.25" style="454" customWidth="1"/>
    <col min="14108" max="14108" width="1" style="454" customWidth="1"/>
    <col min="14109" max="14122" width="2.25" style="454" customWidth="1"/>
    <col min="14123" max="14123" width="21.375" style="454" customWidth="1"/>
    <col min="14124" max="14124" width="0.875" style="454" customWidth="1"/>
    <col min="14125" max="14129" width="2.25" style="454" customWidth="1"/>
    <col min="14130" max="14130" width="1" style="454" customWidth="1"/>
    <col min="14131" max="14143" width="2.25" style="454" customWidth="1"/>
    <col min="14144" max="14144" width="1.25" style="454" customWidth="1"/>
    <col min="14145" max="14145" width="1" style="454" customWidth="1"/>
    <col min="14146" max="14150" width="2.25" style="454" customWidth="1"/>
    <col min="14151" max="14151" width="1" style="454" customWidth="1"/>
    <col min="14152" max="14336" width="2.25" style="454"/>
    <col min="14337" max="14337" width="0.875" style="454" customWidth="1"/>
    <col min="14338" max="14342" width="2.25" style="454" customWidth="1"/>
    <col min="14343" max="14343" width="1" style="454" customWidth="1"/>
    <col min="14344" max="14356" width="2.25" style="454" customWidth="1"/>
    <col min="14357" max="14357" width="1.25" style="454" customWidth="1"/>
    <col min="14358" max="14358" width="1" style="454" customWidth="1"/>
    <col min="14359" max="14363" width="2.25" style="454" customWidth="1"/>
    <col min="14364" max="14364" width="1" style="454" customWidth="1"/>
    <col min="14365" max="14378" width="2.25" style="454" customWidth="1"/>
    <col min="14379" max="14379" width="21.375" style="454" customWidth="1"/>
    <col min="14380" max="14380" width="0.875" style="454" customWidth="1"/>
    <col min="14381" max="14385" width="2.25" style="454" customWidth="1"/>
    <col min="14386" max="14386" width="1" style="454" customWidth="1"/>
    <col min="14387" max="14399" width="2.25" style="454" customWidth="1"/>
    <col min="14400" max="14400" width="1.25" style="454" customWidth="1"/>
    <col min="14401" max="14401" width="1" style="454" customWidth="1"/>
    <col min="14402" max="14406" width="2.25" style="454" customWidth="1"/>
    <col min="14407" max="14407" width="1" style="454" customWidth="1"/>
    <col min="14408" max="14592" width="2.25" style="454"/>
    <col min="14593" max="14593" width="0.875" style="454" customWidth="1"/>
    <col min="14594" max="14598" width="2.25" style="454" customWidth="1"/>
    <col min="14599" max="14599" width="1" style="454" customWidth="1"/>
    <col min="14600" max="14612" width="2.25" style="454" customWidth="1"/>
    <col min="14613" max="14613" width="1.25" style="454" customWidth="1"/>
    <col min="14614" max="14614" width="1" style="454" customWidth="1"/>
    <col min="14615" max="14619" width="2.25" style="454" customWidth="1"/>
    <col min="14620" max="14620" width="1" style="454" customWidth="1"/>
    <col min="14621" max="14634" width="2.25" style="454" customWidth="1"/>
    <col min="14635" max="14635" width="21.375" style="454" customWidth="1"/>
    <col min="14636" max="14636" width="0.875" style="454" customWidth="1"/>
    <col min="14637" max="14641" width="2.25" style="454" customWidth="1"/>
    <col min="14642" max="14642" width="1" style="454" customWidth="1"/>
    <col min="14643" max="14655" width="2.25" style="454" customWidth="1"/>
    <col min="14656" max="14656" width="1.25" style="454" customWidth="1"/>
    <col min="14657" max="14657" width="1" style="454" customWidth="1"/>
    <col min="14658" max="14662" width="2.25" style="454" customWidth="1"/>
    <col min="14663" max="14663" width="1" style="454" customWidth="1"/>
    <col min="14664" max="14848" width="2.25" style="454"/>
    <col min="14849" max="14849" width="0.875" style="454" customWidth="1"/>
    <col min="14850" max="14854" width="2.25" style="454" customWidth="1"/>
    <col min="14855" max="14855" width="1" style="454" customWidth="1"/>
    <col min="14856" max="14868" width="2.25" style="454" customWidth="1"/>
    <col min="14869" max="14869" width="1.25" style="454" customWidth="1"/>
    <col min="14870" max="14870" width="1" style="454" customWidth="1"/>
    <col min="14871" max="14875" width="2.25" style="454" customWidth="1"/>
    <col min="14876" max="14876" width="1" style="454" customWidth="1"/>
    <col min="14877" max="14890" width="2.25" style="454" customWidth="1"/>
    <col min="14891" max="14891" width="21.375" style="454" customWidth="1"/>
    <col min="14892" max="14892" width="0.875" style="454" customWidth="1"/>
    <col min="14893" max="14897" width="2.25" style="454" customWidth="1"/>
    <col min="14898" max="14898" width="1" style="454" customWidth="1"/>
    <col min="14899" max="14911" width="2.25" style="454" customWidth="1"/>
    <col min="14912" max="14912" width="1.25" style="454" customWidth="1"/>
    <col min="14913" max="14913" width="1" style="454" customWidth="1"/>
    <col min="14914" max="14918" width="2.25" style="454" customWidth="1"/>
    <col min="14919" max="14919" width="1" style="454" customWidth="1"/>
    <col min="14920" max="15104" width="2.25" style="454"/>
    <col min="15105" max="15105" width="0.875" style="454" customWidth="1"/>
    <col min="15106" max="15110" width="2.25" style="454" customWidth="1"/>
    <col min="15111" max="15111" width="1" style="454" customWidth="1"/>
    <col min="15112" max="15124" width="2.25" style="454" customWidth="1"/>
    <col min="15125" max="15125" width="1.25" style="454" customWidth="1"/>
    <col min="15126" max="15126" width="1" style="454" customWidth="1"/>
    <col min="15127" max="15131" width="2.25" style="454" customWidth="1"/>
    <col min="15132" max="15132" width="1" style="454" customWidth="1"/>
    <col min="15133" max="15146" width="2.25" style="454" customWidth="1"/>
    <col min="15147" max="15147" width="21.375" style="454" customWidth="1"/>
    <col min="15148" max="15148" width="0.875" style="454" customWidth="1"/>
    <col min="15149" max="15153" width="2.25" style="454" customWidth="1"/>
    <col min="15154" max="15154" width="1" style="454" customWidth="1"/>
    <col min="15155" max="15167" width="2.25" style="454" customWidth="1"/>
    <col min="15168" max="15168" width="1.25" style="454" customWidth="1"/>
    <col min="15169" max="15169" width="1" style="454" customWidth="1"/>
    <col min="15170" max="15174" width="2.25" style="454" customWidth="1"/>
    <col min="15175" max="15175" width="1" style="454" customWidth="1"/>
    <col min="15176" max="15360" width="2.25" style="454"/>
    <col min="15361" max="15361" width="0.875" style="454" customWidth="1"/>
    <col min="15362" max="15366" width="2.25" style="454" customWidth="1"/>
    <col min="15367" max="15367" width="1" style="454" customWidth="1"/>
    <col min="15368" max="15380" width="2.25" style="454" customWidth="1"/>
    <col min="15381" max="15381" width="1.25" style="454" customWidth="1"/>
    <col min="15382" max="15382" width="1" style="454" customWidth="1"/>
    <col min="15383" max="15387" width="2.25" style="454" customWidth="1"/>
    <col min="15388" max="15388" width="1" style="454" customWidth="1"/>
    <col min="15389" max="15402" width="2.25" style="454" customWidth="1"/>
    <col min="15403" max="15403" width="21.375" style="454" customWidth="1"/>
    <col min="15404" max="15404" width="0.875" style="454" customWidth="1"/>
    <col min="15405" max="15409" width="2.25" style="454" customWidth="1"/>
    <col min="15410" max="15410" width="1" style="454" customWidth="1"/>
    <col min="15411" max="15423" width="2.25" style="454" customWidth="1"/>
    <col min="15424" max="15424" width="1.25" style="454" customWidth="1"/>
    <col min="15425" max="15425" width="1" style="454" customWidth="1"/>
    <col min="15426" max="15430" width="2.25" style="454" customWidth="1"/>
    <col min="15431" max="15431" width="1" style="454" customWidth="1"/>
    <col min="15432" max="15616" width="2.25" style="454"/>
    <col min="15617" max="15617" width="0.875" style="454" customWidth="1"/>
    <col min="15618" max="15622" width="2.25" style="454" customWidth="1"/>
    <col min="15623" max="15623" width="1" style="454" customWidth="1"/>
    <col min="15624" max="15636" width="2.25" style="454" customWidth="1"/>
    <col min="15637" max="15637" width="1.25" style="454" customWidth="1"/>
    <col min="15638" max="15638" width="1" style="454" customWidth="1"/>
    <col min="15639" max="15643" width="2.25" style="454" customWidth="1"/>
    <col min="15644" max="15644" width="1" style="454" customWidth="1"/>
    <col min="15645" max="15658" width="2.25" style="454" customWidth="1"/>
    <col min="15659" max="15659" width="21.375" style="454" customWidth="1"/>
    <col min="15660" max="15660" width="0.875" style="454" customWidth="1"/>
    <col min="15661" max="15665" width="2.25" style="454" customWidth="1"/>
    <col min="15666" max="15666" width="1" style="454" customWidth="1"/>
    <col min="15667" max="15679" width="2.25" style="454" customWidth="1"/>
    <col min="15680" max="15680" width="1.25" style="454" customWidth="1"/>
    <col min="15681" max="15681" width="1" style="454" customWidth="1"/>
    <col min="15682" max="15686" width="2.25" style="454" customWidth="1"/>
    <col min="15687" max="15687" width="1" style="454" customWidth="1"/>
    <col min="15688" max="15872" width="2.25" style="454"/>
    <col min="15873" max="15873" width="0.875" style="454" customWidth="1"/>
    <col min="15874" max="15878" width="2.25" style="454" customWidth="1"/>
    <col min="15879" max="15879" width="1" style="454" customWidth="1"/>
    <col min="15880" max="15892" width="2.25" style="454" customWidth="1"/>
    <col min="15893" max="15893" width="1.25" style="454" customWidth="1"/>
    <col min="15894" max="15894" width="1" style="454" customWidth="1"/>
    <col min="15895" max="15899" width="2.25" style="454" customWidth="1"/>
    <col min="15900" max="15900" width="1" style="454" customWidth="1"/>
    <col min="15901" max="15914" width="2.25" style="454" customWidth="1"/>
    <col min="15915" max="15915" width="21.375" style="454" customWidth="1"/>
    <col min="15916" max="15916" width="0.875" style="454" customWidth="1"/>
    <col min="15917" max="15921" width="2.25" style="454" customWidth="1"/>
    <col min="15922" max="15922" width="1" style="454" customWidth="1"/>
    <col min="15923" max="15935" width="2.25" style="454" customWidth="1"/>
    <col min="15936" max="15936" width="1.25" style="454" customWidth="1"/>
    <col min="15937" max="15937" width="1" style="454" customWidth="1"/>
    <col min="15938" max="15942" width="2.25" style="454" customWidth="1"/>
    <col min="15943" max="15943" width="1" style="454" customWidth="1"/>
    <col min="15944" max="16128" width="2.25" style="454"/>
    <col min="16129" max="16129" width="0.875" style="454" customWidth="1"/>
    <col min="16130" max="16134" width="2.25" style="454" customWidth="1"/>
    <col min="16135" max="16135" width="1" style="454" customWidth="1"/>
    <col min="16136" max="16148" width="2.25" style="454" customWidth="1"/>
    <col min="16149" max="16149" width="1.25" style="454" customWidth="1"/>
    <col min="16150" max="16150" width="1" style="454" customWidth="1"/>
    <col min="16151" max="16155" width="2.25" style="454" customWidth="1"/>
    <col min="16156" max="16156" width="1" style="454" customWidth="1"/>
    <col min="16157" max="16170" width="2.25" style="454" customWidth="1"/>
    <col min="16171" max="16171" width="21.375" style="454" customWidth="1"/>
    <col min="16172" max="16172" width="0.875" style="454" customWidth="1"/>
    <col min="16173" max="16177" width="2.25" style="454" customWidth="1"/>
    <col min="16178" max="16178" width="1" style="454" customWidth="1"/>
    <col min="16179" max="16191" width="2.25" style="454" customWidth="1"/>
    <col min="16192" max="16192" width="1.25" style="454" customWidth="1"/>
    <col min="16193" max="16193" width="1" style="454" customWidth="1"/>
    <col min="16194" max="16198" width="2.25" style="454" customWidth="1"/>
    <col min="16199" max="16199" width="1" style="454" customWidth="1"/>
    <col min="16200" max="16384" width="2.25" style="454"/>
  </cols>
  <sheetData>
    <row r="1" spans="1:86" ht="13.5" customHeight="1">
      <c r="A1" s="453"/>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t="s">
        <v>19</v>
      </c>
      <c r="AI1" s="453"/>
      <c r="AJ1" s="453"/>
      <c r="AK1" s="453" t="s">
        <v>20</v>
      </c>
      <c r="AL1" s="453"/>
      <c r="AM1" s="453"/>
      <c r="AN1" s="453" t="s">
        <v>204</v>
      </c>
      <c r="AO1" s="453"/>
      <c r="AP1" s="453"/>
      <c r="AQ1" s="453"/>
      <c r="AR1" s="453"/>
      <c r="AS1" s="453"/>
      <c r="AT1" s="453"/>
      <c r="AU1" s="453"/>
      <c r="AV1" s="453"/>
      <c r="AW1" s="453"/>
      <c r="AX1" s="453"/>
      <c r="AY1" s="2670"/>
      <c r="AZ1" s="2670"/>
      <c r="BA1" s="2670"/>
      <c r="BB1" s="2670"/>
      <c r="BC1" s="2670"/>
      <c r="BD1" s="2670"/>
      <c r="BE1" s="2670"/>
      <c r="BF1" s="2670"/>
      <c r="BG1" s="2670"/>
      <c r="BH1" s="2670"/>
      <c r="BI1" s="2670"/>
      <c r="BJ1" s="2670"/>
      <c r="BK1" s="2670"/>
      <c r="BL1" s="2670"/>
      <c r="BM1" s="2670"/>
      <c r="BN1" s="2670"/>
      <c r="BO1" s="2670"/>
      <c r="BP1" s="2670"/>
      <c r="BQ1" s="2670"/>
      <c r="BR1" s="2670"/>
      <c r="BS1" s="2670"/>
      <c r="BT1" s="2670"/>
      <c r="BU1" s="2670"/>
      <c r="BV1" s="2670"/>
      <c r="BW1" s="2670"/>
      <c r="BX1" s="2670"/>
      <c r="BY1" s="2670"/>
      <c r="BZ1" s="2670"/>
      <c r="CA1" s="2670"/>
      <c r="CB1" s="2670"/>
      <c r="CC1" s="2670"/>
      <c r="CD1" s="2670"/>
      <c r="CE1" s="2670"/>
      <c r="CF1" s="2670"/>
      <c r="CG1" s="468"/>
      <c r="CH1" s="468"/>
    </row>
    <row r="2" spans="1:86" ht="7.5" customHeight="1">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3"/>
      <c r="BV2" s="453"/>
      <c r="BW2" s="453"/>
      <c r="BX2" s="453"/>
      <c r="BY2" s="453"/>
      <c r="BZ2" s="453"/>
      <c r="CA2" s="453"/>
      <c r="CB2" s="453"/>
      <c r="CC2" s="453"/>
      <c r="CD2" s="453"/>
      <c r="CE2" s="453"/>
      <c r="CF2" s="453"/>
      <c r="CG2" s="468"/>
      <c r="CH2" s="468"/>
    </row>
    <row r="3" spans="1:86" ht="13.5" customHeight="1">
      <c r="A3" s="2804" t="s">
        <v>845</v>
      </c>
      <c r="B3" s="2805"/>
      <c r="C3" s="2805"/>
      <c r="D3" s="2805"/>
      <c r="E3" s="2805"/>
      <c r="F3" s="2805"/>
      <c r="G3" s="2805"/>
      <c r="H3" s="2805"/>
      <c r="I3" s="2805"/>
      <c r="J3" s="2805"/>
      <c r="K3" s="2805"/>
      <c r="L3" s="2805"/>
      <c r="M3" s="2805"/>
      <c r="N3" s="2805"/>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455"/>
      <c r="AQ3" s="453"/>
      <c r="AR3" s="2806" t="s">
        <v>846</v>
      </c>
      <c r="AS3" s="2806"/>
      <c r="AT3" s="2806"/>
      <c r="AU3" s="2806"/>
      <c r="AV3" s="2806"/>
      <c r="AW3" s="2806"/>
      <c r="AX3" s="2806"/>
      <c r="AY3" s="2806"/>
      <c r="AZ3" s="2806"/>
      <c r="BA3" s="2806"/>
      <c r="BB3" s="2806"/>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8"/>
      <c r="CH3" s="468"/>
    </row>
    <row r="4" spans="1:86" ht="13.5" customHeight="1">
      <c r="A4" s="2805"/>
      <c r="B4" s="2805"/>
      <c r="C4" s="2805"/>
      <c r="D4" s="2805"/>
      <c r="E4" s="2805"/>
      <c r="F4" s="2805"/>
      <c r="G4" s="2805"/>
      <c r="H4" s="2805"/>
      <c r="I4" s="2805"/>
      <c r="J4" s="2805"/>
      <c r="K4" s="2805"/>
      <c r="L4" s="2805"/>
      <c r="M4" s="2805"/>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455"/>
      <c r="AQ4" s="453"/>
      <c r="AR4" s="2830"/>
      <c r="AS4" s="2830"/>
      <c r="AT4" s="2830"/>
      <c r="AU4" s="2830"/>
      <c r="AV4" s="2830"/>
      <c r="AW4" s="2830"/>
      <c r="AX4" s="2830"/>
      <c r="AY4" s="2830"/>
      <c r="AZ4" s="2830"/>
      <c r="BA4" s="2830"/>
      <c r="BB4" s="2830"/>
      <c r="BC4" s="2831" t="s">
        <v>847</v>
      </c>
      <c r="BD4" s="2831"/>
      <c r="BE4" s="2831"/>
      <c r="BF4" s="2831"/>
      <c r="BG4" s="2831"/>
      <c r="BH4" s="2831"/>
      <c r="BI4" s="2831"/>
      <c r="BJ4" s="2831"/>
      <c r="BK4" s="2831"/>
      <c r="BL4" s="2831"/>
      <c r="BM4" s="2831"/>
      <c r="BN4" s="2831"/>
      <c r="BO4" s="2831"/>
      <c r="BP4" s="2831"/>
      <c r="BQ4" s="2831"/>
      <c r="BR4" s="2831"/>
      <c r="BS4" s="2831"/>
      <c r="BT4" s="2831"/>
      <c r="BU4" s="2831"/>
      <c r="BV4" s="2831"/>
      <c r="BW4" s="2831"/>
      <c r="BX4" s="2831"/>
      <c r="BY4" s="2831"/>
      <c r="BZ4" s="2831"/>
      <c r="CA4" s="2831"/>
      <c r="CB4" s="2831"/>
      <c r="CC4" s="2831"/>
      <c r="CD4" s="2831"/>
      <c r="CE4" s="2831"/>
      <c r="CF4" s="2831"/>
      <c r="CG4" s="468"/>
      <c r="CH4" s="468"/>
    </row>
    <row r="5" spans="1:86" ht="9" customHeight="1">
      <c r="A5" s="455"/>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3"/>
      <c r="AR5" s="980"/>
      <c r="AS5" s="2759" t="s">
        <v>848</v>
      </c>
      <c r="AT5" s="2703"/>
      <c r="AU5" s="2703"/>
      <c r="AV5" s="2703"/>
      <c r="AW5" s="2703"/>
      <c r="AX5" s="983"/>
      <c r="AY5" s="2762"/>
      <c r="AZ5" s="2763"/>
      <c r="BA5" s="2763"/>
      <c r="BB5" s="2763"/>
      <c r="BC5" s="2763"/>
      <c r="BD5" s="2763"/>
      <c r="BE5" s="2763"/>
      <c r="BF5" s="2763"/>
      <c r="BG5" s="2763"/>
      <c r="BH5" s="2763"/>
      <c r="BI5" s="2763"/>
      <c r="BJ5" s="2763"/>
      <c r="BK5" s="2763"/>
      <c r="BL5" s="2764"/>
      <c r="BM5" s="980"/>
      <c r="BN5" s="2703" t="s">
        <v>789</v>
      </c>
      <c r="BO5" s="2703"/>
      <c r="BP5" s="2703"/>
      <c r="BQ5" s="2703"/>
      <c r="BR5" s="2703"/>
      <c r="BS5" s="983"/>
      <c r="BT5" s="2762"/>
      <c r="BU5" s="2763"/>
      <c r="BV5" s="2763"/>
      <c r="BW5" s="2763"/>
      <c r="BX5" s="2763"/>
      <c r="BY5" s="2763"/>
      <c r="BZ5" s="2763"/>
      <c r="CA5" s="2763"/>
      <c r="CB5" s="2763"/>
      <c r="CC5" s="2763"/>
      <c r="CD5" s="2763"/>
      <c r="CE5" s="2763"/>
      <c r="CF5" s="2764"/>
      <c r="CG5" s="468"/>
      <c r="CH5" s="468"/>
    </row>
    <row r="6" spans="1:86" ht="13.5" customHeight="1">
      <c r="A6" s="453"/>
      <c r="B6" s="2760" t="s">
        <v>849</v>
      </c>
      <c r="C6" s="2760"/>
      <c r="D6" s="2760"/>
      <c r="E6" s="2760"/>
      <c r="F6" s="2760"/>
      <c r="G6" s="465"/>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6"/>
      <c r="AS6" s="2776"/>
      <c r="AT6" s="2776"/>
      <c r="AU6" s="2776"/>
      <c r="AV6" s="2776"/>
      <c r="AW6" s="2776"/>
      <c r="AX6" s="782"/>
      <c r="AY6" s="2807"/>
      <c r="AZ6" s="2808"/>
      <c r="BA6" s="2808"/>
      <c r="BB6" s="2808"/>
      <c r="BC6" s="2808"/>
      <c r="BD6" s="2808"/>
      <c r="BE6" s="2808"/>
      <c r="BF6" s="2808"/>
      <c r="BG6" s="2808"/>
      <c r="BH6" s="2808"/>
      <c r="BI6" s="2808"/>
      <c r="BJ6" s="2808"/>
      <c r="BK6" s="2808"/>
      <c r="BL6" s="2809"/>
      <c r="BM6" s="456"/>
      <c r="BN6" s="2776"/>
      <c r="BO6" s="2776"/>
      <c r="BP6" s="2776"/>
      <c r="BQ6" s="2776"/>
      <c r="BR6" s="2776"/>
      <c r="BS6" s="782"/>
      <c r="BT6" s="2807"/>
      <c r="BU6" s="2808"/>
      <c r="BV6" s="2808"/>
      <c r="BW6" s="2808"/>
      <c r="BX6" s="2808"/>
      <c r="BY6" s="2808"/>
      <c r="BZ6" s="2808"/>
      <c r="CA6" s="2808"/>
      <c r="CB6" s="2808"/>
      <c r="CC6" s="2808"/>
      <c r="CD6" s="2808"/>
      <c r="CE6" s="2808"/>
      <c r="CF6" s="2809"/>
      <c r="CG6" s="468"/>
      <c r="CH6" s="468"/>
    </row>
    <row r="7" spans="1:86" ht="13.5" customHeight="1">
      <c r="A7" s="453"/>
      <c r="B7" s="2760"/>
      <c r="C7" s="2760"/>
      <c r="D7" s="2760"/>
      <c r="E7" s="2760"/>
      <c r="F7" s="2760"/>
      <c r="G7" s="890"/>
      <c r="H7" s="886"/>
      <c r="I7" s="886"/>
      <c r="J7" s="886"/>
      <c r="K7" s="886"/>
      <c r="L7" s="886"/>
      <c r="M7" s="886"/>
      <c r="N7" s="886"/>
      <c r="O7" s="886"/>
      <c r="P7" s="886"/>
      <c r="Q7" s="886"/>
      <c r="R7" s="886"/>
      <c r="S7" s="886"/>
      <c r="T7" s="886"/>
      <c r="U7" s="886"/>
      <c r="V7" s="453"/>
      <c r="W7" s="453"/>
      <c r="X7" s="453"/>
      <c r="Y7" s="453"/>
      <c r="Z7" s="453"/>
      <c r="AA7" s="453"/>
      <c r="AB7" s="453"/>
      <c r="AC7" s="453"/>
      <c r="AD7" s="453"/>
      <c r="AE7" s="453"/>
      <c r="AF7" s="453"/>
      <c r="AG7" s="453"/>
      <c r="AH7" s="453"/>
      <c r="AI7" s="453"/>
      <c r="AJ7" s="453"/>
      <c r="AK7" s="453"/>
      <c r="AL7" s="453"/>
      <c r="AM7" s="453"/>
      <c r="AN7" s="453"/>
      <c r="AO7" s="453"/>
      <c r="AP7" s="453"/>
      <c r="AQ7" s="453"/>
      <c r="AR7" s="984"/>
      <c r="AS7" s="2706"/>
      <c r="AT7" s="2706"/>
      <c r="AU7" s="2706"/>
      <c r="AV7" s="2706"/>
      <c r="AW7" s="2706"/>
      <c r="AX7" s="888"/>
      <c r="AY7" s="2765"/>
      <c r="AZ7" s="2766"/>
      <c r="BA7" s="2766"/>
      <c r="BB7" s="2766"/>
      <c r="BC7" s="2766"/>
      <c r="BD7" s="2766"/>
      <c r="BE7" s="2766"/>
      <c r="BF7" s="2766"/>
      <c r="BG7" s="2766"/>
      <c r="BH7" s="2766"/>
      <c r="BI7" s="2766"/>
      <c r="BJ7" s="2766"/>
      <c r="BK7" s="2766"/>
      <c r="BL7" s="2767"/>
      <c r="BM7" s="984"/>
      <c r="BN7" s="2706"/>
      <c r="BO7" s="2706"/>
      <c r="BP7" s="2706"/>
      <c r="BQ7" s="2706"/>
      <c r="BR7" s="2706"/>
      <c r="BS7" s="888"/>
      <c r="BT7" s="2765"/>
      <c r="BU7" s="2766"/>
      <c r="BV7" s="2766"/>
      <c r="BW7" s="2766"/>
      <c r="BX7" s="2766"/>
      <c r="BY7" s="2766"/>
      <c r="BZ7" s="2766"/>
      <c r="CA7" s="2766"/>
      <c r="CB7" s="2766"/>
      <c r="CC7" s="2766"/>
      <c r="CD7" s="2766"/>
      <c r="CE7" s="2766"/>
      <c r="CF7" s="2767"/>
      <c r="CG7" s="468"/>
      <c r="CH7" s="468"/>
    </row>
    <row r="8" spans="1:86" ht="13.5" customHeight="1">
      <c r="A8" s="453"/>
      <c r="B8" s="470"/>
      <c r="C8" s="470"/>
      <c r="D8" s="470"/>
      <c r="E8" s="470"/>
      <c r="F8" s="470"/>
      <c r="G8" s="470"/>
      <c r="H8" s="453"/>
      <c r="I8" s="453"/>
      <c r="J8" s="453"/>
      <c r="K8" s="453"/>
      <c r="L8" s="453"/>
      <c r="M8" s="453"/>
      <c r="N8" s="453"/>
      <c r="O8" s="453"/>
      <c r="P8" s="453"/>
      <c r="Q8" s="453"/>
      <c r="R8" s="453"/>
      <c r="S8" s="453"/>
      <c r="T8" s="453"/>
      <c r="U8" s="453"/>
      <c r="V8" s="453"/>
      <c r="W8" s="2820" t="s">
        <v>850</v>
      </c>
      <c r="X8" s="2820"/>
      <c r="Y8" s="2820"/>
      <c r="Z8" s="2820"/>
      <c r="AA8" s="2820"/>
      <c r="AB8" s="2820"/>
      <c r="AC8" s="2820"/>
      <c r="AD8" s="2820"/>
      <c r="AE8" s="2820"/>
      <c r="AF8" s="453"/>
      <c r="AG8" s="453"/>
      <c r="AH8" s="453"/>
      <c r="AI8" s="453"/>
      <c r="AJ8" s="453"/>
      <c r="AK8" s="453"/>
      <c r="AL8" s="453"/>
      <c r="AM8" s="453"/>
      <c r="AN8" s="453"/>
      <c r="AO8" s="453"/>
      <c r="AP8" s="453"/>
      <c r="AQ8" s="453"/>
      <c r="AR8" s="980"/>
      <c r="AS8" s="2759" t="s">
        <v>851</v>
      </c>
      <c r="AT8" s="2759"/>
      <c r="AU8" s="2759"/>
      <c r="AV8" s="2759"/>
      <c r="AW8" s="2759"/>
      <c r="AX8" s="983"/>
      <c r="AY8" s="2810"/>
      <c r="AZ8" s="2811"/>
      <c r="BA8" s="2811"/>
      <c r="BB8" s="2811"/>
      <c r="BC8" s="2811"/>
      <c r="BD8" s="2811"/>
      <c r="BE8" s="2811"/>
      <c r="BF8" s="2811"/>
      <c r="BG8" s="2811"/>
      <c r="BH8" s="2811"/>
      <c r="BI8" s="2811"/>
      <c r="BJ8" s="2811"/>
      <c r="BK8" s="2811"/>
      <c r="BL8" s="2811"/>
      <c r="BM8" s="2811"/>
      <c r="BN8" s="2811"/>
      <c r="BO8" s="2811"/>
      <c r="BP8" s="2811"/>
      <c r="BQ8" s="2811"/>
      <c r="BR8" s="2811"/>
      <c r="BS8" s="2811"/>
      <c r="BT8" s="2811"/>
      <c r="BU8" s="2811"/>
      <c r="BV8" s="2811"/>
      <c r="BW8" s="2811"/>
      <c r="BX8" s="2811"/>
      <c r="BY8" s="2811"/>
      <c r="BZ8" s="2811"/>
      <c r="CA8" s="2811"/>
      <c r="CB8" s="2811"/>
      <c r="CC8" s="2811"/>
      <c r="CD8" s="2811"/>
      <c r="CE8" s="2811"/>
      <c r="CF8" s="2812"/>
      <c r="CG8" s="468"/>
      <c r="CH8" s="468"/>
    </row>
    <row r="9" spans="1:86" ht="13.5" customHeight="1">
      <c r="A9" s="453"/>
      <c r="B9" s="2760"/>
      <c r="C9" s="2760"/>
      <c r="D9" s="2760"/>
      <c r="E9" s="2760"/>
      <c r="F9" s="2760"/>
      <c r="G9" s="470"/>
      <c r="H9" s="453"/>
      <c r="I9" s="453"/>
      <c r="J9" s="453"/>
      <c r="K9" s="453"/>
      <c r="L9" s="453"/>
      <c r="M9" s="453"/>
      <c r="N9" s="453"/>
      <c r="O9" s="453"/>
      <c r="P9" s="453"/>
      <c r="Q9" s="453"/>
      <c r="R9" s="453"/>
      <c r="S9" s="453"/>
      <c r="T9" s="453"/>
      <c r="U9" s="453"/>
      <c r="V9" s="453"/>
      <c r="W9" s="453"/>
      <c r="X9" s="453"/>
      <c r="Y9" s="453"/>
      <c r="Z9" s="453"/>
      <c r="AA9" s="453"/>
      <c r="AB9" s="453"/>
      <c r="AC9" s="457"/>
      <c r="AD9" s="453"/>
      <c r="AE9" s="453"/>
      <c r="AF9" s="453"/>
      <c r="AG9" s="453"/>
      <c r="AH9" s="453"/>
      <c r="AI9" s="453"/>
      <c r="AJ9" s="453"/>
      <c r="AK9" s="453"/>
      <c r="AL9" s="453"/>
      <c r="AM9" s="453"/>
      <c r="AN9" s="453"/>
      <c r="AO9" s="453"/>
      <c r="AP9" s="453"/>
      <c r="AQ9" s="453"/>
      <c r="AR9" s="456"/>
      <c r="AS9" s="2760"/>
      <c r="AT9" s="2760"/>
      <c r="AU9" s="2760"/>
      <c r="AV9" s="2760"/>
      <c r="AW9" s="2760"/>
      <c r="AX9" s="782"/>
      <c r="AY9" s="2813"/>
      <c r="AZ9" s="2814"/>
      <c r="BA9" s="2814"/>
      <c r="BB9" s="2814"/>
      <c r="BC9" s="2814"/>
      <c r="BD9" s="2814"/>
      <c r="BE9" s="2814"/>
      <c r="BF9" s="2814"/>
      <c r="BG9" s="2814"/>
      <c r="BH9" s="2814"/>
      <c r="BI9" s="2814"/>
      <c r="BJ9" s="2814"/>
      <c r="BK9" s="2814"/>
      <c r="BL9" s="2814"/>
      <c r="BM9" s="2814"/>
      <c r="BN9" s="2814"/>
      <c r="BO9" s="2814"/>
      <c r="BP9" s="2814"/>
      <c r="BQ9" s="2814"/>
      <c r="BR9" s="2814"/>
      <c r="BS9" s="2814"/>
      <c r="BT9" s="2814"/>
      <c r="BU9" s="2814"/>
      <c r="BV9" s="2814"/>
      <c r="BW9" s="2814"/>
      <c r="BX9" s="2814"/>
      <c r="BY9" s="2814"/>
      <c r="BZ9" s="2814"/>
      <c r="CA9" s="2814"/>
      <c r="CB9" s="2814"/>
      <c r="CC9" s="2814"/>
      <c r="CD9" s="2814"/>
      <c r="CE9" s="2814"/>
      <c r="CF9" s="2815"/>
      <c r="CG9" s="468"/>
      <c r="CH9" s="468"/>
    </row>
    <row r="10" spans="1:86" ht="13.5" customHeight="1">
      <c r="A10" s="453"/>
      <c r="B10" s="2760"/>
      <c r="C10" s="2760"/>
      <c r="D10" s="2760"/>
      <c r="E10" s="2760"/>
      <c r="F10" s="2760"/>
      <c r="G10" s="2782"/>
      <c r="H10" s="2782"/>
      <c r="I10" s="2782"/>
      <c r="J10" s="2782"/>
      <c r="K10" s="2782"/>
      <c r="L10" s="2782"/>
      <c r="M10" s="2782"/>
      <c r="N10" s="2782"/>
      <c r="O10" s="2782"/>
      <c r="P10" s="2782"/>
      <c r="Q10" s="2782"/>
      <c r="R10" s="2782"/>
      <c r="S10" s="2782"/>
      <c r="T10" s="2782"/>
      <c r="U10" s="2782"/>
      <c r="V10" s="453"/>
      <c r="W10" s="453"/>
      <c r="X10" s="2776" t="s">
        <v>346</v>
      </c>
      <c r="Y10" s="2776"/>
      <c r="Z10" s="2776"/>
      <c r="AA10" s="2776"/>
      <c r="AB10" s="453"/>
      <c r="AC10" s="2681"/>
      <c r="AD10" s="2681"/>
      <c r="AE10" s="2681"/>
      <c r="AF10" s="2681"/>
      <c r="AG10" s="2681"/>
      <c r="AH10" s="2681"/>
      <c r="AI10" s="2681"/>
      <c r="AJ10" s="2681"/>
      <c r="AK10" s="2681"/>
      <c r="AL10" s="2681"/>
      <c r="AM10" s="2681"/>
      <c r="AN10" s="2681"/>
      <c r="AO10" s="2681"/>
      <c r="AP10" s="453"/>
      <c r="AQ10" s="453"/>
      <c r="AR10" s="984"/>
      <c r="AS10" s="2761"/>
      <c r="AT10" s="2761"/>
      <c r="AU10" s="2761"/>
      <c r="AV10" s="2761"/>
      <c r="AW10" s="2761"/>
      <c r="AX10" s="888"/>
      <c r="AY10" s="2784"/>
      <c r="AZ10" s="2785"/>
      <c r="BA10" s="2785"/>
      <c r="BB10" s="2785"/>
      <c r="BC10" s="2785"/>
      <c r="BD10" s="2785"/>
      <c r="BE10" s="2785"/>
      <c r="BF10" s="2785"/>
      <c r="BG10" s="2785"/>
      <c r="BH10" s="2785"/>
      <c r="BI10" s="2785"/>
      <c r="BJ10" s="2785"/>
      <c r="BK10" s="2785"/>
      <c r="BL10" s="2785"/>
      <c r="BM10" s="2785"/>
      <c r="BN10" s="2785"/>
      <c r="BO10" s="2785"/>
      <c r="BP10" s="2785"/>
      <c r="BQ10" s="2785"/>
      <c r="BR10" s="2785"/>
      <c r="BS10" s="2785"/>
      <c r="BT10" s="2785"/>
      <c r="BU10" s="2785"/>
      <c r="BV10" s="2785"/>
      <c r="BW10" s="2785"/>
      <c r="BX10" s="2785"/>
      <c r="BY10" s="2785"/>
      <c r="BZ10" s="2785"/>
      <c r="CA10" s="2785"/>
      <c r="CB10" s="2785"/>
      <c r="CC10" s="2785"/>
      <c r="CD10" s="2785"/>
      <c r="CE10" s="2785"/>
      <c r="CF10" s="2786"/>
      <c r="CG10" s="468"/>
      <c r="CH10" s="468"/>
    </row>
    <row r="11" spans="1:86" ht="13.5" customHeight="1">
      <c r="A11" s="453"/>
      <c r="B11" s="471"/>
      <c r="C11" s="470"/>
      <c r="D11" s="470"/>
      <c r="E11" s="470"/>
      <c r="F11" s="470"/>
      <c r="G11" s="470"/>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980"/>
      <c r="AS11" s="2787" t="s">
        <v>799</v>
      </c>
      <c r="AT11" s="2787"/>
      <c r="AU11" s="2787"/>
      <c r="AV11" s="2787"/>
      <c r="AW11" s="2787"/>
      <c r="AX11" s="983"/>
      <c r="AY11" s="2762"/>
      <c r="AZ11" s="2763"/>
      <c r="BA11" s="2763"/>
      <c r="BB11" s="2763"/>
      <c r="BC11" s="2763"/>
      <c r="BD11" s="2763"/>
      <c r="BE11" s="2763"/>
      <c r="BF11" s="2763"/>
      <c r="BG11" s="2763"/>
      <c r="BH11" s="2763"/>
      <c r="BI11" s="2763"/>
      <c r="BJ11" s="2763"/>
      <c r="BK11" s="2763"/>
      <c r="BL11" s="2763"/>
      <c r="BM11" s="2763"/>
      <c r="BN11" s="2763"/>
      <c r="BO11" s="2763"/>
      <c r="BP11" s="2763"/>
      <c r="BQ11" s="2763"/>
      <c r="BR11" s="2763"/>
      <c r="BS11" s="2763"/>
      <c r="BT11" s="2763"/>
      <c r="BU11" s="2763"/>
      <c r="BV11" s="2763"/>
      <c r="BW11" s="2763"/>
      <c r="BX11" s="2763"/>
      <c r="BY11" s="2763"/>
      <c r="BZ11" s="2763"/>
      <c r="CA11" s="2763"/>
      <c r="CB11" s="2763"/>
      <c r="CC11" s="2763"/>
      <c r="CD11" s="2763"/>
      <c r="CE11" s="2763"/>
      <c r="CF11" s="2764"/>
      <c r="CG11" s="468"/>
      <c r="CH11" s="468"/>
    </row>
    <row r="12" spans="1:86" ht="13.5" customHeight="1">
      <c r="A12" s="453"/>
      <c r="B12" s="471"/>
      <c r="C12" s="470"/>
      <c r="D12" s="470"/>
      <c r="E12" s="470"/>
      <c r="F12" s="470"/>
      <c r="G12" s="470"/>
      <c r="H12" s="453"/>
      <c r="I12" s="453"/>
      <c r="J12" s="453"/>
      <c r="K12" s="453"/>
      <c r="L12" s="453"/>
      <c r="M12" s="453"/>
      <c r="N12" s="453"/>
      <c r="O12" s="453"/>
      <c r="P12" s="453"/>
      <c r="Q12" s="453"/>
      <c r="R12" s="453"/>
      <c r="S12" s="453"/>
      <c r="T12" s="453"/>
      <c r="U12" s="453"/>
      <c r="V12" s="453"/>
      <c r="W12" s="453"/>
      <c r="X12" s="453"/>
      <c r="Y12" s="453"/>
      <c r="Z12" s="453"/>
      <c r="AA12" s="453"/>
      <c r="AB12" s="453"/>
      <c r="AC12" s="2822"/>
      <c r="AD12" s="2822"/>
      <c r="AE12" s="2822"/>
      <c r="AF12" s="2822"/>
      <c r="AG12" s="2822"/>
      <c r="AH12" s="2822"/>
      <c r="AI12" s="2822"/>
      <c r="AJ12" s="2822"/>
      <c r="AK12" s="2822"/>
      <c r="AL12" s="2822"/>
      <c r="AM12" s="2822"/>
      <c r="AN12" s="2822"/>
      <c r="AO12" s="2822"/>
      <c r="AP12" s="457"/>
      <c r="AQ12" s="453"/>
      <c r="AR12" s="456"/>
      <c r="AS12" s="2788"/>
      <c r="AT12" s="2788"/>
      <c r="AU12" s="2788"/>
      <c r="AV12" s="2788"/>
      <c r="AW12" s="2788"/>
      <c r="AX12" s="782"/>
      <c r="AY12" s="2807"/>
      <c r="AZ12" s="2808"/>
      <c r="BA12" s="2808"/>
      <c r="BB12" s="2808"/>
      <c r="BC12" s="2808"/>
      <c r="BD12" s="2808"/>
      <c r="BE12" s="2808"/>
      <c r="BF12" s="2808"/>
      <c r="BG12" s="2808"/>
      <c r="BH12" s="2808"/>
      <c r="BI12" s="2808"/>
      <c r="BJ12" s="2808"/>
      <c r="BK12" s="2808"/>
      <c r="BL12" s="2808"/>
      <c r="BM12" s="2808"/>
      <c r="BN12" s="2808"/>
      <c r="BO12" s="2808"/>
      <c r="BP12" s="2808"/>
      <c r="BQ12" s="2808"/>
      <c r="BR12" s="2808"/>
      <c r="BS12" s="2808"/>
      <c r="BT12" s="2808"/>
      <c r="BU12" s="2808"/>
      <c r="BV12" s="2808"/>
      <c r="BW12" s="2808"/>
      <c r="BX12" s="2808"/>
      <c r="BY12" s="2808"/>
      <c r="BZ12" s="2808"/>
      <c r="CA12" s="2808"/>
      <c r="CB12" s="2808"/>
      <c r="CC12" s="2808"/>
      <c r="CD12" s="2808"/>
      <c r="CE12" s="2808"/>
      <c r="CF12" s="2809"/>
      <c r="CG12" s="468"/>
      <c r="CH12" s="468"/>
    </row>
    <row r="13" spans="1:86" ht="13.5" customHeight="1">
      <c r="A13" s="980"/>
      <c r="B13" s="2703" t="s">
        <v>852</v>
      </c>
      <c r="C13" s="2703"/>
      <c r="D13" s="2703"/>
      <c r="E13" s="2703"/>
      <c r="F13" s="2703"/>
      <c r="G13" s="982"/>
      <c r="H13" s="2677"/>
      <c r="I13" s="2678"/>
      <c r="J13" s="2678"/>
      <c r="K13" s="2678"/>
      <c r="L13" s="2678"/>
      <c r="M13" s="2678"/>
      <c r="N13" s="2678"/>
      <c r="O13" s="2678"/>
      <c r="P13" s="2678"/>
      <c r="Q13" s="2678"/>
      <c r="R13" s="2678"/>
      <c r="S13" s="2678"/>
      <c r="T13" s="2678"/>
      <c r="U13" s="2679"/>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984"/>
      <c r="AS13" s="2789"/>
      <c r="AT13" s="2789"/>
      <c r="AU13" s="2789"/>
      <c r="AV13" s="2789"/>
      <c r="AW13" s="2789"/>
      <c r="AX13" s="888"/>
      <c r="AY13" s="2765"/>
      <c r="AZ13" s="2766"/>
      <c r="BA13" s="2766"/>
      <c r="BB13" s="2766"/>
      <c r="BC13" s="2766"/>
      <c r="BD13" s="2766"/>
      <c r="BE13" s="2766"/>
      <c r="BF13" s="2766"/>
      <c r="BG13" s="2766"/>
      <c r="BH13" s="2766"/>
      <c r="BI13" s="2766"/>
      <c r="BJ13" s="2766"/>
      <c r="BK13" s="2766"/>
      <c r="BL13" s="2766"/>
      <c r="BM13" s="2766"/>
      <c r="BN13" s="2766"/>
      <c r="BO13" s="2766"/>
      <c r="BP13" s="2766"/>
      <c r="BQ13" s="2766"/>
      <c r="BR13" s="2766"/>
      <c r="BS13" s="2766"/>
      <c r="BT13" s="2766"/>
      <c r="BU13" s="2766"/>
      <c r="BV13" s="2766"/>
      <c r="BW13" s="2766"/>
      <c r="BX13" s="2766"/>
      <c r="BY13" s="2766"/>
      <c r="BZ13" s="2766"/>
      <c r="CA13" s="2766"/>
      <c r="CB13" s="2766"/>
      <c r="CC13" s="2766"/>
      <c r="CD13" s="2766"/>
      <c r="CE13" s="2766"/>
      <c r="CF13" s="2767"/>
      <c r="CG13" s="468"/>
      <c r="CH13" s="468"/>
    </row>
    <row r="14" spans="1:86" ht="13.5" customHeight="1">
      <c r="A14" s="456"/>
      <c r="B14" s="2776"/>
      <c r="C14" s="2776"/>
      <c r="D14" s="2776"/>
      <c r="E14" s="2776"/>
      <c r="F14" s="2776"/>
      <c r="G14" s="470"/>
      <c r="H14" s="2790"/>
      <c r="I14" s="2791"/>
      <c r="J14" s="2791"/>
      <c r="K14" s="2791"/>
      <c r="L14" s="2791"/>
      <c r="M14" s="2791"/>
      <c r="N14" s="2791"/>
      <c r="O14" s="2791"/>
      <c r="P14" s="2791"/>
      <c r="Q14" s="2791"/>
      <c r="R14" s="2791"/>
      <c r="S14" s="2791"/>
      <c r="T14" s="2791"/>
      <c r="U14" s="2792"/>
      <c r="V14" s="453"/>
      <c r="W14" s="453"/>
      <c r="X14" s="453"/>
      <c r="Y14" s="453"/>
      <c r="Z14" s="453"/>
      <c r="AA14" s="453"/>
      <c r="AB14" s="453"/>
      <c r="AC14" s="2822"/>
      <c r="AD14" s="2822"/>
      <c r="AE14" s="2822"/>
      <c r="AF14" s="2822"/>
      <c r="AG14" s="2822"/>
      <c r="AH14" s="2822"/>
      <c r="AI14" s="2822"/>
      <c r="AJ14" s="2822"/>
      <c r="AK14" s="2822"/>
      <c r="AL14" s="2822"/>
      <c r="AM14" s="2822"/>
      <c r="AN14" s="2822"/>
      <c r="AO14" s="2822"/>
      <c r="AP14" s="457"/>
      <c r="AQ14" s="453"/>
      <c r="AR14" s="980"/>
      <c r="AS14" s="2703" t="s">
        <v>801</v>
      </c>
      <c r="AT14" s="2703"/>
      <c r="AU14" s="2703"/>
      <c r="AV14" s="2703"/>
      <c r="AW14" s="2703"/>
      <c r="AX14" s="983"/>
      <c r="AY14" s="2738" t="s">
        <v>802</v>
      </c>
      <c r="AZ14" s="2739"/>
      <c r="BA14" s="2739"/>
      <c r="BB14" s="2739"/>
      <c r="BC14" s="2739"/>
      <c r="BD14" s="2739"/>
      <c r="BE14" s="2739"/>
      <c r="BF14" s="2739"/>
      <c r="BG14" s="2739"/>
      <c r="BH14" s="2739"/>
      <c r="BI14" s="2739"/>
      <c r="BJ14" s="2739"/>
      <c r="BK14" s="2739"/>
      <c r="BL14" s="2739"/>
      <c r="BM14" s="980"/>
      <c r="BN14" s="2703" t="s">
        <v>803</v>
      </c>
      <c r="BO14" s="2703"/>
      <c r="BP14" s="2703"/>
      <c r="BQ14" s="2703"/>
      <c r="BR14" s="2703"/>
      <c r="BS14" s="983"/>
      <c r="BT14" s="2773" t="s">
        <v>804</v>
      </c>
      <c r="BU14" s="2779"/>
      <c r="BV14" s="2779"/>
      <c r="BW14" s="2779"/>
      <c r="BX14" s="2779"/>
      <c r="BY14" s="2779"/>
      <c r="BZ14" s="2779"/>
      <c r="CA14" s="2779"/>
      <c r="CB14" s="2779"/>
      <c r="CC14" s="2779"/>
      <c r="CD14" s="2779"/>
      <c r="CE14" s="2779"/>
      <c r="CF14" s="2780"/>
      <c r="CG14" s="468"/>
      <c r="CH14" s="468"/>
    </row>
    <row r="15" spans="1:86" ht="13.5" customHeight="1">
      <c r="A15" s="456"/>
      <c r="B15" s="2776"/>
      <c r="C15" s="2776"/>
      <c r="D15" s="2776"/>
      <c r="E15" s="2776"/>
      <c r="F15" s="2776"/>
      <c r="G15" s="470"/>
      <c r="H15" s="2790"/>
      <c r="I15" s="2791"/>
      <c r="J15" s="2791"/>
      <c r="K15" s="2791"/>
      <c r="L15" s="2791"/>
      <c r="M15" s="2791"/>
      <c r="N15" s="2791"/>
      <c r="O15" s="2791"/>
      <c r="P15" s="2791"/>
      <c r="Q15" s="2791"/>
      <c r="R15" s="2791"/>
      <c r="S15" s="2791"/>
      <c r="T15" s="2791"/>
      <c r="U15" s="2792"/>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6"/>
      <c r="AS15" s="2776"/>
      <c r="AT15" s="2776"/>
      <c r="AU15" s="2776"/>
      <c r="AV15" s="2776"/>
      <c r="AW15" s="2776"/>
      <c r="AX15" s="782"/>
      <c r="AY15" s="2741"/>
      <c r="AZ15" s="2742"/>
      <c r="BA15" s="2742"/>
      <c r="BB15" s="2742"/>
      <c r="BC15" s="2742"/>
      <c r="BD15" s="2742"/>
      <c r="BE15" s="2742"/>
      <c r="BF15" s="2742"/>
      <c r="BG15" s="2742"/>
      <c r="BH15" s="2742"/>
      <c r="BI15" s="2742"/>
      <c r="BJ15" s="2742"/>
      <c r="BK15" s="2742"/>
      <c r="BL15" s="2742"/>
      <c r="BM15" s="456"/>
      <c r="BN15" s="2776"/>
      <c r="BO15" s="2776"/>
      <c r="BP15" s="2776"/>
      <c r="BQ15" s="2776"/>
      <c r="BR15" s="2776"/>
      <c r="BS15" s="782"/>
      <c r="BT15" s="2781"/>
      <c r="BU15" s="2782"/>
      <c r="BV15" s="2782"/>
      <c r="BW15" s="2782"/>
      <c r="BX15" s="2782"/>
      <c r="BY15" s="2782"/>
      <c r="BZ15" s="2782"/>
      <c r="CA15" s="2782"/>
      <c r="CB15" s="2782"/>
      <c r="CC15" s="2782"/>
      <c r="CD15" s="2782"/>
      <c r="CE15" s="2782"/>
      <c r="CF15" s="2783"/>
      <c r="CG15" s="468"/>
      <c r="CH15" s="468"/>
    </row>
    <row r="16" spans="1:86" ht="27" customHeight="1">
      <c r="A16" s="984"/>
      <c r="B16" s="2706"/>
      <c r="C16" s="2706"/>
      <c r="D16" s="2706"/>
      <c r="E16" s="2706"/>
      <c r="F16" s="2706"/>
      <c r="G16" s="887"/>
      <c r="H16" s="2680"/>
      <c r="I16" s="2681"/>
      <c r="J16" s="2681"/>
      <c r="K16" s="2681"/>
      <c r="L16" s="2681"/>
      <c r="M16" s="2681"/>
      <c r="N16" s="2681"/>
      <c r="O16" s="2681"/>
      <c r="P16" s="2681"/>
      <c r="Q16" s="2681"/>
      <c r="R16" s="2681"/>
      <c r="S16" s="2681"/>
      <c r="T16" s="2681"/>
      <c r="U16" s="2682"/>
      <c r="V16" s="453"/>
      <c r="W16" s="453"/>
      <c r="X16" s="2823" t="s">
        <v>853</v>
      </c>
      <c r="Y16" s="2823"/>
      <c r="Z16" s="2823"/>
      <c r="AA16" s="2823"/>
      <c r="AB16" s="453"/>
      <c r="AC16" s="2681"/>
      <c r="AD16" s="2681"/>
      <c r="AE16" s="2681"/>
      <c r="AF16" s="2681"/>
      <c r="AG16" s="2681"/>
      <c r="AH16" s="2681"/>
      <c r="AI16" s="2681"/>
      <c r="AJ16" s="2681"/>
      <c r="AK16" s="2681"/>
      <c r="AL16" s="2681"/>
      <c r="AM16" s="2681"/>
      <c r="AN16" s="2681"/>
      <c r="AO16" s="2681"/>
      <c r="AP16" s="453"/>
      <c r="AQ16" s="453"/>
      <c r="AR16" s="984"/>
      <c r="AS16" s="2706"/>
      <c r="AT16" s="2706"/>
      <c r="AU16" s="2706"/>
      <c r="AV16" s="2706"/>
      <c r="AW16" s="2706"/>
      <c r="AX16" s="888"/>
      <c r="AY16" s="2777"/>
      <c r="AZ16" s="2778"/>
      <c r="BA16" s="2778"/>
      <c r="BB16" s="2778"/>
      <c r="BC16" s="2778"/>
      <c r="BD16" s="2778"/>
      <c r="BE16" s="2778"/>
      <c r="BF16" s="2778"/>
      <c r="BG16" s="2778"/>
      <c r="BH16" s="2778"/>
      <c r="BI16" s="2778"/>
      <c r="BJ16" s="2778"/>
      <c r="BK16" s="2778"/>
      <c r="BL16" s="2778"/>
      <c r="BM16" s="984"/>
      <c r="BN16" s="2706"/>
      <c r="BO16" s="2706"/>
      <c r="BP16" s="2706"/>
      <c r="BQ16" s="2706"/>
      <c r="BR16" s="2706"/>
      <c r="BS16" s="888"/>
      <c r="BT16" s="2784"/>
      <c r="BU16" s="2785"/>
      <c r="BV16" s="2785"/>
      <c r="BW16" s="2785"/>
      <c r="BX16" s="2785"/>
      <c r="BY16" s="2785"/>
      <c r="BZ16" s="2785"/>
      <c r="CA16" s="2785"/>
      <c r="CB16" s="2785"/>
      <c r="CC16" s="2785"/>
      <c r="CD16" s="2785"/>
      <c r="CE16" s="2785"/>
      <c r="CF16" s="2786"/>
      <c r="CG16" s="468"/>
      <c r="CH16" s="468"/>
    </row>
    <row r="17" spans="1:86" ht="13.5" customHeight="1">
      <c r="A17" s="453"/>
      <c r="B17" s="471"/>
      <c r="C17" s="470"/>
      <c r="D17" s="470"/>
      <c r="E17" s="470"/>
      <c r="F17" s="470"/>
      <c r="G17" s="470"/>
      <c r="H17" s="453"/>
      <c r="I17" s="453"/>
      <c r="J17" s="453"/>
      <c r="K17" s="453"/>
      <c r="L17" s="453"/>
      <c r="M17" s="453"/>
      <c r="N17" s="453"/>
      <c r="O17" s="453"/>
      <c r="P17" s="453"/>
      <c r="Q17" s="453"/>
      <c r="R17" s="453"/>
      <c r="S17" s="453"/>
      <c r="T17" s="453"/>
      <c r="U17" s="453"/>
      <c r="V17" s="453"/>
      <c r="W17" s="453"/>
      <c r="X17" s="470"/>
      <c r="Y17" s="470"/>
      <c r="Z17" s="470"/>
      <c r="AA17" s="470"/>
      <c r="AB17" s="453"/>
      <c r="AC17" s="453"/>
      <c r="AD17" s="453"/>
      <c r="AE17" s="453"/>
      <c r="AF17" s="453"/>
      <c r="AG17" s="453"/>
      <c r="AH17" s="453"/>
      <c r="AI17" s="453"/>
      <c r="AJ17" s="453"/>
      <c r="AK17" s="453"/>
      <c r="AL17" s="453"/>
      <c r="AM17" s="453"/>
      <c r="AN17" s="453"/>
      <c r="AO17" s="453"/>
      <c r="AP17" s="453"/>
      <c r="AQ17" s="453"/>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68"/>
      <c r="CH17" s="468"/>
    </row>
    <row r="18" spans="1:86" ht="13.5" customHeight="1">
      <c r="A18" s="453"/>
      <c r="B18" s="471"/>
      <c r="C18" s="470"/>
      <c r="D18" s="470"/>
      <c r="E18" s="470"/>
      <c r="F18" s="470"/>
      <c r="G18" s="470"/>
      <c r="H18" s="453"/>
      <c r="I18" s="453"/>
      <c r="J18" s="453"/>
      <c r="K18" s="453"/>
      <c r="L18" s="453"/>
      <c r="M18" s="453"/>
      <c r="N18" s="453"/>
      <c r="O18" s="453"/>
      <c r="P18" s="453"/>
      <c r="Q18" s="453"/>
      <c r="R18" s="453"/>
      <c r="S18" s="453"/>
      <c r="T18" s="453"/>
      <c r="U18" s="453"/>
      <c r="V18" s="453"/>
      <c r="W18" s="453"/>
      <c r="X18" s="2776" t="s">
        <v>854</v>
      </c>
      <c r="Y18" s="2776"/>
      <c r="Z18" s="2776"/>
      <c r="AA18" s="2776"/>
      <c r="AB18" s="453"/>
      <c r="AC18" s="2827"/>
      <c r="AD18" s="2827"/>
      <c r="AE18" s="2827"/>
      <c r="AF18" s="2827"/>
      <c r="AG18" s="2827"/>
      <c r="AH18" s="2827"/>
      <c r="AI18" s="2827"/>
      <c r="AJ18" s="2827"/>
      <c r="AK18" s="2827"/>
      <c r="AL18" s="2827"/>
      <c r="AM18" s="2827"/>
      <c r="AN18" s="2827"/>
      <c r="AO18" s="2827"/>
      <c r="AP18" s="472"/>
      <c r="AQ18" s="453"/>
      <c r="AR18" s="980"/>
      <c r="AS18" s="2759" t="s">
        <v>791</v>
      </c>
      <c r="AT18" s="2759"/>
      <c r="AU18" s="2759"/>
      <c r="AV18" s="2759"/>
      <c r="AW18" s="2759"/>
      <c r="AX18" s="983"/>
      <c r="AY18" s="2692" t="s">
        <v>805</v>
      </c>
      <c r="AZ18" s="2664"/>
      <c r="BA18" s="2664"/>
      <c r="BB18" s="2664"/>
      <c r="BC18" s="2664"/>
      <c r="BD18" s="2664"/>
      <c r="BE18" s="2664"/>
      <c r="BF18" s="2664"/>
      <c r="BG18" s="2664"/>
      <c r="BH18" s="2665"/>
      <c r="BI18" s="2692" t="s">
        <v>793</v>
      </c>
      <c r="BJ18" s="2664"/>
      <c r="BK18" s="2664"/>
      <c r="BL18" s="2664"/>
      <c r="BM18" s="2664"/>
      <c r="BN18" s="2664"/>
      <c r="BO18" s="2664"/>
      <c r="BP18" s="2664"/>
      <c r="BQ18" s="2664"/>
      <c r="BR18" s="2664"/>
      <c r="BS18" s="2664"/>
      <c r="BT18" s="2664"/>
      <c r="BU18" s="2664"/>
      <c r="BV18" s="2665"/>
      <c r="BW18" s="2692" t="s">
        <v>794</v>
      </c>
      <c r="BX18" s="2664"/>
      <c r="BY18" s="2664"/>
      <c r="BZ18" s="2664"/>
      <c r="CA18" s="2664"/>
      <c r="CB18" s="2664"/>
      <c r="CC18" s="2664"/>
      <c r="CD18" s="2664"/>
      <c r="CE18" s="2664"/>
      <c r="CF18" s="2665"/>
      <c r="CG18" s="468"/>
      <c r="CH18" s="468"/>
    </row>
    <row r="19" spans="1:86" ht="13.5" customHeight="1">
      <c r="A19" s="453"/>
      <c r="B19" s="2828" t="s">
        <v>855</v>
      </c>
      <c r="C19" s="2828"/>
      <c r="D19" s="2828"/>
      <c r="E19" s="2828"/>
      <c r="F19" s="2828"/>
      <c r="G19" s="2828"/>
      <c r="H19" s="2828"/>
      <c r="I19" s="2828"/>
      <c r="J19" s="2828"/>
      <c r="K19" s="2828"/>
      <c r="L19" s="2828"/>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473"/>
      <c r="AQ19" s="453"/>
      <c r="AR19" s="456"/>
      <c r="AS19" s="2760"/>
      <c r="AT19" s="2760"/>
      <c r="AU19" s="2760"/>
      <c r="AV19" s="2760"/>
      <c r="AW19" s="2760"/>
      <c r="AX19" s="782"/>
      <c r="AY19" s="2694"/>
      <c r="AZ19" s="2668"/>
      <c r="BA19" s="2668"/>
      <c r="BB19" s="2668"/>
      <c r="BC19" s="2668"/>
      <c r="BD19" s="2668"/>
      <c r="BE19" s="2668"/>
      <c r="BF19" s="2668"/>
      <c r="BG19" s="2668"/>
      <c r="BH19" s="2669"/>
      <c r="BI19" s="2694"/>
      <c r="BJ19" s="2668"/>
      <c r="BK19" s="2668"/>
      <c r="BL19" s="2668"/>
      <c r="BM19" s="2668"/>
      <c r="BN19" s="2668"/>
      <c r="BO19" s="2668"/>
      <c r="BP19" s="2668"/>
      <c r="BQ19" s="2668"/>
      <c r="BR19" s="2668"/>
      <c r="BS19" s="2668"/>
      <c r="BT19" s="2668"/>
      <c r="BU19" s="2668"/>
      <c r="BV19" s="2669"/>
      <c r="BW19" s="2694"/>
      <c r="BX19" s="2668"/>
      <c r="BY19" s="2668"/>
      <c r="BZ19" s="2668"/>
      <c r="CA19" s="2668"/>
      <c r="CB19" s="2668"/>
      <c r="CC19" s="2668"/>
      <c r="CD19" s="2668"/>
      <c r="CE19" s="2668"/>
      <c r="CF19" s="2669"/>
      <c r="CG19" s="468"/>
      <c r="CH19" s="468"/>
    </row>
    <row r="20" spans="1:86" ht="13.5" customHeight="1">
      <c r="A20" s="453"/>
      <c r="B20" s="2829"/>
      <c r="C20" s="2829"/>
      <c r="D20" s="2829"/>
      <c r="E20" s="2829"/>
      <c r="F20" s="2829"/>
      <c r="G20" s="2829"/>
      <c r="H20" s="2829"/>
      <c r="I20" s="2829"/>
      <c r="J20" s="2829"/>
      <c r="K20" s="2829"/>
      <c r="L20" s="2829"/>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473"/>
      <c r="AQ20" s="453"/>
      <c r="AR20" s="456"/>
      <c r="AS20" s="2760"/>
      <c r="AT20" s="2760"/>
      <c r="AU20" s="2760"/>
      <c r="AV20" s="2760"/>
      <c r="AW20" s="2760"/>
      <c r="AX20" s="782"/>
      <c r="AY20" s="2773" t="s">
        <v>795</v>
      </c>
      <c r="AZ20" s="2779"/>
      <c r="BA20" s="2779"/>
      <c r="BB20" s="2779"/>
      <c r="BC20" s="2779"/>
      <c r="BD20" s="2779"/>
      <c r="BE20" s="2779"/>
      <c r="BF20" s="2779"/>
      <c r="BG20" s="2779"/>
      <c r="BH20" s="2780"/>
      <c r="BI20" s="2793" t="s">
        <v>796</v>
      </c>
      <c r="BJ20" s="2794"/>
      <c r="BK20" s="2794"/>
      <c r="BL20" s="2794"/>
      <c r="BM20" s="2794"/>
      <c r="BN20" s="2768" t="s">
        <v>797</v>
      </c>
      <c r="BO20" s="2769"/>
      <c r="BP20" s="2769"/>
      <c r="BQ20" s="2769"/>
      <c r="BR20" s="2769"/>
      <c r="BS20" s="2769"/>
      <c r="BT20" s="2769"/>
      <c r="BU20" s="2769"/>
      <c r="BV20" s="2770"/>
      <c r="BW20" s="2773" t="s">
        <v>798</v>
      </c>
      <c r="BX20" s="2678"/>
      <c r="BY20" s="2678"/>
      <c r="BZ20" s="2678"/>
      <c r="CA20" s="2678"/>
      <c r="CB20" s="2678"/>
      <c r="CC20" s="2678"/>
      <c r="CD20" s="2678"/>
      <c r="CE20" s="2678"/>
      <c r="CF20" s="2679"/>
      <c r="CG20" s="468"/>
      <c r="CH20" s="468"/>
    </row>
    <row r="21" spans="1:86" ht="13.5" customHeight="1">
      <c r="A21" s="980"/>
      <c r="B21" s="2787" t="s">
        <v>799</v>
      </c>
      <c r="C21" s="2787"/>
      <c r="D21" s="2787"/>
      <c r="E21" s="2787"/>
      <c r="F21" s="2787"/>
      <c r="G21" s="983"/>
      <c r="H21" s="2677"/>
      <c r="I21" s="2678"/>
      <c r="J21" s="2678"/>
      <c r="K21" s="2678"/>
      <c r="L21" s="2678"/>
      <c r="M21" s="2678"/>
      <c r="N21" s="2678"/>
      <c r="O21" s="2678"/>
      <c r="P21" s="2678"/>
      <c r="Q21" s="2678"/>
      <c r="R21" s="2678"/>
      <c r="S21" s="2678"/>
      <c r="T21" s="2678"/>
      <c r="U21" s="2678"/>
      <c r="V21" s="2678"/>
      <c r="W21" s="2678"/>
      <c r="X21" s="2678"/>
      <c r="Y21" s="2678"/>
      <c r="Z21" s="2678"/>
      <c r="AA21" s="2678"/>
      <c r="AB21" s="2678"/>
      <c r="AC21" s="2678"/>
      <c r="AD21" s="2678"/>
      <c r="AE21" s="2678"/>
      <c r="AF21" s="2678"/>
      <c r="AG21" s="2678"/>
      <c r="AH21" s="2678"/>
      <c r="AI21" s="2678"/>
      <c r="AJ21" s="2678"/>
      <c r="AK21" s="2678"/>
      <c r="AL21" s="2678"/>
      <c r="AM21" s="2678"/>
      <c r="AN21" s="2678"/>
      <c r="AO21" s="2679"/>
      <c r="AP21" s="453"/>
      <c r="AQ21" s="453"/>
      <c r="AR21" s="456"/>
      <c r="AS21" s="2760"/>
      <c r="AT21" s="2760"/>
      <c r="AU21" s="2760"/>
      <c r="AV21" s="2760"/>
      <c r="AW21" s="2760"/>
      <c r="AX21" s="782"/>
      <c r="AY21" s="2784"/>
      <c r="AZ21" s="2785"/>
      <c r="BA21" s="2785"/>
      <c r="BB21" s="2785"/>
      <c r="BC21" s="2785"/>
      <c r="BD21" s="2785"/>
      <c r="BE21" s="2785"/>
      <c r="BF21" s="2785"/>
      <c r="BG21" s="2785"/>
      <c r="BH21" s="2786"/>
      <c r="BI21" s="2774" t="s">
        <v>800</v>
      </c>
      <c r="BJ21" s="2775"/>
      <c r="BK21" s="2775"/>
      <c r="BL21" s="2775"/>
      <c r="BM21" s="2775"/>
      <c r="BN21" s="2771"/>
      <c r="BO21" s="2771"/>
      <c r="BP21" s="2771"/>
      <c r="BQ21" s="2771"/>
      <c r="BR21" s="2771"/>
      <c r="BS21" s="2771"/>
      <c r="BT21" s="2771"/>
      <c r="BU21" s="2771"/>
      <c r="BV21" s="2772"/>
      <c r="BW21" s="2680"/>
      <c r="BX21" s="2681"/>
      <c r="BY21" s="2681"/>
      <c r="BZ21" s="2681"/>
      <c r="CA21" s="2681"/>
      <c r="CB21" s="2681"/>
      <c r="CC21" s="2681"/>
      <c r="CD21" s="2681"/>
      <c r="CE21" s="2681"/>
      <c r="CF21" s="2682"/>
      <c r="CG21" s="468"/>
      <c r="CH21" s="468"/>
    </row>
    <row r="22" spans="1:86" ht="13.5" customHeight="1">
      <c r="A22" s="456"/>
      <c r="B22" s="2788"/>
      <c r="C22" s="2788"/>
      <c r="D22" s="2788"/>
      <c r="E22" s="2788"/>
      <c r="F22" s="2788"/>
      <c r="G22" s="782"/>
      <c r="H22" s="2790"/>
      <c r="I22" s="2791"/>
      <c r="J22" s="2791"/>
      <c r="K22" s="2791"/>
      <c r="L22" s="2791"/>
      <c r="M22" s="2791"/>
      <c r="N22" s="2791"/>
      <c r="O22" s="2791"/>
      <c r="P22" s="2791"/>
      <c r="Q22" s="2791"/>
      <c r="R22" s="2791"/>
      <c r="S22" s="2791"/>
      <c r="T22" s="2791"/>
      <c r="U22" s="2791"/>
      <c r="V22" s="2791"/>
      <c r="W22" s="2791"/>
      <c r="X22" s="2791"/>
      <c r="Y22" s="2791"/>
      <c r="Z22" s="2791"/>
      <c r="AA22" s="2791"/>
      <c r="AB22" s="2791"/>
      <c r="AC22" s="2791"/>
      <c r="AD22" s="2791"/>
      <c r="AE22" s="2791"/>
      <c r="AF22" s="2791"/>
      <c r="AG22" s="2791"/>
      <c r="AH22" s="2791"/>
      <c r="AI22" s="2791"/>
      <c r="AJ22" s="2791"/>
      <c r="AK22" s="2791"/>
      <c r="AL22" s="2791"/>
      <c r="AM22" s="2791"/>
      <c r="AN22" s="2791"/>
      <c r="AO22" s="2792"/>
      <c r="AP22" s="453"/>
      <c r="AQ22" s="453"/>
      <c r="AR22" s="456"/>
      <c r="AS22" s="2760"/>
      <c r="AT22" s="2760"/>
      <c r="AU22" s="2760"/>
      <c r="AV22" s="2760"/>
      <c r="AW22" s="2760"/>
      <c r="AX22" s="782"/>
      <c r="AY22" s="2773" t="s">
        <v>795</v>
      </c>
      <c r="AZ22" s="2779"/>
      <c r="BA22" s="2779"/>
      <c r="BB22" s="2779"/>
      <c r="BC22" s="2779"/>
      <c r="BD22" s="2779"/>
      <c r="BE22" s="2779"/>
      <c r="BF22" s="2779"/>
      <c r="BG22" s="2779"/>
      <c r="BH22" s="2780"/>
      <c r="BI22" s="2793" t="s">
        <v>796</v>
      </c>
      <c r="BJ22" s="2794"/>
      <c r="BK22" s="2794"/>
      <c r="BL22" s="2794"/>
      <c r="BM22" s="2794"/>
      <c r="BN22" s="2768" t="s">
        <v>797</v>
      </c>
      <c r="BO22" s="2769"/>
      <c r="BP22" s="2769"/>
      <c r="BQ22" s="2769"/>
      <c r="BR22" s="2769"/>
      <c r="BS22" s="2769"/>
      <c r="BT22" s="2769"/>
      <c r="BU22" s="2769"/>
      <c r="BV22" s="2770"/>
      <c r="BW22" s="2773" t="s">
        <v>798</v>
      </c>
      <c r="BX22" s="2678"/>
      <c r="BY22" s="2678"/>
      <c r="BZ22" s="2678"/>
      <c r="CA22" s="2678"/>
      <c r="CB22" s="2678"/>
      <c r="CC22" s="2678"/>
      <c r="CD22" s="2678"/>
      <c r="CE22" s="2678"/>
      <c r="CF22" s="2679"/>
      <c r="CG22" s="468"/>
      <c r="CH22" s="468"/>
    </row>
    <row r="23" spans="1:86" ht="13.5" customHeight="1">
      <c r="A23" s="984"/>
      <c r="B23" s="2789"/>
      <c r="C23" s="2789"/>
      <c r="D23" s="2789"/>
      <c r="E23" s="2789"/>
      <c r="F23" s="2789"/>
      <c r="G23" s="888"/>
      <c r="H23" s="2680"/>
      <c r="I23" s="2681"/>
      <c r="J23" s="2681"/>
      <c r="K23" s="2681"/>
      <c r="L23" s="2681"/>
      <c r="M23" s="2681"/>
      <c r="N23" s="2681"/>
      <c r="O23" s="2681"/>
      <c r="P23" s="2681"/>
      <c r="Q23" s="2681"/>
      <c r="R23" s="2681"/>
      <c r="S23" s="2681"/>
      <c r="T23" s="2681"/>
      <c r="U23" s="2681"/>
      <c r="V23" s="2681"/>
      <c r="W23" s="2681"/>
      <c r="X23" s="2681"/>
      <c r="Y23" s="2681"/>
      <c r="Z23" s="2681"/>
      <c r="AA23" s="2681"/>
      <c r="AB23" s="2681"/>
      <c r="AC23" s="2681"/>
      <c r="AD23" s="2681"/>
      <c r="AE23" s="2681"/>
      <c r="AF23" s="2681"/>
      <c r="AG23" s="2681"/>
      <c r="AH23" s="2681"/>
      <c r="AI23" s="2681"/>
      <c r="AJ23" s="2681"/>
      <c r="AK23" s="2681"/>
      <c r="AL23" s="2681"/>
      <c r="AM23" s="2681"/>
      <c r="AN23" s="2681"/>
      <c r="AO23" s="2682"/>
      <c r="AP23" s="453"/>
      <c r="AQ23" s="453"/>
      <c r="AR23" s="984"/>
      <c r="AS23" s="2761"/>
      <c r="AT23" s="2761"/>
      <c r="AU23" s="2761"/>
      <c r="AV23" s="2761"/>
      <c r="AW23" s="2761"/>
      <c r="AX23" s="888"/>
      <c r="AY23" s="2784"/>
      <c r="AZ23" s="2785"/>
      <c r="BA23" s="2785"/>
      <c r="BB23" s="2785"/>
      <c r="BC23" s="2785"/>
      <c r="BD23" s="2785"/>
      <c r="BE23" s="2785"/>
      <c r="BF23" s="2785"/>
      <c r="BG23" s="2785"/>
      <c r="BH23" s="2786"/>
      <c r="BI23" s="2774" t="s">
        <v>800</v>
      </c>
      <c r="BJ23" s="2775"/>
      <c r="BK23" s="2775"/>
      <c r="BL23" s="2775"/>
      <c r="BM23" s="2775"/>
      <c r="BN23" s="2771"/>
      <c r="BO23" s="2771"/>
      <c r="BP23" s="2771"/>
      <c r="BQ23" s="2771"/>
      <c r="BR23" s="2771"/>
      <c r="BS23" s="2771"/>
      <c r="BT23" s="2771"/>
      <c r="BU23" s="2771"/>
      <c r="BV23" s="2772"/>
      <c r="BW23" s="2680"/>
      <c r="BX23" s="2681"/>
      <c r="BY23" s="2681"/>
      <c r="BZ23" s="2681"/>
      <c r="CA23" s="2681"/>
      <c r="CB23" s="2681"/>
      <c r="CC23" s="2681"/>
      <c r="CD23" s="2681"/>
      <c r="CE23" s="2681"/>
      <c r="CF23" s="2682"/>
      <c r="CG23" s="468"/>
      <c r="CH23" s="468"/>
    </row>
    <row r="24" spans="1:86" ht="13.5" customHeight="1">
      <c r="A24" s="456"/>
      <c r="B24" s="2703" t="s">
        <v>801</v>
      </c>
      <c r="C24" s="2703"/>
      <c r="D24" s="2703"/>
      <c r="E24" s="2703"/>
      <c r="F24" s="2703"/>
      <c r="G24" s="782"/>
      <c r="H24" s="2738" t="s">
        <v>802</v>
      </c>
      <c r="I24" s="2739"/>
      <c r="J24" s="2739"/>
      <c r="K24" s="2739"/>
      <c r="L24" s="2739"/>
      <c r="M24" s="2739"/>
      <c r="N24" s="2739"/>
      <c r="O24" s="2739"/>
      <c r="P24" s="2739"/>
      <c r="Q24" s="2739"/>
      <c r="R24" s="2739"/>
      <c r="S24" s="2739"/>
      <c r="T24" s="2739"/>
      <c r="U24" s="2739"/>
      <c r="V24" s="990"/>
      <c r="W24" s="2759" t="s">
        <v>856</v>
      </c>
      <c r="X24" s="2759"/>
      <c r="Y24" s="2759"/>
      <c r="Z24" s="2759"/>
      <c r="AA24" s="2759"/>
      <c r="AB24" s="983"/>
      <c r="AC24" s="2773" t="s">
        <v>804</v>
      </c>
      <c r="AD24" s="2779"/>
      <c r="AE24" s="2779"/>
      <c r="AF24" s="2779"/>
      <c r="AG24" s="2779"/>
      <c r="AH24" s="2779"/>
      <c r="AI24" s="2779"/>
      <c r="AJ24" s="2779"/>
      <c r="AK24" s="2779"/>
      <c r="AL24" s="2779"/>
      <c r="AM24" s="2779"/>
      <c r="AN24" s="2779"/>
      <c r="AO24" s="2780"/>
      <c r="AP24" s="462"/>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c r="CF24" s="453"/>
      <c r="CG24" s="468"/>
      <c r="CH24" s="468"/>
    </row>
    <row r="25" spans="1:86" ht="13.5" customHeight="1">
      <c r="A25" s="456"/>
      <c r="B25" s="2776"/>
      <c r="C25" s="2776"/>
      <c r="D25" s="2776"/>
      <c r="E25" s="2776"/>
      <c r="F25" s="2776"/>
      <c r="G25" s="782"/>
      <c r="H25" s="2741"/>
      <c r="I25" s="2742"/>
      <c r="J25" s="2742"/>
      <c r="K25" s="2742"/>
      <c r="L25" s="2742"/>
      <c r="M25" s="2742"/>
      <c r="N25" s="2742"/>
      <c r="O25" s="2742"/>
      <c r="P25" s="2742"/>
      <c r="Q25" s="2742"/>
      <c r="R25" s="2742"/>
      <c r="S25" s="2742"/>
      <c r="T25" s="2742"/>
      <c r="U25" s="2742"/>
      <c r="V25" s="461"/>
      <c r="W25" s="2760"/>
      <c r="X25" s="2760"/>
      <c r="Y25" s="2760"/>
      <c r="Z25" s="2760"/>
      <c r="AA25" s="2760"/>
      <c r="AB25" s="782"/>
      <c r="AC25" s="2781"/>
      <c r="AD25" s="2782"/>
      <c r="AE25" s="2782"/>
      <c r="AF25" s="2782"/>
      <c r="AG25" s="2782"/>
      <c r="AH25" s="2782"/>
      <c r="AI25" s="2782"/>
      <c r="AJ25" s="2782"/>
      <c r="AK25" s="2782"/>
      <c r="AL25" s="2782"/>
      <c r="AM25" s="2782"/>
      <c r="AN25" s="2782"/>
      <c r="AO25" s="2783"/>
      <c r="AP25" s="462"/>
      <c r="AQ25" s="453"/>
      <c r="AR25" s="980"/>
      <c r="AS25" s="2684" t="s">
        <v>807</v>
      </c>
      <c r="AT25" s="2684"/>
      <c r="AU25" s="2684"/>
      <c r="AV25" s="2684"/>
      <c r="AW25" s="2684"/>
      <c r="AX25" s="983"/>
      <c r="AY25" s="986" t="s">
        <v>159</v>
      </c>
      <c r="AZ25" s="2684" t="s">
        <v>808</v>
      </c>
      <c r="BA25" s="2684"/>
      <c r="BB25" s="2684"/>
      <c r="BC25" s="2684"/>
      <c r="BD25" s="987"/>
      <c r="BE25" s="2684" t="s">
        <v>809</v>
      </c>
      <c r="BF25" s="2684"/>
      <c r="BG25" s="2684"/>
      <c r="BH25" s="2684"/>
      <c r="BI25" s="2684"/>
      <c r="BJ25" s="2684"/>
      <c r="BK25" s="2684"/>
      <c r="BL25" s="2684"/>
      <c r="BM25" s="2684"/>
      <c r="BN25" s="2684"/>
      <c r="BO25" s="2744" t="s">
        <v>810</v>
      </c>
      <c r="BP25" s="2744"/>
      <c r="BQ25" s="2744"/>
      <c r="BR25" s="2744"/>
      <c r="BS25" s="2744"/>
      <c r="BT25" s="2744"/>
      <c r="BU25" s="2744"/>
      <c r="BV25" s="2744"/>
      <c r="BW25" s="2744"/>
      <c r="BX25" s="2684" t="s">
        <v>811</v>
      </c>
      <c r="BY25" s="2684"/>
      <c r="BZ25" s="2684"/>
      <c r="CA25" s="2684"/>
      <c r="CB25" s="2684"/>
      <c r="CC25" s="2684"/>
      <c r="CD25" s="2684"/>
      <c r="CE25" s="2684"/>
      <c r="CF25" s="2685"/>
      <c r="CG25" s="468"/>
      <c r="CH25" s="468"/>
    </row>
    <row r="26" spans="1:86" ht="13.5" customHeight="1">
      <c r="A26" s="984"/>
      <c r="B26" s="2706"/>
      <c r="C26" s="2706"/>
      <c r="D26" s="2706"/>
      <c r="E26" s="2706"/>
      <c r="F26" s="2706"/>
      <c r="G26" s="888"/>
      <c r="H26" s="2777"/>
      <c r="I26" s="2778"/>
      <c r="J26" s="2778"/>
      <c r="K26" s="2778"/>
      <c r="L26" s="2778"/>
      <c r="M26" s="2778"/>
      <c r="N26" s="2778"/>
      <c r="O26" s="2778"/>
      <c r="P26" s="2778"/>
      <c r="Q26" s="2778"/>
      <c r="R26" s="2778"/>
      <c r="S26" s="2778"/>
      <c r="T26" s="2778"/>
      <c r="U26" s="2778"/>
      <c r="V26" s="991"/>
      <c r="W26" s="2761"/>
      <c r="X26" s="2761"/>
      <c r="Y26" s="2761"/>
      <c r="Z26" s="2761"/>
      <c r="AA26" s="2761"/>
      <c r="AB26" s="888"/>
      <c r="AC26" s="2784"/>
      <c r="AD26" s="2785"/>
      <c r="AE26" s="2785"/>
      <c r="AF26" s="2785"/>
      <c r="AG26" s="2785"/>
      <c r="AH26" s="2785"/>
      <c r="AI26" s="2785"/>
      <c r="AJ26" s="2785"/>
      <c r="AK26" s="2785"/>
      <c r="AL26" s="2785"/>
      <c r="AM26" s="2785"/>
      <c r="AN26" s="2785"/>
      <c r="AO26" s="2786"/>
      <c r="AP26" s="462"/>
      <c r="AQ26" s="453"/>
      <c r="AR26" s="456"/>
      <c r="AS26" s="2687"/>
      <c r="AT26" s="2687"/>
      <c r="AU26" s="2687"/>
      <c r="AV26" s="2687"/>
      <c r="AW26" s="2687"/>
      <c r="AX26" s="782"/>
      <c r="AY26" s="458"/>
      <c r="AZ26" s="2687"/>
      <c r="BA26" s="2687"/>
      <c r="BB26" s="2687"/>
      <c r="BC26" s="2687"/>
      <c r="BD26" s="783"/>
      <c r="BE26" s="2690"/>
      <c r="BF26" s="2690"/>
      <c r="BG26" s="2690"/>
      <c r="BH26" s="2690"/>
      <c r="BI26" s="2690"/>
      <c r="BJ26" s="2690"/>
      <c r="BK26" s="2690"/>
      <c r="BL26" s="2690"/>
      <c r="BM26" s="2690"/>
      <c r="BN26" s="2690"/>
      <c r="BO26" s="2744"/>
      <c r="BP26" s="2744"/>
      <c r="BQ26" s="2744"/>
      <c r="BR26" s="2744"/>
      <c r="BS26" s="2744"/>
      <c r="BT26" s="2744"/>
      <c r="BU26" s="2744"/>
      <c r="BV26" s="2744"/>
      <c r="BW26" s="2744"/>
      <c r="BX26" s="2690"/>
      <c r="BY26" s="2690"/>
      <c r="BZ26" s="2690"/>
      <c r="CA26" s="2690"/>
      <c r="CB26" s="2690"/>
      <c r="CC26" s="2690"/>
      <c r="CD26" s="2690"/>
      <c r="CE26" s="2690"/>
      <c r="CF26" s="2691"/>
      <c r="CG26" s="468"/>
      <c r="CH26" s="468"/>
    </row>
    <row r="27" spans="1:86" ht="13.5" customHeight="1">
      <c r="A27" s="453"/>
      <c r="B27" s="471"/>
      <c r="C27" s="470"/>
      <c r="D27" s="470"/>
      <c r="E27" s="470"/>
      <c r="F27" s="470"/>
      <c r="G27" s="470"/>
      <c r="H27" s="453"/>
      <c r="I27" s="453"/>
      <c r="J27" s="453"/>
      <c r="K27" s="453"/>
      <c r="L27" s="453"/>
      <c r="M27" s="453"/>
      <c r="N27" s="453"/>
      <c r="O27" s="453"/>
      <c r="P27" s="453"/>
      <c r="Q27" s="453"/>
      <c r="R27" s="453"/>
      <c r="S27" s="453"/>
      <c r="T27" s="453"/>
      <c r="U27" s="453"/>
      <c r="V27" s="453"/>
      <c r="W27" s="453"/>
      <c r="X27" s="470"/>
      <c r="Y27" s="470"/>
      <c r="Z27" s="470"/>
      <c r="AA27" s="470"/>
      <c r="AB27" s="453"/>
      <c r="AC27" s="472"/>
      <c r="AD27" s="472"/>
      <c r="AE27" s="472"/>
      <c r="AF27" s="472"/>
      <c r="AG27" s="472"/>
      <c r="AH27" s="472"/>
      <c r="AI27" s="472"/>
      <c r="AJ27" s="472"/>
      <c r="AK27" s="472"/>
      <c r="AL27" s="472"/>
      <c r="AM27" s="472"/>
      <c r="AN27" s="472"/>
      <c r="AO27" s="472"/>
      <c r="AP27" s="472"/>
      <c r="AQ27" s="453"/>
      <c r="AR27" s="456"/>
      <c r="AS27" s="2687"/>
      <c r="AT27" s="2687"/>
      <c r="AU27" s="2687"/>
      <c r="AV27" s="2687"/>
      <c r="AW27" s="2687"/>
      <c r="AX27" s="782"/>
      <c r="AY27" s="453"/>
      <c r="AZ27" s="2687"/>
      <c r="BA27" s="2687"/>
      <c r="BB27" s="2687"/>
      <c r="BC27" s="2687"/>
      <c r="BD27" s="782"/>
      <c r="BE27" s="2733" t="s">
        <v>816</v>
      </c>
      <c r="BF27" s="2733"/>
      <c r="BG27" s="2733"/>
      <c r="BH27" s="2733"/>
      <c r="BI27" s="2733"/>
      <c r="BJ27" s="2733"/>
      <c r="BK27" s="2733"/>
      <c r="BL27" s="2733"/>
      <c r="BM27" s="2733"/>
      <c r="BN27" s="2733"/>
      <c r="BO27" s="2735" t="s">
        <v>816</v>
      </c>
      <c r="BP27" s="2735"/>
      <c r="BQ27" s="2735"/>
      <c r="BR27" s="2735"/>
      <c r="BS27" s="2735"/>
      <c r="BT27" s="2735"/>
      <c r="BU27" s="2735"/>
      <c r="BV27" s="2735"/>
      <c r="BW27" s="2735"/>
      <c r="BX27" s="2733" t="s">
        <v>816</v>
      </c>
      <c r="BY27" s="2733"/>
      <c r="BZ27" s="2733"/>
      <c r="CA27" s="2733"/>
      <c r="CB27" s="2733"/>
      <c r="CC27" s="2733"/>
      <c r="CD27" s="2733"/>
      <c r="CE27" s="2733"/>
      <c r="CF27" s="2736"/>
      <c r="CG27" s="468"/>
      <c r="CH27" s="468"/>
    </row>
    <row r="28" spans="1:86" ht="13.5" customHeight="1">
      <c r="A28" s="980"/>
      <c r="B28" s="2759" t="s">
        <v>791</v>
      </c>
      <c r="C28" s="2759"/>
      <c r="D28" s="2759"/>
      <c r="E28" s="2759"/>
      <c r="F28" s="2759"/>
      <c r="G28" s="983"/>
      <c r="H28" s="2692" t="s">
        <v>805</v>
      </c>
      <c r="I28" s="2664"/>
      <c r="J28" s="2664"/>
      <c r="K28" s="2664"/>
      <c r="L28" s="2664"/>
      <c r="M28" s="2664"/>
      <c r="N28" s="2664"/>
      <c r="O28" s="2664"/>
      <c r="P28" s="2664"/>
      <c r="Q28" s="2665"/>
      <c r="R28" s="2692" t="s">
        <v>793</v>
      </c>
      <c r="S28" s="2664"/>
      <c r="T28" s="2664"/>
      <c r="U28" s="2664"/>
      <c r="V28" s="2664"/>
      <c r="W28" s="2664"/>
      <c r="X28" s="2664"/>
      <c r="Y28" s="2664"/>
      <c r="Z28" s="2664"/>
      <c r="AA28" s="2664"/>
      <c r="AB28" s="2664"/>
      <c r="AC28" s="2664"/>
      <c r="AD28" s="2664"/>
      <c r="AE28" s="2665"/>
      <c r="AF28" s="2692" t="s">
        <v>794</v>
      </c>
      <c r="AG28" s="2664"/>
      <c r="AH28" s="2664"/>
      <c r="AI28" s="2664"/>
      <c r="AJ28" s="2664"/>
      <c r="AK28" s="2664"/>
      <c r="AL28" s="2664"/>
      <c r="AM28" s="2664"/>
      <c r="AN28" s="2664"/>
      <c r="AO28" s="2665"/>
      <c r="AP28" s="458"/>
      <c r="AQ28" s="453"/>
      <c r="AR28" s="456"/>
      <c r="AS28" s="2687"/>
      <c r="AT28" s="2687"/>
      <c r="AU28" s="2687"/>
      <c r="AV28" s="2687"/>
      <c r="AW28" s="2687"/>
      <c r="AX28" s="782"/>
      <c r="AY28" s="453"/>
      <c r="AZ28" s="2687"/>
      <c r="BA28" s="2687"/>
      <c r="BB28" s="2687"/>
      <c r="BC28" s="2687"/>
      <c r="BD28" s="782"/>
      <c r="BE28" s="2734"/>
      <c r="BF28" s="2734"/>
      <c r="BG28" s="2734"/>
      <c r="BH28" s="2734"/>
      <c r="BI28" s="2734"/>
      <c r="BJ28" s="2734"/>
      <c r="BK28" s="2734"/>
      <c r="BL28" s="2734"/>
      <c r="BM28" s="2734"/>
      <c r="BN28" s="2734"/>
      <c r="BO28" s="2735"/>
      <c r="BP28" s="2735"/>
      <c r="BQ28" s="2735"/>
      <c r="BR28" s="2735"/>
      <c r="BS28" s="2735"/>
      <c r="BT28" s="2735"/>
      <c r="BU28" s="2735"/>
      <c r="BV28" s="2735"/>
      <c r="BW28" s="2735"/>
      <c r="BX28" s="2734"/>
      <c r="BY28" s="2734"/>
      <c r="BZ28" s="2734"/>
      <c r="CA28" s="2734"/>
      <c r="CB28" s="2734"/>
      <c r="CC28" s="2734"/>
      <c r="CD28" s="2734"/>
      <c r="CE28" s="2734"/>
      <c r="CF28" s="2737"/>
      <c r="CG28" s="468"/>
      <c r="CH28" s="468"/>
    </row>
    <row r="29" spans="1:86" ht="13.5" customHeight="1">
      <c r="A29" s="456"/>
      <c r="B29" s="2760"/>
      <c r="C29" s="2760"/>
      <c r="D29" s="2760"/>
      <c r="E29" s="2760"/>
      <c r="F29" s="2760"/>
      <c r="G29" s="782"/>
      <c r="H29" s="2694"/>
      <c r="I29" s="2668"/>
      <c r="J29" s="2668"/>
      <c r="K29" s="2668"/>
      <c r="L29" s="2668"/>
      <c r="M29" s="2668"/>
      <c r="N29" s="2668"/>
      <c r="O29" s="2668"/>
      <c r="P29" s="2668"/>
      <c r="Q29" s="2669"/>
      <c r="R29" s="2694"/>
      <c r="S29" s="2668"/>
      <c r="T29" s="2668"/>
      <c r="U29" s="2668"/>
      <c r="V29" s="2668"/>
      <c r="W29" s="2668"/>
      <c r="X29" s="2668"/>
      <c r="Y29" s="2668"/>
      <c r="Z29" s="2668"/>
      <c r="AA29" s="2668"/>
      <c r="AB29" s="2668"/>
      <c r="AC29" s="2668"/>
      <c r="AD29" s="2668"/>
      <c r="AE29" s="2669"/>
      <c r="AF29" s="2694"/>
      <c r="AG29" s="2668"/>
      <c r="AH29" s="2668"/>
      <c r="AI29" s="2668"/>
      <c r="AJ29" s="2668"/>
      <c r="AK29" s="2668"/>
      <c r="AL29" s="2668"/>
      <c r="AM29" s="2668"/>
      <c r="AN29" s="2668"/>
      <c r="AO29" s="2669"/>
      <c r="AP29" s="458"/>
      <c r="AQ29" s="453"/>
      <c r="AR29" s="456"/>
      <c r="AS29" s="2687"/>
      <c r="AT29" s="2687"/>
      <c r="AU29" s="2687"/>
      <c r="AV29" s="2687"/>
      <c r="AW29" s="2687"/>
      <c r="AX29" s="782"/>
      <c r="AY29" s="2683" t="s">
        <v>818</v>
      </c>
      <c r="AZ29" s="2745"/>
      <c r="BA29" s="2745"/>
      <c r="BB29" s="2745"/>
      <c r="BC29" s="2745"/>
      <c r="BD29" s="2746"/>
      <c r="BE29" s="2692" t="s">
        <v>819</v>
      </c>
      <c r="BF29" s="2664"/>
      <c r="BG29" s="2664"/>
      <c r="BH29" s="2664"/>
      <c r="BI29" s="2664"/>
      <c r="BJ29" s="2664"/>
      <c r="BK29" s="2664"/>
      <c r="BL29" s="2692" t="s">
        <v>809</v>
      </c>
      <c r="BM29" s="2664"/>
      <c r="BN29" s="2664"/>
      <c r="BO29" s="2664"/>
      <c r="BP29" s="2664"/>
      <c r="BQ29" s="2664"/>
      <c r="BR29" s="2664"/>
      <c r="BS29" s="2665"/>
      <c r="BT29" s="2692" t="s">
        <v>810</v>
      </c>
      <c r="BU29" s="2664"/>
      <c r="BV29" s="2664"/>
      <c r="BW29" s="2664"/>
      <c r="BX29" s="2664"/>
      <c r="BY29" s="2664"/>
      <c r="BZ29" s="2665"/>
      <c r="CA29" s="2692" t="s">
        <v>811</v>
      </c>
      <c r="CB29" s="2664"/>
      <c r="CC29" s="2664"/>
      <c r="CD29" s="2664"/>
      <c r="CE29" s="2664"/>
      <c r="CF29" s="2665"/>
      <c r="CG29" s="468"/>
      <c r="CH29" s="468"/>
    </row>
    <row r="30" spans="1:86" ht="13.5" customHeight="1">
      <c r="A30" s="456"/>
      <c r="B30" s="2760"/>
      <c r="C30" s="2760"/>
      <c r="D30" s="2760"/>
      <c r="E30" s="2760"/>
      <c r="F30" s="2760"/>
      <c r="G30" s="782"/>
      <c r="H30" s="2773" t="s">
        <v>795</v>
      </c>
      <c r="I30" s="2779"/>
      <c r="J30" s="2779"/>
      <c r="K30" s="2779"/>
      <c r="L30" s="2779"/>
      <c r="M30" s="2779"/>
      <c r="N30" s="2779"/>
      <c r="O30" s="2779"/>
      <c r="P30" s="2779"/>
      <c r="Q30" s="2780"/>
      <c r="R30" s="2793" t="s">
        <v>796</v>
      </c>
      <c r="S30" s="2794"/>
      <c r="T30" s="2794"/>
      <c r="U30" s="2794"/>
      <c r="V30" s="2794"/>
      <c r="W30" s="2768" t="s">
        <v>797</v>
      </c>
      <c r="X30" s="2769"/>
      <c r="Y30" s="2769"/>
      <c r="Z30" s="2769"/>
      <c r="AA30" s="2769"/>
      <c r="AB30" s="2769"/>
      <c r="AC30" s="2769"/>
      <c r="AD30" s="2769"/>
      <c r="AE30" s="2770"/>
      <c r="AF30" s="2773" t="s">
        <v>798</v>
      </c>
      <c r="AG30" s="2678"/>
      <c r="AH30" s="2678"/>
      <c r="AI30" s="2678"/>
      <c r="AJ30" s="2678"/>
      <c r="AK30" s="2678"/>
      <c r="AL30" s="2678"/>
      <c r="AM30" s="2678"/>
      <c r="AN30" s="2678"/>
      <c r="AO30" s="2679"/>
      <c r="AP30" s="453"/>
      <c r="AQ30" s="453"/>
      <c r="AR30" s="456"/>
      <c r="AS30" s="2687"/>
      <c r="AT30" s="2687"/>
      <c r="AU30" s="2687"/>
      <c r="AV30" s="2687"/>
      <c r="AW30" s="2687"/>
      <c r="AX30" s="782"/>
      <c r="AY30" s="2747"/>
      <c r="AZ30" s="2748"/>
      <c r="BA30" s="2748"/>
      <c r="BB30" s="2748"/>
      <c r="BC30" s="2748"/>
      <c r="BD30" s="2749"/>
      <c r="BE30" s="2694"/>
      <c r="BF30" s="2668"/>
      <c r="BG30" s="2668"/>
      <c r="BH30" s="2668"/>
      <c r="BI30" s="2668"/>
      <c r="BJ30" s="2668"/>
      <c r="BK30" s="2668"/>
      <c r="BL30" s="2694"/>
      <c r="BM30" s="2668"/>
      <c r="BN30" s="2668"/>
      <c r="BO30" s="2668"/>
      <c r="BP30" s="2668"/>
      <c r="BQ30" s="2668"/>
      <c r="BR30" s="2668"/>
      <c r="BS30" s="2669"/>
      <c r="BT30" s="2694"/>
      <c r="BU30" s="2668"/>
      <c r="BV30" s="2668"/>
      <c r="BW30" s="2668"/>
      <c r="BX30" s="2668"/>
      <c r="BY30" s="2668"/>
      <c r="BZ30" s="2669"/>
      <c r="CA30" s="2694"/>
      <c r="CB30" s="2668"/>
      <c r="CC30" s="2668"/>
      <c r="CD30" s="2668"/>
      <c r="CE30" s="2668"/>
      <c r="CF30" s="2669"/>
      <c r="CG30" s="468"/>
      <c r="CH30" s="468"/>
    </row>
    <row r="31" spans="1:86" ht="13.5" customHeight="1">
      <c r="A31" s="456"/>
      <c r="B31" s="2760"/>
      <c r="C31" s="2760"/>
      <c r="D31" s="2760"/>
      <c r="E31" s="2760"/>
      <c r="F31" s="2760"/>
      <c r="G31" s="782"/>
      <c r="H31" s="2784"/>
      <c r="I31" s="2785"/>
      <c r="J31" s="2785"/>
      <c r="K31" s="2785"/>
      <c r="L31" s="2785"/>
      <c r="M31" s="2785"/>
      <c r="N31" s="2785"/>
      <c r="O31" s="2785"/>
      <c r="P31" s="2785"/>
      <c r="Q31" s="2786"/>
      <c r="R31" s="2774" t="s">
        <v>800</v>
      </c>
      <c r="S31" s="2775"/>
      <c r="T31" s="2775"/>
      <c r="U31" s="2775"/>
      <c r="V31" s="2775"/>
      <c r="W31" s="2771"/>
      <c r="X31" s="2771"/>
      <c r="Y31" s="2771"/>
      <c r="Z31" s="2771"/>
      <c r="AA31" s="2771"/>
      <c r="AB31" s="2771"/>
      <c r="AC31" s="2771"/>
      <c r="AD31" s="2771"/>
      <c r="AE31" s="2772"/>
      <c r="AF31" s="2680"/>
      <c r="AG31" s="2681"/>
      <c r="AH31" s="2681"/>
      <c r="AI31" s="2681"/>
      <c r="AJ31" s="2681"/>
      <c r="AK31" s="2681"/>
      <c r="AL31" s="2681"/>
      <c r="AM31" s="2681"/>
      <c r="AN31" s="2681"/>
      <c r="AO31" s="2682"/>
      <c r="AP31" s="453"/>
      <c r="AQ31" s="453"/>
      <c r="AR31" s="456"/>
      <c r="AS31" s="2687"/>
      <c r="AT31" s="2687"/>
      <c r="AU31" s="2687"/>
      <c r="AV31" s="2687"/>
      <c r="AW31" s="2687"/>
      <c r="AX31" s="782"/>
      <c r="AY31" s="2747"/>
      <c r="AZ31" s="2748"/>
      <c r="BA31" s="2748"/>
      <c r="BB31" s="2748"/>
      <c r="BC31" s="2748"/>
      <c r="BD31" s="2749"/>
      <c r="BE31" s="2692"/>
      <c r="BF31" s="2664"/>
      <c r="BG31" s="2664"/>
      <c r="BH31" s="2664"/>
      <c r="BI31" s="2664"/>
      <c r="BJ31" s="2664"/>
      <c r="BK31" s="2664"/>
      <c r="BL31" s="2692"/>
      <c r="BM31" s="2664"/>
      <c r="BN31" s="2664"/>
      <c r="BO31" s="2664"/>
      <c r="BP31" s="2664"/>
      <c r="BQ31" s="2664"/>
      <c r="BR31" s="2664"/>
      <c r="BS31" s="2665"/>
      <c r="BT31" s="2692"/>
      <c r="BU31" s="2664"/>
      <c r="BV31" s="2664"/>
      <c r="BW31" s="2664"/>
      <c r="BX31" s="2664"/>
      <c r="BY31" s="2664"/>
      <c r="BZ31" s="2665"/>
      <c r="CA31" s="2692"/>
      <c r="CB31" s="2664"/>
      <c r="CC31" s="2664"/>
      <c r="CD31" s="2664"/>
      <c r="CE31" s="2664"/>
      <c r="CF31" s="2665"/>
      <c r="CG31" s="468"/>
      <c r="CH31" s="468"/>
    </row>
    <row r="32" spans="1:86" ht="13.5" customHeight="1">
      <c r="A32" s="456"/>
      <c r="B32" s="2760"/>
      <c r="C32" s="2760"/>
      <c r="D32" s="2760"/>
      <c r="E32" s="2760"/>
      <c r="F32" s="2760"/>
      <c r="G32" s="782"/>
      <c r="H32" s="2773" t="s">
        <v>795</v>
      </c>
      <c r="I32" s="2779"/>
      <c r="J32" s="2779"/>
      <c r="K32" s="2779"/>
      <c r="L32" s="2779"/>
      <c r="M32" s="2779"/>
      <c r="N32" s="2779"/>
      <c r="O32" s="2779"/>
      <c r="P32" s="2779"/>
      <c r="Q32" s="2780"/>
      <c r="R32" s="2793" t="s">
        <v>796</v>
      </c>
      <c r="S32" s="2794"/>
      <c r="T32" s="2794"/>
      <c r="U32" s="2794"/>
      <c r="V32" s="2794"/>
      <c r="W32" s="2768" t="s">
        <v>797</v>
      </c>
      <c r="X32" s="2769"/>
      <c r="Y32" s="2769"/>
      <c r="Z32" s="2769"/>
      <c r="AA32" s="2769"/>
      <c r="AB32" s="2769"/>
      <c r="AC32" s="2769"/>
      <c r="AD32" s="2769"/>
      <c r="AE32" s="2770"/>
      <c r="AF32" s="2773" t="s">
        <v>798</v>
      </c>
      <c r="AG32" s="2678"/>
      <c r="AH32" s="2678"/>
      <c r="AI32" s="2678"/>
      <c r="AJ32" s="2678"/>
      <c r="AK32" s="2678"/>
      <c r="AL32" s="2678"/>
      <c r="AM32" s="2678"/>
      <c r="AN32" s="2678"/>
      <c r="AO32" s="2679"/>
      <c r="AP32" s="453"/>
      <c r="AQ32" s="453"/>
      <c r="AR32" s="984"/>
      <c r="AS32" s="2690"/>
      <c r="AT32" s="2690"/>
      <c r="AU32" s="2690"/>
      <c r="AV32" s="2690"/>
      <c r="AW32" s="2690"/>
      <c r="AX32" s="888"/>
      <c r="AY32" s="2750"/>
      <c r="AZ32" s="2751"/>
      <c r="BA32" s="2751"/>
      <c r="BB32" s="2751"/>
      <c r="BC32" s="2751"/>
      <c r="BD32" s="2752"/>
      <c r="BE32" s="2694"/>
      <c r="BF32" s="2668"/>
      <c r="BG32" s="2668"/>
      <c r="BH32" s="2668"/>
      <c r="BI32" s="2668"/>
      <c r="BJ32" s="2668"/>
      <c r="BK32" s="2668"/>
      <c r="BL32" s="2694"/>
      <c r="BM32" s="2668"/>
      <c r="BN32" s="2668"/>
      <c r="BO32" s="2668"/>
      <c r="BP32" s="2668"/>
      <c r="BQ32" s="2668"/>
      <c r="BR32" s="2668"/>
      <c r="BS32" s="2669"/>
      <c r="BT32" s="2694"/>
      <c r="BU32" s="2668"/>
      <c r="BV32" s="2668"/>
      <c r="BW32" s="2668"/>
      <c r="BX32" s="2668"/>
      <c r="BY32" s="2668"/>
      <c r="BZ32" s="2669"/>
      <c r="CA32" s="2694"/>
      <c r="CB32" s="2668"/>
      <c r="CC32" s="2668"/>
      <c r="CD32" s="2668"/>
      <c r="CE32" s="2668"/>
      <c r="CF32" s="2669"/>
      <c r="CG32" s="468"/>
      <c r="CH32" s="468"/>
    </row>
    <row r="33" spans="1:86" ht="13.5" customHeight="1">
      <c r="A33" s="984"/>
      <c r="B33" s="2761"/>
      <c r="C33" s="2761"/>
      <c r="D33" s="2761"/>
      <c r="E33" s="2761"/>
      <c r="F33" s="2761"/>
      <c r="G33" s="888"/>
      <c r="H33" s="2784"/>
      <c r="I33" s="2785"/>
      <c r="J33" s="2785"/>
      <c r="K33" s="2785"/>
      <c r="L33" s="2785"/>
      <c r="M33" s="2785"/>
      <c r="N33" s="2785"/>
      <c r="O33" s="2785"/>
      <c r="P33" s="2785"/>
      <c r="Q33" s="2786"/>
      <c r="R33" s="2774" t="s">
        <v>800</v>
      </c>
      <c r="S33" s="2775"/>
      <c r="T33" s="2775"/>
      <c r="U33" s="2775"/>
      <c r="V33" s="2775"/>
      <c r="W33" s="2771"/>
      <c r="X33" s="2771"/>
      <c r="Y33" s="2771"/>
      <c r="Z33" s="2771"/>
      <c r="AA33" s="2771"/>
      <c r="AB33" s="2771"/>
      <c r="AC33" s="2771"/>
      <c r="AD33" s="2771"/>
      <c r="AE33" s="2772"/>
      <c r="AF33" s="2680"/>
      <c r="AG33" s="2681"/>
      <c r="AH33" s="2681"/>
      <c r="AI33" s="2681"/>
      <c r="AJ33" s="2681"/>
      <c r="AK33" s="2681"/>
      <c r="AL33" s="2681"/>
      <c r="AM33" s="2681"/>
      <c r="AN33" s="2681"/>
      <c r="AO33" s="2682"/>
      <c r="AP33" s="453"/>
      <c r="AQ33" s="453"/>
      <c r="CG33" s="468"/>
      <c r="CH33" s="468"/>
    </row>
    <row r="34" spans="1:86" ht="13.5" customHeight="1">
      <c r="A34" s="989"/>
      <c r="B34" s="981"/>
      <c r="C34" s="981"/>
      <c r="D34" s="981"/>
      <c r="E34" s="981"/>
      <c r="F34" s="981"/>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453"/>
      <c r="AQ34" s="453"/>
      <c r="AR34" s="2720" t="s">
        <v>821</v>
      </c>
      <c r="AS34" s="2721"/>
      <c r="AT34" s="2721"/>
      <c r="AU34" s="2721"/>
      <c r="AV34" s="2721"/>
      <c r="AW34" s="2721"/>
      <c r="AX34" s="2721"/>
      <c r="AY34" s="2721"/>
      <c r="AZ34" s="2722"/>
      <c r="BA34" s="2692"/>
      <c r="BB34" s="2664"/>
      <c r="BC34" s="2664"/>
      <c r="BD34" s="2664"/>
      <c r="BE34" s="2664"/>
      <c r="BF34" s="2664"/>
      <c r="BG34" s="2664"/>
      <c r="BH34" s="2664"/>
      <c r="BI34" s="2664"/>
      <c r="BJ34" s="2664"/>
      <c r="BK34" s="2665"/>
      <c r="BL34" s="453"/>
      <c r="BM34" s="2720" t="s">
        <v>822</v>
      </c>
      <c r="BN34" s="2721"/>
      <c r="BO34" s="2721"/>
      <c r="BP34" s="2721"/>
      <c r="BQ34" s="2721"/>
      <c r="BR34" s="2721"/>
      <c r="BS34" s="2721"/>
      <c r="BT34" s="2721"/>
      <c r="BU34" s="2722"/>
      <c r="BV34" s="2692"/>
      <c r="BW34" s="2664"/>
      <c r="BX34" s="2664"/>
      <c r="BY34" s="2664"/>
      <c r="BZ34" s="2664"/>
      <c r="CA34" s="2664"/>
      <c r="CB34" s="2664"/>
      <c r="CC34" s="2664"/>
      <c r="CD34" s="2664"/>
      <c r="CE34" s="2664"/>
      <c r="CF34" s="2665"/>
      <c r="CG34" s="468"/>
      <c r="CH34" s="468"/>
    </row>
    <row r="35" spans="1:86" ht="13.5" customHeight="1">
      <c r="A35" s="980"/>
      <c r="B35" s="2684" t="s">
        <v>807</v>
      </c>
      <c r="C35" s="2684"/>
      <c r="D35" s="2684"/>
      <c r="E35" s="2684"/>
      <c r="F35" s="2684"/>
      <c r="G35" s="983"/>
      <c r="H35" s="986" t="s">
        <v>159</v>
      </c>
      <c r="I35" s="2684" t="s">
        <v>808</v>
      </c>
      <c r="J35" s="2684"/>
      <c r="K35" s="2684"/>
      <c r="L35" s="2684"/>
      <c r="M35" s="987"/>
      <c r="N35" s="2684" t="s">
        <v>809</v>
      </c>
      <c r="O35" s="2684"/>
      <c r="P35" s="2684"/>
      <c r="Q35" s="2684"/>
      <c r="R35" s="2684"/>
      <c r="S35" s="2684"/>
      <c r="T35" s="2684"/>
      <c r="U35" s="2684"/>
      <c r="V35" s="2684"/>
      <c r="W35" s="2684"/>
      <c r="X35" s="2744" t="s">
        <v>810</v>
      </c>
      <c r="Y35" s="2744"/>
      <c r="Z35" s="2744"/>
      <c r="AA35" s="2744"/>
      <c r="AB35" s="2744"/>
      <c r="AC35" s="2744"/>
      <c r="AD35" s="2744"/>
      <c r="AE35" s="2744"/>
      <c r="AF35" s="2744"/>
      <c r="AG35" s="2684" t="s">
        <v>811</v>
      </c>
      <c r="AH35" s="2684"/>
      <c r="AI35" s="2684"/>
      <c r="AJ35" s="2684"/>
      <c r="AK35" s="2684"/>
      <c r="AL35" s="2684"/>
      <c r="AM35" s="2684"/>
      <c r="AN35" s="2684"/>
      <c r="AO35" s="2685"/>
      <c r="AP35" s="453"/>
      <c r="AQ35" s="453"/>
      <c r="AR35" s="2723"/>
      <c r="AS35" s="2724"/>
      <c r="AT35" s="2724"/>
      <c r="AU35" s="2724"/>
      <c r="AV35" s="2724"/>
      <c r="AW35" s="2724"/>
      <c r="AX35" s="2724"/>
      <c r="AY35" s="2724"/>
      <c r="AZ35" s="2725"/>
      <c r="BA35" s="2693"/>
      <c r="BB35" s="2666"/>
      <c r="BC35" s="2666"/>
      <c r="BD35" s="2666"/>
      <c r="BE35" s="2666"/>
      <c r="BF35" s="2666"/>
      <c r="BG35" s="2666"/>
      <c r="BH35" s="2666"/>
      <c r="BI35" s="2666"/>
      <c r="BJ35" s="2666"/>
      <c r="BK35" s="2667"/>
      <c r="BL35" s="453"/>
      <c r="BM35" s="2723"/>
      <c r="BN35" s="2724"/>
      <c r="BO35" s="2724"/>
      <c r="BP35" s="2724"/>
      <c r="BQ35" s="2724"/>
      <c r="BR35" s="2724"/>
      <c r="BS35" s="2724"/>
      <c r="BT35" s="2724"/>
      <c r="BU35" s="2725"/>
      <c r="BV35" s="2693"/>
      <c r="BW35" s="2666"/>
      <c r="BX35" s="2666"/>
      <c r="BY35" s="2666"/>
      <c r="BZ35" s="2666"/>
      <c r="CA35" s="2666"/>
      <c r="CB35" s="2666"/>
      <c r="CC35" s="2666"/>
      <c r="CD35" s="2666"/>
      <c r="CE35" s="2666"/>
      <c r="CF35" s="2667"/>
      <c r="CG35" s="468"/>
      <c r="CH35" s="468"/>
    </row>
    <row r="36" spans="1:86" ht="13.5" customHeight="1">
      <c r="A36" s="456"/>
      <c r="B36" s="2687"/>
      <c r="C36" s="2687"/>
      <c r="D36" s="2687"/>
      <c r="E36" s="2687"/>
      <c r="F36" s="2687"/>
      <c r="G36" s="782"/>
      <c r="H36" s="458"/>
      <c r="I36" s="2687"/>
      <c r="J36" s="2687"/>
      <c r="K36" s="2687"/>
      <c r="L36" s="2687"/>
      <c r="M36" s="783"/>
      <c r="N36" s="2690"/>
      <c r="O36" s="2690"/>
      <c r="P36" s="2690"/>
      <c r="Q36" s="2690"/>
      <c r="R36" s="2690"/>
      <c r="S36" s="2690"/>
      <c r="T36" s="2690"/>
      <c r="U36" s="2690"/>
      <c r="V36" s="2690"/>
      <c r="W36" s="2690"/>
      <c r="X36" s="2744"/>
      <c r="Y36" s="2744"/>
      <c r="Z36" s="2744"/>
      <c r="AA36" s="2744"/>
      <c r="AB36" s="2744"/>
      <c r="AC36" s="2744"/>
      <c r="AD36" s="2744"/>
      <c r="AE36" s="2744"/>
      <c r="AF36" s="2744"/>
      <c r="AG36" s="2690"/>
      <c r="AH36" s="2690"/>
      <c r="AI36" s="2690"/>
      <c r="AJ36" s="2690"/>
      <c r="AK36" s="2690"/>
      <c r="AL36" s="2690"/>
      <c r="AM36" s="2690"/>
      <c r="AN36" s="2690"/>
      <c r="AO36" s="2691"/>
      <c r="AP36" s="453"/>
      <c r="AQ36" s="453"/>
      <c r="AR36" s="456"/>
      <c r="AS36" s="453"/>
      <c r="AT36" s="2683" t="s">
        <v>823</v>
      </c>
      <c r="AU36" s="2684"/>
      <c r="AV36" s="2684"/>
      <c r="AW36" s="2684"/>
      <c r="AX36" s="2684"/>
      <c r="AY36" s="2684"/>
      <c r="AZ36" s="2685"/>
      <c r="BA36" s="2692"/>
      <c r="BB36" s="2664"/>
      <c r="BC36" s="2664"/>
      <c r="BD36" s="2664"/>
      <c r="BE36" s="2664"/>
      <c r="BF36" s="2664"/>
      <c r="BG36" s="2664"/>
      <c r="BH36" s="2664"/>
      <c r="BI36" s="2664"/>
      <c r="BJ36" s="2664"/>
      <c r="BK36" s="2665"/>
      <c r="BL36" s="453"/>
      <c r="BM36" s="2720" t="s">
        <v>824</v>
      </c>
      <c r="BN36" s="2721"/>
      <c r="BO36" s="2721"/>
      <c r="BP36" s="2721"/>
      <c r="BQ36" s="2721"/>
      <c r="BR36" s="2721"/>
      <c r="BS36" s="2721"/>
      <c r="BT36" s="2721"/>
      <c r="BU36" s="2722"/>
      <c r="BV36" s="2692"/>
      <c r="BW36" s="2664"/>
      <c r="BX36" s="2664"/>
      <c r="BY36" s="2664"/>
      <c r="BZ36" s="2664"/>
      <c r="CA36" s="2664"/>
      <c r="CB36" s="2664"/>
      <c r="CC36" s="2664"/>
      <c r="CD36" s="2664"/>
      <c r="CE36" s="2664"/>
      <c r="CF36" s="2665"/>
      <c r="CG36" s="468"/>
      <c r="CH36" s="468"/>
    </row>
    <row r="37" spans="1:86" ht="13.5" customHeight="1">
      <c r="A37" s="456"/>
      <c r="B37" s="2687"/>
      <c r="C37" s="2687"/>
      <c r="D37" s="2687"/>
      <c r="E37" s="2687"/>
      <c r="F37" s="2687"/>
      <c r="G37" s="782"/>
      <c r="H37" s="453"/>
      <c r="I37" s="2687"/>
      <c r="J37" s="2687"/>
      <c r="K37" s="2687"/>
      <c r="L37" s="2687"/>
      <c r="M37" s="782"/>
      <c r="N37" s="2733" t="s">
        <v>816</v>
      </c>
      <c r="O37" s="2733"/>
      <c r="P37" s="2733"/>
      <c r="Q37" s="2733"/>
      <c r="R37" s="2733"/>
      <c r="S37" s="2733"/>
      <c r="T37" s="2733"/>
      <c r="U37" s="2733"/>
      <c r="V37" s="2733"/>
      <c r="W37" s="2733"/>
      <c r="X37" s="2735" t="s">
        <v>816</v>
      </c>
      <c r="Y37" s="2735"/>
      <c r="Z37" s="2735"/>
      <c r="AA37" s="2735"/>
      <c r="AB37" s="2735"/>
      <c r="AC37" s="2735"/>
      <c r="AD37" s="2735"/>
      <c r="AE37" s="2735"/>
      <c r="AF37" s="2735"/>
      <c r="AG37" s="2733" t="s">
        <v>816</v>
      </c>
      <c r="AH37" s="2733"/>
      <c r="AI37" s="2733"/>
      <c r="AJ37" s="2733"/>
      <c r="AK37" s="2733"/>
      <c r="AL37" s="2733"/>
      <c r="AM37" s="2733"/>
      <c r="AN37" s="2733"/>
      <c r="AO37" s="2736"/>
      <c r="AP37" s="453"/>
      <c r="AQ37" s="453"/>
      <c r="AR37" s="456"/>
      <c r="AS37" s="453"/>
      <c r="AT37" s="2686"/>
      <c r="AU37" s="2687"/>
      <c r="AV37" s="2687"/>
      <c r="AW37" s="2687"/>
      <c r="AX37" s="2687"/>
      <c r="AY37" s="2687"/>
      <c r="AZ37" s="2688"/>
      <c r="BA37" s="2693"/>
      <c r="BB37" s="2666"/>
      <c r="BC37" s="2666"/>
      <c r="BD37" s="2666"/>
      <c r="BE37" s="2666"/>
      <c r="BF37" s="2666"/>
      <c r="BG37" s="2666"/>
      <c r="BH37" s="2666"/>
      <c r="BI37" s="2666"/>
      <c r="BJ37" s="2666"/>
      <c r="BK37" s="2667"/>
      <c r="BL37" s="453"/>
      <c r="BM37" s="2723"/>
      <c r="BN37" s="2724"/>
      <c r="BO37" s="2724"/>
      <c r="BP37" s="2724"/>
      <c r="BQ37" s="2724"/>
      <c r="BR37" s="2724"/>
      <c r="BS37" s="2724"/>
      <c r="BT37" s="2724"/>
      <c r="BU37" s="2725"/>
      <c r="BV37" s="2693"/>
      <c r="BW37" s="2666"/>
      <c r="BX37" s="2666"/>
      <c r="BY37" s="2666"/>
      <c r="BZ37" s="2666"/>
      <c r="CA37" s="2666"/>
      <c r="CB37" s="2666"/>
      <c r="CC37" s="2666"/>
      <c r="CD37" s="2666"/>
      <c r="CE37" s="2666"/>
      <c r="CF37" s="2667"/>
      <c r="CG37" s="468"/>
      <c r="CH37" s="468"/>
    </row>
    <row r="38" spans="1:86" ht="13.5" customHeight="1">
      <c r="A38" s="456"/>
      <c r="B38" s="2687"/>
      <c r="C38" s="2687"/>
      <c r="D38" s="2687"/>
      <c r="E38" s="2687"/>
      <c r="F38" s="2687"/>
      <c r="G38" s="782"/>
      <c r="H38" s="453"/>
      <c r="I38" s="2687"/>
      <c r="J38" s="2687"/>
      <c r="K38" s="2687"/>
      <c r="L38" s="2687"/>
      <c r="M38" s="782"/>
      <c r="N38" s="2734"/>
      <c r="O38" s="2734"/>
      <c r="P38" s="2734"/>
      <c r="Q38" s="2734"/>
      <c r="R38" s="2734"/>
      <c r="S38" s="2734"/>
      <c r="T38" s="2734"/>
      <c r="U38" s="2734"/>
      <c r="V38" s="2734"/>
      <c r="W38" s="2734"/>
      <c r="X38" s="2735"/>
      <c r="Y38" s="2735"/>
      <c r="Z38" s="2735"/>
      <c r="AA38" s="2735"/>
      <c r="AB38" s="2735"/>
      <c r="AC38" s="2735"/>
      <c r="AD38" s="2735"/>
      <c r="AE38" s="2735"/>
      <c r="AF38" s="2735"/>
      <c r="AG38" s="2734"/>
      <c r="AH38" s="2734"/>
      <c r="AI38" s="2734"/>
      <c r="AJ38" s="2734"/>
      <c r="AK38" s="2734"/>
      <c r="AL38" s="2734"/>
      <c r="AM38" s="2734"/>
      <c r="AN38" s="2734"/>
      <c r="AO38" s="2737"/>
      <c r="AP38" s="453"/>
      <c r="AQ38" s="453"/>
      <c r="AR38" s="2720" t="s">
        <v>825</v>
      </c>
      <c r="AS38" s="2721"/>
      <c r="AT38" s="2721"/>
      <c r="AU38" s="2721"/>
      <c r="AV38" s="2721"/>
      <c r="AW38" s="2721"/>
      <c r="AX38" s="2721"/>
      <c r="AY38" s="2721"/>
      <c r="AZ38" s="2722"/>
      <c r="BA38" s="2753" t="s">
        <v>826</v>
      </c>
      <c r="BB38" s="2754"/>
      <c r="BC38" s="2754"/>
      <c r="BD38" s="2754"/>
      <c r="BE38" s="2754"/>
      <c r="BF38" s="2754"/>
      <c r="BG38" s="2754"/>
      <c r="BH38" s="2754"/>
      <c r="BI38" s="2754"/>
      <c r="BJ38" s="2754"/>
      <c r="BK38" s="2755"/>
      <c r="BL38" s="453"/>
      <c r="BM38" s="2720" t="s">
        <v>827</v>
      </c>
      <c r="BN38" s="2721"/>
      <c r="BO38" s="2721"/>
      <c r="BP38" s="2721"/>
      <c r="BQ38" s="2721"/>
      <c r="BR38" s="2721"/>
      <c r="BS38" s="2721"/>
      <c r="BT38" s="2721"/>
      <c r="BU38" s="2722"/>
      <c r="BV38" s="2692"/>
      <c r="BW38" s="2664"/>
      <c r="BX38" s="2664"/>
      <c r="BY38" s="2664"/>
      <c r="BZ38" s="2664"/>
      <c r="CA38" s="2664"/>
      <c r="CB38" s="2664"/>
      <c r="CC38" s="2664"/>
      <c r="CD38" s="2664"/>
      <c r="CE38" s="2664"/>
      <c r="CF38" s="2665"/>
      <c r="CG38" s="468"/>
      <c r="CH38" s="468"/>
    </row>
    <row r="39" spans="1:86" ht="13.5" customHeight="1">
      <c r="A39" s="456"/>
      <c r="B39" s="2687"/>
      <c r="C39" s="2687"/>
      <c r="D39" s="2687"/>
      <c r="E39" s="2687"/>
      <c r="F39" s="2687"/>
      <c r="G39" s="782"/>
      <c r="H39" s="2683" t="s">
        <v>818</v>
      </c>
      <c r="I39" s="2745"/>
      <c r="J39" s="2745"/>
      <c r="K39" s="2745"/>
      <c r="L39" s="2745"/>
      <c r="M39" s="2746"/>
      <c r="N39" s="2692" t="s">
        <v>819</v>
      </c>
      <c r="O39" s="2664"/>
      <c r="P39" s="2664"/>
      <c r="Q39" s="2664"/>
      <c r="R39" s="2664"/>
      <c r="S39" s="2664"/>
      <c r="T39" s="2664"/>
      <c r="U39" s="2692" t="s">
        <v>809</v>
      </c>
      <c r="V39" s="2664"/>
      <c r="W39" s="2664"/>
      <c r="X39" s="2664"/>
      <c r="Y39" s="2664"/>
      <c r="Z39" s="2664"/>
      <c r="AA39" s="2664"/>
      <c r="AB39" s="2665"/>
      <c r="AC39" s="2692" t="s">
        <v>810</v>
      </c>
      <c r="AD39" s="2664"/>
      <c r="AE39" s="2664"/>
      <c r="AF39" s="2664"/>
      <c r="AG39" s="2664"/>
      <c r="AH39" s="2664"/>
      <c r="AI39" s="2665"/>
      <c r="AJ39" s="2692" t="s">
        <v>811</v>
      </c>
      <c r="AK39" s="2664"/>
      <c r="AL39" s="2664"/>
      <c r="AM39" s="2664"/>
      <c r="AN39" s="2664"/>
      <c r="AO39" s="2665"/>
      <c r="AP39" s="453"/>
      <c r="AQ39" s="453"/>
      <c r="AR39" s="2723"/>
      <c r="AS39" s="2724"/>
      <c r="AT39" s="2724"/>
      <c r="AU39" s="2724"/>
      <c r="AV39" s="2724"/>
      <c r="AW39" s="2724"/>
      <c r="AX39" s="2724"/>
      <c r="AY39" s="2724"/>
      <c r="AZ39" s="2725"/>
      <c r="BA39" s="2756"/>
      <c r="BB39" s="2757"/>
      <c r="BC39" s="2757"/>
      <c r="BD39" s="2757"/>
      <c r="BE39" s="2757"/>
      <c r="BF39" s="2757"/>
      <c r="BG39" s="2757"/>
      <c r="BH39" s="2757"/>
      <c r="BI39" s="2757"/>
      <c r="BJ39" s="2757"/>
      <c r="BK39" s="2758"/>
      <c r="BL39" s="453"/>
      <c r="BM39" s="2723"/>
      <c r="BN39" s="2724"/>
      <c r="BO39" s="2724"/>
      <c r="BP39" s="2724"/>
      <c r="BQ39" s="2724"/>
      <c r="BR39" s="2724"/>
      <c r="BS39" s="2724"/>
      <c r="BT39" s="2724"/>
      <c r="BU39" s="2725"/>
      <c r="BV39" s="2693"/>
      <c r="BW39" s="2666"/>
      <c r="BX39" s="2666"/>
      <c r="BY39" s="2666"/>
      <c r="BZ39" s="2666"/>
      <c r="CA39" s="2666"/>
      <c r="CB39" s="2666"/>
      <c r="CC39" s="2666"/>
      <c r="CD39" s="2666"/>
      <c r="CE39" s="2666"/>
      <c r="CF39" s="2667"/>
      <c r="CG39" s="468"/>
      <c r="CH39" s="468"/>
    </row>
    <row r="40" spans="1:86" ht="13.5" customHeight="1">
      <c r="A40" s="456"/>
      <c r="B40" s="2687"/>
      <c r="C40" s="2687"/>
      <c r="D40" s="2687"/>
      <c r="E40" s="2687"/>
      <c r="F40" s="2687"/>
      <c r="G40" s="782"/>
      <c r="H40" s="2747"/>
      <c r="I40" s="2748"/>
      <c r="J40" s="2748"/>
      <c r="K40" s="2748"/>
      <c r="L40" s="2748"/>
      <c r="M40" s="2749"/>
      <c r="N40" s="2694"/>
      <c r="O40" s="2668"/>
      <c r="P40" s="2668"/>
      <c r="Q40" s="2668"/>
      <c r="R40" s="2668"/>
      <c r="S40" s="2668"/>
      <c r="T40" s="2668"/>
      <c r="U40" s="2694"/>
      <c r="V40" s="2668"/>
      <c r="W40" s="2668"/>
      <c r="X40" s="2668"/>
      <c r="Y40" s="2668"/>
      <c r="Z40" s="2668"/>
      <c r="AA40" s="2668"/>
      <c r="AB40" s="2669"/>
      <c r="AC40" s="2694"/>
      <c r="AD40" s="2668"/>
      <c r="AE40" s="2668"/>
      <c r="AF40" s="2668"/>
      <c r="AG40" s="2668"/>
      <c r="AH40" s="2668"/>
      <c r="AI40" s="2669"/>
      <c r="AJ40" s="2694"/>
      <c r="AK40" s="2668"/>
      <c r="AL40" s="2668"/>
      <c r="AM40" s="2668"/>
      <c r="AN40" s="2668"/>
      <c r="AO40" s="2669"/>
      <c r="AP40" s="453"/>
      <c r="AQ40" s="453"/>
      <c r="AR40" s="456"/>
      <c r="AS40" s="453"/>
      <c r="AT40" s="2720" t="s">
        <v>828</v>
      </c>
      <c r="AU40" s="2721"/>
      <c r="AV40" s="2721"/>
      <c r="AW40" s="2721"/>
      <c r="AX40" s="2721"/>
      <c r="AY40" s="2721"/>
      <c r="AZ40" s="2722"/>
      <c r="BA40" s="2692"/>
      <c r="BB40" s="2664"/>
      <c r="BC40" s="2664"/>
      <c r="BD40" s="2664"/>
      <c r="BE40" s="2664"/>
      <c r="BF40" s="2664"/>
      <c r="BG40" s="2664"/>
      <c r="BH40" s="2664"/>
      <c r="BI40" s="2664"/>
      <c r="BJ40" s="2664"/>
      <c r="BK40" s="2665"/>
      <c r="BL40" s="453"/>
      <c r="BM40" s="2720" t="s">
        <v>829</v>
      </c>
      <c r="BN40" s="2721"/>
      <c r="BO40" s="2721"/>
      <c r="BP40" s="2721"/>
      <c r="BQ40" s="2721"/>
      <c r="BR40" s="2721"/>
      <c r="BS40" s="2721"/>
      <c r="BT40" s="2721"/>
      <c r="BU40" s="2722"/>
      <c r="BV40" s="2692"/>
      <c r="BW40" s="2664"/>
      <c r="BX40" s="2664"/>
      <c r="BY40" s="2664"/>
      <c r="BZ40" s="2664"/>
      <c r="CA40" s="2664"/>
      <c r="CB40" s="2664"/>
      <c r="CC40" s="2664"/>
      <c r="CD40" s="2664"/>
      <c r="CE40" s="2664"/>
      <c r="CF40" s="2665"/>
      <c r="CG40" s="468"/>
      <c r="CH40" s="468"/>
    </row>
    <row r="41" spans="1:86" ht="13.5" customHeight="1">
      <c r="A41" s="456"/>
      <c r="B41" s="2687"/>
      <c r="C41" s="2687"/>
      <c r="D41" s="2687"/>
      <c r="E41" s="2687"/>
      <c r="F41" s="2687"/>
      <c r="G41" s="782"/>
      <c r="H41" s="2747"/>
      <c r="I41" s="2748"/>
      <c r="J41" s="2748"/>
      <c r="K41" s="2748"/>
      <c r="L41" s="2748"/>
      <c r="M41" s="2749"/>
      <c r="N41" s="2692"/>
      <c r="O41" s="2664"/>
      <c r="P41" s="2664"/>
      <c r="Q41" s="2664"/>
      <c r="R41" s="2664"/>
      <c r="S41" s="2664"/>
      <c r="T41" s="2664"/>
      <c r="U41" s="2692"/>
      <c r="V41" s="2664"/>
      <c r="W41" s="2664"/>
      <c r="X41" s="2664"/>
      <c r="Y41" s="2664"/>
      <c r="Z41" s="2664"/>
      <c r="AA41" s="2664"/>
      <c r="AB41" s="2665"/>
      <c r="AC41" s="2692"/>
      <c r="AD41" s="2664"/>
      <c r="AE41" s="2664"/>
      <c r="AF41" s="2664"/>
      <c r="AG41" s="2664"/>
      <c r="AH41" s="2664"/>
      <c r="AI41" s="2665"/>
      <c r="AJ41" s="2692"/>
      <c r="AK41" s="2664"/>
      <c r="AL41" s="2664"/>
      <c r="AM41" s="2664"/>
      <c r="AN41" s="2664"/>
      <c r="AO41" s="2665"/>
      <c r="AP41" s="453"/>
      <c r="AQ41" s="453"/>
      <c r="AR41" s="984"/>
      <c r="AS41" s="886"/>
      <c r="AT41" s="2730"/>
      <c r="AU41" s="2731"/>
      <c r="AV41" s="2731"/>
      <c r="AW41" s="2731"/>
      <c r="AX41" s="2731"/>
      <c r="AY41" s="2731"/>
      <c r="AZ41" s="2732"/>
      <c r="BA41" s="2694"/>
      <c r="BB41" s="2668"/>
      <c r="BC41" s="2668"/>
      <c r="BD41" s="2668"/>
      <c r="BE41" s="2668"/>
      <c r="BF41" s="2668"/>
      <c r="BG41" s="2668"/>
      <c r="BH41" s="2668"/>
      <c r="BI41" s="2668"/>
      <c r="BJ41" s="2668"/>
      <c r="BK41" s="2669"/>
      <c r="BL41" s="453"/>
      <c r="BM41" s="2723"/>
      <c r="BN41" s="2724"/>
      <c r="BO41" s="2724"/>
      <c r="BP41" s="2724"/>
      <c r="BQ41" s="2724"/>
      <c r="BR41" s="2724"/>
      <c r="BS41" s="2724"/>
      <c r="BT41" s="2724"/>
      <c r="BU41" s="2725"/>
      <c r="BV41" s="2693"/>
      <c r="BW41" s="2666"/>
      <c r="BX41" s="2666"/>
      <c r="BY41" s="2666"/>
      <c r="BZ41" s="2666"/>
      <c r="CA41" s="2666"/>
      <c r="CB41" s="2666"/>
      <c r="CC41" s="2666"/>
      <c r="CD41" s="2666"/>
      <c r="CE41" s="2666"/>
      <c r="CF41" s="2667"/>
      <c r="CG41" s="468"/>
      <c r="CH41" s="468"/>
    </row>
    <row r="42" spans="1:86" ht="13.5" customHeight="1">
      <c r="A42" s="984"/>
      <c r="B42" s="2690"/>
      <c r="C42" s="2690"/>
      <c r="D42" s="2690"/>
      <c r="E42" s="2690"/>
      <c r="F42" s="2690"/>
      <c r="G42" s="888"/>
      <c r="H42" s="2750"/>
      <c r="I42" s="2751"/>
      <c r="J42" s="2751"/>
      <c r="K42" s="2751"/>
      <c r="L42" s="2751"/>
      <c r="M42" s="2752"/>
      <c r="N42" s="2694"/>
      <c r="O42" s="2668"/>
      <c r="P42" s="2668"/>
      <c r="Q42" s="2668"/>
      <c r="R42" s="2668"/>
      <c r="S42" s="2668"/>
      <c r="T42" s="2668"/>
      <c r="U42" s="2694"/>
      <c r="V42" s="2668"/>
      <c r="W42" s="2668"/>
      <c r="X42" s="2668"/>
      <c r="Y42" s="2668"/>
      <c r="Z42" s="2668"/>
      <c r="AA42" s="2668"/>
      <c r="AB42" s="2669"/>
      <c r="AC42" s="2694"/>
      <c r="AD42" s="2668"/>
      <c r="AE42" s="2668"/>
      <c r="AF42" s="2668"/>
      <c r="AG42" s="2668"/>
      <c r="AH42" s="2668"/>
      <c r="AI42" s="2669"/>
      <c r="AJ42" s="2694"/>
      <c r="AK42" s="2668"/>
      <c r="AL42" s="2668"/>
      <c r="AM42" s="2668"/>
      <c r="AN42" s="2668"/>
      <c r="AO42" s="2669"/>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453"/>
      <c r="BM42" s="456"/>
      <c r="BN42" s="453"/>
      <c r="BO42" s="2720" t="s">
        <v>828</v>
      </c>
      <c r="BP42" s="2721"/>
      <c r="BQ42" s="2721"/>
      <c r="BR42" s="2721"/>
      <c r="BS42" s="2721"/>
      <c r="BT42" s="2721"/>
      <c r="BU42" s="2722"/>
      <c r="BV42" s="2692"/>
      <c r="BW42" s="2664"/>
      <c r="BX42" s="2664"/>
      <c r="BY42" s="2664"/>
      <c r="BZ42" s="2664"/>
      <c r="CA42" s="2664"/>
      <c r="CB42" s="2664"/>
      <c r="CC42" s="2664"/>
      <c r="CD42" s="2664"/>
      <c r="CE42" s="2664"/>
      <c r="CF42" s="2665"/>
      <c r="CG42" s="468"/>
      <c r="CH42" s="468"/>
    </row>
    <row r="43" spans="1:86" ht="13.5" customHeight="1">
      <c r="A43" s="453"/>
      <c r="B43" s="464"/>
      <c r="C43" s="464"/>
      <c r="D43" s="464"/>
      <c r="E43" s="464"/>
      <c r="F43" s="464"/>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453"/>
      <c r="BM43" s="456"/>
      <c r="BN43" s="453"/>
      <c r="BO43" s="2723"/>
      <c r="BP43" s="2724"/>
      <c r="BQ43" s="2724"/>
      <c r="BR43" s="2724"/>
      <c r="BS43" s="2724"/>
      <c r="BT43" s="2724"/>
      <c r="BU43" s="2725"/>
      <c r="BV43" s="2693"/>
      <c r="BW43" s="2666"/>
      <c r="BX43" s="2666"/>
      <c r="BY43" s="2666"/>
      <c r="BZ43" s="2666"/>
      <c r="CA43" s="2666"/>
      <c r="CB43" s="2666"/>
      <c r="CC43" s="2666"/>
      <c r="CD43" s="2666"/>
      <c r="CE43" s="2666"/>
      <c r="CF43" s="2667"/>
      <c r="CG43" s="468"/>
      <c r="CH43" s="468"/>
    </row>
    <row r="44" spans="1:86" ht="13.5" customHeight="1">
      <c r="A44" s="2816" t="s">
        <v>857</v>
      </c>
      <c r="B44" s="2817"/>
      <c r="C44" s="2817"/>
      <c r="D44" s="2817"/>
      <c r="E44" s="2817"/>
      <c r="F44" s="2817"/>
      <c r="G44" s="2817"/>
      <c r="H44" s="2817"/>
      <c r="I44" s="2818"/>
      <c r="J44" s="2692"/>
      <c r="K44" s="2664"/>
      <c r="L44" s="2664"/>
      <c r="M44" s="2664"/>
      <c r="N44" s="2664"/>
      <c r="O44" s="2664"/>
      <c r="P44" s="2664"/>
      <c r="Q44" s="2664"/>
      <c r="R44" s="2664"/>
      <c r="S44" s="2664"/>
      <c r="T44" s="2665"/>
      <c r="U44" s="453"/>
      <c r="V44" s="2816" t="s">
        <v>822</v>
      </c>
      <c r="W44" s="2817"/>
      <c r="X44" s="2817"/>
      <c r="Y44" s="2817"/>
      <c r="Z44" s="2817"/>
      <c r="AA44" s="2817"/>
      <c r="AB44" s="2817"/>
      <c r="AC44" s="2817"/>
      <c r="AD44" s="2818"/>
      <c r="AE44" s="2692"/>
      <c r="AF44" s="2664"/>
      <c r="AG44" s="2664"/>
      <c r="AH44" s="2664"/>
      <c r="AI44" s="2664"/>
      <c r="AJ44" s="2664"/>
      <c r="AK44" s="2664"/>
      <c r="AL44" s="2664"/>
      <c r="AM44" s="2664"/>
      <c r="AN44" s="2664"/>
      <c r="AO44" s="2665"/>
      <c r="AP44" s="46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453"/>
      <c r="BM44" s="456"/>
      <c r="BN44" s="453"/>
      <c r="BO44" s="2692" t="s">
        <v>832</v>
      </c>
      <c r="BP44" s="2664"/>
      <c r="BQ44" s="2664"/>
      <c r="BR44" s="2664"/>
      <c r="BS44" s="2664"/>
      <c r="BT44" s="2664"/>
      <c r="BU44" s="2665"/>
      <c r="BV44" s="2692"/>
      <c r="BW44" s="2664"/>
      <c r="BX44" s="2664"/>
      <c r="BY44" s="2664"/>
      <c r="BZ44" s="2664"/>
      <c r="CA44" s="2664"/>
      <c r="CB44" s="2664"/>
      <c r="CC44" s="2664"/>
      <c r="CD44" s="2664"/>
      <c r="CE44" s="2664"/>
      <c r="CF44" s="2665"/>
      <c r="CG44" s="468"/>
      <c r="CH44" s="468"/>
    </row>
    <row r="45" spans="1:86" ht="13.5" customHeight="1">
      <c r="A45" s="2819"/>
      <c r="B45" s="2820"/>
      <c r="C45" s="2820"/>
      <c r="D45" s="2820"/>
      <c r="E45" s="2820"/>
      <c r="F45" s="2820"/>
      <c r="G45" s="2820"/>
      <c r="H45" s="2820"/>
      <c r="I45" s="2821"/>
      <c r="J45" s="2693"/>
      <c r="K45" s="2666"/>
      <c r="L45" s="2666"/>
      <c r="M45" s="2666"/>
      <c r="N45" s="2666"/>
      <c r="O45" s="2666"/>
      <c r="P45" s="2666"/>
      <c r="Q45" s="2666"/>
      <c r="R45" s="2666"/>
      <c r="S45" s="2666"/>
      <c r="T45" s="2667"/>
      <c r="U45" s="453"/>
      <c r="V45" s="2819"/>
      <c r="W45" s="2820"/>
      <c r="X45" s="2820"/>
      <c r="Y45" s="2820"/>
      <c r="Z45" s="2820"/>
      <c r="AA45" s="2820"/>
      <c r="AB45" s="2820"/>
      <c r="AC45" s="2820"/>
      <c r="AD45" s="2821"/>
      <c r="AE45" s="2693"/>
      <c r="AF45" s="2666"/>
      <c r="AG45" s="2666"/>
      <c r="AH45" s="2666"/>
      <c r="AI45" s="2666"/>
      <c r="AJ45" s="2666"/>
      <c r="AK45" s="2666"/>
      <c r="AL45" s="2666"/>
      <c r="AM45" s="2666"/>
      <c r="AN45" s="2666"/>
      <c r="AO45" s="2667"/>
      <c r="AP45" s="46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984"/>
      <c r="BN45" s="886"/>
      <c r="BO45" s="2694"/>
      <c r="BP45" s="2668"/>
      <c r="BQ45" s="2668"/>
      <c r="BR45" s="2668"/>
      <c r="BS45" s="2668"/>
      <c r="BT45" s="2668"/>
      <c r="BU45" s="2669"/>
      <c r="BV45" s="2694"/>
      <c r="BW45" s="2668"/>
      <c r="BX45" s="2668"/>
      <c r="BY45" s="2668"/>
      <c r="BZ45" s="2668"/>
      <c r="CA45" s="2668"/>
      <c r="CB45" s="2668"/>
      <c r="CC45" s="2668"/>
      <c r="CD45" s="2668"/>
      <c r="CE45" s="2668"/>
      <c r="CF45" s="2669"/>
      <c r="CG45" s="468"/>
      <c r="CH45" s="468"/>
    </row>
    <row r="46" spans="1:86" ht="13.5" customHeight="1">
      <c r="A46" s="456"/>
      <c r="B46" s="453"/>
      <c r="C46" s="2683" t="s">
        <v>823</v>
      </c>
      <c r="D46" s="2684"/>
      <c r="E46" s="2684"/>
      <c r="F46" s="2684"/>
      <c r="G46" s="2684"/>
      <c r="H46" s="2684"/>
      <c r="I46" s="2685"/>
      <c r="J46" s="2692"/>
      <c r="K46" s="2664"/>
      <c r="L46" s="2664"/>
      <c r="M46" s="2664"/>
      <c r="N46" s="2664"/>
      <c r="O46" s="2664"/>
      <c r="P46" s="2664"/>
      <c r="Q46" s="2664"/>
      <c r="R46" s="2664"/>
      <c r="S46" s="2664"/>
      <c r="T46" s="2665"/>
      <c r="U46" s="453"/>
      <c r="V46" s="2816" t="s">
        <v>824</v>
      </c>
      <c r="W46" s="2817"/>
      <c r="X46" s="2817"/>
      <c r="Y46" s="2817"/>
      <c r="Z46" s="2817"/>
      <c r="AA46" s="2817"/>
      <c r="AB46" s="2817"/>
      <c r="AC46" s="2817"/>
      <c r="AD46" s="2818"/>
      <c r="AE46" s="2692"/>
      <c r="AF46" s="2664"/>
      <c r="AG46" s="2664"/>
      <c r="AH46" s="2664"/>
      <c r="AI46" s="2664"/>
      <c r="AJ46" s="2664"/>
      <c r="AK46" s="2664"/>
      <c r="AL46" s="2664"/>
      <c r="AM46" s="2664"/>
      <c r="AN46" s="2664"/>
      <c r="AO46" s="2665"/>
      <c r="AP46" s="463"/>
      <c r="AQ46" s="453"/>
      <c r="AR46" s="453"/>
      <c r="AS46" s="453"/>
      <c r="AT46" s="453"/>
      <c r="AU46" s="453"/>
      <c r="AV46" s="453"/>
      <c r="AW46" s="453"/>
      <c r="AX46" s="453"/>
      <c r="AY46" s="453"/>
      <c r="AZ46" s="453"/>
      <c r="BA46" s="453"/>
      <c r="BB46" s="453"/>
      <c r="BC46" s="453"/>
      <c r="BD46" s="453"/>
      <c r="BE46" s="453"/>
      <c r="BF46" s="453"/>
      <c r="BG46" s="453"/>
      <c r="BH46" s="453"/>
      <c r="BI46" s="453"/>
      <c r="BJ46" s="453"/>
      <c r="BK46" s="453"/>
      <c r="BL46" s="453"/>
      <c r="BM46" s="453"/>
      <c r="BN46" s="453"/>
      <c r="BO46" s="453"/>
      <c r="BP46" s="453"/>
      <c r="BQ46" s="453"/>
      <c r="BR46" s="453"/>
      <c r="BS46" s="453"/>
      <c r="BT46" s="453"/>
      <c r="BU46" s="453"/>
      <c r="BV46" s="453"/>
      <c r="BW46" s="453"/>
      <c r="BX46" s="453"/>
      <c r="BY46" s="453"/>
      <c r="BZ46" s="453"/>
      <c r="CA46" s="453"/>
      <c r="CB46" s="453"/>
      <c r="CC46" s="453"/>
      <c r="CD46" s="453"/>
      <c r="CE46" s="453"/>
      <c r="CF46" s="453"/>
      <c r="CG46" s="468"/>
      <c r="CH46" s="468"/>
    </row>
    <row r="47" spans="1:86" ht="13.5" customHeight="1">
      <c r="A47" s="456"/>
      <c r="B47" s="453"/>
      <c r="C47" s="2686"/>
      <c r="D47" s="2687"/>
      <c r="E47" s="2687"/>
      <c r="F47" s="2687"/>
      <c r="G47" s="2687"/>
      <c r="H47" s="2687"/>
      <c r="I47" s="2688"/>
      <c r="J47" s="2693"/>
      <c r="K47" s="2666"/>
      <c r="L47" s="2666"/>
      <c r="M47" s="2666"/>
      <c r="N47" s="2666"/>
      <c r="O47" s="2666"/>
      <c r="P47" s="2666"/>
      <c r="Q47" s="2666"/>
      <c r="R47" s="2666"/>
      <c r="S47" s="2666"/>
      <c r="T47" s="2667"/>
      <c r="U47" s="453"/>
      <c r="V47" s="2819"/>
      <c r="W47" s="2820"/>
      <c r="X47" s="2820"/>
      <c r="Y47" s="2820"/>
      <c r="Z47" s="2820"/>
      <c r="AA47" s="2820"/>
      <c r="AB47" s="2820"/>
      <c r="AC47" s="2820"/>
      <c r="AD47" s="2821"/>
      <c r="AE47" s="2693"/>
      <c r="AF47" s="2666"/>
      <c r="AG47" s="2666"/>
      <c r="AH47" s="2666"/>
      <c r="AI47" s="2666"/>
      <c r="AJ47" s="2666"/>
      <c r="AK47" s="2666"/>
      <c r="AL47" s="2666"/>
      <c r="AM47" s="2666"/>
      <c r="AN47" s="2666"/>
      <c r="AO47" s="2667"/>
      <c r="AP47" s="463"/>
      <c r="AQ47" s="453"/>
      <c r="AR47" s="2683" t="s">
        <v>858</v>
      </c>
      <c r="AS47" s="2684"/>
      <c r="AT47" s="2684"/>
      <c r="AU47" s="2684"/>
      <c r="AV47" s="2684"/>
      <c r="AW47" s="2684"/>
      <c r="AX47" s="2684"/>
      <c r="AY47" s="2685"/>
      <c r="AZ47" s="2683" t="s">
        <v>835</v>
      </c>
      <c r="BA47" s="2684"/>
      <c r="BB47" s="2684"/>
      <c r="BC47" s="2684"/>
      <c r="BD47" s="2684"/>
      <c r="BE47" s="2684"/>
      <c r="BF47" s="2685"/>
      <c r="BG47" s="2683" t="s">
        <v>859</v>
      </c>
      <c r="BH47" s="2684"/>
      <c r="BI47" s="2684"/>
      <c r="BJ47" s="2684"/>
      <c r="BK47" s="2684"/>
      <c r="BL47" s="2684"/>
      <c r="BM47" s="2685"/>
      <c r="BN47" s="2683" t="s">
        <v>837</v>
      </c>
      <c r="BO47" s="2684"/>
      <c r="BP47" s="2684"/>
      <c r="BQ47" s="2684"/>
      <c r="BR47" s="2684"/>
      <c r="BS47" s="2684"/>
      <c r="BT47" s="2685"/>
      <c r="BU47" s="2683" t="s">
        <v>838</v>
      </c>
      <c r="BV47" s="2684"/>
      <c r="BW47" s="2684"/>
      <c r="BX47" s="2684"/>
      <c r="BY47" s="2684"/>
      <c r="BZ47" s="2685"/>
      <c r="CA47" s="2683" t="s">
        <v>835</v>
      </c>
      <c r="CB47" s="2684"/>
      <c r="CC47" s="2684"/>
      <c r="CD47" s="2684"/>
      <c r="CE47" s="2684"/>
      <c r="CF47" s="2685"/>
      <c r="CG47" s="468"/>
      <c r="CH47" s="468"/>
    </row>
    <row r="48" spans="1:86" ht="13.5" customHeight="1">
      <c r="A48" s="2816" t="s">
        <v>821</v>
      </c>
      <c r="B48" s="2817"/>
      <c r="C48" s="2817"/>
      <c r="D48" s="2817"/>
      <c r="E48" s="2817"/>
      <c r="F48" s="2817"/>
      <c r="G48" s="2817"/>
      <c r="H48" s="2817"/>
      <c r="I48" s="2818"/>
      <c r="J48" s="2692"/>
      <c r="K48" s="2664"/>
      <c r="L48" s="2664"/>
      <c r="M48" s="2664"/>
      <c r="N48" s="2664"/>
      <c r="O48" s="2664"/>
      <c r="P48" s="2664"/>
      <c r="Q48" s="2664"/>
      <c r="R48" s="2664"/>
      <c r="S48" s="2664"/>
      <c r="T48" s="2665"/>
      <c r="U48" s="453"/>
      <c r="V48" s="2816" t="s">
        <v>827</v>
      </c>
      <c r="W48" s="2817"/>
      <c r="X48" s="2817"/>
      <c r="Y48" s="2817"/>
      <c r="Z48" s="2817"/>
      <c r="AA48" s="2817"/>
      <c r="AB48" s="2817"/>
      <c r="AC48" s="2817"/>
      <c r="AD48" s="2818"/>
      <c r="AE48" s="2692"/>
      <c r="AF48" s="2664"/>
      <c r="AG48" s="2664"/>
      <c r="AH48" s="2664"/>
      <c r="AI48" s="2664"/>
      <c r="AJ48" s="2664"/>
      <c r="AK48" s="2664"/>
      <c r="AL48" s="2664"/>
      <c r="AM48" s="2664"/>
      <c r="AN48" s="2664"/>
      <c r="AO48" s="2665"/>
      <c r="AP48" s="463"/>
      <c r="AQ48" s="453"/>
      <c r="AR48" s="2686"/>
      <c r="AS48" s="2687"/>
      <c r="AT48" s="2687"/>
      <c r="AU48" s="2687"/>
      <c r="AV48" s="2687"/>
      <c r="AW48" s="2687"/>
      <c r="AX48" s="2687"/>
      <c r="AY48" s="2688"/>
      <c r="AZ48" s="2686"/>
      <c r="BA48" s="2687"/>
      <c r="BB48" s="2687"/>
      <c r="BC48" s="2687"/>
      <c r="BD48" s="2687"/>
      <c r="BE48" s="2687"/>
      <c r="BF48" s="2688"/>
      <c r="BG48" s="2686"/>
      <c r="BH48" s="2687"/>
      <c r="BI48" s="2687"/>
      <c r="BJ48" s="2687"/>
      <c r="BK48" s="2687"/>
      <c r="BL48" s="2687"/>
      <c r="BM48" s="2688"/>
      <c r="BN48" s="2686"/>
      <c r="BO48" s="2687"/>
      <c r="BP48" s="2687"/>
      <c r="BQ48" s="2687"/>
      <c r="BR48" s="2687"/>
      <c r="BS48" s="2687"/>
      <c r="BT48" s="2688"/>
      <c r="BU48" s="2686"/>
      <c r="BV48" s="2687"/>
      <c r="BW48" s="2687"/>
      <c r="BX48" s="2687"/>
      <c r="BY48" s="2687"/>
      <c r="BZ48" s="2688"/>
      <c r="CA48" s="2686"/>
      <c r="CB48" s="2687"/>
      <c r="CC48" s="2687"/>
      <c r="CD48" s="2687"/>
      <c r="CE48" s="2687"/>
      <c r="CF48" s="2688"/>
      <c r="CG48" s="468"/>
      <c r="CH48" s="468"/>
    </row>
    <row r="49" spans="1:86" ht="13.5" customHeight="1">
      <c r="A49" s="2819"/>
      <c r="B49" s="2820"/>
      <c r="C49" s="2820"/>
      <c r="D49" s="2820"/>
      <c r="E49" s="2820"/>
      <c r="F49" s="2820"/>
      <c r="G49" s="2820"/>
      <c r="H49" s="2820"/>
      <c r="I49" s="2821"/>
      <c r="J49" s="2693"/>
      <c r="K49" s="2666"/>
      <c r="L49" s="2666"/>
      <c r="M49" s="2666"/>
      <c r="N49" s="2666"/>
      <c r="O49" s="2666"/>
      <c r="P49" s="2666"/>
      <c r="Q49" s="2666"/>
      <c r="R49" s="2666"/>
      <c r="S49" s="2666"/>
      <c r="T49" s="2667"/>
      <c r="U49" s="453"/>
      <c r="V49" s="2819"/>
      <c r="W49" s="2820"/>
      <c r="X49" s="2820"/>
      <c r="Y49" s="2820"/>
      <c r="Z49" s="2820"/>
      <c r="AA49" s="2820"/>
      <c r="AB49" s="2820"/>
      <c r="AC49" s="2820"/>
      <c r="AD49" s="2821"/>
      <c r="AE49" s="2693"/>
      <c r="AF49" s="2666"/>
      <c r="AG49" s="2666"/>
      <c r="AH49" s="2666"/>
      <c r="AI49" s="2666"/>
      <c r="AJ49" s="2666"/>
      <c r="AK49" s="2666"/>
      <c r="AL49" s="2666"/>
      <c r="AM49" s="2666"/>
      <c r="AN49" s="2666"/>
      <c r="AO49" s="2667"/>
      <c r="AP49" s="463"/>
      <c r="AQ49" s="453"/>
      <c r="AR49" s="2689"/>
      <c r="AS49" s="2690"/>
      <c r="AT49" s="2690"/>
      <c r="AU49" s="2690"/>
      <c r="AV49" s="2690"/>
      <c r="AW49" s="2690"/>
      <c r="AX49" s="2690"/>
      <c r="AY49" s="2691"/>
      <c r="AZ49" s="2689"/>
      <c r="BA49" s="2690"/>
      <c r="BB49" s="2690"/>
      <c r="BC49" s="2690"/>
      <c r="BD49" s="2690"/>
      <c r="BE49" s="2690"/>
      <c r="BF49" s="2691"/>
      <c r="BG49" s="2689"/>
      <c r="BH49" s="2690"/>
      <c r="BI49" s="2690"/>
      <c r="BJ49" s="2690"/>
      <c r="BK49" s="2690"/>
      <c r="BL49" s="2690"/>
      <c r="BM49" s="2691"/>
      <c r="BN49" s="2689"/>
      <c r="BO49" s="2690"/>
      <c r="BP49" s="2690"/>
      <c r="BQ49" s="2690"/>
      <c r="BR49" s="2690"/>
      <c r="BS49" s="2690"/>
      <c r="BT49" s="2691"/>
      <c r="BU49" s="2689"/>
      <c r="BV49" s="2690"/>
      <c r="BW49" s="2690"/>
      <c r="BX49" s="2690"/>
      <c r="BY49" s="2690"/>
      <c r="BZ49" s="2691"/>
      <c r="CA49" s="2689"/>
      <c r="CB49" s="2690"/>
      <c r="CC49" s="2690"/>
      <c r="CD49" s="2690"/>
      <c r="CE49" s="2690"/>
      <c r="CF49" s="2691"/>
      <c r="CG49" s="468"/>
      <c r="CH49" s="468"/>
    </row>
    <row r="50" spans="1:86" ht="13.5" customHeight="1">
      <c r="A50" s="456"/>
      <c r="B50" s="453"/>
      <c r="C50" s="2683" t="s">
        <v>823</v>
      </c>
      <c r="D50" s="2684"/>
      <c r="E50" s="2684"/>
      <c r="F50" s="2684"/>
      <c r="G50" s="2684"/>
      <c r="H50" s="2684"/>
      <c r="I50" s="2685"/>
      <c r="J50" s="2692"/>
      <c r="K50" s="2664"/>
      <c r="L50" s="2664"/>
      <c r="M50" s="2664"/>
      <c r="N50" s="2664"/>
      <c r="O50" s="2664"/>
      <c r="P50" s="2664"/>
      <c r="Q50" s="2664"/>
      <c r="R50" s="2664"/>
      <c r="S50" s="2664"/>
      <c r="T50" s="2665"/>
      <c r="U50" s="453"/>
      <c r="V50" s="2816" t="s">
        <v>829</v>
      </c>
      <c r="W50" s="2817"/>
      <c r="X50" s="2817"/>
      <c r="Y50" s="2817"/>
      <c r="Z50" s="2817"/>
      <c r="AA50" s="2817"/>
      <c r="AB50" s="2817"/>
      <c r="AC50" s="2817"/>
      <c r="AD50" s="2818"/>
      <c r="AE50" s="2692"/>
      <c r="AF50" s="2664"/>
      <c r="AG50" s="2664"/>
      <c r="AH50" s="2664"/>
      <c r="AI50" s="2664"/>
      <c r="AJ50" s="2664"/>
      <c r="AK50" s="2664"/>
      <c r="AL50" s="2664"/>
      <c r="AM50" s="2664"/>
      <c r="AN50" s="2664"/>
      <c r="AO50" s="2665"/>
      <c r="AP50" s="463"/>
      <c r="AQ50" s="453"/>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74"/>
      <c r="BN50" s="474"/>
      <c r="BO50" s="474"/>
      <c r="BP50" s="474"/>
      <c r="BQ50" s="474"/>
      <c r="BR50" s="474"/>
      <c r="BS50" s="474"/>
      <c r="BT50" s="474"/>
      <c r="BU50" s="474"/>
      <c r="BV50" s="474"/>
      <c r="BW50" s="474"/>
      <c r="BX50" s="474"/>
      <c r="BY50" s="474"/>
      <c r="BZ50" s="474"/>
      <c r="CA50" s="474"/>
      <c r="CB50" s="474"/>
      <c r="CC50" s="474"/>
      <c r="CD50" s="474"/>
      <c r="CE50" s="474"/>
      <c r="CF50" s="474"/>
      <c r="CG50" s="468"/>
      <c r="CH50" s="468"/>
    </row>
    <row r="51" spans="1:86" ht="13.5" customHeight="1">
      <c r="A51" s="456"/>
      <c r="B51" s="453"/>
      <c r="C51" s="2686"/>
      <c r="D51" s="2687"/>
      <c r="E51" s="2687"/>
      <c r="F51" s="2687"/>
      <c r="G51" s="2687"/>
      <c r="H51" s="2687"/>
      <c r="I51" s="2688"/>
      <c r="J51" s="2693"/>
      <c r="K51" s="2666"/>
      <c r="L51" s="2666"/>
      <c r="M51" s="2666"/>
      <c r="N51" s="2666"/>
      <c r="O51" s="2666"/>
      <c r="P51" s="2666"/>
      <c r="Q51" s="2666"/>
      <c r="R51" s="2666"/>
      <c r="S51" s="2666"/>
      <c r="T51" s="2667"/>
      <c r="U51" s="453"/>
      <c r="V51" s="2819"/>
      <c r="W51" s="2820"/>
      <c r="X51" s="2820"/>
      <c r="Y51" s="2820"/>
      <c r="Z51" s="2820"/>
      <c r="AA51" s="2820"/>
      <c r="AB51" s="2820"/>
      <c r="AC51" s="2820"/>
      <c r="AD51" s="2821"/>
      <c r="AE51" s="2693"/>
      <c r="AF51" s="2666"/>
      <c r="AG51" s="2666"/>
      <c r="AH51" s="2666"/>
      <c r="AI51" s="2666"/>
      <c r="AJ51" s="2666"/>
      <c r="AK51" s="2666"/>
      <c r="AL51" s="2666"/>
      <c r="AM51" s="2666"/>
      <c r="AN51" s="2666"/>
      <c r="AO51" s="2667"/>
      <c r="AP51" s="463"/>
      <c r="AQ51" s="453"/>
      <c r="AR51" s="474"/>
      <c r="AS51" s="474"/>
      <c r="AT51" s="474"/>
      <c r="AU51" s="474"/>
      <c r="AV51" s="474"/>
      <c r="AW51" s="474"/>
      <c r="AX51" s="474"/>
      <c r="AY51" s="474"/>
      <c r="AZ51" s="474"/>
      <c r="BA51" s="474"/>
      <c r="BB51" s="474"/>
      <c r="BC51" s="474"/>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474"/>
      <c r="CD51" s="474"/>
      <c r="CE51" s="474"/>
      <c r="CF51" s="474"/>
      <c r="CG51" s="468"/>
      <c r="CH51" s="468"/>
    </row>
    <row r="52" spans="1:86" ht="13.5" customHeight="1">
      <c r="A52" s="2816" t="s">
        <v>825</v>
      </c>
      <c r="B52" s="2817"/>
      <c r="C52" s="2817"/>
      <c r="D52" s="2817"/>
      <c r="E52" s="2817"/>
      <c r="F52" s="2817"/>
      <c r="G52" s="2817"/>
      <c r="H52" s="2817"/>
      <c r="I52" s="2818"/>
      <c r="J52" s="2753" t="s">
        <v>826</v>
      </c>
      <c r="K52" s="2754"/>
      <c r="L52" s="2754"/>
      <c r="M52" s="2754"/>
      <c r="N52" s="2754"/>
      <c r="O52" s="2754"/>
      <c r="P52" s="2754"/>
      <c r="Q52" s="2754"/>
      <c r="R52" s="2754"/>
      <c r="S52" s="2754"/>
      <c r="T52" s="2755"/>
      <c r="U52" s="453"/>
      <c r="V52" s="456"/>
      <c r="W52" s="453"/>
      <c r="X52" s="2816" t="s">
        <v>828</v>
      </c>
      <c r="Y52" s="2817"/>
      <c r="Z52" s="2817"/>
      <c r="AA52" s="2817"/>
      <c r="AB52" s="2817"/>
      <c r="AC52" s="2817"/>
      <c r="AD52" s="2818"/>
      <c r="AE52" s="2692"/>
      <c r="AF52" s="2664"/>
      <c r="AG52" s="2664"/>
      <c r="AH52" s="2664"/>
      <c r="AI52" s="2664"/>
      <c r="AJ52" s="2664"/>
      <c r="AK52" s="2664"/>
      <c r="AL52" s="2664"/>
      <c r="AM52" s="2664"/>
      <c r="AN52" s="2664"/>
      <c r="AO52" s="2665"/>
      <c r="AP52" s="463"/>
      <c r="AQ52" s="453"/>
      <c r="AR52" s="474"/>
      <c r="AS52" s="474"/>
      <c r="AT52" s="474"/>
      <c r="AU52" s="474"/>
      <c r="AV52" s="474"/>
      <c r="AW52" s="474"/>
      <c r="AX52" s="474"/>
      <c r="AY52" s="474"/>
      <c r="AZ52" s="474"/>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c r="CA52" s="474"/>
      <c r="CB52" s="474"/>
      <c r="CC52" s="474"/>
      <c r="CD52" s="474"/>
      <c r="CE52" s="474"/>
      <c r="CF52" s="474"/>
      <c r="CG52" s="468"/>
      <c r="CH52" s="468"/>
    </row>
    <row r="53" spans="1:86" ht="13.5" customHeight="1">
      <c r="A53" s="2819"/>
      <c r="B53" s="2820"/>
      <c r="C53" s="2820"/>
      <c r="D53" s="2820"/>
      <c r="E53" s="2820"/>
      <c r="F53" s="2820"/>
      <c r="G53" s="2820"/>
      <c r="H53" s="2820"/>
      <c r="I53" s="2821"/>
      <c r="J53" s="2756"/>
      <c r="K53" s="2757"/>
      <c r="L53" s="2757"/>
      <c r="M53" s="2757"/>
      <c r="N53" s="2757"/>
      <c r="O53" s="2757"/>
      <c r="P53" s="2757"/>
      <c r="Q53" s="2757"/>
      <c r="R53" s="2757"/>
      <c r="S53" s="2757"/>
      <c r="T53" s="2758"/>
      <c r="U53" s="453"/>
      <c r="V53" s="456"/>
      <c r="W53" s="453"/>
      <c r="X53" s="2819"/>
      <c r="Y53" s="2820"/>
      <c r="Z53" s="2820"/>
      <c r="AA53" s="2820"/>
      <c r="AB53" s="2820"/>
      <c r="AC53" s="2820"/>
      <c r="AD53" s="2821"/>
      <c r="AE53" s="2693"/>
      <c r="AF53" s="2666"/>
      <c r="AG53" s="2666"/>
      <c r="AH53" s="2666"/>
      <c r="AI53" s="2666"/>
      <c r="AJ53" s="2666"/>
      <c r="AK53" s="2666"/>
      <c r="AL53" s="2666"/>
      <c r="AM53" s="2666"/>
      <c r="AN53" s="2666"/>
      <c r="AO53" s="2667"/>
      <c r="AP53" s="463"/>
      <c r="AQ53" s="453"/>
      <c r="AR53" s="474"/>
      <c r="AS53" s="474"/>
      <c r="AT53" s="474"/>
      <c r="AU53" s="474"/>
      <c r="AV53" s="474"/>
      <c r="AW53" s="474"/>
      <c r="AX53" s="474"/>
      <c r="AY53" s="474"/>
      <c r="AZ53" s="474"/>
      <c r="BA53" s="474"/>
      <c r="BB53" s="474"/>
      <c r="BC53" s="474"/>
      <c r="BD53" s="474"/>
      <c r="BE53" s="474"/>
      <c r="BF53" s="474"/>
      <c r="BG53" s="474"/>
      <c r="BH53" s="474"/>
      <c r="BI53" s="474"/>
      <c r="BJ53" s="474"/>
      <c r="BK53" s="474"/>
      <c r="BL53" s="474"/>
      <c r="BM53" s="474"/>
      <c r="BN53" s="474"/>
      <c r="BO53" s="474"/>
      <c r="BP53" s="474"/>
      <c r="BQ53" s="474"/>
      <c r="BR53" s="474"/>
      <c r="BS53" s="474"/>
      <c r="BT53" s="474"/>
      <c r="BU53" s="474"/>
      <c r="BV53" s="474"/>
      <c r="BW53" s="474"/>
      <c r="BX53" s="474"/>
      <c r="BY53" s="474"/>
      <c r="BZ53" s="474"/>
      <c r="CA53" s="474"/>
      <c r="CB53" s="474"/>
      <c r="CC53" s="474"/>
      <c r="CD53" s="474"/>
      <c r="CE53" s="474"/>
      <c r="CF53" s="474"/>
      <c r="CG53" s="468"/>
      <c r="CH53" s="468"/>
    </row>
    <row r="54" spans="1:86" ht="13.5" customHeight="1">
      <c r="A54" s="456"/>
      <c r="B54" s="453"/>
      <c r="C54" s="2816" t="s">
        <v>828</v>
      </c>
      <c r="D54" s="2817"/>
      <c r="E54" s="2817"/>
      <c r="F54" s="2817"/>
      <c r="G54" s="2817"/>
      <c r="H54" s="2817"/>
      <c r="I54" s="2818"/>
      <c r="J54" s="2692"/>
      <c r="K54" s="2664"/>
      <c r="L54" s="2664"/>
      <c r="M54" s="2664"/>
      <c r="N54" s="2664"/>
      <c r="O54" s="2664"/>
      <c r="P54" s="2664"/>
      <c r="Q54" s="2664"/>
      <c r="R54" s="2664"/>
      <c r="S54" s="2664"/>
      <c r="T54" s="2665"/>
      <c r="U54" s="453"/>
      <c r="V54" s="456"/>
      <c r="W54" s="453"/>
      <c r="X54" s="2816" t="s">
        <v>832</v>
      </c>
      <c r="Y54" s="2817"/>
      <c r="Z54" s="2817"/>
      <c r="AA54" s="2817"/>
      <c r="AB54" s="2817"/>
      <c r="AC54" s="2817"/>
      <c r="AD54" s="2818"/>
      <c r="AE54" s="2692"/>
      <c r="AF54" s="2664"/>
      <c r="AG54" s="2664"/>
      <c r="AH54" s="2664"/>
      <c r="AI54" s="2664"/>
      <c r="AJ54" s="2664"/>
      <c r="AK54" s="2664"/>
      <c r="AL54" s="2664"/>
      <c r="AM54" s="2664"/>
      <c r="AN54" s="2664"/>
      <c r="AO54" s="2665"/>
      <c r="AP54" s="463"/>
      <c r="AQ54" s="453"/>
      <c r="AR54" s="474"/>
      <c r="AS54" s="474"/>
      <c r="AT54" s="474"/>
      <c r="AU54" s="474"/>
      <c r="AV54" s="474"/>
      <c r="AW54" s="474"/>
      <c r="AX54" s="474"/>
      <c r="AY54" s="474"/>
      <c r="AZ54" s="474"/>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c r="CE54" s="474"/>
      <c r="CF54" s="474"/>
      <c r="CG54" s="468"/>
      <c r="CH54" s="468"/>
    </row>
    <row r="55" spans="1:86" ht="13.5" customHeight="1">
      <c r="A55" s="984"/>
      <c r="B55" s="886"/>
      <c r="C55" s="2824"/>
      <c r="D55" s="2825"/>
      <c r="E55" s="2825"/>
      <c r="F55" s="2825"/>
      <c r="G55" s="2825"/>
      <c r="H55" s="2825"/>
      <c r="I55" s="2826"/>
      <c r="J55" s="2694"/>
      <c r="K55" s="2668"/>
      <c r="L55" s="2668"/>
      <c r="M55" s="2668"/>
      <c r="N55" s="2668"/>
      <c r="O55" s="2668"/>
      <c r="P55" s="2668"/>
      <c r="Q55" s="2668"/>
      <c r="R55" s="2668"/>
      <c r="S55" s="2668"/>
      <c r="T55" s="2669"/>
      <c r="U55" s="453"/>
      <c r="V55" s="984"/>
      <c r="W55" s="886"/>
      <c r="X55" s="2824"/>
      <c r="Y55" s="2825"/>
      <c r="Z55" s="2825"/>
      <c r="AA55" s="2825"/>
      <c r="AB55" s="2825"/>
      <c r="AC55" s="2825"/>
      <c r="AD55" s="2826"/>
      <c r="AE55" s="2694"/>
      <c r="AF55" s="2668"/>
      <c r="AG55" s="2668"/>
      <c r="AH55" s="2668"/>
      <c r="AI55" s="2668"/>
      <c r="AJ55" s="2668"/>
      <c r="AK55" s="2668"/>
      <c r="AL55" s="2668"/>
      <c r="AM55" s="2668"/>
      <c r="AN55" s="2668"/>
      <c r="AO55" s="2669"/>
      <c r="AP55" s="463"/>
      <c r="AQ55" s="453"/>
      <c r="AR55" s="474"/>
      <c r="AS55" s="474"/>
      <c r="AT55" s="474"/>
      <c r="AU55" s="474"/>
      <c r="AV55" s="474"/>
      <c r="AW55" s="474"/>
      <c r="AX55" s="474"/>
      <c r="AY55" s="474"/>
      <c r="AZ55" s="474"/>
      <c r="BA55" s="474"/>
      <c r="BB55" s="474"/>
      <c r="BC55" s="474"/>
      <c r="BD55" s="474"/>
      <c r="BE55" s="474"/>
      <c r="BF55" s="474"/>
      <c r="BG55" s="474"/>
      <c r="BH55" s="474"/>
      <c r="BI55" s="474"/>
      <c r="BJ55" s="474"/>
      <c r="BK55" s="474"/>
      <c r="BL55" s="474"/>
      <c r="BM55" s="474"/>
      <c r="BN55" s="474"/>
      <c r="BO55" s="474"/>
      <c r="BP55" s="474"/>
      <c r="BQ55" s="474"/>
      <c r="BR55" s="474"/>
      <c r="BS55" s="474"/>
      <c r="BT55" s="474"/>
      <c r="BU55" s="474"/>
      <c r="BV55" s="474"/>
      <c r="BW55" s="474"/>
      <c r="BX55" s="474"/>
      <c r="BY55" s="474"/>
      <c r="BZ55" s="474"/>
      <c r="CA55" s="474"/>
      <c r="CB55" s="474"/>
      <c r="CC55" s="474"/>
      <c r="CD55" s="474"/>
      <c r="CE55" s="474"/>
      <c r="CF55" s="474"/>
      <c r="CG55" s="468"/>
      <c r="CH55" s="468"/>
    </row>
    <row r="56" spans="1:86" ht="13.5" customHeight="1">
      <c r="A56" s="453"/>
      <c r="B56" s="453"/>
      <c r="C56" s="467"/>
      <c r="D56" s="467"/>
      <c r="E56" s="467"/>
      <c r="F56" s="467"/>
      <c r="G56" s="467"/>
      <c r="H56" s="453"/>
      <c r="I56" s="453"/>
      <c r="J56" s="453"/>
      <c r="K56" s="453"/>
      <c r="L56" s="453"/>
      <c r="M56" s="453"/>
      <c r="N56" s="453"/>
      <c r="O56" s="453"/>
      <c r="P56" s="453"/>
      <c r="Q56" s="453"/>
      <c r="R56" s="453"/>
      <c r="S56" s="453"/>
      <c r="T56" s="453"/>
      <c r="U56" s="453"/>
      <c r="V56" s="453"/>
      <c r="W56" s="453"/>
      <c r="X56" s="467"/>
      <c r="Y56" s="467"/>
      <c r="Z56" s="467"/>
      <c r="AA56" s="467"/>
      <c r="AB56" s="467"/>
      <c r="AC56" s="453"/>
      <c r="AD56" s="453"/>
      <c r="AE56" s="453"/>
      <c r="AF56" s="453"/>
      <c r="AG56" s="453"/>
      <c r="AH56" s="453"/>
      <c r="AI56" s="453"/>
      <c r="AJ56" s="453"/>
      <c r="AK56" s="453"/>
      <c r="AL56" s="453"/>
      <c r="AM56" s="453"/>
      <c r="AN56" s="453"/>
      <c r="AO56" s="453"/>
      <c r="AP56" s="463"/>
      <c r="AQ56" s="453"/>
      <c r="AR56" s="474"/>
      <c r="AS56" s="474"/>
      <c r="AT56" s="474"/>
      <c r="AU56" s="474"/>
      <c r="AV56" s="474"/>
      <c r="AW56" s="474"/>
      <c r="AX56" s="474"/>
      <c r="AY56" s="474"/>
      <c r="AZ56" s="474"/>
      <c r="BA56" s="474"/>
      <c r="BB56" s="474"/>
      <c r="BC56" s="474"/>
      <c r="BD56" s="474"/>
      <c r="BE56" s="474"/>
      <c r="BF56" s="474"/>
      <c r="BG56" s="474"/>
      <c r="BH56" s="474"/>
      <c r="BI56" s="474"/>
      <c r="BJ56" s="474"/>
      <c r="BK56" s="474"/>
      <c r="BL56" s="474"/>
      <c r="BM56" s="466"/>
      <c r="BN56" s="474"/>
      <c r="BO56" s="474"/>
      <c r="BP56" s="474"/>
      <c r="BQ56" s="474"/>
      <c r="BR56" s="474"/>
      <c r="BS56" s="474"/>
      <c r="BT56" s="474"/>
      <c r="BU56" s="474"/>
      <c r="BV56" s="474"/>
      <c r="BW56" s="474"/>
      <c r="BX56" s="474"/>
      <c r="BY56" s="474"/>
      <c r="BZ56" s="474"/>
      <c r="CA56" s="474"/>
      <c r="CB56" s="474"/>
      <c r="CC56" s="474"/>
      <c r="CD56" s="474"/>
      <c r="CE56" s="474"/>
      <c r="CF56" s="474"/>
      <c r="CG56" s="468"/>
      <c r="CH56" s="468"/>
    </row>
    <row r="57" spans="1:86" ht="13.5" customHeight="1">
      <c r="A57" s="2683" t="s">
        <v>858</v>
      </c>
      <c r="B57" s="2684"/>
      <c r="C57" s="2684"/>
      <c r="D57" s="2684"/>
      <c r="E57" s="2684"/>
      <c r="F57" s="2684"/>
      <c r="G57" s="2684"/>
      <c r="H57" s="2685"/>
      <c r="I57" s="2683" t="s">
        <v>835</v>
      </c>
      <c r="J57" s="2684"/>
      <c r="K57" s="2684"/>
      <c r="L57" s="2684"/>
      <c r="M57" s="2684"/>
      <c r="N57" s="2684"/>
      <c r="O57" s="2685"/>
      <c r="P57" s="2683" t="s">
        <v>859</v>
      </c>
      <c r="Q57" s="2684"/>
      <c r="R57" s="2684"/>
      <c r="S57" s="2684"/>
      <c r="T57" s="2684"/>
      <c r="U57" s="2684"/>
      <c r="V57" s="2685"/>
      <c r="W57" s="2683" t="s">
        <v>837</v>
      </c>
      <c r="X57" s="2684"/>
      <c r="Y57" s="2684"/>
      <c r="Z57" s="2684"/>
      <c r="AA57" s="2684"/>
      <c r="AB57" s="2684"/>
      <c r="AC57" s="2685"/>
      <c r="AD57" s="2683" t="s">
        <v>838</v>
      </c>
      <c r="AE57" s="2684"/>
      <c r="AF57" s="2684"/>
      <c r="AG57" s="2684"/>
      <c r="AH57" s="2684"/>
      <c r="AI57" s="2685"/>
      <c r="AJ57" s="2683" t="s">
        <v>835</v>
      </c>
      <c r="AK57" s="2684"/>
      <c r="AL57" s="2684"/>
      <c r="AM57" s="2684"/>
      <c r="AN57" s="2684"/>
      <c r="AO57" s="2685"/>
      <c r="AP57" s="463"/>
      <c r="AQ57" s="453"/>
      <c r="AR57" s="474"/>
      <c r="AS57" s="474"/>
      <c r="AT57" s="474"/>
      <c r="AU57" s="474"/>
      <c r="AV57" s="474"/>
      <c r="AW57" s="474"/>
      <c r="AX57" s="474"/>
      <c r="AY57" s="474"/>
      <c r="AZ57" s="474"/>
      <c r="BA57" s="474"/>
      <c r="BB57" s="474"/>
      <c r="BC57" s="474"/>
      <c r="BD57" s="474"/>
      <c r="BE57" s="474"/>
      <c r="BF57" s="474"/>
      <c r="BG57" s="474"/>
      <c r="BH57" s="474"/>
      <c r="BI57" s="474"/>
      <c r="BJ57" s="474"/>
      <c r="BK57" s="474"/>
      <c r="BL57" s="474"/>
      <c r="CG57" s="468"/>
      <c r="CH57" s="468"/>
    </row>
    <row r="58" spans="1:86" ht="13.5" customHeight="1">
      <c r="A58" s="2686"/>
      <c r="B58" s="2687"/>
      <c r="C58" s="2687"/>
      <c r="D58" s="2687"/>
      <c r="E58" s="2687"/>
      <c r="F58" s="2687"/>
      <c r="G58" s="2687"/>
      <c r="H58" s="2688"/>
      <c r="I58" s="2686"/>
      <c r="J58" s="2687"/>
      <c r="K58" s="2687"/>
      <c r="L58" s="2687"/>
      <c r="M58" s="2687"/>
      <c r="N58" s="2687"/>
      <c r="O58" s="2688"/>
      <c r="P58" s="2686"/>
      <c r="Q58" s="2687"/>
      <c r="R58" s="2687"/>
      <c r="S58" s="2687"/>
      <c r="T58" s="2687"/>
      <c r="U58" s="2687"/>
      <c r="V58" s="2688"/>
      <c r="W58" s="2686"/>
      <c r="X58" s="2687"/>
      <c r="Y58" s="2687"/>
      <c r="Z58" s="2687"/>
      <c r="AA58" s="2687"/>
      <c r="AB58" s="2687"/>
      <c r="AC58" s="2688"/>
      <c r="AD58" s="2686"/>
      <c r="AE58" s="2687"/>
      <c r="AF58" s="2687"/>
      <c r="AG58" s="2687"/>
      <c r="AH58" s="2687"/>
      <c r="AI58" s="2688"/>
      <c r="AJ58" s="2686"/>
      <c r="AK58" s="2687"/>
      <c r="AL58" s="2687"/>
      <c r="AM58" s="2687"/>
      <c r="AN58" s="2687"/>
      <c r="AO58" s="2688"/>
      <c r="AP58" s="463"/>
      <c r="AQ58" s="453"/>
      <c r="AR58" s="474"/>
      <c r="AS58" s="474"/>
      <c r="AT58" s="474"/>
      <c r="AU58" s="474"/>
      <c r="AV58" s="474"/>
      <c r="AW58" s="474"/>
      <c r="AX58" s="474"/>
      <c r="AY58" s="474"/>
      <c r="AZ58" s="474"/>
      <c r="BA58" s="474"/>
      <c r="BB58" s="474"/>
      <c r="BC58" s="474"/>
      <c r="BD58" s="474"/>
      <c r="BE58" s="474"/>
      <c r="BF58" s="474"/>
      <c r="BG58" s="474"/>
      <c r="BH58" s="474"/>
      <c r="BI58" s="474"/>
      <c r="BJ58" s="474"/>
      <c r="BK58" s="474"/>
      <c r="BL58" s="474"/>
      <c r="CG58" s="468"/>
      <c r="CH58" s="468"/>
    </row>
    <row r="59" spans="1:86" ht="13.5" customHeight="1">
      <c r="A59" s="2689"/>
      <c r="B59" s="2690"/>
      <c r="C59" s="2690"/>
      <c r="D59" s="2690"/>
      <c r="E59" s="2690"/>
      <c r="F59" s="2690"/>
      <c r="G59" s="2690"/>
      <c r="H59" s="2691"/>
      <c r="I59" s="2689"/>
      <c r="J59" s="2690"/>
      <c r="K59" s="2690"/>
      <c r="L59" s="2690"/>
      <c r="M59" s="2690"/>
      <c r="N59" s="2690"/>
      <c r="O59" s="2691"/>
      <c r="P59" s="2689"/>
      <c r="Q59" s="2690"/>
      <c r="R59" s="2690"/>
      <c r="S59" s="2690"/>
      <c r="T59" s="2690"/>
      <c r="U59" s="2690"/>
      <c r="V59" s="2691"/>
      <c r="W59" s="2689"/>
      <c r="X59" s="2690"/>
      <c r="Y59" s="2690"/>
      <c r="Z59" s="2690"/>
      <c r="AA59" s="2690"/>
      <c r="AB59" s="2690"/>
      <c r="AC59" s="2691"/>
      <c r="AD59" s="2689"/>
      <c r="AE59" s="2690"/>
      <c r="AF59" s="2690"/>
      <c r="AG59" s="2690"/>
      <c r="AH59" s="2690"/>
      <c r="AI59" s="2691"/>
      <c r="AJ59" s="2689"/>
      <c r="AK59" s="2690"/>
      <c r="AL59" s="2690"/>
      <c r="AM59" s="2690"/>
      <c r="AN59" s="2690"/>
      <c r="AO59" s="2691"/>
      <c r="AP59" s="463"/>
      <c r="AQ59" s="453"/>
      <c r="CG59" s="468"/>
      <c r="CH59" s="468"/>
    </row>
    <row r="60" spans="1:86" ht="13.5" customHeight="1">
      <c r="AP60" s="463"/>
      <c r="AQ60" s="453"/>
      <c r="CG60" s="468"/>
      <c r="CH60" s="468"/>
    </row>
    <row r="61" spans="1:86" ht="13.5" customHeight="1">
      <c r="AP61" s="463"/>
      <c r="AQ61" s="453"/>
      <c r="CG61" s="468"/>
      <c r="CH61" s="468"/>
    </row>
    <row r="62" spans="1:86" ht="9" customHeight="1">
      <c r="AP62" s="453"/>
      <c r="AQ62" s="453"/>
      <c r="CG62" s="468"/>
      <c r="CH62" s="468"/>
    </row>
    <row r="63" spans="1:86" ht="13.5" customHeight="1"/>
    <row r="64" spans="1:8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sheetData>
  <mergeCells count="156">
    <mergeCell ref="AY1:CF1"/>
    <mergeCell ref="A3:AO4"/>
    <mergeCell ref="AR3:BB4"/>
    <mergeCell ref="BC4:CF4"/>
    <mergeCell ref="AS5:AW7"/>
    <mergeCell ref="AY5:BL7"/>
    <mergeCell ref="BN5:BR7"/>
    <mergeCell ref="BT5:CF7"/>
    <mergeCell ref="B6:F7"/>
    <mergeCell ref="BX27:CF28"/>
    <mergeCell ref="X18:AA18"/>
    <mergeCell ref="AC18:AO18"/>
    <mergeCell ref="AS18:AW23"/>
    <mergeCell ref="AY18:BH19"/>
    <mergeCell ref="BI18:BV19"/>
    <mergeCell ref="BW18:CF19"/>
    <mergeCell ref="B19:AO20"/>
    <mergeCell ref="AY20:BH21"/>
    <mergeCell ref="BI20:BM20"/>
    <mergeCell ref="BN20:BV21"/>
    <mergeCell ref="BW20:CF21"/>
    <mergeCell ref="B21:F23"/>
    <mergeCell ref="H21:AO23"/>
    <mergeCell ref="BI21:BM21"/>
    <mergeCell ref="AY22:BH23"/>
    <mergeCell ref="BI22:BM22"/>
    <mergeCell ref="BN22:BV23"/>
    <mergeCell ref="BW22:CF23"/>
    <mergeCell ref="BI23:BM23"/>
    <mergeCell ref="B24:F26"/>
    <mergeCell ref="H24:U26"/>
    <mergeCell ref="W24:AA26"/>
    <mergeCell ref="AC24:AO26"/>
    <mergeCell ref="B35:F42"/>
    <mergeCell ref="I35:L38"/>
    <mergeCell ref="N35:W36"/>
    <mergeCell ref="X35:AF36"/>
    <mergeCell ref="AG35:AO36"/>
    <mergeCell ref="AT36:AZ37"/>
    <mergeCell ref="BA36:BK37"/>
    <mergeCell ref="BM36:BU37"/>
    <mergeCell ref="BV36:CF37"/>
    <mergeCell ref="N37:W38"/>
    <mergeCell ref="AR34:AZ35"/>
    <mergeCell ref="BA34:BK35"/>
    <mergeCell ref="BM34:BU35"/>
    <mergeCell ref="BV34:CF35"/>
    <mergeCell ref="H39:M42"/>
    <mergeCell ref="BO42:BU43"/>
    <mergeCell ref="BV42:CF43"/>
    <mergeCell ref="C54:I55"/>
    <mergeCell ref="J54:T55"/>
    <mergeCell ref="X54:AD55"/>
    <mergeCell ref="AE54:AO55"/>
    <mergeCell ref="A57:H59"/>
    <mergeCell ref="I57:O59"/>
    <mergeCell ref="C46:I47"/>
    <mergeCell ref="A44:I45"/>
    <mergeCell ref="J44:T45"/>
    <mergeCell ref="V44:AD45"/>
    <mergeCell ref="AE44:AO45"/>
    <mergeCell ref="A48:I49"/>
    <mergeCell ref="C50:I51"/>
    <mergeCell ref="J50:T51"/>
    <mergeCell ref="V50:AD51"/>
    <mergeCell ref="AE50:AO51"/>
    <mergeCell ref="A52:I53"/>
    <mergeCell ref="J52:T53"/>
    <mergeCell ref="X52:AD53"/>
    <mergeCell ref="AE52:AO53"/>
    <mergeCell ref="P57:V59"/>
    <mergeCell ref="W57:AC59"/>
    <mergeCell ref="AD57:AI59"/>
    <mergeCell ref="AJ57:AO59"/>
    <mergeCell ref="AY8:CF9"/>
    <mergeCell ref="B9:F10"/>
    <mergeCell ref="G10:U10"/>
    <mergeCell ref="X10:AA10"/>
    <mergeCell ref="AC10:AO10"/>
    <mergeCell ref="AY10:CF10"/>
    <mergeCell ref="AY11:CF13"/>
    <mergeCell ref="AC12:AO12"/>
    <mergeCell ref="B13:F16"/>
    <mergeCell ref="H13:U16"/>
    <mergeCell ref="AC14:AO14"/>
    <mergeCell ref="AY14:BL16"/>
    <mergeCell ref="BN14:BR16"/>
    <mergeCell ref="BT14:CF16"/>
    <mergeCell ref="X16:AA16"/>
    <mergeCell ref="AC16:AO16"/>
    <mergeCell ref="AS14:AW16"/>
    <mergeCell ref="AS11:AW13"/>
    <mergeCell ref="AS8:AW10"/>
    <mergeCell ref="W8:AE8"/>
    <mergeCell ref="AS25:AW32"/>
    <mergeCell ref="AZ25:BC28"/>
    <mergeCell ref="BE25:BN26"/>
    <mergeCell ref="BO25:BW26"/>
    <mergeCell ref="BX25:CF26"/>
    <mergeCell ref="BE27:BN28"/>
    <mergeCell ref="BO27:BW28"/>
    <mergeCell ref="B28:F33"/>
    <mergeCell ref="H28:Q29"/>
    <mergeCell ref="R28:AE29"/>
    <mergeCell ref="AF28:AO29"/>
    <mergeCell ref="AY29:BD32"/>
    <mergeCell ref="BE29:BK30"/>
    <mergeCell ref="H30:Q31"/>
    <mergeCell ref="R30:V30"/>
    <mergeCell ref="W30:AE31"/>
    <mergeCell ref="AF30:AO31"/>
    <mergeCell ref="R31:V31"/>
    <mergeCell ref="BE31:BK32"/>
    <mergeCell ref="BL31:BS32"/>
    <mergeCell ref="BT31:BZ32"/>
    <mergeCell ref="CA31:CF32"/>
    <mergeCell ref="H32:Q33"/>
    <mergeCell ref="R32:V32"/>
    <mergeCell ref="W32:AE33"/>
    <mergeCell ref="AF32:AO33"/>
    <mergeCell ref="R33:V33"/>
    <mergeCell ref="BL29:BS30"/>
    <mergeCell ref="BT29:BZ30"/>
    <mergeCell ref="CA29:CF30"/>
    <mergeCell ref="X37:AF38"/>
    <mergeCell ref="AG37:AO38"/>
    <mergeCell ref="AR38:AZ39"/>
    <mergeCell ref="BA38:BK39"/>
    <mergeCell ref="BM38:BU39"/>
    <mergeCell ref="BV38:CF39"/>
    <mergeCell ref="N39:T40"/>
    <mergeCell ref="U39:AB40"/>
    <mergeCell ref="AC39:AI40"/>
    <mergeCell ref="AJ39:AO40"/>
    <mergeCell ref="AT40:AZ41"/>
    <mergeCell ref="BA40:BK41"/>
    <mergeCell ref="BM40:BU41"/>
    <mergeCell ref="BV40:CF41"/>
    <mergeCell ref="N41:T42"/>
    <mergeCell ref="U41:AB42"/>
    <mergeCell ref="AC41:AI42"/>
    <mergeCell ref="AJ41:AO42"/>
    <mergeCell ref="BO44:BU45"/>
    <mergeCell ref="BV44:CF45"/>
    <mergeCell ref="J46:T47"/>
    <mergeCell ref="V46:AD47"/>
    <mergeCell ref="AE46:AO47"/>
    <mergeCell ref="AR47:AY49"/>
    <mergeCell ref="AZ47:BF49"/>
    <mergeCell ref="BG47:BM49"/>
    <mergeCell ref="BN47:BT49"/>
    <mergeCell ref="BU47:BZ49"/>
    <mergeCell ref="CA47:CF49"/>
    <mergeCell ref="J48:T49"/>
    <mergeCell ref="V48:AD49"/>
    <mergeCell ref="AE48:AO49"/>
  </mergeCells>
  <phoneticPr fontId="3"/>
  <printOptions horizontalCentered="1" verticalCentered="1"/>
  <pageMargins left="0.74803149606299213" right="0.74803149606299213" top="0.51181102362204722" bottom="0.51181102362204722" header="0.51181102362204722" footer="0.51181102362204722"/>
  <pageSetup paperSize="8" scale="84" orientation="landscape" r:id="rId1"/>
  <headerFooter alignWithMargins="0">
    <oddFooter>&amp;C&amp;[- 104 -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pageSetUpPr fitToPage="1"/>
  </sheetPr>
  <dimension ref="A1:Y88"/>
  <sheetViews>
    <sheetView showZeros="0" view="pageBreakPreview" topLeftCell="A28" zoomScale="115" zoomScaleNormal="100" zoomScaleSheetLayoutView="115" workbookViewId="0">
      <selection activeCell="A73" sqref="A73:P74"/>
    </sheetView>
  </sheetViews>
  <sheetFormatPr defaultRowHeight="13.5"/>
  <cols>
    <col min="1" max="1" width="4.625" style="476" customWidth="1"/>
    <col min="2" max="5" width="5.625" style="476" customWidth="1"/>
    <col min="6" max="8" width="2.625" style="476" customWidth="1"/>
    <col min="9" max="9" width="4.625" style="476" customWidth="1"/>
    <col min="10" max="12" width="6.625" style="476" customWidth="1"/>
    <col min="13" max="13" width="13.375" style="476" customWidth="1"/>
    <col min="14" max="15" width="13.75" style="476" customWidth="1"/>
    <col min="16" max="16" width="17.625" style="476" customWidth="1"/>
    <col min="17" max="17" width="3.875" style="476" customWidth="1"/>
    <col min="18" max="19" width="2.375" style="476" customWidth="1"/>
    <col min="20" max="20" width="5.625" style="476" customWidth="1"/>
    <col min="21" max="21" width="4.25" style="476" customWidth="1"/>
    <col min="22" max="22" width="17.625" style="476" customWidth="1"/>
    <col min="23" max="23" width="12.625" style="476" customWidth="1"/>
    <col min="24" max="24" width="10.625" style="476" customWidth="1"/>
    <col min="25" max="25" width="12.125" style="477" customWidth="1"/>
    <col min="26" max="256" width="9" style="477"/>
    <col min="257" max="257" width="4.625" style="477" customWidth="1"/>
    <col min="258" max="261" width="5.625" style="477" customWidth="1"/>
    <col min="262" max="264" width="2.625" style="477" customWidth="1"/>
    <col min="265" max="265" width="4.625" style="477" customWidth="1"/>
    <col min="266" max="268" width="6.625" style="477" customWidth="1"/>
    <col min="269" max="269" width="13.375" style="477" customWidth="1"/>
    <col min="270" max="271" width="13.75" style="477" customWidth="1"/>
    <col min="272" max="272" width="17.625" style="477" customWidth="1"/>
    <col min="273" max="273" width="3.875" style="477" customWidth="1"/>
    <col min="274" max="275" width="2.375" style="477" customWidth="1"/>
    <col min="276" max="276" width="5.625" style="477" customWidth="1"/>
    <col min="277" max="277" width="4.25" style="477" customWidth="1"/>
    <col min="278" max="278" width="17.625" style="477" customWidth="1"/>
    <col min="279" max="279" width="12.625" style="477" customWidth="1"/>
    <col min="280" max="280" width="10.625" style="477" customWidth="1"/>
    <col min="281" max="281" width="12.125" style="477" customWidth="1"/>
    <col min="282" max="512" width="9" style="477"/>
    <col min="513" max="513" width="4.625" style="477" customWidth="1"/>
    <col min="514" max="517" width="5.625" style="477" customWidth="1"/>
    <col min="518" max="520" width="2.625" style="477" customWidth="1"/>
    <col min="521" max="521" width="4.625" style="477" customWidth="1"/>
    <col min="522" max="524" width="6.625" style="477" customWidth="1"/>
    <col min="525" max="525" width="13.375" style="477" customWidth="1"/>
    <col min="526" max="527" width="13.75" style="477" customWidth="1"/>
    <col min="528" max="528" width="17.625" style="477" customWidth="1"/>
    <col min="529" max="529" width="3.875" style="477" customWidth="1"/>
    <col min="530" max="531" width="2.375" style="477" customWidth="1"/>
    <col min="532" max="532" width="5.625" style="477" customWidth="1"/>
    <col min="533" max="533" width="4.25" style="477" customWidth="1"/>
    <col min="534" max="534" width="17.625" style="477" customWidth="1"/>
    <col min="535" max="535" width="12.625" style="477" customWidth="1"/>
    <col min="536" max="536" width="10.625" style="477" customWidth="1"/>
    <col min="537" max="537" width="12.125" style="477" customWidth="1"/>
    <col min="538" max="768" width="9" style="477"/>
    <col min="769" max="769" width="4.625" style="477" customWidth="1"/>
    <col min="770" max="773" width="5.625" style="477" customWidth="1"/>
    <col min="774" max="776" width="2.625" style="477" customWidth="1"/>
    <col min="777" max="777" width="4.625" style="477" customWidth="1"/>
    <col min="778" max="780" width="6.625" style="477" customWidth="1"/>
    <col min="781" max="781" width="13.375" style="477" customWidth="1"/>
    <col min="782" max="783" width="13.75" style="477" customWidth="1"/>
    <col min="784" max="784" width="17.625" style="477" customWidth="1"/>
    <col min="785" max="785" width="3.875" style="477" customWidth="1"/>
    <col min="786" max="787" width="2.375" style="477" customWidth="1"/>
    <col min="788" max="788" width="5.625" style="477" customWidth="1"/>
    <col min="789" max="789" width="4.25" style="477" customWidth="1"/>
    <col min="790" max="790" width="17.625" style="477" customWidth="1"/>
    <col min="791" max="791" width="12.625" style="477" customWidth="1"/>
    <col min="792" max="792" width="10.625" style="477" customWidth="1"/>
    <col min="793" max="793" width="12.125" style="477" customWidth="1"/>
    <col min="794" max="1024" width="9" style="477"/>
    <col min="1025" max="1025" width="4.625" style="477" customWidth="1"/>
    <col min="1026" max="1029" width="5.625" style="477" customWidth="1"/>
    <col min="1030" max="1032" width="2.625" style="477" customWidth="1"/>
    <col min="1033" max="1033" width="4.625" style="477" customWidth="1"/>
    <col min="1034" max="1036" width="6.625" style="477" customWidth="1"/>
    <col min="1037" max="1037" width="13.375" style="477" customWidth="1"/>
    <col min="1038" max="1039" width="13.75" style="477" customWidth="1"/>
    <col min="1040" max="1040" width="17.625" style="477" customWidth="1"/>
    <col min="1041" max="1041" width="3.875" style="477" customWidth="1"/>
    <col min="1042" max="1043" width="2.375" style="477" customWidth="1"/>
    <col min="1044" max="1044" width="5.625" style="477" customWidth="1"/>
    <col min="1045" max="1045" width="4.25" style="477" customWidth="1"/>
    <col min="1046" max="1046" width="17.625" style="477" customWidth="1"/>
    <col min="1047" max="1047" width="12.625" style="477" customWidth="1"/>
    <col min="1048" max="1048" width="10.625" style="477" customWidth="1"/>
    <col min="1049" max="1049" width="12.125" style="477" customWidth="1"/>
    <col min="1050" max="1280" width="9" style="477"/>
    <col min="1281" max="1281" width="4.625" style="477" customWidth="1"/>
    <col min="1282" max="1285" width="5.625" style="477" customWidth="1"/>
    <col min="1286" max="1288" width="2.625" style="477" customWidth="1"/>
    <col min="1289" max="1289" width="4.625" style="477" customWidth="1"/>
    <col min="1290" max="1292" width="6.625" style="477" customWidth="1"/>
    <col min="1293" max="1293" width="13.375" style="477" customWidth="1"/>
    <col min="1294" max="1295" width="13.75" style="477" customWidth="1"/>
    <col min="1296" max="1296" width="17.625" style="477" customWidth="1"/>
    <col min="1297" max="1297" width="3.875" style="477" customWidth="1"/>
    <col min="1298" max="1299" width="2.375" style="477" customWidth="1"/>
    <col min="1300" max="1300" width="5.625" style="477" customWidth="1"/>
    <col min="1301" max="1301" width="4.25" style="477" customWidth="1"/>
    <col min="1302" max="1302" width="17.625" style="477" customWidth="1"/>
    <col min="1303" max="1303" width="12.625" style="477" customWidth="1"/>
    <col min="1304" max="1304" width="10.625" style="477" customWidth="1"/>
    <col min="1305" max="1305" width="12.125" style="477" customWidth="1"/>
    <col min="1306" max="1536" width="9" style="477"/>
    <col min="1537" max="1537" width="4.625" style="477" customWidth="1"/>
    <col min="1538" max="1541" width="5.625" style="477" customWidth="1"/>
    <col min="1542" max="1544" width="2.625" style="477" customWidth="1"/>
    <col min="1545" max="1545" width="4.625" style="477" customWidth="1"/>
    <col min="1546" max="1548" width="6.625" style="477" customWidth="1"/>
    <col min="1549" max="1549" width="13.375" style="477" customWidth="1"/>
    <col min="1550" max="1551" width="13.75" style="477" customWidth="1"/>
    <col min="1552" max="1552" width="17.625" style="477" customWidth="1"/>
    <col min="1553" max="1553" width="3.875" style="477" customWidth="1"/>
    <col min="1554" max="1555" width="2.375" style="477" customWidth="1"/>
    <col min="1556" max="1556" width="5.625" style="477" customWidth="1"/>
    <col min="1557" max="1557" width="4.25" style="477" customWidth="1"/>
    <col min="1558" max="1558" width="17.625" style="477" customWidth="1"/>
    <col min="1559" max="1559" width="12.625" style="477" customWidth="1"/>
    <col min="1560" max="1560" width="10.625" style="477" customWidth="1"/>
    <col min="1561" max="1561" width="12.125" style="477" customWidth="1"/>
    <col min="1562" max="1792" width="9" style="477"/>
    <col min="1793" max="1793" width="4.625" style="477" customWidth="1"/>
    <col min="1794" max="1797" width="5.625" style="477" customWidth="1"/>
    <col min="1798" max="1800" width="2.625" style="477" customWidth="1"/>
    <col min="1801" max="1801" width="4.625" style="477" customWidth="1"/>
    <col min="1802" max="1804" width="6.625" style="477" customWidth="1"/>
    <col min="1805" max="1805" width="13.375" style="477" customWidth="1"/>
    <col min="1806" max="1807" width="13.75" style="477" customWidth="1"/>
    <col min="1808" max="1808" width="17.625" style="477" customWidth="1"/>
    <col min="1809" max="1809" width="3.875" style="477" customWidth="1"/>
    <col min="1810" max="1811" width="2.375" style="477" customWidth="1"/>
    <col min="1812" max="1812" width="5.625" style="477" customWidth="1"/>
    <col min="1813" max="1813" width="4.25" style="477" customWidth="1"/>
    <col min="1814" max="1814" width="17.625" style="477" customWidth="1"/>
    <col min="1815" max="1815" width="12.625" style="477" customWidth="1"/>
    <col min="1816" max="1816" width="10.625" style="477" customWidth="1"/>
    <col min="1817" max="1817" width="12.125" style="477" customWidth="1"/>
    <col min="1818" max="2048" width="9" style="477"/>
    <col min="2049" max="2049" width="4.625" style="477" customWidth="1"/>
    <col min="2050" max="2053" width="5.625" style="477" customWidth="1"/>
    <col min="2054" max="2056" width="2.625" style="477" customWidth="1"/>
    <col min="2057" max="2057" width="4.625" style="477" customWidth="1"/>
    <col min="2058" max="2060" width="6.625" style="477" customWidth="1"/>
    <col min="2061" max="2061" width="13.375" style="477" customWidth="1"/>
    <col min="2062" max="2063" width="13.75" style="477" customWidth="1"/>
    <col min="2064" max="2064" width="17.625" style="477" customWidth="1"/>
    <col min="2065" max="2065" width="3.875" style="477" customWidth="1"/>
    <col min="2066" max="2067" width="2.375" style="477" customWidth="1"/>
    <col min="2068" max="2068" width="5.625" style="477" customWidth="1"/>
    <col min="2069" max="2069" width="4.25" style="477" customWidth="1"/>
    <col min="2070" max="2070" width="17.625" style="477" customWidth="1"/>
    <col min="2071" max="2071" width="12.625" style="477" customWidth="1"/>
    <col min="2072" max="2072" width="10.625" style="477" customWidth="1"/>
    <col min="2073" max="2073" width="12.125" style="477" customWidth="1"/>
    <col min="2074" max="2304" width="9" style="477"/>
    <col min="2305" max="2305" width="4.625" style="477" customWidth="1"/>
    <col min="2306" max="2309" width="5.625" style="477" customWidth="1"/>
    <col min="2310" max="2312" width="2.625" style="477" customWidth="1"/>
    <col min="2313" max="2313" width="4.625" style="477" customWidth="1"/>
    <col min="2314" max="2316" width="6.625" style="477" customWidth="1"/>
    <col min="2317" max="2317" width="13.375" style="477" customWidth="1"/>
    <col min="2318" max="2319" width="13.75" style="477" customWidth="1"/>
    <col min="2320" max="2320" width="17.625" style="477" customWidth="1"/>
    <col min="2321" max="2321" width="3.875" style="477" customWidth="1"/>
    <col min="2322" max="2323" width="2.375" style="477" customWidth="1"/>
    <col min="2324" max="2324" width="5.625" style="477" customWidth="1"/>
    <col min="2325" max="2325" width="4.25" style="477" customWidth="1"/>
    <col min="2326" max="2326" width="17.625" style="477" customWidth="1"/>
    <col min="2327" max="2327" width="12.625" style="477" customWidth="1"/>
    <col min="2328" max="2328" width="10.625" style="477" customWidth="1"/>
    <col min="2329" max="2329" width="12.125" style="477" customWidth="1"/>
    <col min="2330" max="2560" width="9" style="477"/>
    <col min="2561" max="2561" width="4.625" style="477" customWidth="1"/>
    <col min="2562" max="2565" width="5.625" style="477" customWidth="1"/>
    <col min="2566" max="2568" width="2.625" style="477" customWidth="1"/>
    <col min="2569" max="2569" width="4.625" style="477" customWidth="1"/>
    <col min="2570" max="2572" width="6.625" style="477" customWidth="1"/>
    <col min="2573" max="2573" width="13.375" style="477" customWidth="1"/>
    <col min="2574" max="2575" width="13.75" style="477" customWidth="1"/>
    <col min="2576" max="2576" width="17.625" style="477" customWidth="1"/>
    <col min="2577" max="2577" width="3.875" style="477" customWidth="1"/>
    <col min="2578" max="2579" width="2.375" style="477" customWidth="1"/>
    <col min="2580" max="2580" width="5.625" style="477" customWidth="1"/>
    <col min="2581" max="2581" width="4.25" style="477" customWidth="1"/>
    <col min="2582" max="2582" width="17.625" style="477" customWidth="1"/>
    <col min="2583" max="2583" width="12.625" style="477" customWidth="1"/>
    <col min="2584" max="2584" width="10.625" style="477" customWidth="1"/>
    <col min="2585" max="2585" width="12.125" style="477" customWidth="1"/>
    <col min="2586" max="2816" width="9" style="477"/>
    <col min="2817" max="2817" width="4.625" style="477" customWidth="1"/>
    <col min="2818" max="2821" width="5.625" style="477" customWidth="1"/>
    <col min="2822" max="2824" width="2.625" style="477" customWidth="1"/>
    <col min="2825" max="2825" width="4.625" style="477" customWidth="1"/>
    <col min="2826" max="2828" width="6.625" style="477" customWidth="1"/>
    <col min="2829" max="2829" width="13.375" style="477" customWidth="1"/>
    <col min="2830" max="2831" width="13.75" style="477" customWidth="1"/>
    <col min="2832" max="2832" width="17.625" style="477" customWidth="1"/>
    <col min="2833" max="2833" width="3.875" style="477" customWidth="1"/>
    <col min="2834" max="2835" width="2.375" style="477" customWidth="1"/>
    <col min="2836" max="2836" width="5.625" style="477" customWidth="1"/>
    <col min="2837" max="2837" width="4.25" style="477" customWidth="1"/>
    <col min="2838" max="2838" width="17.625" style="477" customWidth="1"/>
    <col min="2839" max="2839" width="12.625" style="477" customWidth="1"/>
    <col min="2840" max="2840" width="10.625" style="477" customWidth="1"/>
    <col min="2841" max="2841" width="12.125" style="477" customWidth="1"/>
    <col min="2842" max="3072" width="9" style="477"/>
    <col min="3073" max="3073" width="4.625" style="477" customWidth="1"/>
    <col min="3074" max="3077" width="5.625" style="477" customWidth="1"/>
    <col min="3078" max="3080" width="2.625" style="477" customWidth="1"/>
    <col min="3081" max="3081" width="4.625" style="477" customWidth="1"/>
    <col min="3082" max="3084" width="6.625" style="477" customWidth="1"/>
    <col min="3085" max="3085" width="13.375" style="477" customWidth="1"/>
    <col min="3086" max="3087" width="13.75" style="477" customWidth="1"/>
    <col min="3088" max="3088" width="17.625" style="477" customWidth="1"/>
    <col min="3089" max="3089" width="3.875" style="477" customWidth="1"/>
    <col min="3090" max="3091" width="2.375" style="477" customWidth="1"/>
    <col min="3092" max="3092" width="5.625" style="477" customWidth="1"/>
    <col min="3093" max="3093" width="4.25" style="477" customWidth="1"/>
    <col min="3094" max="3094" width="17.625" style="477" customWidth="1"/>
    <col min="3095" max="3095" width="12.625" style="477" customWidth="1"/>
    <col min="3096" max="3096" width="10.625" style="477" customWidth="1"/>
    <col min="3097" max="3097" width="12.125" style="477" customWidth="1"/>
    <col min="3098" max="3328" width="9" style="477"/>
    <col min="3329" max="3329" width="4.625" style="477" customWidth="1"/>
    <col min="3330" max="3333" width="5.625" style="477" customWidth="1"/>
    <col min="3334" max="3336" width="2.625" style="477" customWidth="1"/>
    <col min="3337" max="3337" width="4.625" style="477" customWidth="1"/>
    <col min="3338" max="3340" width="6.625" style="477" customWidth="1"/>
    <col min="3341" max="3341" width="13.375" style="477" customWidth="1"/>
    <col min="3342" max="3343" width="13.75" style="477" customWidth="1"/>
    <col min="3344" max="3344" width="17.625" style="477" customWidth="1"/>
    <col min="3345" max="3345" width="3.875" style="477" customWidth="1"/>
    <col min="3346" max="3347" width="2.375" style="477" customWidth="1"/>
    <col min="3348" max="3348" width="5.625" style="477" customWidth="1"/>
    <col min="3349" max="3349" width="4.25" style="477" customWidth="1"/>
    <col min="3350" max="3350" width="17.625" style="477" customWidth="1"/>
    <col min="3351" max="3351" width="12.625" style="477" customWidth="1"/>
    <col min="3352" max="3352" width="10.625" style="477" customWidth="1"/>
    <col min="3353" max="3353" width="12.125" style="477" customWidth="1"/>
    <col min="3354" max="3584" width="9" style="477"/>
    <col min="3585" max="3585" width="4.625" style="477" customWidth="1"/>
    <col min="3586" max="3589" width="5.625" style="477" customWidth="1"/>
    <col min="3590" max="3592" width="2.625" style="477" customWidth="1"/>
    <col min="3593" max="3593" width="4.625" style="477" customWidth="1"/>
    <col min="3594" max="3596" width="6.625" style="477" customWidth="1"/>
    <col min="3597" max="3597" width="13.375" style="477" customWidth="1"/>
    <col min="3598" max="3599" width="13.75" style="477" customWidth="1"/>
    <col min="3600" max="3600" width="17.625" style="477" customWidth="1"/>
    <col min="3601" max="3601" width="3.875" style="477" customWidth="1"/>
    <col min="3602" max="3603" width="2.375" style="477" customWidth="1"/>
    <col min="3604" max="3604" width="5.625" style="477" customWidth="1"/>
    <col min="3605" max="3605" width="4.25" style="477" customWidth="1"/>
    <col min="3606" max="3606" width="17.625" style="477" customWidth="1"/>
    <col min="3607" max="3607" width="12.625" style="477" customWidth="1"/>
    <col min="3608" max="3608" width="10.625" style="477" customWidth="1"/>
    <col min="3609" max="3609" width="12.125" style="477" customWidth="1"/>
    <col min="3610" max="3840" width="9" style="477"/>
    <col min="3841" max="3841" width="4.625" style="477" customWidth="1"/>
    <col min="3842" max="3845" width="5.625" style="477" customWidth="1"/>
    <col min="3846" max="3848" width="2.625" style="477" customWidth="1"/>
    <col min="3849" max="3849" width="4.625" style="477" customWidth="1"/>
    <col min="3850" max="3852" width="6.625" style="477" customWidth="1"/>
    <col min="3853" max="3853" width="13.375" style="477" customWidth="1"/>
    <col min="3854" max="3855" width="13.75" style="477" customWidth="1"/>
    <col min="3856" max="3856" width="17.625" style="477" customWidth="1"/>
    <col min="3857" max="3857" width="3.875" style="477" customWidth="1"/>
    <col min="3858" max="3859" width="2.375" style="477" customWidth="1"/>
    <col min="3860" max="3860" width="5.625" style="477" customWidth="1"/>
    <col min="3861" max="3861" width="4.25" style="477" customWidth="1"/>
    <col min="3862" max="3862" width="17.625" style="477" customWidth="1"/>
    <col min="3863" max="3863" width="12.625" style="477" customWidth="1"/>
    <col min="3864" max="3864" width="10.625" style="477" customWidth="1"/>
    <col min="3865" max="3865" width="12.125" style="477" customWidth="1"/>
    <col min="3866" max="4096" width="9" style="477"/>
    <col min="4097" max="4097" width="4.625" style="477" customWidth="1"/>
    <col min="4098" max="4101" width="5.625" style="477" customWidth="1"/>
    <col min="4102" max="4104" width="2.625" style="477" customWidth="1"/>
    <col min="4105" max="4105" width="4.625" style="477" customWidth="1"/>
    <col min="4106" max="4108" width="6.625" style="477" customWidth="1"/>
    <col min="4109" max="4109" width="13.375" style="477" customWidth="1"/>
    <col min="4110" max="4111" width="13.75" style="477" customWidth="1"/>
    <col min="4112" max="4112" width="17.625" style="477" customWidth="1"/>
    <col min="4113" max="4113" width="3.875" style="477" customWidth="1"/>
    <col min="4114" max="4115" width="2.375" style="477" customWidth="1"/>
    <col min="4116" max="4116" width="5.625" style="477" customWidth="1"/>
    <col min="4117" max="4117" width="4.25" style="477" customWidth="1"/>
    <col min="4118" max="4118" width="17.625" style="477" customWidth="1"/>
    <col min="4119" max="4119" width="12.625" style="477" customWidth="1"/>
    <col min="4120" max="4120" width="10.625" style="477" customWidth="1"/>
    <col min="4121" max="4121" width="12.125" style="477" customWidth="1"/>
    <col min="4122" max="4352" width="9" style="477"/>
    <col min="4353" max="4353" width="4.625" style="477" customWidth="1"/>
    <col min="4354" max="4357" width="5.625" style="477" customWidth="1"/>
    <col min="4358" max="4360" width="2.625" style="477" customWidth="1"/>
    <col min="4361" max="4361" width="4.625" style="477" customWidth="1"/>
    <col min="4362" max="4364" width="6.625" style="477" customWidth="1"/>
    <col min="4365" max="4365" width="13.375" style="477" customWidth="1"/>
    <col min="4366" max="4367" width="13.75" style="477" customWidth="1"/>
    <col min="4368" max="4368" width="17.625" style="477" customWidth="1"/>
    <col min="4369" max="4369" width="3.875" style="477" customWidth="1"/>
    <col min="4370" max="4371" width="2.375" style="477" customWidth="1"/>
    <col min="4372" max="4372" width="5.625" style="477" customWidth="1"/>
    <col min="4373" max="4373" width="4.25" style="477" customWidth="1"/>
    <col min="4374" max="4374" width="17.625" style="477" customWidth="1"/>
    <col min="4375" max="4375" width="12.625" style="477" customWidth="1"/>
    <col min="4376" max="4376" width="10.625" style="477" customWidth="1"/>
    <col min="4377" max="4377" width="12.125" style="477" customWidth="1"/>
    <col min="4378" max="4608" width="9" style="477"/>
    <col min="4609" max="4609" width="4.625" style="477" customWidth="1"/>
    <col min="4610" max="4613" width="5.625" style="477" customWidth="1"/>
    <col min="4614" max="4616" width="2.625" style="477" customWidth="1"/>
    <col min="4617" max="4617" width="4.625" style="477" customWidth="1"/>
    <col min="4618" max="4620" width="6.625" style="477" customWidth="1"/>
    <col min="4621" max="4621" width="13.375" style="477" customWidth="1"/>
    <col min="4622" max="4623" width="13.75" style="477" customWidth="1"/>
    <col min="4624" max="4624" width="17.625" style="477" customWidth="1"/>
    <col min="4625" max="4625" width="3.875" style="477" customWidth="1"/>
    <col min="4626" max="4627" width="2.375" style="477" customWidth="1"/>
    <col min="4628" max="4628" width="5.625" style="477" customWidth="1"/>
    <col min="4629" max="4629" width="4.25" style="477" customWidth="1"/>
    <col min="4630" max="4630" width="17.625" style="477" customWidth="1"/>
    <col min="4631" max="4631" width="12.625" style="477" customWidth="1"/>
    <col min="4632" max="4632" width="10.625" style="477" customWidth="1"/>
    <col min="4633" max="4633" width="12.125" style="477" customWidth="1"/>
    <col min="4634" max="4864" width="9" style="477"/>
    <col min="4865" max="4865" width="4.625" style="477" customWidth="1"/>
    <col min="4866" max="4869" width="5.625" style="477" customWidth="1"/>
    <col min="4870" max="4872" width="2.625" style="477" customWidth="1"/>
    <col min="4873" max="4873" width="4.625" style="477" customWidth="1"/>
    <col min="4874" max="4876" width="6.625" style="477" customWidth="1"/>
    <col min="4877" max="4877" width="13.375" style="477" customWidth="1"/>
    <col min="4878" max="4879" width="13.75" style="477" customWidth="1"/>
    <col min="4880" max="4880" width="17.625" style="477" customWidth="1"/>
    <col min="4881" max="4881" width="3.875" style="477" customWidth="1"/>
    <col min="4882" max="4883" width="2.375" style="477" customWidth="1"/>
    <col min="4884" max="4884" width="5.625" style="477" customWidth="1"/>
    <col min="4885" max="4885" width="4.25" style="477" customWidth="1"/>
    <col min="4886" max="4886" width="17.625" style="477" customWidth="1"/>
    <col min="4887" max="4887" width="12.625" style="477" customWidth="1"/>
    <col min="4888" max="4888" width="10.625" style="477" customWidth="1"/>
    <col min="4889" max="4889" width="12.125" style="477" customWidth="1"/>
    <col min="4890" max="5120" width="9" style="477"/>
    <col min="5121" max="5121" width="4.625" style="477" customWidth="1"/>
    <col min="5122" max="5125" width="5.625" style="477" customWidth="1"/>
    <col min="5126" max="5128" width="2.625" style="477" customWidth="1"/>
    <col min="5129" max="5129" width="4.625" style="477" customWidth="1"/>
    <col min="5130" max="5132" width="6.625" style="477" customWidth="1"/>
    <col min="5133" max="5133" width="13.375" style="477" customWidth="1"/>
    <col min="5134" max="5135" width="13.75" style="477" customWidth="1"/>
    <col min="5136" max="5136" width="17.625" style="477" customWidth="1"/>
    <col min="5137" max="5137" width="3.875" style="477" customWidth="1"/>
    <col min="5138" max="5139" width="2.375" style="477" customWidth="1"/>
    <col min="5140" max="5140" width="5.625" style="477" customWidth="1"/>
    <col min="5141" max="5141" width="4.25" style="477" customWidth="1"/>
    <col min="5142" max="5142" width="17.625" style="477" customWidth="1"/>
    <col min="5143" max="5143" width="12.625" style="477" customWidth="1"/>
    <col min="5144" max="5144" width="10.625" style="477" customWidth="1"/>
    <col min="5145" max="5145" width="12.125" style="477" customWidth="1"/>
    <col min="5146" max="5376" width="9" style="477"/>
    <col min="5377" max="5377" width="4.625" style="477" customWidth="1"/>
    <col min="5378" max="5381" width="5.625" style="477" customWidth="1"/>
    <col min="5382" max="5384" width="2.625" style="477" customWidth="1"/>
    <col min="5385" max="5385" width="4.625" style="477" customWidth="1"/>
    <col min="5386" max="5388" width="6.625" style="477" customWidth="1"/>
    <col min="5389" max="5389" width="13.375" style="477" customWidth="1"/>
    <col min="5390" max="5391" width="13.75" style="477" customWidth="1"/>
    <col min="5392" max="5392" width="17.625" style="477" customWidth="1"/>
    <col min="5393" max="5393" width="3.875" style="477" customWidth="1"/>
    <col min="5394" max="5395" width="2.375" style="477" customWidth="1"/>
    <col min="5396" max="5396" width="5.625" style="477" customWidth="1"/>
    <col min="5397" max="5397" width="4.25" style="477" customWidth="1"/>
    <col min="5398" max="5398" width="17.625" style="477" customWidth="1"/>
    <col min="5399" max="5399" width="12.625" style="477" customWidth="1"/>
    <col min="5400" max="5400" width="10.625" style="477" customWidth="1"/>
    <col min="5401" max="5401" width="12.125" style="477" customWidth="1"/>
    <col min="5402" max="5632" width="9" style="477"/>
    <col min="5633" max="5633" width="4.625" style="477" customWidth="1"/>
    <col min="5634" max="5637" width="5.625" style="477" customWidth="1"/>
    <col min="5638" max="5640" width="2.625" style="477" customWidth="1"/>
    <col min="5641" max="5641" width="4.625" style="477" customWidth="1"/>
    <col min="5642" max="5644" width="6.625" style="477" customWidth="1"/>
    <col min="5645" max="5645" width="13.375" style="477" customWidth="1"/>
    <col min="5646" max="5647" width="13.75" style="477" customWidth="1"/>
    <col min="5648" max="5648" width="17.625" style="477" customWidth="1"/>
    <col min="5649" max="5649" width="3.875" style="477" customWidth="1"/>
    <col min="5650" max="5651" width="2.375" style="477" customWidth="1"/>
    <col min="5652" max="5652" width="5.625" style="477" customWidth="1"/>
    <col min="5653" max="5653" width="4.25" style="477" customWidth="1"/>
    <col min="5654" max="5654" width="17.625" style="477" customWidth="1"/>
    <col min="5655" max="5655" width="12.625" style="477" customWidth="1"/>
    <col min="5656" max="5656" width="10.625" style="477" customWidth="1"/>
    <col min="5657" max="5657" width="12.125" style="477" customWidth="1"/>
    <col min="5658" max="5888" width="9" style="477"/>
    <col min="5889" max="5889" width="4.625" style="477" customWidth="1"/>
    <col min="5890" max="5893" width="5.625" style="477" customWidth="1"/>
    <col min="5894" max="5896" width="2.625" style="477" customWidth="1"/>
    <col min="5897" max="5897" width="4.625" style="477" customWidth="1"/>
    <col min="5898" max="5900" width="6.625" style="477" customWidth="1"/>
    <col min="5901" max="5901" width="13.375" style="477" customWidth="1"/>
    <col min="5902" max="5903" width="13.75" style="477" customWidth="1"/>
    <col min="5904" max="5904" width="17.625" style="477" customWidth="1"/>
    <col min="5905" max="5905" width="3.875" style="477" customWidth="1"/>
    <col min="5906" max="5907" width="2.375" style="477" customWidth="1"/>
    <col min="5908" max="5908" width="5.625" style="477" customWidth="1"/>
    <col min="5909" max="5909" width="4.25" style="477" customWidth="1"/>
    <col min="5910" max="5910" width="17.625" style="477" customWidth="1"/>
    <col min="5911" max="5911" width="12.625" style="477" customWidth="1"/>
    <col min="5912" max="5912" width="10.625" style="477" customWidth="1"/>
    <col min="5913" max="5913" width="12.125" style="477" customWidth="1"/>
    <col min="5914" max="6144" width="9" style="477"/>
    <col min="6145" max="6145" width="4.625" style="477" customWidth="1"/>
    <col min="6146" max="6149" width="5.625" style="477" customWidth="1"/>
    <col min="6150" max="6152" width="2.625" style="477" customWidth="1"/>
    <col min="6153" max="6153" width="4.625" style="477" customWidth="1"/>
    <col min="6154" max="6156" width="6.625" style="477" customWidth="1"/>
    <col min="6157" max="6157" width="13.375" style="477" customWidth="1"/>
    <col min="6158" max="6159" width="13.75" style="477" customWidth="1"/>
    <col min="6160" max="6160" width="17.625" style="477" customWidth="1"/>
    <col min="6161" max="6161" width="3.875" style="477" customWidth="1"/>
    <col min="6162" max="6163" width="2.375" style="477" customWidth="1"/>
    <col min="6164" max="6164" width="5.625" style="477" customWidth="1"/>
    <col min="6165" max="6165" width="4.25" style="477" customWidth="1"/>
    <col min="6166" max="6166" width="17.625" style="477" customWidth="1"/>
    <col min="6167" max="6167" width="12.625" style="477" customWidth="1"/>
    <col min="6168" max="6168" width="10.625" style="477" customWidth="1"/>
    <col min="6169" max="6169" width="12.125" style="477" customWidth="1"/>
    <col min="6170" max="6400" width="9" style="477"/>
    <col min="6401" max="6401" width="4.625" style="477" customWidth="1"/>
    <col min="6402" max="6405" width="5.625" style="477" customWidth="1"/>
    <col min="6406" max="6408" width="2.625" style="477" customWidth="1"/>
    <col min="6409" max="6409" width="4.625" style="477" customWidth="1"/>
    <col min="6410" max="6412" width="6.625" style="477" customWidth="1"/>
    <col min="6413" max="6413" width="13.375" style="477" customWidth="1"/>
    <col min="6414" max="6415" width="13.75" style="477" customWidth="1"/>
    <col min="6416" max="6416" width="17.625" style="477" customWidth="1"/>
    <col min="6417" max="6417" width="3.875" style="477" customWidth="1"/>
    <col min="6418" max="6419" width="2.375" style="477" customWidth="1"/>
    <col min="6420" max="6420" width="5.625" style="477" customWidth="1"/>
    <col min="6421" max="6421" width="4.25" style="477" customWidth="1"/>
    <col min="6422" max="6422" width="17.625" style="477" customWidth="1"/>
    <col min="6423" max="6423" width="12.625" style="477" customWidth="1"/>
    <col min="6424" max="6424" width="10.625" style="477" customWidth="1"/>
    <col min="6425" max="6425" width="12.125" style="477" customWidth="1"/>
    <col min="6426" max="6656" width="9" style="477"/>
    <col min="6657" max="6657" width="4.625" style="477" customWidth="1"/>
    <col min="6658" max="6661" width="5.625" style="477" customWidth="1"/>
    <col min="6662" max="6664" width="2.625" style="477" customWidth="1"/>
    <col min="6665" max="6665" width="4.625" style="477" customWidth="1"/>
    <col min="6666" max="6668" width="6.625" style="477" customWidth="1"/>
    <col min="6669" max="6669" width="13.375" style="477" customWidth="1"/>
    <col min="6670" max="6671" width="13.75" style="477" customWidth="1"/>
    <col min="6672" max="6672" width="17.625" style="477" customWidth="1"/>
    <col min="6673" max="6673" width="3.875" style="477" customWidth="1"/>
    <col min="6674" max="6675" width="2.375" style="477" customWidth="1"/>
    <col min="6676" max="6676" width="5.625" style="477" customWidth="1"/>
    <col min="6677" max="6677" width="4.25" style="477" customWidth="1"/>
    <col min="6678" max="6678" width="17.625" style="477" customWidth="1"/>
    <col min="6679" max="6679" width="12.625" style="477" customWidth="1"/>
    <col min="6680" max="6680" width="10.625" style="477" customWidth="1"/>
    <col min="6681" max="6681" width="12.125" style="477" customWidth="1"/>
    <col min="6682" max="6912" width="9" style="477"/>
    <col min="6913" max="6913" width="4.625" style="477" customWidth="1"/>
    <col min="6914" max="6917" width="5.625" style="477" customWidth="1"/>
    <col min="6918" max="6920" width="2.625" style="477" customWidth="1"/>
    <col min="6921" max="6921" width="4.625" style="477" customWidth="1"/>
    <col min="6922" max="6924" width="6.625" style="477" customWidth="1"/>
    <col min="6925" max="6925" width="13.375" style="477" customWidth="1"/>
    <col min="6926" max="6927" width="13.75" style="477" customWidth="1"/>
    <col min="6928" max="6928" width="17.625" style="477" customWidth="1"/>
    <col min="6929" max="6929" width="3.875" style="477" customWidth="1"/>
    <col min="6930" max="6931" width="2.375" style="477" customWidth="1"/>
    <col min="6932" max="6932" width="5.625" style="477" customWidth="1"/>
    <col min="6933" max="6933" width="4.25" style="477" customWidth="1"/>
    <col min="6934" max="6934" width="17.625" style="477" customWidth="1"/>
    <col min="6935" max="6935" width="12.625" style="477" customWidth="1"/>
    <col min="6936" max="6936" width="10.625" style="477" customWidth="1"/>
    <col min="6937" max="6937" width="12.125" style="477" customWidth="1"/>
    <col min="6938" max="7168" width="9" style="477"/>
    <col min="7169" max="7169" width="4.625" style="477" customWidth="1"/>
    <col min="7170" max="7173" width="5.625" style="477" customWidth="1"/>
    <col min="7174" max="7176" width="2.625" style="477" customWidth="1"/>
    <col min="7177" max="7177" width="4.625" style="477" customWidth="1"/>
    <col min="7178" max="7180" width="6.625" style="477" customWidth="1"/>
    <col min="7181" max="7181" width="13.375" style="477" customWidth="1"/>
    <col min="7182" max="7183" width="13.75" style="477" customWidth="1"/>
    <col min="7184" max="7184" width="17.625" style="477" customWidth="1"/>
    <col min="7185" max="7185" width="3.875" style="477" customWidth="1"/>
    <col min="7186" max="7187" width="2.375" style="477" customWidth="1"/>
    <col min="7188" max="7188" width="5.625" style="477" customWidth="1"/>
    <col min="7189" max="7189" width="4.25" style="477" customWidth="1"/>
    <col min="7190" max="7190" width="17.625" style="477" customWidth="1"/>
    <col min="7191" max="7191" width="12.625" style="477" customWidth="1"/>
    <col min="7192" max="7192" width="10.625" style="477" customWidth="1"/>
    <col min="7193" max="7193" width="12.125" style="477" customWidth="1"/>
    <col min="7194" max="7424" width="9" style="477"/>
    <col min="7425" max="7425" width="4.625" style="477" customWidth="1"/>
    <col min="7426" max="7429" width="5.625" style="477" customWidth="1"/>
    <col min="7430" max="7432" width="2.625" style="477" customWidth="1"/>
    <col min="7433" max="7433" width="4.625" style="477" customWidth="1"/>
    <col min="7434" max="7436" width="6.625" style="477" customWidth="1"/>
    <col min="7437" max="7437" width="13.375" style="477" customWidth="1"/>
    <col min="7438" max="7439" width="13.75" style="477" customWidth="1"/>
    <col min="7440" max="7440" width="17.625" style="477" customWidth="1"/>
    <col min="7441" max="7441" width="3.875" style="477" customWidth="1"/>
    <col min="7442" max="7443" width="2.375" style="477" customWidth="1"/>
    <col min="7444" max="7444" width="5.625" style="477" customWidth="1"/>
    <col min="7445" max="7445" width="4.25" style="477" customWidth="1"/>
    <col min="7446" max="7446" width="17.625" style="477" customWidth="1"/>
    <col min="7447" max="7447" width="12.625" style="477" customWidth="1"/>
    <col min="7448" max="7448" width="10.625" style="477" customWidth="1"/>
    <col min="7449" max="7449" width="12.125" style="477" customWidth="1"/>
    <col min="7450" max="7680" width="9" style="477"/>
    <col min="7681" max="7681" width="4.625" style="477" customWidth="1"/>
    <col min="7682" max="7685" width="5.625" style="477" customWidth="1"/>
    <col min="7686" max="7688" width="2.625" style="477" customWidth="1"/>
    <col min="7689" max="7689" width="4.625" style="477" customWidth="1"/>
    <col min="7690" max="7692" width="6.625" style="477" customWidth="1"/>
    <col min="7693" max="7693" width="13.375" style="477" customWidth="1"/>
    <col min="7694" max="7695" width="13.75" style="477" customWidth="1"/>
    <col min="7696" max="7696" width="17.625" style="477" customWidth="1"/>
    <col min="7697" max="7697" width="3.875" style="477" customWidth="1"/>
    <col min="7698" max="7699" width="2.375" style="477" customWidth="1"/>
    <col min="7700" max="7700" width="5.625" style="477" customWidth="1"/>
    <col min="7701" max="7701" width="4.25" style="477" customWidth="1"/>
    <col min="7702" max="7702" width="17.625" style="477" customWidth="1"/>
    <col min="7703" max="7703" width="12.625" style="477" customWidth="1"/>
    <col min="7704" max="7704" width="10.625" style="477" customWidth="1"/>
    <col min="7705" max="7705" width="12.125" style="477" customWidth="1"/>
    <col min="7706" max="7936" width="9" style="477"/>
    <col min="7937" max="7937" width="4.625" style="477" customWidth="1"/>
    <col min="7938" max="7941" width="5.625" style="477" customWidth="1"/>
    <col min="7942" max="7944" width="2.625" style="477" customWidth="1"/>
    <col min="7945" max="7945" width="4.625" style="477" customWidth="1"/>
    <col min="7946" max="7948" width="6.625" style="477" customWidth="1"/>
    <col min="7949" max="7949" width="13.375" style="477" customWidth="1"/>
    <col min="7950" max="7951" width="13.75" style="477" customWidth="1"/>
    <col min="7952" max="7952" width="17.625" style="477" customWidth="1"/>
    <col min="7953" max="7953" width="3.875" style="477" customWidth="1"/>
    <col min="7954" max="7955" width="2.375" style="477" customWidth="1"/>
    <col min="7956" max="7956" width="5.625" style="477" customWidth="1"/>
    <col min="7957" max="7957" width="4.25" style="477" customWidth="1"/>
    <col min="7958" max="7958" width="17.625" style="477" customWidth="1"/>
    <col min="7959" max="7959" width="12.625" style="477" customWidth="1"/>
    <col min="7960" max="7960" width="10.625" style="477" customWidth="1"/>
    <col min="7961" max="7961" width="12.125" style="477" customWidth="1"/>
    <col min="7962" max="8192" width="9" style="477"/>
    <col min="8193" max="8193" width="4.625" style="477" customWidth="1"/>
    <col min="8194" max="8197" width="5.625" style="477" customWidth="1"/>
    <col min="8198" max="8200" width="2.625" style="477" customWidth="1"/>
    <col min="8201" max="8201" width="4.625" style="477" customWidth="1"/>
    <col min="8202" max="8204" width="6.625" style="477" customWidth="1"/>
    <col min="8205" max="8205" width="13.375" style="477" customWidth="1"/>
    <col min="8206" max="8207" width="13.75" style="477" customWidth="1"/>
    <col min="8208" max="8208" width="17.625" style="477" customWidth="1"/>
    <col min="8209" max="8209" width="3.875" style="477" customWidth="1"/>
    <col min="8210" max="8211" width="2.375" style="477" customWidth="1"/>
    <col min="8212" max="8212" width="5.625" style="477" customWidth="1"/>
    <col min="8213" max="8213" width="4.25" style="477" customWidth="1"/>
    <col min="8214" max="8214" width="17.625" style="477" customWidth="1"/>
    <col min="8215" max="8215" width="12.625" style="477" customWidth="1"/>
    <col min="8216" max="8216" width="10.625" style="477" customWidth="1"/>
    <col min="8217" max="8217" width="12.125" style="477" customWidth="1"/>
    <col min="8218" max="8448" width="9" style="477"/>
    <col min="8449" max="8449" width="4.625" style="477" customWidth="1"/>
    <col min="8450" max="8453" width="5.625" style="477" customWidth="1"/>
    <col min="8454" max="8456" width="2.625" style="477" customWidth="1"/>
    <col min="8457" max="8457" width="4.625" style="477" customWidth="1"/>
    <col min="8458" max="8460" width="6.625" style="477" customWidth="1"/>
    <col min="8461" max="8461" width="13.375" style="477" customWidth="1"/>
    <col min="8462" max="8463" width="13.75" style="477" customWidth="1"/>
    <col min="8464" max="8464" width="17.625" style="477" customWidth="1"/>
    <col min="8465" max="8465" width="3.875" style="477" customWidth="1"/>
    <col min="8466" max="8467" width="2.375" style="477" customWidth="1"/>
    <col min="8468" max="8468" width="5.625" style="477" customWidth="1"/>
    <col min="8469" max="8469" width="4.25" style="477" customWidth="1"/>
    <col min="8470" max="8470" width="17.625" style="477" customWidth="1"/>
    <col min="8471" max="8471" width="12.625" style="477" customWidth="1"/>
    <col min="8472" max="8472" width="10.625" style="477" customWidth="1"/>
    <col min="8473" max="8473" width="12.125" style="477" customWidth="1"/>
    <col min="8474" max="8704" width="9" style="477"/>
    <col min="8705" max="8705" width="4.625" style="477" customWidth="1"/>
    <col min="8706" max="8709" width="5.625" style="477" customWidth="1"/>
    <col min="8710" max="8712" width="2.625" style="477" customWidth="1"/>
    <col min="8713" max="8713" width="4.625" style="477" customWidth="1"/>
    <col min="8714" max="8716" width="6.625" style="477" customWidth="1"/>
    <col min="8717" max="8717" width="13.375" style="477" customWidth="1"/>
    <col min="8718" max="8719" width="13.75" style="477" customWidth="1"/>
    <col min="8720" max="8720" width="17.625" style="477" customWidth="1"/>
    <col min="8721" max="8721" width="3.875" style="477" customWidth="1"/>
    <col min="8722" max="8723" width="2.375" style="477" customWidth="1"/>
    <col min="8724" max="8724" width="5.625" style="477" customWidth="1"/>
    <col min="8725" max="8725" width="4.25" style="477" customWidth="1"/>
    <col min="8726" max="8726" width="17.625" style="477" customWidth="1"/>
    <col min="8727" max="8727" width="12.625" style="477" customWidth="1"/>
    <col min="8728" max="8728" width="10.625" style="477" customWidth="1"/>
    <col min="8729" max="8729" width="12.125" style="477" customWidth="1"/>
    <col min="8730" max="8960" width="9" style="477"/>
    <col min="8961" max="8961" width="4.625" style="477" customWidth="1"/>
    <col min="8962" max="8965" width="5.625" style="477" customWidth="1"/>
    <col min="8966" max="8968" width="2.625" style="477" customWidth="1"/>
    <col min="8969" max="8969" width="4.625" style="477" customWidth="1"/>
    <col min="8970" max="8972" width="6.625" style="477" customWidth="1"/>
    <col min="8973" max="8973" width="13.375" style="477" customWidth="1"/>
    <col min="8974" max="8975" width="13.75" style="477" customWidth="1"/>
    <col min="8976" max="8976" width="17.625" style="477" customWidth="1"/>
    <col min="8977" max="8977" width="3.875" style="477" customWidth="1"/>
    <col min="8978" max="8979" width="2.375" style="477" customWidth="1"/>
    <col min="8980" max="8980" width="5.625" style="477" customWidth="1"/>
    <col min="8981" max="8981" width="4.25" style="477" customWidth="1"/>
    <col min="8982" max="8982" width="17.625" style="477" customWidth="1"/>
    <col min="8983" max="8983" width="12.625" style="477" customWidth="1"/>
    <col min="8984" max="8984" width="10.625" style="477" customWidth="1"/>
    <col min="8985" max="8985" width="12.125" style="477" customWidth="1"/>
    <col min="8986" max="9216" width="9" style="477"/>
    <col min="9217" max="9217" width="4.625" style="477" customWidth="1"/>
    <col min="9218" max="9221" width="5.625" style="477" customWidth="1"/>
    <col min="9222" max="9224" width="2.625" style="477" customWidth="1"/>
    <col min="9225" max="9225" width="4.625" style="477" customWidth="1"/>
    <col min="9226" max="9228" width="6.625" style="477" customWidth="1"/>
    <col min="9229" max="9229" width="13.375" style="477" customWidth="1"/>
    <col min="9230" max="9231" width="13.75" style="477" customWidth="1"/>
    <col min="9232" max="9232" width="17.625" style="477" customWidth="1"/>
    <col min="9233" max="9233" width="3.875" style="477" customWidth="1"/>
    <col min="9234" max="9235" width="2.375" style="477" customWidth="1"/>
    <col min="9236" max="9236" width="5.625" style="477" customWidth="1"/>
    <col min="9237" max="9237" width="4.25" style="477" customWidth="1"/>
    <col min="9238" max="9238" width="17.625" style="477" customWidth="1"/>
    <col min="9239" max="9239" width="12.625" style="477" customWidth="1"/>
    <col min="9240" max="9240" width="10.625" style="477" customWidth="1"/>
    <col min="9241" max="9241" width="12.125" style="477" customWidth="1"/>
    <col min="9242" max="9472" width="9" style="477"/>
    <col min="9473" max="9473" width="4.625" style="477" customWidth="1"/>
    <col min="9474" max="9477" width="5.625" style="477" customWidth="1"/>
    <col min="9478" max="9480" width="2.625" style="477" customWidth="1"/>
    <col min="9481" max="9481" width="4.625" style="477" customWidth="1"/>
    <col min="9482" max="9484" width="6.625" style="477" customWidth="1"/>
    <col min="9485" max="9485" width="13.375" style="477" customWidth="1"/>
    <col min="9486" max="9487" width="13.75" style="477" customWidth="1"/>
    <col min="9488" max="9488" width="17.625" style="477" customWidth="1"/>
    <col min="9489" max="9489" width="3.875" style="477" customWidth="1"/>
    <col min="9490" max="9491" width="2.375" style="477" customWidth="1"/>
    <col min="9492" max="9492" width="5.625" style="477" customWidth="1"/>
    <col min="9493" max="9493" width="4.25" style="477" customWidth="1"/>
    <col min="9494" max="9494" width="17.625" style="477" customWidth="1"/>
    <col min="9495" max="9495" width="12.625" style="477" customWidth="1"/>
    <col min="9496" max="9496" width="10.625" style="477" customWidth="1"/>
    <col min="9497" max="9497" width="12.125" style="477" customWidth="1"/>
    <col min="9498" max="9728" width="9" style="477"/>
    <col min="9729" max="9729" width="4.625" style="477" customWidth="1"/>
    <col min="9730" max="9733" width="5.625" style="477" customWidth="1"/>
    <col min="9734" max="9736" width="2.625" style="477" customWidth="1"/>
    <col min="9737" max="9737" width="4.625" style="477" customWidth="1"/>
    <col min="9738" max="9740" width="6.625" style="477" customWidth="1"/>
    <col min="9741" max="9741" width="13.375" style="477" customWidth="1"/>
    <col min="9742" max="9743" width="13.75" style="477" customWidth="1"/>
    <col min="9744" max="9744" width="17.625" style="477" customWidth="1"/>
    <col min="9745" max="9745" width="3.875" style="477" customWidth="1"/>
    <col min="9746" max="9747" width="2.375" style="477" customWidth="1"/>
    <col min="9748" max="9748" width="5.625" style="477" customWidth="1"/>
    <col min="9749" max="9749" width="4.25" style="477" customWidth="1"/>
    <col min="9750" max="9750" width="17.625" style="477" customWidth="1"/>
    <col min="9751" max="9751" width="12.625" style="477" customWidth="1"/>
    <col min="9752" max="9752" width="10.625" style="477" customWidth="1"/>
    <col min="9753" max="9753" width="12.125" style="477" customWidth="1"/>
    <col min="9754" max="9984" width="9" style="477"/>
    <col min="9985" max="9985" width="4.625" style="477" customWidth="1"/>
    <col min="9986" max="9989" width="5.625" style="477" customWidth="1"/>
    <col min="9990" max="9992" width="2.625" style="477" customWidth="1"/>
    <col min="9993" max="9993" width="4.625" style="477" customWidth="1"/>
    <col min="9994" max="9996" width="6.625" style="477" customWidth="1"/>
    <col min="9997" max="9997" width="13.375" style="477" customWidth="1"/>
    <col min="9998" max="9999" width="13.75" style="477" customWidth="1"/>
    <col min="10000" max="10000" width="17.625" style="477" customWidth="1"/>
    <col min="10001" max="10001" width="3.875" style="477" customWidth="1"/>
    <col min="10002" max="10003" width="2.375" style="477" customWidth="1"/>
    <col min="10004" max="10004" width="5.625" style="477" customWidth="1"/>
    <col min="10005" max="10005" width="4.25" style="477" customWidth="1"/>
    <col min="10006" max="10006" width="17.625" style="477" customWidth="1"/>
    <col min="10007" max="10007" width="12.625" style="477" customWidth="1"/>
    <col min="10008" max="10008" width="10.625" style="477" customWidth="1"/>
    <col min="10009" max="10009" width="12.125" style="477" customWidth="1"/>
    <col min="10010" max="10240" width="9" style="477"/>
    <col min="10241" max="10241" width="4.625" style="477" customWidth="1"/>
    <col min="10242" max="10245" width="5.625" style="477" customWidth="1"/>
    <col min="10246" max="10248" width="2.625" style="477" customWidth="1"/>
    <col min="10249" max="10249" width="4.625" style="477" customWidth="1"/>
    <col min="10250" max="10252" width="6.625" style="477" customWidth="1"/>
    <col min="10253" max="10253" width="13.375" style="477" customWidth="1"/>
    <col min="10254" max="10255" width="13.75" style="477" customWidth="1"/>
    <col min="10256" max="10256" width="17.625" style="477" customWidth="1"/>
    <col min="10257" max="10257" width="3.875" style="477" customWidth="1"/>
    <col min="10258" max="10259" width="2.375" style="477" customWidth="1"/>
    <col min="10260" max="10260" width="5.625" style="477" customWidth="1"/>
    <col min="10261" max="10261" width="4.25" style="477" customWidth="1"/>
    <col min="10262" max="10262" width="17.625" style="477" customWidth="1"/>
    <col min="10263" max="10263" width="12.625" style="477" customWidth="1"/>
    <col min="10264" max="10264" width="10.625" style="477" customWidth="1"/>
    <col min="10265" max="10265" width="12.125" style="477" customWidth="1"/>
    <col min="10266" max="10496" width="9" style="477"/>
    <col min="10497" max="10497" width="4.625" style="477" customWidth="1"/>
    <col min="10498" max="10501" width="5.625" style="477" customWidth="1"/>
    <col min="10502" max="10504" width="2.625" style="477" customWidth="1"/>
    <col min="10505" max="10505" width="4.625" style="477" customWidth="1"/>
    <col min="10506" max="10508" width="6.625" style="477" customWidth="1"/>
    <col min="10509" max="10509" width="13.375" style="477" customWidth="1"/>
    <col min="10510" max="10511" width="13.75" style="477" customWidth="1"/>
    <col min="10512" max="10512" width="17.625" style="477" customWidth="1"/>
    <col min="10513" max="10513" width="3.875" style="477" customWidth="1"/>
    <col min="10514" max="10515" width="2.375" style="477" customWidth="1"/>
    <col min="10516" max="10516" width="5.625" style="477" customWidth="1"/>
    <col min="10517" max="10517" width="4.25" style="477" customWidth="1"/>
    <col min="10518" max="10518" width="17.625" style="477" customWidth="1"/>
    <col min="10519" max="10519" width="12.625" style="477" customWidth="1"/>
    <col min="10520" max="10520" width="10.625" style="477" customWidth="1"/>
    <col min="10521" max="10521" width="12.125" style="477" customWidth="1"/>
    <col min="10522" max="10752" width="9" style="477"/>
    <col min="10753" max="10753" width="4.625" style="477" customWidth="1"/>
    <col min="10754" max="10757" width="5.625" style="477" customWidth="1"/>
    <col min="10758" max="10760" width="2.625" style="477" customWidth="1"/>
    <col min="10761" max="10761" width="4.625" style="477" customWidth="1"/>
    <col min="10762" max="10764" width="6.625" style="477" customWidth="1"/>
    <col min="10765" max="10765" width="13.375" style="477" customWidth="1"/>
    <col min="10766" max="10767" width="13.75" style="477" customWidth="1"/>
    <col min="10768" max="10768" width="17.625" style="477" customWidth="1"/>
    <col min="10769" max="10769" width="3.875" style="477" customWidth="1"/>
    <col min="10770" max="10771" width="2.375" style="477" customWidth="1"/>
    <col min="10772" max="10772" width="5.625" style="477" customWidth="1"/>
    <col min="10773" max="10773" width="4.25" style="477" customWidth="1"/>
    <col min="10774" max="10774" width="17.625" style="477" customWidth="1"/>
    <col min="10775" max="10775" width="12.625" style="477" customWidth="1"/>
    <col min="10776" max="10776" width="10.625" style="477" customWidth="1"/>
    <col min="10777" max="10777" width="12.125" style="477" customWidth="1"/>
    <col min="10778" max="11008" width="9" style="477"/>
    <col min="11009" max="11009" width="4.625" style="477" customWidth="1"/>
    <col min="11010" max="11013" width="5.625" style="477" customWidth="1"/>
    <col min="11014" max="11016" width="2.625" style="477" customWidth="1"/>
    <col min="11017" max="11017" width="4.625" style="477" customWidth="1"/>
    <col min="11018" max="11020" width="6.625" style="477" customWidth="1"/>
    <col min="11021" max="11021" width="13.375" style="477" customWidth="1"/>
    <col min="11022" max="11023" width="13.75" style="477" customWidth="1"/>
    <col min="11024" max="11024" width="17.625" style="477" customWidth="1"/>
    <col min="11025" max="11025" width="3.875" style="477" customWidth="1"/>
    <col min="11026" max="11027" width="2.375" style="477" customWidth="1"/>
    <col min="11028" max="11028" width="5.625" style="477" customWidth="1"/>
    <col min="11029" max="11029" width="4.25" style="477" customWidth="1"/>
    <col min="11030" max="11030" width="17.625" style="477" customWidth="1"/>
    <col min="11031" max="11031" width="12.625" style="477" customWidth="1"/>
    <col min="11032" max="11032" width="10.625" style="477" customWidth="1"/>
    <col min="11033" max="11033" width="12.125" style="477" customWidth="1"/>
    <col min="11034" max="11264" width="9" style="477"/>
    <col min="11265" max="11265" width="4.625" style="477" customWidth="1"/>
    <col min="11266" max="11269" width="5.625" style="477" customWidth="1"/>
    <col min="11270" max="11272" width="2.625" style="477" customWidth="1"/>
    <col min="11273" max="11273" width="4.625" style="477" customWidth="1"/>
    <col min="11274" max="11276" width="6.625" style="477" customWidth="1"/>
    <col min="11277" max="11277" width="13.375" style="477" customWidth="1"/>
    <col min="11278" max="11279" width="13.75" style="477" customWidth="1"/>
    <col min="11280" max="11280" width="17.625" style="477" customWidth="1"/>
    <col min="11281" max="11281" width="3.875" style="477" customWidth="1"/>
    <col min="11282" max="11283" width="2.375" style="477" customWidth="1"/>
    <col min="11284" max="11284" width="5.625" style="477" customWidth="1"/>
    <col min="11285" max="11285" width="4.25" style="477" customWidth="1"/>
    <col min="11286" max="11286" width="17.625" style="477" customWidth="1"/>
    <col min="11287" max="11287" width="12.625" style="477" customWidth="1"/>
    <col min="11288" max="11288" width="10.625" style="477" customWidth="1"/>
    <col min="11289" max="11289" width="12.125" style="477" customWidth="1"/>
    <col min="11290" max="11520" width="9" style="477"/>
    <col min="11521" max="11521" width="4.625" style="477" customWidth="1"/>
    <col min="11522" max="11525" width="5.625" style="477" customWidth="1"/>
    <col min="11526" max="11528" width="2.625" style="477" customWidth="1"/>
    <col min="11529" max="11529" width="4.625" style="477" customWidth="1"/>
    <col min="11530" max="11532" width="6.625" style="477" customWidth="1"/>
    <col min="11533" max="11533" width="13.375" style="477" customWidth="1"/>
    <col min="11534" max="11535" width="13.75" style="477" customWidth="1"/>
    <col min="11536" max="11536" width="17.625" style="477" customWidth="1"/>
    <col min="11537" max="11537" width="3.875" style="477" customWidth="1"/>
    <col min="11538" max="11539" width="2.375" style="477" customWidth="1"/>
    <col min="11540" max="11540" width="5.625" style="477" customWidth="1"/>
    <col min="11541" max="11541" width="4.25" style="477" customWidth="1"/>
    <col min="11542" max="11542" width="17.625" style="477" customWidth="1"/>
    <col min="11543" max="11543" width="12.625" style="477" customWidth="1"/>
    <col min="11544" max="11544" width="10.625" style="477" customWidth="1"/>
    <col min="11545" max="11545" width="12.125" style="477" customWidth="1"/>
    <col min="11546" max="11776" width="9" style="477"/>
    <col min="11777" max="11777" width="4.625" style="477" customWidth="1"/>
    <col min="11778" max="11781" width="5.625" style="477" customWidth="1"/>
    <col min="11782" max="11784" width="2.625" style="477" customWidth="1"/>
    <col min="11785" max="11785" width="4.625" style="477" customWidth="1"/>
    <col min="11786" max="11788" width="6.625" style="477" customWidth="1"/>
    <col min="11789" max="11789" width="13.375" style="477" customWidth="1"/>
    <col min="11790" max="11791" width="13.75" style="477" customWidth="1"/>
    <col min="11792" max="11792" width="17.625" style="477" customWidth="1"/>
    <col min="11793" max="11793" width="3.875" style="477" customWidth="1"/>
    <col min="11794" max="11795" width="2.375" style="477" customWidth="1"/>
    <col min="11796" max="11796" width="5.625" style="477" customWidth="1"/>
    <col min="11797" max="11797" width="4.25" style="477" customWidth="1"/>
    <col min="11798" max="11798" width="17.625" style="477" customWidth="1"/>
    <col min="11799" max="11799" width="12.625" style="477" customWidth="1"/>
    <col min="11800" max="11800" width="10.625" style="477" customWidth="1"/>
    <col min="11801" max="11801" width="12.125" style="477" customWidth="1"/>
    <col min="11802" max="12032" width="9" style="477"/>
    <col min="12033" max="12033" width="4.625" style="477" customWidth="1"/>
    <col min="12034" max="12037" width="5.625" style="477" customWidth="1"/>
    <col min="12038" max="12040" width="2.625" style="477" customWidth="1"/>
    <col min="12041" max="12041" width="4.625" style="477" customWidth="1"/>
    <col min="12042" max="12044" width="6.625" style="477" customWidth="1"/>
    <col min="12045" max="12045" width="13.375" style="477" customWidth="1"/>
    <col min="12046" max="12047" width="13.75" style="477" customWidth="1"/>
    <col min="12048" max="12048" width="17.625" style="477" customWidth="1"/>
    <col min="12049" max="12049" width="3.875" style="477" customWidth="1"/>
    <col min="12050" max="12051" width="2.375" style="477" customWidth="1"/>
    <col min="12052" max="12052" width="5.625" style="477" customWidth="1"/>
    <col min="12053" max="12053" width="4.25" style="477" customWidth="1"/>
    <col min="12054" max="12054" width="17.625" style="477" customWidth="1"/>
    <col min="12055" max="12055" width="12.625" style="477" customWidth="1"/>
    <col min="12056" max="12056" width="10.625" style="477" customWidth="1"/>
    <col min="12057" max="12057" width="12.125" style="477" customWidth="1"/>
    <col min="12058" max="12288" width="9" style="477"/>
    <col min="12289" max="12289" width="4.625" style="477" customWidth="1"/>
    <col min="12290" max="12293" width="5.625" style="477" customWidth="1"/>
    <col min="12294" max="12296" width="2.625" style="477" customWidth="1"/>
    <col min="12297" max="12297" width="4.625" style="477" customWidth="1"/>
    <col min="12298" max="12300" width="6.625" style="477" customWidth="1"/>
    <col min="12301" max="12301" width="13.375" style="477" customWidth="1"/>
    <col min="12302" max="12303" width="13.75" style="477" customWidth="1"/>
    <col min="12304" max="12304" width="17.625" style="477" customWidth="1"/>
    <col min="12305" max="12305" width="3.875" style="477" customWidth="1"/>
    <col min="12306" max="12307" width="2.375" style="477" customWidth="1"/>
    <col min="12308" max="12308" width="5.625" style="477" customWidth="1"/>
    <col min="12309" max="12309" width="4.25" style="477" customWidth="1"/>
    <col min="12310" max="12310" width="17.625" style="477" customWidth="1"/>
    <col min="12311" max="12311" width="12.625" style="477" customWidth="1"/>
    <col min="12312" max="12312" width="10.625" style="477" customWidth="1"/>
    <col min="12313" max="12313" width="12.125" style="477" customWidth="1"/>
    <col min="12314" max="12544" width="9" style="477"/>
    <col min="12545" max="12545" width="4.625" style="477" customWidth="1"/>
    <col min="12546" max="12549" width="5.625" style="477" customWidth="1"/>
    <col min="12550" max="12552" width="2.625" style="477" customWidth="1"/>
    <col min="12553" max="12553" width="4.625" style="477" customWidth="1"/>
    <col min="12554" max="12556" width="6.625" style="477" customWidth="1"/>
    <col min="12557" max="12557" width="13.375" style="477" customWidth="1"/>
    <col min="12558" max="12559" width="13.75" style="477" customWidth="1"/>
    <col min="12560" max="12560" width="17.625" style="477" customWidth="1"/>
    <col min="12561" max="12561" width="3.875" style="477" customWidth="1"/>
    <col min="12562" max="12563" width="2.375" style="477" customWidth="1"/>
    <col min="12564" max="12564" width="5.625" style="477" customWidth="1"/>
    <col min="12565" max="12565" width="4.25" style="477" customWidth="1"/>
    <col min="12566" max="12566" width="17.625" style="477" customWidth="1"/>
    <col min="12567" max="12567" width="12.625" style="477" customWidth="1"/>
    <col min="12568" max="12568" width="10.625" style="477" customWidth="1"/>
    <col min="12569" max="12569" width="12.125" style="477" customWidth="1"/>
    <col min="12570" max="12800" width="9" style="477"/>
    <col min="12801" max="12801" width="4.625" style="477" customWidth="1"/>
    <col min="12802" max="12805" width="5.625" style="477" customWidth="1"/>
    <col min="12806" max="12808" width="2.625" style="477" customWidth="1"/>
    <col min="12809" max="12809" width="4.625" style="477" customWidth="1"/>
    <col min="12810" max="12812" width="6.625" style="477" customWidth="1"/>
    <col min="12813" max="12813" width="13.375" style="477" customWidth="1"/>
    <col min="12814" max="12815" width="13.75" style="477" customWidth="1"/>
    <col min="12816" max="12816" width="17.625" style="477" customWidth="1"/>
    <col min="12817" max="12817" width="3.875" style="477" customWidth="1"/>
    <col min="12818" max="12819" width="2.375" style="477" customWidth="1"/>
    <col min="12820" max="12820" width="5.625" style="477" customWidth="1"/>
    <col min="12821" max="12821" width="4.25" style="477" customWidth="1"/>
    <col min="12822" max="12822" width="17.625" style="477" customWidth="1"/>
    <col min="12823" max="12823" width="12.625" style="477" customWidth="1"/>
    <col min="12824" max="12824" width="10.625" style="477" customWidth="1"/>
    <col min="12825" max="12825" width="12.125" style="477" customWidth="1"/>
    <col min="12826" max="13056" width="9" style="477"/>
    <col min="13057" max="13057" width="4.625" style="477" customWidth="1"/>
    <col min="13058" max="13061" width="5.625" style="477" customWidth="1"/>
    <col min="13062" max="13064" width="2.625" style="477" customWidth="1"/>
    <col min="13065" max="13065" width="4.625" style="477" customWidth="1"/>
    <col min="13066" max="13068" width="6.625" style="477" customWidth="1"/>
    <col min="13069" max="13069" width="13.375" style="477" customWidth="1"/>
    <col min="13070" max="13071" width="13.75" style="477" customWidth="1"/>
    <col min="13072" max="13072" width="17.625" style="477" customWidth="1"/>
    <col min="13073" max="13073" width="3.875" style="477" customWidth="1"/>
    <col min="13074" max="13075" width="2.375" style="477" customWidth="1"/>
    <col min="13076" max="13076" width="5.625" style="477" customWidth="1"/>
    <col min="13077" max="13077" width="4.25" style="477" customWidth="1"/>
    <col min="13078" max="13078" width="17.625" style="477" customWidth="1"/>
    <col min="13079" max="13079" width="12.625" style="477" customWidth="1"/>
    <col min="13080" max="13080" width="10.625" style="477" customWidth="1"/>
    <col min="13081" max="13081" width="12.125" style="477" customWidth="1"/>
    <col min="13082" max="13312" width="9" style="477"/>
    <col min="13313" max="13313" width="4.625" style="477" customWidth="1"/>
    <col min="13314" max="13317" width="5.625" style="477" customWidth="1"/>
    <col min="13318" max="13320" width="2.625" style="477" customWidth="1"/>
    <col min="13321" max="13321" width="4.625" style="477" customWidth="1"/>
    <col min="13322" max="13324" width="6.625" style="477" customWidth="1"/>
    <col min="13325" max="13325" width="13.375" style="477" customWidth="1"/>
    <col min="13326" max="13327" width="13.75" style="477" customWidth="1"/>
    <col min="13328" max="13328" width="17.625" style="477" customWidth="1"/>
    <col min="13329" max="13329" width="3.875" style="477" customWidth="1"/>
    <col min="13330" max="13331" width="2.375" style="477" customWidth="1"/>
    <col min="13332" max="13332" width="5.625" style="477" customWidth="1"/>
    <col min="13333" max="13333" width="4.25" style="477" customWidth="1"/>
    <col min="13334" max="13334" width="17.625" style="477" customWidth="1"/>
    <col min="13335" max="13335" width="12.625" style="477" customWidth="1"/>
    <col min="13336" max="13336" width="10.625" style="477" customWidth="1"/>
    <col min="13337" max="13337" width="12.125" style="477" customWidth="1"/>
    <col min="13338" max="13568" width="9" style="477"/>
    <col min="13569" max="13569" width="4.625" style="477" customWidth="1"/>
    <col min="13570" max="13573" width="5.625" style="477" customWidth="1"/>
    <col min="13574" max="13576" width="2.625" style="477" customWidth="1"/>
    <col min="13577" max="13577" width="4.625" style="477" customWidth="1"/>
    <col min="13578" max="13580" width="6.625" style="477" customWidth="1"/>
    <col min="13581" max="13581" width="13.375" style="477" customWidth="1"/>
    <col min="13582" max="13583" width="13.75" style="477" customWidth="1"/>
    <col min="13584" max="13584" width="17.625" style="477" customWidth="1"/>
    <col min="13585" max="13585" width="3.875" style="477" customWidth="1"/>
    <col min="13586" max="13587" width="2.375" style="477" customWidth="1"/>
    <col min="13588" max="13588" width="5.625" style="477" customWidth="1"/>
    <col min="13589" max="13589" width="4.25" style="477" customWidth="1"/>
    <col min="13590" max="13590" width="17.625" style="477" customWidth="1"/>
    <col min="13591" max="13591" width="12.625" style="477" customWidth="1"/>
    <col min="13592" max="13592" width="10.625" style="477" customWidth="1"/>
    <col min="13593" max="13593" width="12.125" style="477" customWidth="1"/>
    <col min="13594" max="13824" width="9" style="477"/>
    <col min="13825" max="13825" width="4.625" style="477" customWidth="1"/>
    <col min="13826" max="13829" width="5.625" style="477" customWidth="1"/>
    <col min="13830" max="13832" width="2.625" style="477" customWidth="1"/>
    <col min="13833" max="13833" width="4.625" style="477" customWidth="1"/>
    <col min="13834" max="13836" width="6.625" style="477" customWidth="1"/>
    <col min="13837" max="13837" width="13.375" style="477" customWidth="1"/>
    <col min="13838" max="13839" width="13.75" style="477" customWidth="1"/>
    <col min="13840" max="13840" width="17.625" style="477" customWidth="1"/>
    <col min="13841" max="13841" width="3.875" style="477" customWidth="1"/>
    <col min="13842" max="13843" width="2.375" style="477" customWidth="1"/>
    <col min="13844" max="13844" width="5.625" style="477" customWidth="1"/>
    <col min="13845" max="13845" width="4.25" style="477" customWidth="1"/>
    <col min="13846" max="13846" width="17.625" style="477" customWidth="1"/>
    <col min="13847" max="13847" width="12.625" style="477" customWidth="1"/>
    <col min="13848" max="13848" width="10.625" style="477" customWidth="1"/>
    <col min="13849" max="13849" width="12.125" style="477" customWidth="1"/>
    <col min="13850" max="14080" width="9" style="477"/>
    <col min="14081" max="14081" width="4.625" style="477" customWidth="1"/>
    <col min="14082" max="14085" width="5.625" style="477" customWidth="1"/>
    <col min="14086" max="14088" width="2.625" style="477" customWidth="1"/>
    <col min="14089" max="14089" width="4.625" style="477" customWidth="1"/>
    <col min="14090" max="14092" width="6.625" style="477" customWidth="1"/>
    <col min="14093" max="14093" width="13.375" style="477" customWidth="1"/>
    <col min="14094" max="14095" width="13.75" style="477" customWidth="1"/>
    <col min="14096" max="14096" width="17.625" style="477" customWidth="1"/>
    <col min="14097" max="14097" width="3.875" style="477" customWidth="1"/>
    <col min="14098" max="14099" width="2.375" style="477" customWidth="1"/>
    <col min="14100" max="14100" width="5.625" style="477" customWidth="1"/>
    <col min="14101" max="14101" width="4.25" style="477" customWidth="1"/>
    <col min="14102" max="14102" width="17.625" style="477" customWidth="1"/>
    <col min="14103" max="14103" width="12.625" style="477" customWidth="1"/>
    <col min="14104" max="14104" width="10.625" style="477" customWidth="1"/>
    <col min="14105" max="14105" width="12.125" style="477" customWidth="1"/>
    <col min="14106" max="14336" width="9" style="477"/>
    <col min="14337" max="14337" width="4.625" style="477" customWidth="1"/>
    <col min="14338" max="14341" width="5.625" style="477" customWidth="1"/>
    <col min="14342" max="14344" width="2.625" style="477" customWidth="1"/>
    <col min="14345" max="14345" width="4.625" style="477" customWidth="1"/>
    <col min="14346" max="14348" width="6.625" style="477" customWidth="1"/>
    <col min="14349" max="14349" width="13.375" style="477" customWidth="1"/>
    <col min="14350" max="14351" width="13.75" style="477" customWidth="1"/>
    <col min="14352" max="14352" width="17.625" style="477" customWidth="1"/>
    <col min="14353" max="14353" width="3.875" style="477" customWidth="1"/>
    <col min="14354" max="14355" width="2.375" style="477" customWidth="1"/>
    <col min="14356" max="14356" width="5.625" style="477" customWidth="1"/>
    <col min="14357" max="14357" width="4.25" style="477" customWidth="1"/>
    <col min="14358" max="14358" width="17.625" style="477" customWidth="1"/>
    <col min="14359" max="14359" width="12.625" style="477" customWidth="1"/>
    <col min="14360" max="14360" width="10.625" style="477" customWidth="1"/>
    <col min="14361" max="14361" width="12.125" style="477" customWidth="1"/>
    <col min="14362" max="14592" width="9" style="477"/>
    <col min="14593" max="14593" width="4.625" style="477" customWidth="1"/>
    <col min="14594" max="14597" width="5.625" style="477" customWidth="1"/>
    <col min="14598" max="14600" width="2.625" style="477" customWidth="1"/>
    <col min="14601" max="14601" width="4.625" style="477" customWidth="1"/>
    <col min="14602" max="14604" width="6.625" style="477" customWidth="1"/>
    <col min="14605" max="14605" width="13.375" style="477" customWidth="1"/>
    <col min="14606" max="14607" width="13.75" style="477" customWidth="1"/>
    <col min="14608" max="14608" width="17.625" style="477" customWidth="1"/>
    <col min="14609" max="14609" width="3.875" style="477" customWidth="1"/>
    <col min="14610" max="14611" width="2.375" style="477" customWidth="1"/>
    <col min="14612" max="14612" width="5.625" style="477" customWidth="1"/>
    <col min="14613" max="14613" width="4.25" style="477" customWidth="1"/>
    <col min="14614" max="14614" width="17.625" style="477" customWidth="1"/>
    <col min="14615" max="14615" width="12.625" style="477" customWidth="1"/>
    <col min="14616" max="14616" width="10.625" style="477" customWidth="1"/>
    <col min="14617" max="14617" width="12.125" style="477" customWidth="1"/>
    <col min="14618" max="14848" width="9" style="477"/>
    <col min="14849" max="14849" width="4.625" style="477" customWidth="1"/>
    <col min="14850" max="14853" width="5.625" style="477" customWidth="1"/>
    <col min="14854" max="14856" width="2.625" style="477" customWidth="1"/>
    <col min="14857" max="14857" width="4.625" style="477" customWidth="1"/>
    <col min="14858" max="14860" width="6.625" style="477" customWidth="1"/>
    <col min="14861" max="14861" width="13.375" style="477" customWidth="1"/>
    <col min="14862" max="14863" width="13.75" style="477" customWidth="1"/>
    <col min="14864" max="14864" width="17.625" style="477" customWidth="1"/>
    <col min="14865" max="14865" width="3.875" style="477" customWidth="1"/>
    <col min="14866" max="14867" width="2.375" style="477" customWidth="1"/>
    <col min="14868" max="14868" width="5.625" style="477" customWidth="1"/>
    <col min="14869" max="14869" width="4.25" style="477" customWidth="1"/>
    <col min="14870" max="14870" width="17.625" style="477" customWidth="1"/>
    <col min="14871" max="14871" width="12.625" style="477" customWidth="1"/>
    <col min="14872" max="14872" width="10.625" style="477" customWidth="1"/>
    <col min="14873" max="14873" width="12.125" style="477" customWidth="1"/>
    <col min="14874" max="15104" width="9" style="477"/>
    <col min="15105" max="15105" width="4.625" style="477" customWidth="1"/>
    <col min="15106" max="15109" width="5.625" style="477" customWidth="1"/>
    <col min="15110" max="15112" width="2.625" style="477" customWidth="1"/>
    <col min="15113" max="15113" width="4.625" style="477" customWidth="1"/>
    <col min="15114" max="15116" width="6.625" style="477" customWidth="1"/>
    <col min="15117" max="15117" width="13.375" style="477" customWidth="1"/>
    <col min="15118" max="15119" width="13.75" style="477" customWidth="1"/>
    <col min="15120" max="15120" width="17.625" style="477" customWidth="1"/>
    <col min="15121" max="15121" width="3.875" style="477" customWidth="1"/>
    <col min="15122" max="15123" width="2.375" style="477" customWidth="1"/>
    <col min="15124" max="15124" width="5.625" style="477" customWidth="1"/>
    <col min="15125" max="15125" width="4.25" style="477" customWidth="1"/>
    <col min="15126" max="15126" width="17.625" style="477" customWidth="1"/>
    <col min="15127" max="15127" width="12.625" style="477" customWidth="1"/>
    <col min="15128" max="15128" width="10.625" style="477" customWidth="1"/>
    <col min="15129" max="15129" width="12.125" style="477" customWidth="1"/>
    <col min="15130" max="15360" width="9" style="477"/>
    <col min="15361" max="15361" width="4.625" style="477" customWidth="1"/>
    <col min="15362" max="15365" width="5.625" style="477" customWidth="1"/>
    <col min="15366" max="15368" width="2.625" style="477" customWidth="1"/>
    <col min="15369" max="15369" width="4.625" style="477" customWidth="1"/>
    <col min="15370" max="15372" width="6.625" style="477" customWidth="1"/>
    <col min="15373" max="15373" width="13.375" style="477" customWidth="1"/>
    <col min="15374" max="15375" width="13.75" style="477" customWidth="1"/>
    <col min="15376" max="15376" width="17.625" style="477" customWidth="1"/>
    <col min="15377" max="15377" width="3.875" style="477" customWidth="1"/>
    <col min="15378" max="15379" width="2.375" style="477" customWidth="1"/>
    <col min="15380" max="15380" width="5.625" style="477" customWidth="1"/>
    <col min="15381" max="15381" width="4.25" style="477" customWidth="1"/>
    <col min="15382" max="15382" width="17.625" style="477" customWidth="1"/>
    <col min="15383" max="15383" width="12.625" style="477" customWidth="1"/>
    <col min="15384" max="15384" width="10.625" style="477" customWidth="1"/>
    <col min="15385" max="15385" width="12.125" style="477" customWidth="1"/>
    <col min="15386" max="15616" width="9" style="477"/>
    <col min="15617" max="15617" width="4.625" style="477" customWidth="1"/>
    <col min="15618" max="15621" width="5.625" style="477" customWidth="1"/>
    <col min="15622" max="15624" width="2.625" style="477" customWidth="1"/>
    <col min="15625" max="15625" width="4.625" style="477" customWidth="1"/>
    <col min="15626" max="15628" width="6.625" style="477" customWidth="1"/>
    <col min="15629" max="15629" width="13.375" style="477" customWidth="1"/>
    <col min="15630" max="15631" width="13.75" style="477" customWidth="1"/>
    <col min="15632" max="15632" width="17.625" style="477" customWidth="1"/>
    <col min="15633" max="15633" width="3.875" style="477" customWidth="1"/>
    <col min="15634" max="15635" width="2.375" style="477" customWidth="1"/>
    <col min="15636" max="15636" width="5.625" style="477" customWidth="1"/>
    <col min="15637" max="15637" width="4.25" style="477" customWidth="1"/>
    <col min="15638" max="15638" width="17.625" style="477" customWidth="1"/>
    <col min="15639" max="15639" width="12.625" style="477" customWidth="1"/>
    <col min="15640" max="15640" width="10.625" style="477" customWidth="1"/>
    <col min="15641" max="15641" width="12.125" style="477" customWidth="1"/>
    <col min="15642" max="15872" width="9" style="477"/>
    <col min="15873" max="15873" width="4.625" style="477" customWidth="1"/>
    <col min="15874" max="15877" width="5.625" style="477" customWidth="1"/>
    <col min="15878" max="15880" width="2.625" style="477" customWidth="1"/>
    <col min="15881" max="15881" width="4.625" style="477" customWidth="1"/>
    <col min="15882" max="15884" width="6.625" style="477" customWidth="1"/>
    <col min="15885" max="15885" width="13.375" style="477" customWidth="1"/>
    <col min="15886" max="15887" width="13.75" style="477" customWidth="1"/>
    <col min="15888" max="15888" width="17.625" style="477" customWidth="1"/>
    <col min="15889" max="15889" width="3.875" style="477" customWidth="1"/>
    <col min="15890" max="15891" width="2.375" style="477" customWidth="1"/>
    <col min="15892" max="15892" width="5.625" style="477" customWidth="1"/>
    <col min="15893" max="15893" width="4.25" style="477" customWidth="1"/>
    <col min="15894" max="15894" width="17.625" style="477" customWidth="1"/>
    <col min="15895" max="15895" width="12.625" style="477" customWidth="1"/>
    <col min="15896" max="15896" width="10.625" style="477" customWidth="1"/>
    <col min="15897" max="15897" width="12.125" style="477" customWidth="1"/>
    <col min="15898" max="16128" width="9" style="477"/>
    <col min="16129" max="16129" width="4.625" style="477" customWidth="1"/>
    <col min="16130" max="16133" width="5.625" style="477" customWidth="1"/>
    <col min="16134" max="16136" width="2.625" style="477" customWidth="1"/>
    <col min="16137" max="16137" width="4.625" style="477" customWidth="1"/>
    <col min="16138" max="16140" width="6.625" style="477" customWidth="1"/>
    <col min="16141" max="16141" width="13.375" style="477" customWidth="1"/>
    <col min="16142" max="16143" width="13.75" style="477" customWidth="1"/>
    <col min="16144" max="16144" width="17.625" style="477" customWidth="1"/>
    <col min="16145" max="16145" width="3.875" style="477" customWidth="1"/>
    <col min="16146" max="16147" width="2.375" style="477" customWidth="1"/>
    <col min="16148" max="16148" width="5.625" style="477" customWidth="1"/>
    <col min="16149" max="16149" width="4.25" style="477" customWidth="1"/>
    <col min="16150" max="16150" width="17.625" style="477" customWidth="1"/>
    <col min="16151" max="16151" width="12.625" style="477" customWidth="1"/>
    <col min="16152" max="16152" width="10.625" style="477" customWidth="1"/>
    <col min="16153" max="16153" width="12.125" style="477" customWidth="1"/>
    <col min="16154" max="16384" width="9" style="477"/>
  </cols>
  <sheetData>
    <row r="1" spans="1:24" ht="24" customHeight="1">
      <c r="A1" s="475"/>
      <c r="B1" s="475"/>
      <c r="C1" s="475"/>
      <c r="D1" s="475"/>
      <c r="E1" s="475"/>
      <c r="F1" s="475"/>
      <c r="G1" s="475"/>
      <c r="H1" s="475"/>
      <c r="I1" s="475"/>
      <c r="J1" s="475"/>
      <c r="K1" s="475"/>
      <c r="L1" s="475"/>
      <c r="M1" s="2982" t="s">
        <v>860</v>
      </c>
      <c r="N1" s="2982"/>
      <c r="O1" s="2982"/>
      <c r="P1" s="2982"/>
      <c r="Q1" s="2982"/>
      <c r="R1" s="2982"/>
      <c r="S1" s="2982"/>
      <c r="T1" s="475"/>
      <c r="U1" s="475"/>
    </row>
    <row r="2" spans="1:24" ht="15" customHeight="1">
      <c r="M2" s="2983" t="s">
        <v>861</v>
      </c>
      <c r="N2" s="2983"/>
      <c r="O2" s="2983"/>
      <c r="P2" s="2983"/>
      <c r="Q2" s="2983"/>
      <c r="R2" s="2983"/>
      <c r="S2" s="2983"/>
      <c r="T2" s="477"/>
      <c r="U2" s="478"/>
      <c r="V2" s="2984" t="s">
        <v>862</v>
      </c>
      <c r="W2" s="2986"/>
      <c r="X2" s="2987"/>
    </row>
    <row r="3" spans="1:24" ht="31.5" customHeight="1">
      <c r="A3" s="2983" t="s">
        <v>863</v>
      </c>
      <c r="B3" s="2983"/>
      <c r="C3" s="2983"/>
      <c r="D3" s="2990"/>
      <c r="E3" s="2990"/>
      <c r="F3" s="2990"/>
      <c r="G3" s="2990"/>
      <c r="H3" s="2990"/>
      <c r="I3" s="2990"/>
      <c r="J3" s="479"/>
      <c r="K3" s="2991" t="s">
        <v>864</v>
      </c>
      <c r="L3" s="2991"/>
      <c r="M3" s="2991"/>
      <c r="S3" s="477"/>
      <c r="T3" s="477"/>
      <c r="U3" s="478"/>
      <c r="V3" s="2985"/>
      <c r="W3" s="2988"/>
      <c r="X3" s="2989"/>
    </row>
    <row r="4" spans="1:24" ht="24" customHeight="1">
      <c r="A4" s="2992" t="s">
        <v>865</v>
      </c>
      <c r="B4" s="2992"/>
      <c r="C4" s="2992"/>
      <c r="D4" s="2993"/>
      <c r="E4" s="2993"/>
      <c r="F4" s="2993"/>
      <c r="G4" s="2993"/>
      <c r="H4" s="2993"/>
      <c r="I4" s="2993"/>
      <c r="J4" s="2"/>
      <c r="K4" s="2991"/>
      <c r="L4" s="2991"/>
      <c r="M4" s="2991"/>
      <c r="T4" s="480"/>
      <c r="U4" s="480"/>
      <c r="V4" s="2994" t="s">
        <v>866</v>
      </c>
      <c r="W4" s="2995"/>
      <c r="X4" s="2995"/>
    </row>
    <row r="5" spans="1:24" ht="7.5" customHeight="1">
      <c r="A5" s="481"/>
      <c r="B5" s="481"/>
      <c r="C5" s="481"/>
      <c r="D5" s="481"/>
      <c r="E5" s="481"/>
      <c r="F5" s="481"/>
      <c r="G5" s="481"/>
      <c r="H5" s="482"/>
      <c r="I5" s="482"/>
      <c r="J5" s="483"/>
      <c r="K5" s="2991"/>
      <c r="L5" s="2991"/>
      <c r="M5" s="2991"/>
      <c r="T5" s="480"/>
      <c r="U5" s="480"/>
      <c r="V5" s="484"/>
      <c r="W5" s="2"/>
      <c r="X5" s="2"/>
    </row>
    <row r="6" spans="1:24" ht="27" customHeight="1">
      <c r="A6" s="485"/>
      <c r="B6" s="485"/>
      <c r="C6" s="485"/>
      <c r="D6" s="485"/>
      <c r="E6" s="485"/>
      <c r="F6" s="485"/>
      <c r="G6" s="485"/>
      <c r="H6" s="485"/>
      <c r="I6" s="485"/>
      <c r="J6" s="485"/>
      <c r="K6" s="2991"/>
      <c r="L6" s="2991"/>
      <c r="M6" s="2991"/>
      <c r="O6" s="486" t="s">
        <v>867</v>
      </c>
      <c r="P6" s="2996"/>
      <c r="Q6" s="2996"/>
      <c r="R6" s="2996"/>
      <c r="S6" s="2996"/>
      <c r="V6" s="486" t="s">
        <v>868</v>
      </c>
      <c r="W6" s="2996"/>
      <c r="X6" s="2996"/>
    </row>
    <row r="7" spans="1:24" s="2" customFormat="1" ht="18" customHeight="1">
      <c r="A7" s="487"/>
      <c r="B7" s="487"/>
      <c r="C7" s="487"/>
      <c r="D7" s="487"/>
      <c r="E7" s="487"/>
      <c r="F7" s="487"/>
      <c r="G7" s="487"/>
      <c r="H7" s="487"/>
      <c r="I7" s="487"/>
      <c r="J7" s="487"/>
      <c r="K7" s="487"/>
      <c r="L7" s="487"/>
      <c r="M7" s="488"/>
      <c r="N7" s="489"/>
      <c r="O7" s="488"/>
      <c r="P7" s="488"/>
      <c r="Q7" s="488"/>
      <c r="R7" s="488"/>
      <c r="S7" s="488"/>
      <c r="T7" s="488"/>
      <c r="U7" s="488"/>
      <c r="V7" s="489"/>
      <c r="W7" s="488"/>
      <c r="X7" s="488"/>
    </row>
    <row r="8" spans="1:24" s="2" customFormat="1" ht="9" customHeight="1">
      <c r="A8" s="487"/>
      <c r="B8" s="487"/>
      <c r="C8" s="487"/>
      <c r="D8" s="487"/>
      <c r="E8" s="487"/>
      <c r="F8" s="487"/>
      <c r="G8" s="487"/>
      <c r="H8" s="487"/>
      <c r="I8" s="487"/>
      <c r="J8" s="487"/>
      <c r="K8" s="487"/>
      <c r="L8" s="487"/>
      <c r="M8" s="490"/>
      <c r="N8" s="490"/>
      <c r="O8" s="490"/>
      <c r="P8" s="490"/>
      <c r="Q8" s="487"/>
      <c r="R8" s="487"/>
      <c r="S8" s="487"/>
      <c r="T8" s="487"/>
      <c r="U8" s="487"/>
      <c r="V8" s="491"/>
      <c r="W8" s="490"/>
      <c r="X8" s="490"/>
    </row>
    <row r="9" spans="1:24" ht="9.9499999999999993" customHeight="1">
      <c r="A9" s="2959" t="s">
        <v>869</v>
      </c>
      <c r="B9" s="2962" t="s">
        <v>212</v>
      </c>
      <c r="C9" s="2963"/>
      <c r="D9" s="2963"/>
      <c r="E9" s="2964"/>
      <c r="F9" s="2965" t="s">
        <v>870</v>
      </c>
      <c r="G9" s="2966"/>
      <c r="H9" s="2967"/>
      <c r="I9" s="2888" t="s">
        <v>871</v>
      </c>
      <c r="J9" s="2962" t="s">
        <v>872</v>
      </c>
      <c r="K9" s="2963"/>
      <c r="L9" s="2964"/>
      <c r="M9" s="2974" t="s">
        <v>809</v>
      </c>
      <c r="N9" s="2975"/>
      <c r="O9" s="2976" t="s">
        <v>873</v>
      </c>
      <c r="P9" s="2978" t="s">
        <v>874</v>
      </c>
      <c r="Q9" s="2963"/>
      <c r="R9" s="2963"/>
      <c r="S9" s="2963"/>
      <c r="T9" s="2963"/>
      <c r="U9" s="2963"/>
      <c r="V9" s="2964"/>
      <c r="W9" s="2929" t="s">
        <v>875</v>
      </c>
      <c r="X9" s="2930"/>
    </row>
    <row r="10" spans="1:24" ht="9.9499999999999993" customHeight="1">
      <c r="A10" s="2960"/>
      <c r="B10" s="2943"/>
      <c r="C10" s="2944"/>
      <c r="D10" s="2944"/>
      <c r="E10" s="2945"/>
      <c r="F10" s="2968"/>
      <c r="G10" s="2969"/>
      <c r="H10" s="2970"/>
      <c r="I10" s="2889"/>
      <c r="J10" s="2943"/>
      <c r="K10" s="2944"/>
      <c r="L10" s="2945"/>
      <c r="M10" s="2941"/>
      <c r="N10" s="2942"/>
      <c r="O10" s="2977"/>
      <c r="P10" s="2979"/>
      <c r="Q10" s="2944"/>
      <c r="R10" s="2944"/>
      <c r="S10" s="2944"/>
      <c r="T10" s="2944"/>
      <c r="U10" s="2944"/>
      <c r="V10" s="2945"/>
      <c r="W10" s="2931"/>
      <c r="X10" s="2932"/>
    </row>
    <row r="11" spans="1:24" ht="9.9499999999999993" customHeight="1">
      <c r="A11" s="2960"/>
      <c r="B11" s="2933" t="s">
        <v>876</v>
      </c>
      <c r="C11" s="2934"/>
      <c r="D11" s="2934"/>
      <c r="E11" s="2935"/>
      <c r="F11" s="2968"/>
      <c r="G11" s="2969"/>
      <c r="H11" s="2970"/>
      <c r="I11" s="2889"/>
      <c r="J11" s="2936"/>
      <c r="K11" s="2937"/>
      <c r="L11" s="2938"/>
      <c r="M11" s="2939" t="s">
        <v>877</v>
      </c>
      <c r="N11" s="2940"/>
      <c r="O11" s="2977"/>
      <c r="P11" s="2941"/>
      <c r="Q11" s="2937"/>
      <c r="R11" s="2937"/>
      <c r="S11" s="2937"/>
      <c r="T11" s="2937"/>
      <c r="U11" s="2937"/>
      <c r="V11" s="2938"/>
      <c r="W11" s="2931"/>
      <c r="X11" s="2932"/>
    </row>
    <row r="12" spans="1:24" ht="9.9499999999999993" customHeight="1">
      <c r="A12" s="2960"/>
      <c r="B12" s="2936"/>
      <c r="C12" s="2937"/>
      <c r="D12" s="2937"/>
      <c r="E12" s="2938"/>
      <c r="F12" s="2968"/>
      <c r="G12" s="2969"/>
      <c r="H12" s="2970"/>
      <c r="I12" s="2889"/>
      <c r="J12" s="2933" t="s">
        <v>878</v>
      </c>
      <c r="K12" s="2934"/>
      <c r="L12" s="2935"/>
      <c r="M12" s="2941"/>
      <c r="N12" s="2942"/>
      <c r="O12" s="2949" t="s">
        <v>879</v>
      </c>
      <c r="P12" s="2949" t="s">
        <v>880</v>
      </c>
      <c r="Q12" s="2933" t="s">
        <v>881</v>
      </c>
      <c r="R12" s="2934"/>
      <c r="S12" s="2934"/>
      <c r="T12" s="2934"/>
      <c r="U12" s="2935"/>
      <c r="V12" s="2952" t="s">
        <v>882</v>
      </c>
      <c r="W12" s="2953" t="s">
        <v>883</v>
      </c>
      <c r="X12" s="2954"/>
    </row>
    <row r="13" spans="1:24" ht="9.9499999999999993" customHeight="1">
      <c r="A13" s="2960"/>
      <c r="B13" s="2943" t="s">
        <v>884</v>
      </c>
      <c r="C13" s="2944"/>
      <c r="D13" s="2944"/>
      <c r="E13" s="2945"/>
      <c r="F13" s="2968"/>
      <c r="G13" s="2969"/>
      <c r="H13" s="2970"/>
      <c r="I13" s="2889"/>
      <c r="J13" s="2943"/>
      <c r="K13" s="2944"/>
      <c r="L13" s="2945"/>
      <c r="M13" s="2980" t="s">
        <v>811</v>
      </c>
      <c r="N13" s="2949"/>
      <c r="O13" s="2945"/>
      <c r="P13" s="2950"/>
      <c r="Q13" s="2943"/>
      <c r="R13" s="2944"/>
      <c r="S13" s="2944"/>
      <c r="T13" s="2944"/>
      <c r="U13" s="2945"/>
      <c r="V13" s="2889"/>
      <c r="W13" s="2955"/>
      <c r="X13" s="2956"/>
    </row>
    <row r="14" spans="1:24" ht="15.75" customHeight="1">
      <c r="A14" s="2961"/>
      <c r="B14" s="2946"/>
      <c r="C14" s="2947"/>
      <c r="D14" s="2947"/>
      <c r="E14" s="2948"/>
      <c r="F14" s="2971"/>
      <c r="G14" s="2972"/>
      <c r="H14" s="2973"/>
      <c r="I14" s="2890"/>
      <c r="J14" s="2946"/>
      <c r="K14" s="2947"/>
      <c r="L14" s="2948"/>
      <c r="M14" s="2981"/>
      <c r="N14" s="2951"/>
      <c r="O14" s="2948"/>
      <c r="P14" s="2951"/>
      <c r="Q14" s="2946"/>
      <c r="R14" s="2947"/>
      <c r="S14" s="2947"/>
      <c r="T14" s="2947"/>
      <c r="U14" s="2948"/>
      <c r="V14" s="2890"/>
      <c r="W14" s="2957"/>
      <c r="X14" s="2958"/>
    </row>
    <row r="15" spans="1:24" ht="9.9499999999999993" customHeight="1">
      <c r="A15" s="2879"/>
      <c r="B15" s="2882"/>
      <c r="C15" s="2883"/>
      <c r="D15" s="2883"/>
      <c r="E15" s="2884"/>
      <c r="F15" s="2885"/>
      <c r="G15" s="2886"/>
      <c r="H15" s="2887"/>
      <c r="I15" s="2888"/>
      <c r="J15" s="2885" t="s">
        <v>885</v>
      </c>
      <c r="K15" s="2886"/>
      <c r="L15" s="2887"/>
      <c r="M15" s="2928"/>
      <c r="N15" s="2919"/>
      <c r="O15" s="2921"/>
      <c r="P15" s="2894"/>
      <c r="Q15" s="2897"/>
      <c r="R15" s="2898"/>
      <c r="S15" s="2898"/>
      <c r="T15" s="2898"/>
      <c r="U15" s="2899"/>
      <c r="V15" s="2838"/>
      <c r="W15" s="2841" t="s">
        <v>885</v>
      </c>
      <c r="X15" s="2842"/>
    </row>
    <row r="16" spans="1:24" ht="9.9499999999999993" customHeight="1">
      <c r="A16" s="2880"/>
      <c r="B16" s="2859"/>
      <c r="C16" s="2860"/>
      <c r="D16" s="2860"/>
      <c r="E16" s="2861"/>
      <c r="F16" s="2868"/>
      <c r="G16" s="2869"/>
      <c r="H16" s="2870"/>
      <c r="I16" s="2889"/>
      <c r="J16" s="2868"/>
      <c r="K16" s="2869"/>
      <c r="L16" s="2870"/>
      <c r="M16" s="2927"/>
      <c r="N16" s="2920"/>
      <c r="O16" s="2922"/>
      <c r="P16" s="2896"/>
      <c r="Q16" s="2900"/>
      <c r="R16" s="2901"/>
      <c r="S16" s="2901"/>
      <c r="T16" s="2901"/>
      <c r="U16" s="2902"/>
      <c r="V16" s="2839"/>
      <c r="W16" s="2843"/>
      <c r="X16" s="2844"/>
    </row>
    <row r="17" spans="1:24" ht="9.9499999999999993" customHeight="1">
      <c r="A17" s="2880"/>
      <c r="B17" s="2911"/>
      <c r="C17" s="2912"/>
      <c r="D17" s="2912"/>
      <c r="E17" s="2913"/>
      <c r="F17" s="2868"/>
      <c r="G17" s="2869"/>
      <c r="H17" s="2870"/>
      <c r="I17" s="2889"/>
      <c r="J17" s="2891"/>
      <c r="K17" s="2892"/>
      <c r="L17" s="2893"/>
      <c r="M17" s="2926"/>
      <c r="N17" s="2863"/>
      <c r="O17" s="2922"/>
      <c r="P17" s="2896"/>
      <c r="Q17" s="2900"/>
      <c r="R17" s="2901"/>
      <c r="S17" s="2901"/>
      <c r="T17" s="2901"/>
      <c r="U17" s="2902"/>
      <c r="V17" s="2839"/>
      <c r="W17" s="2843"/>
      <c r="X17" s="2844"/>
    </row>
    <row r="18" spans="1:24" ht="9.9499999999999993" customHeight="1">
      <c r="A18" s="2880"/>
      <c r="B18" s="2923"/>
      <c r="C18" s="2924"/>
      <c r="D18" s="2924"/>
      <c r="E18" s="2925"/>
      <c r="F18" s="2868"/>
      <c r="G18" s="2869"/>
      <c r="H18" s="2870"/>
      <c r="I18" s="2889"/>
      <c r="J18" s="2865" t="s">
        <v>886</v>
      </c>
      <c r="K18" s="2866"/>
      <c r="L18" s="2867"/>
      <c r="M18" s="2927"/>
      <c r="N18" s="2864"/>
      <c r="O18" s="2874"/>
      <c r="P18" s="2896"/>
      <c r="Q18" s="2900"/>
      <c r="R18" s="2901"/>
      <c r="S18" s="2901"/>
      <c r="T18" s="2901"/>
      <c r="U18" s="2902"/>
      <c r="V18" s="2839"/>
      <c r="W18" s="2845" t="s">
        <v>885</v>
      </c>
      <c r="X18" s="2846"/>
    </row>
    <row r="19" spans="1:24" ht="9.9499999999999993" customHeight="1">
      <c r="A19" s="2880"/>
      <c r="B19" s="2911"/>
      <c r="C19" s="2912"/>
      <c r="D19" s="2912"/>
      <c r="E19" s="2913"/>
      <c r="F19" s="2868"/>
      <c r="G19" s="2869"/>
      <c r="H19" s="2870"/>
      <c r="I19" s="2889"/>
      <c r="J19" s="2868"/>
      <c r="K19" s="2869"/>
      <c r="L19" s="2870"/>
      <c r="M19" s="2855"/>
      <c r="N19" s="2917"/>
      <c r="O19" s="2875"/>
      <c r="P19" s="2896"/>
      <c r="Q19" s="2900"/>
      <c r="R19" s="2901"/>
      <c r="S19" s="2901"/>
      <c r="T19" s="2901"/>
      <c r="U19" s="2902"/>
      <c r="V19" s="2839"/>
      <c r="W19" s="2843"/>
      <c r="X19" s="2844"/>
    </row>
    <row r="20" spans="1:24" ht="9.9499999999999993" customHeight="1">
      <c r="A20" s="2881"/>
      <c r="B20" s="2914"/>
      <c r="C20" s="2915"/>
      <c r="D20" s="2915"/>
      <c r="E20" s="2916"/>
      <c r="F20" s="2871"/>
      <c r="G20" s="2872"/>
      <c r="H20" s="2873"/>
      <c r="I20" s="2890"/>
      <c r="J20" s="2871"/>
      <c r="K20" s="2872"/>
      <c r="L20" s="2873"/>
      <c r="M20" s="2856"/>
      <c r="N20" s="2918"/>
      <c r="O20" s="2906"/>
      <c r="P20" s="2856"/>
      <c r="Q20" s="2903"/>
      <c r="R20" s="2904"/>
      <c r="S20" s="2904"/>
      <c r="T20" s="2904"/>
      <c r="U20" s="2905"/>
      <c r="V20" s="2840"/>
      <c r="W20" s="2847"/>
      <c r="X20" s="2848"/>
    </row>
    <row r="21" spans="1:24" ht="9.9499999999999993" customHeight="1">
      <c r="A21" s="2879"/>
      <c r="B21" s="2882"/>
      <c r="C21" s="2883"/>
      <c r="D21" s="2883"/>
      <c r="E21" s="2884"/>
      <c r="F21" s="2885"/>
      <c r="G21" s="2886"/>
      <c r="H21" s="2887"/>
      <c r="I21" s="2888"/>
      <c r="J21" s="2885" t="s">
        <v>885</v>
      </c>
      <c r="K21" s="2886"/>
      <c r="L21" s="2887"/>
      <c r="M21" s="2894"/>
      <c r="N21" s="2907"/>
      <c r="O21" s="2895"/>
      <c r="P21" s="2894"/>
      <c r="Q21" s="2897"/>
      <c r="R21" s="2898"/>
      <c r="S21" s="2898"/>
      <c r="T21" s="2898"/>
      <c r="U21" s="2899"/>
      <c r="V21" s="2838"/>
      <c r="W21" s="2841" t="s">
        <v>885</v>
      </c>
      <c r="X21" s="2842"/>
    </row>
    <row r="22" spans="1:24" ht="9.9499999999999993" customHeight="1">
      <c r="A22" s="2880"/>
      <c r="B22" s="2859"/>
      <c r="C22" s="2860"/>
      <c r="D22" s="2860"/>
      <c r="E22" s="2861"/>
      <c r="F22" s="2868"/>
      <c r="G22" s="2869"/>
      <c r="H22" s="2870"/>
      <c r="I22" s="2889"/>
      <c r="J22" s="2868"/>
      <c r="K22" s="2869"/>
      <c r="L22" s="2870"/>
      <c r="M22" s="2862"/>
      <c r="N22" s="2864"/>
      <c r="O22" s="2875"/>
      <c r="P22" s="2896"/>
      <c r="Q22" s="2900"/>
      <c r="R22" s="2901"/>
      <c r="S22" s="2901"/>
      <c r="T22" s="2901"/>
      <c r="U22" s="2902"/>
      <c r="V22" s="2839"/>
      <c r="W22" s="2843"/>
      <c r="X22" s="2844"/>
    </row>
    <row r="23" spans="1:24" ht="9.9499999999999993" customHeight="1">
      <c r="A23" s="2880"/>
      <c r="B23" s="2849"/>
      <c r="C23" s="2850"/>
      <c r="D23" s="2850"/>
      <c r="E23" s="2851"/>
      <c r="F23" s="2868"/>
      <c r="G23" s="2869"/>
      <c r="H23" s="2870"/>
      <c r="I23" s="2889"/>
      <c r="J23" s="2891"/>
      <c r="K23" s="2892"/>
      <c r="L23" s="2893"/>
      <c r="M23" s="2855"/>
      <c r="N23" s="2863"/>
      <c r="O23" s="2875"/>
      <c r="P23" s="2896"/>
      <c r="Q23" s="2900"/>
      <c r="R23" s="2901"/>
      <c r="S23" s="2901"/>
      <c r="T23" s="2901"/>
      <c r="U23" s="2902"/>
      <c r="V23" s="2839"/>
      <c r="W23" s="2843"/>
      <c r="X23" s="2844"/>
    </row>
    <row r="24" spans="1:24" ht="9.9499999999999993" customHeight="1">
      <c r="A24" s="2880"/>
      <c r="B24" s="2859"/>
      <c r="C24" s="2860"/>
      <c r="D24" s="2860"/>
      <c r="E24" s="2861"/>
      <c r="F24" s="2868"/>
      <c r="G24" s="2869"/>
      <c r="H24" s="2870"/>
      <c r="I24" s="2889"/>
      <c r="J24" s="2865" t="s">
        <v>886</v>
      </c>
      <c r="K24" s="2866"/>
      <c r="L24" s="2867"/>
      <c r="M24" s="2862"/>
      <c r="N24" s="2864"/>
      <c r="O24" s="2874"/>
      <c r="P24" s="2896"/>
      <c r="Q24" s="2900"/>
      <c r="R24" s="2901"/>
      <c r="S24" s="2901"/>
      <c r="T24" s="2901"/>
      <c r="U24" s="2902"/>
      <c r="V24" s="2839"/>
      <c r="W24" s="2845" t="s">
        <v>885</v>
      </c>
      <c r="X24" s="2846"/>
    </row>
    <row r="25" spans="1:24" ht="9.9499999999999993" customHeight="1">
      <c r="A25" s="2880"/>
      <c r="B25" s="2849"/>
      <c r="C25" s="2850"/>
      <c r="D25" s="2850"/>
      <c r="E25" s="2851"/>
      <c r="F25" s="2868"/>
      <c r="G25" s="2869"/>
      <c r="H25" s="2870"/>
      <c r="I25" s="2889"/>
      <c r="J25" s="2868"/>
      <c r="K25" s="2869"/>
      <c r="L25" s="2870"/>
      <c r="M25" s="2855"/>
      <c r="N25" s="2857"/>
      <c r="O25" s="2875"/>
      <c r="P25" s="2896"/>
      <c r="Q25" s="2900"/>
      <c r="R25" s="2901"/>
      <c r="S25" s="2901"/>
      <c r="T25" s="2901"/>
      <c r="U25" s="2902"/>
      <c r="V25" s="2839"/>
      <c r="W25" s="2843"/>
      <c r="X25" s="2844"/>
    </row>
    <row r="26" spans="1:24" ht="9.9499999999999993" customHeight="1">
      <c r="A26" s="2881"/>
      <c r="B26" s="2852"/>
      <c r="C26" s="2853"/>
      <c r="D26" s="2853"/>
      <c r="E26" s="2854"/>
      <c r="F26" s="2871"/>
      <c r="G26" s="2872"/>
      <c r="H26" s="2873"/>
      <c r="I26" s="2890"/>
      <c r="J26" s="2871"/>
      <c r="K26" s="2872"/>
      <c r="L26" s="2873"/>
      <c r="M26" s="2856"/>
      <c r="N26" s="2858"/>
      <c r="O26" s="2906"/>
      <c r="P26" s="2856"/>
      <c r="Q26" s="2903"/>
      <c r="R26" s="2904"/>
      <c r="S26" s="2904"/>
      <c r="T26" s="2904"/>
      <c r="U26" s="2905"/>
      <c r="V26" s="2840"/>
      <c r="W26" s="2847"/>
      <c r="X26" s="2848"/>
    </row>
    <row r="27" spans="1:24" ht="9.9499999999999993" customHeight="1">
      <c r="A27" s="2879"/>
      <c r="B27" s="2882"/>
      <c r="C27" s="2883"/>
      <c r="D27" s="2883"/>
      <c r="E27" s="2884"/>
      <c r="F27" s="2885"/>
      <c r="G27" s="2886"/>
      <c r="H27" s="2887"/>
      <c r="I27" s="2888"/>
      <c r="J27" s="2885" t="s">
        <v>885</v>
      </c>
      <c r="K27" s="2886"/>
      <c r="L27" s="2887"/>
      <c r="M27" s="2894"/>
      <c r="N27" s="2907"/>
      <c r="O27" s="2895"/>
      <c r="P27" s="2894"/>
      <c r="Q27" s="2897"/>
      <c r="R27" s="2898"/>
      <c r="S27" s="2898"/>
      <c r="T27" s="2898"/>
      <c r="U27" s="2899"/>
      <c r="V27" s="2838"/>
      <c r="W27" s="2841" t="s">
        <v>885</v>
      </c>
      <c r="X27" s="2842"/>
    </row>
    <row r="28" spans="1:24" ht="9.9499999999999993" customHeight="1">
      <c r="A28" s="2880"/>
      <c r="B28" s="2859"/>
      <c r="C28" s="2860"/>
      <c r="D28" s="2860"/>
      <c r="E28" s="2861"/>
      <c r="F28" s="2868"/>
      <c r="G28" s="2869"/>
      <c r="H28" s="2870"/>
      <c r="I28" s="2889"/>
      <c r="J28" s="2868"/>
      <c r="K28" s="2869"/>
      <c r="L28" s="2870"/>
      <c r="M28" s="2862"/>
      <c r="N28" s="2864"/>
      <c r="O28" s="2875"/>
      <c r="P28" s="2896"/>
      <c r="Q28" s="2900"/>
      <c r="R28" s="2901"/>
      <c r="S28" s="2901"/>
      <c r="T28" s="2901"/>
      <c r="U28" s="2902"/>
      <c r="V28" s="2839"/>
      <c r="W28" s="2843"/>
      <c r="X28" s="2844"/>
    </row>
    <row r="29" spans="1:24" ht="9.9499999999999993" customHeight="1">
      <c r="A29" s="2880"/>
      <c r="B29" s="2849"/>
      <c r="C29" s="2850"/>
      <c r="D29" s="2850"/>
      <c r="E29" s="2851"/>
      <c r="F29" s="2868"/>
      <c r="G29" s="2869"/>
      <c r="H29" s="2870"/>
      <c r="I29" s="2889"/>
      <c r="J29" s="2891"/>
      <c r="K29" s="2892"/>
      <c r="L29" s="2893"/>
      <c r="M29" s="2855"/>
      <c r="N29" s="2863"/>
      <c r="O29" s="2908"/>
      <c r="P29" s="2896"/>
      <c r="Q29" s="2900"/>
      <c r="R29" s="2901"/>
      <c r="S29" s="2901"/>
      <c r="T29" s="2901"/>
      <c r="U29" s="2902"/>
      <c r="V29" s="2839"/>
      <c r="W29" s="2909"/>
      <c r="X29" s="2910"/>
    </row>
    <row r="30" spans="1:24" ht="9.9499999999999993" customHeight="1">
      <c r="A30" s="2880"/>
      <c r="B30" s="2859"/>
      <c r="C30" s="2860"/>
      <c r="D30" s="2860"/>
      <c r="E30" s="2861"/>
      <c r="F30" s="2868"/>
      <c r="G30" s="2869"/>
      <c r="H30" s="2870"/>
      <c r="I30" s="2889"/>
      <c r="J30" s="2865" t="s">
        <v>886</v>
      </c>
      <c r="K30" s="2866"/>
      <c r="L30" s="2867"/>
      <c r="M30" s="2862"/>
      <c r="N30" s="2864"/>
      <c r="O30" s="2874"/>
      <c r="P30" s="2896"/>
      <c r="Q30" s="2900"/>
      <c r="R30" s="2901"/>
      <c r="S30" s="2901"/>
      <c r="T30" s="2901"/>
      <c r="U30" s="2902"/>
      <c r="V30" s="2839"/>
      <c r="W30" s="2845" t="s">
        <v>885</v>
      </c>
      <c r="X30" s="2846"/>
    </row>
    <row r="31" spans="1:24" ht="9.9499999999999993" customHeight="1">
      <c r="A31" s="2880"/>
      <c r="B31" s="2849"/>
      <c r="C31" s="2850"/>
      <c r="D31" s="2850"/>
      <c r="E31" s="2851"/>
      <c r="F31" s="2868"/>
      <c r="G31" s="2869"/>
      <c r="H31" s="2870"/>
      <c r="I31" s="2889"/>
      <c r="J31" s="2868"/>
      <c r="K31" s="2869"/>
      <c r="L31" s="2870"/>
      <c r="M31" s="2855"/>
      <c r="N31" s="2857"/>
      <c r="O31" s="2875"/>
      <c r="P31" s="2896"/>
      <c r="Q31" s="2900"/>
      <c r="R31" s="2901"/>
      <c r="S31" s="2901"/>
      <c r="T31" s="2901"/>
      <c r="U31" s="2902"/>
      <c r="V31" s="2839"/>
      <c r="W31" s="2843"/>
      <c r="X31" s="2844"/>
    </row>
    <row r="32" spans="1:24" ht="9.9499999999999993" customHeight="1">
      <c r="A32" s="2881"/>
      <c r="B32" s="2852"/>
      <c r="C32" s="2853"/>
      <c r="D32" s="2853"/>
      <c r="E32" s="2854"/>
      <c r="F32" s="2871"/>
      <c r="G32" s="2872"/>
      <c r="H32" s="2873"/>
      <c r="I32" s="2890"/>
      <c r="J32" s="2871"/>
      <c r="K32" s="2872"/>
      <c r="L32" s="2873"/>
      <c r="M32" s="2856"/>
      <c r="N32" s="2858"/>
      <c r="O32" s="2906"/>
      <c r="P32" s="2856"/>
      <c r="Q32" s="2903"/>
      <c r="R32" s="2904"/>
      <c r="S32" s="2904"/>
      <c r="T32" s="2904"/>
      <c r="U32" s="2905"/>
      <c r="V32" s="2840"/>
      <c r="W32" s="2847"/>
      <c r="X32" s="2848"/>
    </row>
    <row r="33" spans="1:24" ht="9.9499999999999993" customHeight="1">
      <c r="A33" s="2879"/>
      <c r="B33" s="2882"/>
      <c r="C33" s="2883"/>
      <c r="D33" s="2883"/>
      <c r="E33" s="2884"/>
      <c r="F33" s="2885"/>
      <c r="G33" s="2886"/>
      <c r="H33" s="2887"/>
      <c r="I33" s="2888"/>
      <c r="J33" s="2885" t="s">
        <v>885</v>
      </c>
      <c r="K33" s="2886"/>
      <c r="L33" s="2887"/>
      <c r="M33" s="2894"/>
      <c r="N33" s="2907"/>
      <c r="O33" s="2895"/>
      <c r="P33" s="2894"/>
      <c r="Q33" s="2897"/>
      <c r="R33" s="2898"/>
      <c r="S33" s="2898"/>
      <c r="T33" s="2898"/>
      <c r="U33" s="2899"/>
      <c r="V33" s="2838"/>
      <c r="W33" s="2841" t="s">
        <v>885</v>
      </c>
      <c r="X33" s="2842"/>
    </row>
    <row r="34" spans="1:24" ht="9.9499999999999993" customHeight="1">
      <c r="A34" s="2880"/>
      <c r="B34" s="2859"/>
      <c r="C34" s="2860"/>
      <c r="D34" s="2860"/>
      <c r="E34" s="2861"/>
      <c r="F34" s="2868"/>
      <c r="G34" s="2869"/>
      <c r="H34" s="2870"/>
      <c r="I34" s="2889"/>
      <c r="J34" s="2868"/>
      <c r="K34" s="2869"/>
      <c r="L34" s="2870"/>
      <c r="M34" s="2862"/>
      <c r="N34" s="2864"/>
      <c r="O34" s="2875"/>
      <c r="P34" s="2896"/>
      <c r="Q34" s="2900"/>
      <c r="R34" s="2901"/>
      <c r="S34" s="2901"/>
      <c r="T34" s="2901"/>
      <c r="U34" s="2902"/>
      <c r="V34" s="2839"/>
      <c r="W34" s="2843"/>
      <c r="X34" s="2844"/>
    </row>
    <row r="35" spans="1:24" ht="9.9499999999999993" customHeight="1">
      <c r="A35" s="2880"/>
      <c r="B35" s="2849"/>
      <c r="C35" s="2850"/>
      <c r="D35" s="2850"/>
      <c r="E35" s="2851"/>
      <c r="F35" s="2868"/>
      <c r="G35" s="2869"/>
      <c r="H35" s="2870"/>
      <c r="I35" s="2889"/>
      <c r="J35" s="2891"/>
      <c r="K35" s="2892"/>
      <c r="L35" s="2893"/>
      <c r="M35" s="2855"/>
      <c r="N35" s="2863"/>
      <c r="O35" s="2875"/>
      <c r="P35" s="2896"/>
      <c r="Q35" s="2900"/>
      <c r="R35" s="2901"/>
      <c r="S35" s="2901"/>
      <c r="T35" s="2901"/>
      <c r="U35" s="2902"/>
      <c r="V35" s="2839"/>
      <c r="W35" s="2843"/>
      <c r="X35" s="2844"/>
    </row>
    <row r="36" spans="1:24" ht="9.9499999999999993" customHeight="1">
      <c r="A36" s="2880"/>
      <c r="B36" s="2859"/>
      <c r="C36" s="2860"/>
      <c r="D36" s="2860"/>
      <c r="E36" s="2861"/>
      <c r="F36" s="2868"/>
      <c r="G36" s="2869"/>
      <c r="H36" s="2870"/>
      <c r="I36" s="2889"/>
      <c r="J36" s="2865" t="s">
        <v>886</v>
      </c>
      <c r="K36" s="2866"/>
      <c r="L36" s="2867"/>
      <c r="M36" s="2862"/>
      <c r="N36" s="2864"/>
      <c r="O36" s="2874"/>
      <c r="P36" s="2896"/>
      <c r="Q36" s="2900"/>
      <c r="R36" s="2901"/>
      <c r="S36" s="2901"/>
      <c r="T36" s="2901"/>
      <c r="U36" s="2902"/>
      <c r="V36" s="2839"/>
      <c r="W36" s="2845" t="s">
        <v>885</v>
      </c>
      <c r="X36" s="2846"/>
    </row>
    <row r="37" spans="1:24" ht="9.9499999999999993" customHeight="1">
      <c r="A37" s="2880"/>
      <c r="B37" s="2849"/>
      <c r="C37" s="2850"/>
      <c r="D37" s="2850"/>
      <c r="E37" s="2851"/>
      <c r="F37" s="2868"/>
      <c r="G37" s="2869"/>
      <c r="H37" s="2870"/>
      <c r="I37" s="2889"/>
      <c r="J37" s="2868"/>
      <c r="K37" s="2869"/>
      <c r="L37" s="2870"/>
      <c r="M37" s="2855"/>
      <c r="N37" s="2857"/>
      <c r="O37" s="2875"/>
      <c r="P37" s="2896"/>
      <c r="Q37" s="2900"/>
      <c r="R37" s="2901"/>
      <c r="S37" s="2901"/>
      <c r="T37" s="2901"/>
      <c r="U37" s="2902"/>
      <c r="V37" s="2839"/>
      <c r="W37" s="2843"/>
      <c r="X37" s="2844"/>
    </row>
    <row r="38" spans="1:24" ht="9.9499999999999993" customHeight="1">
      <c r="A38" s="2881"/>
      <c r="B38" s="2852"/>
      <c r="C38" s="2853"/>
      <c r="D38" s="2853"/>
      <c r="E38" s="2854"/>
      <c r="F38" s="2871"/>
      <c r="G38" s="2872"/>
      <c r="H38" s="2873"/>
      <c r="I38" s="2890"/>
      <c r="J38" s="2871"/>
      <c r="K38" s="2872"/>
      <c r="L38" s="2873"/>
      <c r="M38" s="2856"/>
      <c r="N38" s="2858"/>
      <c r="O38" s="2906"/>
      <c r="P38" s="2856"/>
      <c r="Q38" s="2903"/>
      <c r="R38" s="2904"/>
      <c r="S38" s="2904"/>
      <c r="T38" s="2904"/>
      <c r="U38" s="2905"/>
      <c r="V38" s="2840"/>
      <c r="W38" s="2847"/>
      <c r="X38" s="2848"/>
    </row>
    <row r="39" spans="1:24" ht="9.9499999999999993" customHeight="1">
      <c r="A39" s="2879"/>
      <c r="B39" s="2882"/>
      <c r="C39" s="2883"/>
      <c r="D39" s="2883"/>
      <c r="E39" s="2884"/>
      <c r="F39" s="2885"/>
      <c r="G39" s="2886"/>
      <c r="H39" s="2887"/>
      <c r="I39" s="2888"/>
      <c r="J39" s="2885" t="s">
        <v>885</v>
      </c>
      <c r="K39" s="2886"/>
      <c r="L39" s="2887"/>
      <c r="M39" s="2894"/>
      <c r="N39" s="2907"/>
      <c r="O39" s="2895"/>
      <c r="P39" s="2894"/>
      <c r="Q39" s="2897"/>
      <c r="R39" s="2898"/>
      <c r="S39" s="2898"/>
      <c r="T39" s="2898"/>
      <c r="U39" s="2899"/>
      <c r="V39" s="2838"/>
      <c r="W39" s="2841" t="s">
        <v>885</v>
      </c>
      <c r="X39" s="2842"/>
    </row>
    <row r="40" spans="1:24" ht="9.9499999999999993" customHeight="1">
      <c r="A40" s="2880"/>
      <c r="B40" s="2859"/>
      <c r="C40" s="2860"/>
      <c r="D40" s="2860"/>
      <c r="E40" s="2861"/>
      <c r="F40" s="2868"/>
      <c r="G40" s="2869"/>
      <c r="H40" s="2870"/>
      <c r="I40" s="2889"/>
      <c r="J40" s="2868"/>
      <c r="K40" s="2869"/>
      <c r="L40" s="2870"/>
      <c r="M40" s="2862"/>
      <c r="N40" s="2864"/>
      <c r="O40" s="2875"/>
      <c r="P40" s="2896"/>
      <c r="Q40" s="2900"/>
      <c r="R40" s="2901"/>
      <c r="S40" s="2901"/>
      <c r="T40" s="2901"/>
      <c r="U40" s="2902"/>
      <c r="V40" s="2839"/>
      <c r="W40" s="2843"/>
      <c r="X40" s="2844"/>
    </row>
    <row r="41" spans="1:24" ht="9.9499999999999993" customHeight="1">
      <c r="A41" s="2880"/>
      <c r="B41" s="2849"/>
      <c r="C41" s="2850"/>
      <c r="D41" s="2850"/>
      <c r="E41" s="2851"/>
      <c r="F41" s="2868"/>
      <c r="G41" s="2869"/>
      <c r="H41" s="2870"/>
      <c r="I41" s="2889"/>
      <c r="J41" s="2891"/>
      <c r="K41" s="2892"/>
      <c r="L41" s="2893"/>
      <c r="M41" s="2855"/>
      <c r="N41" s="2863"/>
      <c r="O41" s="2908"/>
      <c r="P41" s="2896"/>
      <c r="Q41" s="2900"/>
      <c r="R41" s="2901"/>
      <c r="S41" s="2901"/>
      <c r="T41" s="2901"/>
      <c r="U41" s="2902"/>
      <c r="V41" s="2839"/>
      <c r="W41" s="2843"/>
      <c r="X41" s="2844"/>
    </row>
    <row r="42" spans="1:24" ht="9.9499999999999993" customHeight="1">
      <c r="A42" s="2880"/>
      <c r="B42" s="2859"/>
      <c r="C42" s="2860"/>
      <c r="D42" s="2860"/>
      <c r="E42" s="2861"/>
      <c r="F42" s="2868"/>
      <c r="G42" s="2869"/>
      <c r="H42" s="2870"/>
      <c r="I42" s="2889"/>
      <c r="J42" s="2865" t="s">
        <v>886</v>
      </c>
      <c r="K42" s="2866"/>
      <c r="L42" s="2867"/>
      <c r="M42" s="2862"/>
      <c r="N42" s="2864"/>
      <c r="O42" s="2874"/>
      <c r="P42" s="2896"/>
      <c r="Q42" s="2900"/>
      <c r="R42" s="2901"/>
      <c r="S42" s="2901"/>
      <c r="T42" s="2901"/>
      <c r="U42" s="2902"/>
      <c r="V42" s="2839"/>
      <c r="W42" s="2845" t="s">
        <v>885</v>
      </c>
      <c r="X42" s="2846"/>
    </row>
    <row r="43" spans="1:24" ht="9.9499999999999993" customHeight="1">
      <c r="A43" s="2880"/>
      <c r="B43" s="2849"/>
      <c r="C43" s="2850"/>
      <c r="D43" s="2850"/>
      <c r="E43" s="2851"/>
      <c r="F43" s="2868"/>
      <c r="G43" s="2869"/>
      <c r="H43" s="2870"/>
      <c r="I43" s="2889"/>
      <c r="J43" s="2868"/>
      <c r="K43" s="2869"/>
      <c r="L43" s="2870"/>
      <c r="M43" s="2855"/>
      <c r="N43" s="2857"/>
      <c r="O43" s="2875"/>
      <c r="P43" s="2896"/>
      <c r="Q43" s="2900"/>
      <c r="R43" s="2901"/>
      <c r="S43" s="2901"/>
      <c r="T43" s="2901"/>
      <c r="U43" s="2902"/>
      <c r="V43" s="2839"/>
      <c r="W43" s="2843"/>
      <c r="X43" s="2844"/>
    </row>
    <row r="44" spans="1:24" ht="9.9499999999999993" customHeight="1">
      <c r="A44" s="2881"/>
      <c r="B44" s="2852"/>
      <c r="C44" s="2853"/>
      <c r="D44" s="2853"/>
      <c r="E44" s="2854"/>
      <c r="F44" s="2871"/>
      <c r="G44" s="2872"/>
      <c r="H44" s="2873"/>
      <c r="I44" s="2890"/>
      <c r="J44" s="2871"/>
      <c r="K44" s="2872"/>
      <c r="L44" s="2873"/>
      <c r="M44" s="2856"/>
      <c r="N44" s="2858"/>
      <c r="O44" s="2906"/>
      <c r="P44" s="2856"/>
      <c r="Q44" s="2903"/>
      <c r="R44" s="2904"/>
      <c r="S44" s="2904"/>
      <c r="T44" s="2904"/>
      <c r="U44" s="2905"/>
      <c r="V44" s="2840"/>
      <c r="W44" s="2847"/>
      <c r="X44" s="2848"/>
    </row>
    <row r="45" spans="1:24" ht="9.9499999999999993" customHeight="1">
      <c r="A45" s="2879"/>
      <c r="B45" s="2882"/>
      <c r="C45" s="2883"/>
      <c r="D45" s="2883"/>
      <c r="E45" s="2884"/>
      <c r="F45" s="2885"/>
      <c r="G45" s="2886"/>
      <c r="H45" s="2887"/>
      <c r="I45" s="2888"/>
      <c r="J45" s="2885" t="s">
        <v>885</v>
      </c>
      <c r="K45" s="2886"/>
      <c r="L45" s="2887"/>
      <c r="M45" s="2894"/>
      <c r="N45" s="2907"/>
      <c r="O45" s="2895"/>
      <c r="P45" s="2894"/>
      <c r="Q45" s="2897"/>
      <c r="R45" s="2898"/>
      <c r="S45" s="2898"/>
      <c r="T45" s="2898"/>
      <c r="U45" s="2899"/>
      <c r="V45" s="2838"/>
      <c r="W45" s="2841" t="s">
        <v>885</v>
      </c>
      <c r="X45" s="2842"/>
    </row>
    <row r="46" spans="1:24" ht="9.9499999999999993" customHeight="1">
      <c r="A46" s="2880"/>
      <c r="B46" s="2859"/>
      <c r="C46" s="2860"/>
      <c r="D46" s="2860"/>
      <c r="E46" s="2861"/>
      <c r="F46" s="2868"/>
      <c r="G46" s="2869"/>
      <c r="H46" s="2870"/>
      <c r="I46" s="2889"/>
      <c r="J46" s="2868"/>
      <c r="K46" s="2869"/>
      <c r="L46" s="2870"/>
      <c r="M46" s="2862"/>
      <c r="N46" s="2864"/>
      <c r="O46" s="2875"/>
      <c r="P46" s="2896"/>
      <c r="Q46" s="2900"/>
      <c r="R46" s="2901"/>
      <c r="S46" s="2901"/>
      <c r="T46" s="2901"/>
      <c r="U46" s="2902"/>
      <c r="V46" s="2839"/>
      <c r="W46" s="2843"/>
      <c r="X46" s="2844"/>
    </row>
    <row r="47" spans="1:24" ht="9.9499999999999993" customHeight="1">
      <c r="A47" s="2880"/>
      <c r="B47" s="2849"/>
      <c r="C47" s="2850"/>
      <c r="D47" s="2850"/>
      <c r="E47" s="2851"/>
      <c r="F47" s="2868"/>
      <c r="G47" s="2869"/>
      <c r="H47" s="2870"/>
      <c r="I47" s="2889"/>
      <c r="J47" s="2891"/>
      <c r="K47" s="2892"/>
      <c r="L47" s="2893"/>
      <c r="M47" s="2855"/>
      <c r="N47" s="2863"/>
      <c r="O47" s="2908"/>
      <c r="P47" s="2896"/>
      <c r="Q47" s="2900"/>
      <c r="R47" s="2901"/>
      <c r="S47" s="2901"/>
      <c r="T47" s="2901"/>
      <c r="U47" s="2902"/>
      <c r="V47" s="2839"/>
      <c r="W47" s="2843"/>
      <c r="X47" s="2844"/>
    </row>
    <row r="48" spans="1:24" ht="9.9499999999999993" customHeight="1">
      <c r="A48" s="2880"/>
      <c r="B48" s="2859"/>
      <c r="C48" s="2860"/>
      <c r="D48" s="2860"/>
      <c r="E48" s="2861"/>
      <c r="F48" s="2868"/>
      <c r="G48" s="2869"/>
      <c r="H48" s="2870"/>
      <c r="I48" s="2889"/>
      <c r="J48" s="2865" t="s">
        <v>886</v>
      </c>
      <c r="K48" s="2866"/>
      <c r="L48" s="2867"/>
      <c r="M48" s="2862"/>
      <c r="N48" s="2864"/>
      <c r="O48" s="2874"/>
      <c r="P48" s="2896"/>
      <c r="Q48" s="2900"/>
      <c r="R48" s="2901"/>
      <c r="S48" s="2901"/>
      <c r="T48" s="2901"/>
      <c r="U48" s="2902"/>
      <c r="V48" s="2839"/>
      <c r="W48" s="2845" t="s">
        <v>885</v>
      </c>
      <c r="X48" s="2846"/>
    </row>
    <row r="49" spans="1:25" ht="9.9499999999999993" customHeight="1">
      <c r="A49" s="2880"/>
      <c r="B49" s="2849"/>
      <c r="C49" s="2850"/>
      <c r="D49" s="2850"/>
      <c r="E49" s="2851"/>
      <c r="F49" s="2868"/>
      <c r="G49" s="2869"/>
      <c r="H49" s="2870"/>
      <c r="I49" s="2889"/>
      <c r="J49" s="2868"/>
      <c r="K49" s="2869"/>
      <c r="L49" s="2870"/>
      <c r="M49" s="2855"/>
      <c r="N49" s="2857"/>
      <c r="O49" s="2875"/>
      <c r="P49" s="2896"/>
      <c r="Q49" s="2900"/>
      <c r="R49" s="2901"/>
      <c r="S49" s="2901"/>
      <c r="T49" s="2901"/>
      <c r="U49" s="2902"/>
      <c r="V49" s="2839"/>
      <c r="W49" s="2843"/>
      <c r="X49" s="2844"/>
    </row>
    <row r="50" spans="1:25" ht="9.9499999999999993" customHeight="1">
      <c r="A50" s="2881"/>
      <c r="B50" s="2852"/>
      <c r="C50" s="2853"/>
      <c r="D50" s="2853"/>
      <c r="E50" s="2854"/>
      <c r="F50" s="2871"/>
      <c r="G50" s="2872"/>
      <c r="H50" s="2873"/>
      <c r="I50" s="2890"/>
      <c r="J50" s="2871"/>
      <c r="K50" s="2872"/>
      <c r="L50" s="2873"/>
      <c r="M50" s="2856"/>
      <c r="N50" s="2858"/>
      <c r="O50" s="2906"/>
      <c r="P50" s="2856"/>
      <c r="Q50" s="2903"/>
      <c r="R50" s="2904"/>
      <c r="S50" s="2904"/>
      <c r="T50" s="2904"/>
      <c r="U50" s="2905"/>
      <c r="V50" s="2840"/>
      <c r="W50" s="2847"/>
      <c r="X50" s="2848"/>
    </row>
    <row r="51" spans="1:25" ht="9.9499999999999993" customHeight="1">
      <c r="A51" s="2879"/>
      <c r="B51" s="2882"/>
      <c r="C51" s="2883"/>
      <c r="D51" s="2883"/>
      <c r="E51" s="2884"/>
      <c r="F51" s="2885"/>
      <c r="G51" s="2886"/>
      <c r="H51" s="2887"/>
      <c r="I51" s="2888"/>
      <c r="J51" s="2885" t="s">
        <v>885</v>
      </c>
      <c r="K51" s="2886"/>
      <c r="L51" s="2887"/>
      <c r="M51" s="2894"/>
      <c r="N51" s="2907"/>
      <c r="O51" s="2895"/>
      <c r="P51" s="2894"/>
      <c r="Q51" s="2897"/>
      <c r="R51" s="2898"/>
      <c r="S51" s="2898"/>
      <c r="T51" s="2898"/>
      <c r="U51" s="2899"/>
      <c r="V51" s="2838"/>
      <c r="W51" s="2841" t="s">
        <v>885</v>
      </c>
      <c r="X51" s="2842"/>
    </row>
    <row r="52" spans="1:25" ht="9.9499999999999993" customHeight="1">
      <c r="A52" s="2880"/>
      <c r="B52" s="2859"/>
      <c r="C52" s="2860"/>
      <c r="D52" s="2860"/>
      <c r="E52" s="2861"/>
      <c r="F52" s="2868"/>
      <c r="G52" s="2869"/>
      <c r="H52" s="2870"/>
      <c r="I52" s="2889"/>
      <c r="J52" s="2868"/>
      <c r="K52" s="2869"/>
      <c r="L52" s="2870"/>
      <c r="M52" s="2862"/>
      <c r="N52" s="2864"/>
      <c r="O52" s="2875"/>
      <c r="P52" s="2896"/>
      <c r="Q52" s="2900"/>
      <c r="R52" s="2901"/>
      <c r="S52" s="2901"/>
      <c r="T52" s="2901"/>
      <c r="U52" s="2902"/>
      <c r="V52" s="2839"/>
      <c r="W52" s="2843"/>
      <c r="X52" s="2844"/>
    </row>
    <row r="53" spans="1:25" ht="9.9499999999999993" customHeight="1">
      <c r="A53" s="2880"/>
      <c r="B53" s="2849"/>
      <c r="C53" s="2850"/>
      <c r="D53" s="2850"/>
      <c r="E53" s="2851"/>
      <c r="F53" s="2868"/>
      <c r="G53" s="2869"/>
      <c r="H53" s="2870"/>
      <c r="I53" s="2889"/>
      <c r="J53" s="2891"/>
      <c r="K53" s="2892"/>
      <c r="L53" s="2893"/>
      <c r="M53" s="2855"/>
      <c r="N53" s="2863"/>
      <c r="O53" s="2875"/>
      <c r="P53" s="2896"/>
      <c r="Q53" s="2900"/>
      <c r="R53" s="2901"/>
      <c r="S53" s="2901"/>
      <c r="T53" s="2901"/>
      <c r="U53" s="2902"/>
      <c r="V53" s="2839"/>
      <c r="W53" s="2843"/>
      <c r="X53" s="2844"/>
    </row>
    <row r="54" spans="1:25" ht="9.9499999999999993" customHeight="1">
      <c r="A54" s="2880"/>
      <c r="B54" s="2859"/>
      <c r="C54" s="2860"/>
      <c r="D54" s="2860"/>
      <c r="E54" s="2861"/>
      <c r="F54" s="2868"/>
      <c r="G54" s="2869"/>
      <c r="H54" s="2870"/>
      <c r="I54" s="2889"/>
      <c r="J54" s="2865" t="s">
        <v>886</v>
      </c>
      <c r="K54" s="2866"/>
      <c r="L54" s="2867"/>
      <c r="M54" s="2862"/>
      <c r="N54" s="2864"/>
      <c r="O54" s="2874"/>
      <c r="P54" s="2896"/>
      <c r="Q54" s="2900"/>
      <c r="R54" s="2901"/>
      <c r="S54" s="2901"/>
      <c r="T54" s="2901"/>
      <c r="U54" s="2902"/>
      <c r="V54" s="2839"/>
      <c r="W54" s="2845" t="s">
        <v>885</v>
      </c>
      <c r="X54" s="2846"/>
    </row>
    <row r="55" spans="1:25" ht="9.9499999999999993" customHeight="1">
      <c r="A55" s="2880"/>
      <c r="B55" s="2849"/>
      <c r="C55" s="2850"/>
      <c r="D55" s="2850"/>
      <c r="E55" s="2851"/>
      <c r="F55" s="2868"/>
      <c r="G55" s="2869"/>
      <c r="H55" s="2870"/>
      <c r="I55" s="2889"/>
      <c r="J55" s="2868"/>
      <c r="K55" s="2869"/>
      <c r="L55" s="2870"/>
      <c r="M55" s="2855"/>
      <c r="N55" s="2857"/>
      <c r="O55" s="2875"/>
      <c r="P55" s="2896"/>
      <c r="Q55" s="2900"/>
      <c r="R55" s="2901"/>
      <c r="S55" s="2901"/>
      <c r="T55" s="2901"/>
      <c r="U55" s="2902"/>
      <c r="V55" s="2839"/>
      <c r="W55" s="2843"/>
      <c r="X55" s="2844"/>
    </row>
    <row r="56" spans="1:25" ht="9.9499999999999993" customHeight="1">
      <c r="A56" s="2881"/>
      <c r="B56" s="2852"/>
      <c r="C56" s="2853"/>
      <c r="D56" s="2853"/>
      <c r="E56" s="2854"/>
      <c r="F56" s="2871"/>
      <c r="G56" s="2872"/>
      <c r="H56" s="2873"/>
      <c r="I56" s="2890"/>
      <c r="J56" s="2871"/>
      <c r="K56" s="2872"/>
      <c r="L56" s="2873"/>
      <c r="M56" s="2856"/>
      <c r="N56" s="2858"/>
      <c r="O56" s="2906"/>
      <c r="P56" s="2856"/>
      <c r="Q56" s="2903"/>
      <c r="R56" s="2904"/>
      <c r="S56" s="2904"/>
      <c r="T56" s="2904"/>
      <c r="U56" s="2905"/>
      <c r="V56" s="2840"/>
      <c r="W56" s="2847"/>
      <c r="X56" s="2848"/>
    </row>
    <row r="57" spans="1:25" ht="9.9499999999999993" customHeight="1">
      <c r="A57" s="2879"/>
      <c r="B57" s="2882"/>
      <c r="C57" s="2883"/>
      <c r="D57" s="2883"/>
      <c r="E57" s="2884"/>
      <c r="F57" s="2885"/>
      <c r="G57" s="2886"/>
      <c r="H57" s="2887"/>
      <c r="I57" s="2888"/>
      <c r="J57" s="2885" t="s">
        <v>885</v>
      </c>
      <c r="K57" s="2886"/>
      <c r="L57" s="2887"/>
      <c r="M57" s="2894"/>
      <c r="N57" s="2907"/>
      <c r="O57" s="2895"/>
      <c r="P57" s="2894"/>
      <c r="Q57" s="2897"/>
      <c r="R57" s="2898"/>
      <c r="S57" s="2898"/>
      <c r="T57" s="2898"/>
      <c r="U57" s="2899"/>
      <c r="V57" s="2838"/>
      <c r="W57" s="2841" t="s">
        <v>885</v>
      </c>
      <c r="X57" s="2842"/>
    </row>
    <row r="58" spans="1:25" ht="9.9499999999999993" customHeight="1">
      <c r="A58" s="2880"/>
      <c r="B58" s="2859"/>
      <c r="C58" s="2860"/>
      <c r="D58" s="2860"/>
      <c r="E58" s="2861"/>
      <c r="F58" s="2868"/>
      <c r="G58" s="2869"/>
      <c r="H58" s="2870"/>
      <c r="I58" s="2889"/>
      <c r="J58" s="2868"/>
      <c r="K58" s="2869"/>
      <c r="L58" s="2870"/>
      <c r="M58" s="2862"/>
      <c r="N58" s="2864"/>
      <c r="O58" s="2875"/>
      <c r="P58" s="2896"/>
      <c r="Q58" s="2900"/>
      <c r="R58" s="2901"/>
      <c r="S58" s="2901"/>
      <c r="T58" s="2901"/>
      <c r="U58" s="2902"/>
      <c r="V58" s="2839"/>
      <c r="W58" s="2843"/>
      <c r="X58" s="2844"/>
    </row>
    <row r="59" spans="1:25" ht="9.9499999999999993" customHeight="1">
      <c r="A59" s="2880"/>
      <c r="B59" s="2849"/>
      <c r="C59" s="2850"/>
      <c r="D59" s="2850"/>
      <c r="E59" s="2851"/>
      <c r="F59" s="2868"/>
      <c r="G59" s="2869"/>
      <c r="H59" s="2870"/>
      <c r="I59" s="2889"/>
      <c r="J59" s="2891"/>
      <c r="K59" s="2892"/>
      <c r="L59" s="2893"/>
      <c r="M59" s="2855"/>
      <c r="N59" s="2863"/>
      <c r="O59" s="2875"/>
      <c r="P59" s="2896"/>
      <c r="Q59" s="2900"/>
      <c r="R59" s="2901"/>
      <c r="S59" s="2901"/>
      <c r="T59" s="2901"/>
      <c r="U59" s="2902"/>
      <c r="V59" s="2839"/>
      <c r="W59" s="2843"/>
      <c r="X59" s="2844"/>
    </row>
    <row r="60" spans="1:25" ht="9.9499999999999993" customHeight="1">
      <c r="A60" s="2880"/>
      <c r="B60" s="2859"/>
      <c r="C60" s="2860"/>
      <c r="D60" s="2860"/>
      <c r="E60" s="2861"/>
      <c r="F60" s="2868"/>
      <c r="G60" s="2869"/>
      <c r="H60" s="2870"/>
      <c r="I60" s="2889"/>
      <c r="J60" s="2865" t="s">
        <v>886</v>
      </c>
      <c r="K60" s="2866"/>
      <c r="L60" s="2867"/>
      <c r="M60" s="2862"/>
      <c r="N60" s="2864"/>
      <c r="O60" s="2874"/>
      <c r="P60" s="2896"/>
      <c r="Q60" s="2900"/>
      <c r="R60" s="2901"/>
      <c r="S60" s="2901"/>
      <c r="T60" s="2901"/>
      <c r="U60" s="2902"/>
      <c r="V60" s="2839"/>
      <c r="W60" s="2845" t="s">
        <v>885</v>
      </c>
      <c r="X60" s="2846"/>
    </row>
    <row r="61" spans="1:25" ht="9.9499999999999993" customHeight="1">
      <c r="A61" s="2880"/>
      <c r="B61" s="2849"/>
      <c r="C61" s="2850"/>
      <c r="D61" s="2850"/>
      <c r="E61" s="2851"/>
      <c r="F61" s="2868"/>
      <c r="G61" s="2869"/>
      <c r="H61" s="2870"/>
      <c r="I61" s="2889"/>
      <c r="J61" s="2868"/>
      <c r="K61" s="2869"/>
      <c r="L61" s="2870"/>
      <c r="M61" s="2855"/>
      <c r="N61" s="2857"/>
      <c r="O61" s="2875"/>
      <c r="P61" s="2896"/>
      <c r="Q61" s="2900"/>
      <c r="R61" s="2901"/>
      <c r="S61" s="2901"/>
      <c r="T61" s="2901"/>
      <c r="U61" s="2902"/>
      <c r="V61" s="2839"/>
      <c r="W61" s="2843"/>
      <c r="X61" s="2844"/>
    </row>
    <row r="62" spans="1:25" ht="9.9499999999999993" customHeight="1">
      <c r="A62" s="2881"/>
      <c r="B62" s="2852"/>
      <c r="C62" s="2853"/>
      <c r="D62" s="2853"/>
      <c r="E62" s="2854"/>
      <c r="F62" s="2871"/>
      <c r="G62" s="2872"/>
      <c r="H62" s="2873"/>
      <c r="I62" s="2890"/>
      <c r="J62" s="2871"/>
      <c r="K62" s="2872"/>
      <c r="L62" s="2873"/>
      <c r="M62" s="2877"/>
      <c r="N62" s="2878"/>
      <c r="O62" s="2876"/>
      <c r="P62" s="2856"/>
      <c r="Q62" s="2903"/>
      <c r="R62" s="2904"/>
      <c r="S62" s="2904"/>
      <c r="T62" s="2904"/>
      <c r="U62" s="2905"/>
      <c r="V62" s="2840"/>
      <c r="W62" s="2847"/>
      <c r="X62" s="2848"/>
    </row>
    <row r="63" spans="1:25" s="2" customFormat="1" ht="13.5" customHeight="1">
      <c r="A63" s="487" t="s">
        <v>887</v>
      </c>
      <c r="B63" s="487"/>
      <c r="C63" s="487"/>
      <c r="D63" s="487"/>
      <c r="H63" s="487"/>
      <c r="I63" s="487"/>
      <c r="J63" s="487"/>
      <c r="K63" s="487"/>
      <c r="L63" s="487"/>
      <c r="M63" s="492"/>
      <c r="N63" s="492"/>
      <c r="O63" s="492"/>
      <c r="P63" s="492"/>
      <c r="Q63" s="487" t="s">
        <v>888</v>
      </c>
      <c r="R63" s="492"/>
      <c r="S63" s="492"/>
      <c r="T63" s="492"/>
      <c r="U63" s="492"/>
      <c r="V63" s="492"/>
      <c r="W63" s="492"/>
      <c r="X63" s="492"/>
      <c r="Y63" s="492"/>
    </row>
    <row r="64" spans="1:25" s="2" customFormat="1" ht="13.5" customHeight="1">
      <c r="A64" s="487"/>
      <c r="B64" s="487"/>
      <c r="C64" s="487"/>
      <c r="D64" s="487"/>
      <c r="H64" s="487"/>
      <c r="I64" s="487"/>
      <c r="J64" s="487"/>
      <c r="K64" s="487"/>
      <c r="L64" s="487"/>
      <c r="M64" s="492"/>
      <c r="N64" s="492"/>
      <c r="O64" s="492"/>
      <c r="P64" s="492"/>
      <c r="Q64" s="487" t="s">
        <v>889</v>
      </c>
      <c r="R64" s="492"/>
      <c r="S64" s="492"/>
      <c r="T64" s="492"/>
      <c r="U64" s="492"/>
      <c r="V64" s="492"/>
      <c r="W64" s="492"/>
      <c r="X64" s="492"/>
      <c r="Y64" s="492"/>
    </row>
    <row r="65" spans="1:25" s="2" customFormat="1" ht="3" customHeight="1">
      <c r="A65" s="487"/>
      <c r="B65" s="487"/>
      <c r="C65" s="487"/>
      <c r="D65" s="487"/>
      <c r="H65" s="487"/>
      <c r="I65" s="487"/>
      <c r="J65" s="487"/>
      <c r="K65" s="487"/>
      <c r="L65" s="487"/>
      <c r="N65" s="487"/>
      <c r="O65" s="487"/>
      <c r="P65" s="487"/>
      <c r="Q65" s="487"/>
      <c r="R65" s="487"/>
      <c r="S65" s="487"/>
      <c r="T65" s="487"/>
      <c r="U65" s="487"/>
      <c r="V65" s="487"/>
      <c r="W65" s="487"/>
      <c r="X65" s="487"/>
    </row>
    <row r="66" spans="1:25" s="2" customFormat="1" ht="13.5" customHeight="1">
      <c r="A66" s="493"/>
      <c r="B66" s="493" t="s">
        <v>890</v>
      </c>
      <c r="C66" s="493"/>
      <c r="D66" s="493"/>
      <c r="E66" s="493" t="s">
        <v>891</v>
      </c>
      <c r="F66" s="493"/>
      <c r="G66" s="493"/>
      <c r="H66" s="493"/>
      <c r="I66" s="493"/>
      <c r="J66" s="493"/>
      <c r="K66" s="493" t="s">
        <v>892</v>
      </c>
      <c r="L66" s="493"/>
      <c r="M66" s="2835" t="s">
        <v>893</v>
      </c>
      <c r="N66" s="2835"/>
      <c r="O66" s="494"/>
      <c r="P66" s="487"/>
      <c r="Q66" s="487" t="s">
        <v>894</v>
      </c>
      <c r="R66" s="487"/>
      <c r="S66" s="487"/>
      <c r="T66" s="487"/>
      <c r="U66" s="487"/>
      <c r="V66" s="487"/>
      <c r="W66" s="487"/>
      <c r="X66" s="487"/>
    </row>
    <row r="67" spans="1:25" s="2" customFormat="1" ht="3" customHeight="1">
      <c r="A67" s="493"/>
      <c r="B67" s="493"/>
      <c r="C67" s="493"/>
      <c r="D67" s="493"/>
      <c r="E67" s="493"/>
      <c r="F67" s="493"/>
      <c r="G67" s="493"/>
      <c r="H67" s="493"/>
      <c r="I67" s="493"/>
      <c r="J67" s="493"/>
      <c r="K67" s="493"/>
      <c r="L67" s="493"/>
      <c r="N67" s="487"/>
      <c r="O67" s="487"/>
      <c r="P67" s="487"/>
      <c r="Q67" s="487"/>
      <c r="R67" s="487"/>
      <c r="S67" s="487"/>
      <c r="T67" s="487"/>
      <c r="U67" s="487"/>
      <c r="V67" s="487"/>
      <c r="W67" s="487"/>
      <c r="X67" s="487"/>
    </row>
    <row r="68" spans="1:25" s="2" customFormat="1" ht="11.25" customHeight="1">
      <c r="A68" s="493"/>
      <c r="B68" s="493"/>
      <c r="C68" s="493"/>
      <c r="D68" s="493"/>
      <c r="E68" s="493"/>
      <c r="F68" s="493"/>
      <c r="G68" s="493"/>
      <c r="H68" s="493"/>
      <c r="I68" s="493"/>
      <c r="J68" s="493"/>
      <c r="K68" s="493"/>
      <c r="L68" s="493"/>
      <c r="M68" s="495"/>
      <c r="N68" s="488"/>
      <c r="O68" s="488"/>
      <c r="P68" s="488"/>
      <c r="Q68" s="2832" t="s">
        <v>895</v>
      </c>
      <c r="R68" s="2832"/>
      <c r="S68" s="2832"/>
      <c r="T68" s="2832"/>
      <c r="U68" s="2832"/>
      <c r="V68" s="2832"/>
      <c r="W68" s="2832"/>
      <c r="X68" s="2832"/>
      <c r="Y68" s="2832"/>
    </row>
    <row r="69" spans="1:25" s="2" customFormat="1" ht="14.25" customHeight="1">
      <c r="A69" s="493"/>
      <c r="B69" s="493" t="s">
        <v>896</v>
      </c>
      <c r="C69" s="493"/>
      <c r="D69" s="493"/>
      <c r="E69" s="493" t="s">
        <v>897</v>
      </c>
      <c r="F69" s="493"/>
      <c r="G69" s="493"/>
      <c r="H69" s="493"/>
      <c r="I69" s="493" t="s">
        <v>898</v>
      </c>
      <c r="J69" s="493"/>
      <c r="K69" s="493"/>
      <c r="L69" s="493" t="s">
        <v>899</v>
      </c>
      <c r="M69" s="495"/>
      <c r="N69" s="493" t="s">
        <v>900</v>
      </c>
      <c r="O69" s="493"/>
      <c r="P69" s="488"/>
      <c r="Q69" s="2832"/>
      <c r="R69" s="2832"/>
      <c r="S69" s="2832"/>
      <c r="T69" s="2832"/>
      <c r="U69" s="2832"/>
      <c r="V69" s="2832"/>
      <c r="W69" s="2832"/>
      <c r="X69" s="2832"/>
      <c r="Y69" s="2832"/>
    </row>
    <row r="70" spans="1:25" s="2" customFormat="1" ht="13.5" customHeight="1">
      <c r="A70" s="493"/>
      <c r="B70" s="493"/>
      <c r="C70" s="493"/>
      <c r="D70" s="493"/>
      <c r="E70" s="493"/>
      <c r="F70" s="493"/>
      <c r="G70" s="493"/>
      <c r="H70" s="493"/>
      <c r="I70" s="493"/>
      <c r="J70" s="493"/>
      <c r="K70" s="493"/>
      <c r="L70" s="493"/>
      <c r="M70" s="493"/>
      <c r="N70" s="493"/>
      <c r="O70" s="493"/>
      <c r="P70" s="487"/>
      <c r="Q70" s="2832"/>
      <c r="R70" s="2832"/>
      <c r="S70" s="2832"/>
      <c r="T70" s="2832"/>
      <c r="U70" s="2832"/>
      <c r="V70" s="2832"/>
      <c r="W70" s="2832"/>
      <c r="X70" s="2832"/>
      <c r="Y70" s="2832"/>
    </row>
    <row r="71" spans="1:25" s="2" customFormat="1" ht="13.5" customHeight="1">
      <c r="B71" s="2836" t="s">
        <v>901</v>
      </c>
      <c r="C71" s="2836"/>
      <c r="D71" s="2836"/>
      <c r="F71" s="2836" t="s">
        <v>902</v>
      </c>
      <c r="G71" s="2836"/>
      <c r="H71" s="2836"/>
      <c r="I71" s="2836"/>
      <c r="J71" s="2836"/>
      <c r="K71" s="487"/>
      <c r="L71" s="2837" t="s">
        <v>903</v>
      </c>
      <c r="M71" s="2837"/>
      <c r="N71" s="487"/>
      <c r="O71" s="487"/>
      <c r="P71" s="487"/>
      <c r="Q71" s="2832" t="s">
        <v>904</v>
      </c>
      <c r="R71" s="2832"/>
      <c r="S71" s="2832"/>
      <c r="T71" s="2832"/>
      <c r="U71" s="2832"/>
      <c r="V71" s="2832"/>
      <c r="W71" s="2832"/>
      <c r="X71" s="2832"/>
      <c r="Y71" s="2832"/>
    </row>
    <row r="72" spans="1:25" s="2" customFormat="1" ht="13.5" customHeight="1">
      <c r="A72" s="496"/>
      <c r="B72" s="2836"/>
      <c r="C72" s="2836"/>
      <c r="D72" s="2836"/>
      <c r="E72" s="497"/>
      <c r="F72" s="2836"/>
      <c r="G72" s="2836"/>
      <c r="H72" s="2836"/>
      <c r="I72" s="2836"/>
      <c r="J72" s="2836"/>
      <c r="K72" s="498"/>
      <c r="L72" s="2837"/>
      <c r="M72" s="2837"/>
      <c r="N72" s="498"/>
      <c r="O72" s="498"/>
      <c r="P72" s="487"/>
      <c r="Q72" s="2832"/>
      <c r="R72" s="2832"/>
      <c r="S72" s="2832"/>
      <c r="T72" s="2832"/>
      <c r="U72" s="2832"/>
      <c r="V72" s="2832"/>
      <c r="W72" s="2832"/>
      <c r="X72" s="2832"/>
      <c r="Y72" s="2832"/>
    </row>
    <row r="73" spans="1:25" s="2" customFormat="1" ht="13.5" customHeight="1">
      <c r="A73" s="2832" t="s">
        <v>905</v>
      </c>
      <c r="B73" s="2832"/>
      <c r="C73" s="2832"/>
      <c r="D73" s="2832"/>
      <c r="E73" s="2832"/>
      <c r="F73" s="2832"/>
      <c r="G73" s="2832"/>
      <c r="H73" s="2832"/>
      <c r="I73" s="2832"/>
      <c r="J73" s="2832"/>
      <c r="K73" s="2832"/>
      <c r="L73" s="2832"/>
      <c r="M73" s="2832"/>
      <c r="N73" s="2832"/>
      <c r="O73" s="2832"/>
      <c r="P73" s="2832"/>
      <c r="Q73" s="2832" t="s">
        <v>906</v>
      </c>
      <c r="R73" s="2832"/>
      <c r="S73" s="2832"/>
      <c r="T73" s="2832"/>
      <c r="U73" s="2832"/>
      <c r="V73" s="2832"/>
      <c r="W73" s="2832"/>
      <c r="X73" s="2832"/>
      <c r="Y73" s="2832"/>
    </row>
    <row r="74" spans="1:25" s="2" customFormat="1" ht="13.5" customHeight="1">
      <c r="A74" s="2832"/>
      <c r="B74" s="2832"/>
      <c r="C74" s="2832"/>
      <c r="D74" s="2832"/>
      <c r="E74" s="2832"/>
      <c r="F74" s="2832"/>
      <c r="G74" s="2832"/>
      <c r="H74" s="2832"/>
      <c r="I74" s="2832"/>
      <c r="J74" s="2832"/>
      <c r="K74" s="2832"/>
      <c r="L74" s="2832"/>
      <c r="M74" s="2832"/>
      <c r="N74" s="2832"/>
      <c r="O74" s="2832"/>
      <c r="P74" s="2832"/>
      <c r="Q74" s="2832"/>
      <c r="R74" s="2832"/>
      <c r="S74" s="2832"/>
      <c r="T74" s="2832"/>
      <c r="U74" s="2832"/>
      <c r="V74" s="2832"/>
      <c r="W74" s="2832"/>
      <c r="X74" s="2832"/>
      <c r="Y74" s="2832"/>
    </row>
    <row r="75" spans="1:25" ht="13.5" customHeight="1">
      <c r="A75" s="499"/>
      <c r="B75" s="499"/>
      <c r="C75" s="499"/>
      <c r="D75" s="499"/>
      <c r="E75" s="499"/>
      <c r="F75" s="499"/>
      <c r="G75" s="499"/>
      <c r="H75" s="499"/>
      <c r="I75" s="499"/>
      <c r="J75" s="499"/>
      <c r="K75" s="499"/>
      <c r="L75" s="499"/>
      <c r="M75" s="499"/>
      <c r="N75" s="499"/>
      <c r="O75" s="499"/>
      <c r="P75" s="499"/>
      <c r="Q75" s="2832"/>
      <c r="R75" s="2832"/>
      <c r="S75" s="2832"/>
      <c r="T75" s="2832"/>
      <c r="U75" s="2832"/>
      <c r="V75" s="2832"/>
      <c r="W75" s="2832"/>
      <c r="X75" s="2832"/>
      <c r="Y75" s="2832"/>
    </row>
    <row r="76" spans="1:25" ht="13.5" customHeight="1">
      <c r="M76" s="492"/>
      <c r="N76" s="492"/>
      <c r="O76" s="492"/>
      <c r="P76" s="492"/>
      <c r="Q76" s="2833" t="s">
        <v>907</v>
      </c>
      <c r="R76" s="2833"/>
      <c r="S76" s="2833"/>
      <c r="T76" s="2833"/>
      <c r="U76" s="2833"/>
      <c r="V76" s="2833"/>
      <c r="W76" s="2833"/>
      <c r="X76" s="2833"/>
      <c r="Y76" s="2833"/>
    </row>
    <row r="77" spans="1:25" ht="13.5" customHeight="1">
      <c r="M77" s="492"/>
      <c r="N77" s="492"/>
      <c r="O77" s="492"/>
      <c r="P77" s="492"/>
      <c r="Q77" s="2833"/>
      <c r="R77" s="2833"/>
      <c r="S77" s="2833"/>
      <c r="T77" s="2833"/>
      <c r="U77" s="2833"/>
      <c r="V77" s="2833"/>
      <c r="W77" s="2833"/>
      <c r="X77" s="2833"/>
      <c r="Y77" s="2833"/>
    </row>
    <row r="78" spans="1:25">
      <c r="A78" s="499"/>
      <c r="B78" s="499"/>
      <c r="C78" s="499"/>
      <c r="D78" s="499"/>
      <c r="E78" s="499"/>
      <c r="F78" s="499"/>
      <c r="G78" s="499"/>
      <c r="H78" s="499"/>
      <c r="I78" s="499"/>
      <c r="J78" s="499"/>
      <c r="K78" s="499"/>
      <c r="L78" s="499"/>
      <c r="M78" s="499"/>
      <c r="N78" s="499"/>
      <c r="P78" s="499"/>
      <c r="Q78" s="2833" t="s">
        <v>908</v>
      </c>
      <c r="R78" s="2833"/>
      <c r="S78" s="2833"/>
      <c r="T78" s="2833"/>
      <c r="U78" s="2833"/>
      <c r="V78" s="2833"/>
      <c r="W78" s="2833"/>
      <c r="X78" s="2833"/>
      <c r="Y78" s="2833"/>
    </row>
    <row r="79" spans="1:25" ht="13.5" customHeight="1">
      <c r="M79" s="492"/>
      <c r="N79" s="492"/>
      <c r="P79" s="492"/>
      <c r="Q79" s="2833"/>
      <c r="R79" s="2833"/>
      <c r="S79" s="2833"/>
      <c r="T79" s="2833"/>
      <c r="U79" s="2833"/>
      <c r="V79" s="2833"/>
      <c r="W79" s="2833"/>
      <c r="X79" s="2833"/>
      <c r="Y79" s="2833"/>
    </row>
    <row r="80" spans="1:25" ht="13.5" customHeight="1">
      <c r="M80" s="492"/>
      <c r="N80" s="492"/>
      <c r="P80" s="492"/>
      <c r="Q80" s="2833" t="s">
        <v>909</v>
      </c>
      <c r="R80" s="2833"/>
      <c r="S80" s="2833"/>
      <c r="T80" s="2833"/>
      <c r="U80" s="2833"/>
      <c r="V80" s="2833"/>
      <c r="W80" s="2833"/>
      <c r="X80" s="2833"/>
      <c r="Y80" s="2833"/>
    </row>
    <row r="81" spans="13:25">
      <c r="M81" s="492"/>
      <c r="N81" s="492"/>
      <c r="P81" s="492"/>
      <c r="Q81" s="2833"/>
      <c r="R81" s="2833"/>
      <c r="S81" s="2833"/>
      <c r="T81" s="2833"/>
      <c r="U81" s="2833"/>
      <c r="V81" s="2833"/>
      <c r="W81" s="2833"/>
      <c r="X81" s="2833"/>
      <c r="Y81" s="2833"/>
    </row>
    <row r="82" spans="13:25">
      <c r="M82" s="495"/>
      <c r="N82" s="488"/>
      <c r="P82" s="488"/>
      <c r="Q82" s="500" t="s">
        <v>910</v>
      </c>
      <c r="R82" s="500"/>
      <c r="S82" s="500"/>
      <c r="T82" s="500"/>
      <c r="U82" s="500"/>
      <c r="V82" s="500"/>
      <c r="W82" s="500"/>
      <c r="X82" s="500"/>
      <c r="Y82" s="501"/>
    </row>
    <row r="87" spans="13:25">
      <c r="M87" s="2834"/>
      <c r="N87" s="2834"/>
      <c r="O87" s="2834"/>
      <c r="P87" s="2834"/>
      <c r="Q87" s="2834"/>
      <c r="R87" s="2834"/>
      <c r="S87" s="2834"/>
      <c r="T87" s="2834"/>
      <c r="U87" s="2834"/>
      <c r="V87" s="2834"/>
      <c r="W87" s="2834"/>
      <c r="X87" s="2834"/>
      <c r="Y87" s="2834"/>
    </row>
    <row r="88" spans="13:25">
      <c r="M88" s="2834"/>
      <c r="N88" s="2834"/>
      <c r="O88" s="2834"/>
      <c r="P88" s="2834"/>
      <c r="Q88" s="2834"/>
      <c r="R88" s="2834"/>
      <c r="S88" s="2834"/>
      <c r="T88" s="2834"/>
      <c r="U88" s="2834"/>
      <c r="V88" s="2834"/>
      <c r="W88" s="2834"/>
      <c r="X88" s="2834"/>
      <c r="Y88" s="2834"/>
    </row>
  </sheetData>
  <mergeCells count="214">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s>
  <phoneticPr fontId="3"/>
  <printOptions horizontalCentered="1"/>
  <pageMargins left="0.70866141732283472" right="0.70866141732283472" top="0.74803149606299213" bottom="0.74803149606299213" header="0.31496062992125984" footer="0.31496062992125984"/>
  <pageSetup paperSize="8" scale="7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AG51"/>
  <sheetViews>
    <sheetView showZeros="0" view="pageBreakPreview" topLeftCell="A26" zoomScale="70" zoomScaleNormal="100" zoomScaleSheetLayoutView="70" workbookViewId="0">
      <selection activeCell="AX31" sqref="AX31"/>
    </sheetView>
  </sheetViews>
  <sheetFormatPr defaultRowHeight="10.5"/>
  <cols>
    <col min="1" max="1" width="3.25" style="504" customWidth="1"/>
    <col min="2" max="2" width="19.25" style="504" customWidth="1"/>
    <col min="3" max="3" width="26.375" style="504" customWidth="1"/>
    <col min="4" max="4" width="4.875" style="504" customWidth="1"/>
    <col min="5" max="5" width="28" style="504" customWidth="1"/>
    <col min="6" max="8" width="4.625" style="504" customWidth="1"/>
    <col min="9" max="9" width="3.875" style="504" customWidth="1"/>
    <col min="10" max="10" width="4.625" style="504" customWidth="1"/>
    <col min="11" max="11" width="5.625" style="504" customWidth="1"/>
    <col min="12" max="12" width="20.625" style="504" customWidth="1"/>
    <col min="13" max="14" width="4.625" style="504" customWidth="1"/>
    <col min="15" max="15" width="4.375" style="504" customWidth="1"/>
    <col min="16" max="18" width="5.625" style="504" customWidth="1"/>
    <col min="19" max="19" width="20.75" style="504" customWidth="1"/>
    <col min="20" max="20" width="4.625" style="504" customWidth="1"/>
    <col min="21" max="21" width="3.875" style="504" customWidth="1"/>
    <col min="22" max="22" width="4.625" style="504" customWidth="1"/>
    <col min="23" max="25" width="5.625" style="504" customWidth="1"/>
    <col min="26" max="26" width="20.75" style="504" customWidth="1"/>
    <col min="27" max="27" width="4.625" style="504" customWidth="1"/>
    <col min="28" max="28" width="3.875" style="504" customWidth="1"/>
    <col min="29" max="29" width="4.375" style="504" customWidth="1"/>
    <col min="30" max="32" width="5.625" style="504" customWidth="1"/>
    <col min="33" max="33" width="20.625" style="504" customWidth="1"/>
    <col min="34" max="256" width="9" style="504"/>
    <col min="257" max="257" width="3.25" style="504" customWidth="1"/>
    <col min="258" max="258" width="19.25" style="504" customWidth="1"/>
    <col min="259" max="259" width="26.375" style="504" customWidth="1"/>
    <col min="260" max="260" width="4.875" style="504" customWidth="1"/>
    <col min="261" max="261" width="28" style="504" customWidth="1"/>
    <col min="262" max="264" width="4.625" style="504" customWidth="1"/>
    <col min="265" max="265" width="3.875" style="504" customWidth="1"/>
    <col min="266" max="266" width="4.625" style="504" customWidth="1"/>
    <col min="267" max="267" width="5.625" style="504" customWidth="1"/>
    <col min="268" max="268" width="20.625" style="504" customWidth="1"/>
    <col min="269" max="270" width="4.625" style="504" customWidth="1"/>
    <col min="271" max="271" width="4.375" style="504" customWidth="1"/>
    <col min="272" max="274" width="5.625" style="504" customWidth="1"/>
    <col min="275" max="275" width="20.75" style="504" customWidth="1"/>
    <col min="276" max="276" width="4.625" style="504" customWidth="1"/>
    <col min="277" max="277" width="3.875" style="504" customWidth="1"/>
    <col min="278" max="278" width="4.625" style="504" customWidth="1"/>
    <col min="279" max="281" width="5.625" style="504" customWidth="1"/>
    <col min="282" max="282" width="20.75" style="504" customWidth="1"/>
    <col min="283" max="283" width="4.625" style="504" customWidth="1"/>
    <col min="284" max="284" width="3.875" style="504" customWidth="1"/>
    <col min="285" max="285" width="4.375" style="504" customWidth="1"/>
    <col min="286" max="288" width="5.625" style="504" customWidth="1"/>
    <col min="289" max="289" width="20.625" style="504" customWidth="1"/>
    <col min="290" max="512" width="9" style="504"/>
    <col min="513" max="513" width="3.25" style="504" customWidth="1"/>
    <col min="514" max="514" width="19.25" style="504" customWidth="1"/>
    <col min="515" max="515" width="26.375" style="504" customWidth="1"/>
    <col min="516" max="516" width="4.875" style="504" customWidth="1"/>
    <col min="517" max="517" width="28" style="504" customWidth="1"/>
    <col min="518" max="520" width="4.625" style="504" customWidth="1"/>
    <col min="521" max="521" width="3.875" style="504" customWidth="1"/>
    <col min="522" max="522" width="4.625" style="504" customWidth="1"/>
    <col min="523" max="523" width="5.625" style="504" customWidth="1"/>
    <col min="524" max="524" width="20.625" style="504" customWidth="1"/>
    <col min="525" max="526" width="4.625" style="504" customWidth="1"/>
    <col min="527" max="527" width="4.375" style="504" customWidth="1"/>
    <col min="528" max="530" width="5.625" style="504" customWidth="1"/>
    <col min="531" max="531" width="20.75" style="504" customWidth="1"/>
    <col min="532" max="532" width="4.625" style="504" customWidth="1"/>
    <col min="533" max="533" width="3.875" style="504" customWidth="1"/>
    <col min="534" max="534" width="4.625" style="504" customWidth="1"/>
    <col min="535" max="537" width="5.625" style="504" customWidth="1"/>
    <col min="538" max="538" width="20.75" style="504" customWidth="1"/>
    <col min="539" max="539" width="4.625" style="504" customWidth="1"/>
    <col min="540" max="540" width="3.875" style="504" customWidth="1"/>
    <col min="541" max="541" width="4.375" style="504" customWidth="1"/>
    <col min="542" max="544" width="5.625" style="504" customWidth="1"/>
    <col min="545" max="545" width="20.625" style="504" customWidth="1"/>
    <col min="546" max="768" width="9" style="504"/>
    <col min="769" max="769" width="3.25" style="504" customWidth="1"/>
    <col min="770" max="770" width="19.25" style="504" customWidth="1"/>
    <col min="771" max="771" width="26.375" style="504" customWidth="1"/>
    <col min="772" max="772" width="4.875" style="504" customWidth="1"/>
    <col min="773" max="773" width="28" style="504" customWidth="1"/>
    <col min="774" max="776" width="4.625" style="504" customWidth="1"/>
    <col min="777" max="777" width="3.875" style="504" customWidth="1"/>
    <col min="778" max="778" width="4.625" style="504" customWidth="1"/>
    <col min="779" max="779" width="5.625" style="504" customWidth="1"/>
    <col min="780" max="780" width="20.625" style="504" customWidth="1"/>
    <col min="781" max="782" width="4.625" style="504" customWidth="1"/>
    <col min="783" max="783" width="4.375" style="504" customWidth="1"/>
    <col min="784" max="786" width="5.625" style="504" customWidth="1"/>
    <col min="787" max="787" width="20.75" style="504" customWidth="1"/>
    <col min="788" max="788" width="4.625" style="504" customWidth="1"/>
    <col min="789" max="789" width="3.875" style="504" customWidth="1"/>
    <col min="790" max="790" width="4.625" style="504" customWidth="1"/>
    <col min="791" max="793" width="5.625" style="504" customWidth="1"/>
    <col min="794" max="794" width="20.75" style="504" customWidth="1"/>
    <col min="795" max="795" width="4.625" style="504" customWidth="1"/>
    <col min="796" max="796" width="3.875" style="504" customWidth="1"/>
    <col min="797" max="797" width="4.375" style="504" customWidth="1"/>
    <col min="798" max="800" width="5.625" style="504" customWidth="1"/>
    <col min="801" max="801" width="20.625" style="504" customWidth="1"/>
    <col min="802" max="1024" width="9" style="504"/>
    <col min="1025" max="1025" width="3.25" style="504" customWidth="1"/>
    <col min="1026" max="1026" width="19.25" style="504" customWidth="1"/>
    <col min="1027" max="1027" width="26.375" style="504" customWidth="1"/>
    <col min="1028" max="1028" width="4.875" style="504" customWidth="1"/>
    <col min="1029" max="1029" width="28" style="504" customWidth="1"/>
    <col min="1030" max="1032" width="4.625" style="504" customWidth="1"/>
    <col min="1033" max="1033" width="3.875" style="504" customWidth="1"/>
    <col min="1034" max="1034" width="4.625" style="504" customWidth="1"/>
    <col min="1035" max="1035" width="5.625" style="504" customWidth="1"/>
    <col min="1036" max="1036" width="20.625" style="504" customWidth="1"/>
    <col min="1037" max="1038" width="4.625" style="504" customWidth="1"/>
    <col min="1039" max="1039" width="4.375" style="504" customWidth="1"/>
    <col min="1040" max="1042" width="5.625" style="504" customWidth="1"/>
    <col min="1043" max="1043" width="20.75" style="504" customWidth="1"/>
    <col min="1044" max="1044" width="4.625" style="504" customWidth="1"/>
    <col min="1045" max="1045" width="3.875" style="504" customWidth="1"/>
    <col min="1046" max="1046" width="4.625" style="504" customWidth="1"/>
    <col min="1047" max="1049" width="5.625" style="504" customWidth="1"/>
    <col min="1050" max="1050" width="20.75" style="504" customWidth="1"/>
    <col min="1051" max="1051" width="4.625" style="504" customWidth="1"/>
    <col min="1052" max="1052" width="3.875" style="504" customWidth="1"/>
    <col min="1053" max="1053" width="4.375" style="504" customWidth="1"/>
    <col min="1054" max="1056" width="5.625" style="504" customWidth="1"/>
    <col min="1057" max="1057" width="20.625" style="504" customWidth="1"/>
    <col min="1058" max="1280" width="9" style="504"/>
    <col min="1281" max="1281" width="3.25" style="504" customWidth="1"/>
    <col min="1282" max="1282" width="19.25" style="504" customWidth="1"/>
    <col min="1283" max="1283" width="26.375" style="504" customWidth="1"/>
    <col min="1284" max="1284" width="4.875" style="504" customWidth="1"/>
    <col min="1285" max="1285" width="28" style="504" customWidth="1"/>
    <col min="1286" max="1288" width="4.625" style="504" customWidth="1"/>
    <col min="1289" max="1289" width="3.875" style="504" customWidth="1"/>
    <col min="1290" max="1290" width="4.625" style="504" customWidth="1"/>
    <col min="1291" max="1291" width="5.625" style="504" customWidth="1"/>
    <col min="1292" max="1292" width="20.625" style="504" customWidth="1"/>
    <col min="1293" max="1294" width="4.625" style="504" customWidth="1"/>
    <col min="1295" max="1295" width="4.375" style="504" customWidth="1"/>
    <col min="1296" max="1298" width="5.625" style="504" customWidth="1"/>
    <col min="1299" max="1299" width="20.75" style="504" customWidth="1"/>
    <col min="1300" max="1300" width="4.625" style="504" customWidth="1"/>
    <col min="1301" max="1301" width="3.875" style="504" customWidth="1"/>
    <col min="1302" max="1302" width="4.625" style="504" customWidth="1"/>
    <col min="1303" max="1305" width="5.625" style="504" customWidth="1"/>
    <col min="1306" max="1306" width="20.75" style="504" customWidth="1"/>
    <col min="1307" max="1307" width="4.625" style="504" customWidth="1"/>
    <col min="1308" max="1308" width="3.875" style="504" customWidth="1"/>
    <col min="1309" max="1309" width="4.375" style="504" customWidth="1"/>
    <col min="1310" max="1312" width="5.625" style="504" customWidth="1"/>
    <col min="1313" max="1313" width="20.625" style="504" customWidth="1"/>
    <col min="1314" max="1536" width="9" style="504"/>
    <col min="1537" max="1537" width="3.25" style="504" customWidth="1"/>
    <col min="1538" max="1538" width="19.25" style="504" customWidth="1"/>
    <col min="1539" max="1539" width="26.375" style="504" customWidth="1"/>
    <col min="1540" max="1540" width="4.875" style="504" customWidth="1"/>
    <col min="1541" max="1541" width="28" style="504" customWidth="1"/>
    <col min="1542" max="1544" width="4.625" style="504" customWidth="1"/>
    <col min="1545" max="1545" width="3.875" style="504" customWidth="1"/>
    <col min="1546" max="1546" width="4.625" style="504" customWidth="1"/>
    <col min="1547" max="1547" width="5.625" style="504" customWidth="1"/>
    <col min="1548" max="1548" width="20.625" style="504" customWidth="1"/>
    <col min="1549" max="1550" width="4.625" style="504" customWidth="1"/>
    <col min="1551" max="1551" width="4.375" style="504" customWidth="1"/>
    <col min="1552" max="1554" width="5.625" style="504" customWidth="1"/>
    <col min="1555" max="1555" width="20.75" style="504" customWidth="1"/>
    <col min="1556" max="1556" width="4.625" style="504" customWidth="1"/>
    <col min="1557" max="1557" width="3.875" style="504" customWidth="1"/>
    <col min="1558" max="1558" width="4.625" style="504" customWidth="1"/>
    <col min="1559" max="1561" width="5.625" style="504" customWidth="1"/>
    <col min="1562" max="1562" width="20.75" style="504" customWidth="1"/>
    <col min="1563" max="1563" width="4.625" style="504" customWidth="1"/>
    <col min="1564" max="1564" width="3.875" style="504" customWidth="1"/>
    <col min="1565" max="1565" width="4.375" style="504" customWidth="1"/>
    <col min="1566" max="1568" width="5.625" style="504" customWidth="1"/>
    <col min="1569" max="1569" width="20.625" style="504" customWidth="1"/>
    <col min="1570" max="1792" width="9" style="504"/>
    <col min="1793" max="1793" width="3.25" style="504" customWidth="1"/>
    <col min="1794" max="1794" width="19.25" style="504" customWidth="1"/>
    <col min="1795" max="1795" width="26.375" style="504" customWidth="1"/>
    <col min="1796" max="1796" width="4.875" style="504" customWidth="1"/>
    <col min="1797" max="1797" width="28" style="504" customWidth="1"/>
    <col min="1798" max="1800" width="4.625" style="504" customWidth="1"/>
    <col min="1801" max="1801" width="3.875" style="504" customWidth="1"/>
    <col min="1802" max="1802" width="4.625" style="504" customWidth="1"/>
    <col min="1803" max="1803" width="5.625" style="504" customWidth="1"/>
    <col min="1804" max="1804" width="20.625" style="504" customWidth="1"/>
    <col min="1805" max="1806" width="4.625" style="504" customWidth="1"/>
    <col min="1807" max="1807" width="4.375" style="504" customWidth="1"/>
    <col min="1808" max="1810" width="5.625" style="504" customWidth="1"/>
    <col min="1811" max="1811" width="20.75" style="504" customWidth="1"/>
    <col min="1812" max="1812" width="4.625" style="504" customWidth="1"/>
    <col min="1813" max="1813" width="3.875" style="504" customWidth="1"/>
    <col min="1814" max="1814" width="4.625" style="504" customWidth="1"/>
    <col min="1815" max="1817" width="5.625" style="504" customWidth="1"/>
    <col min="1818" max="1818" width="20.75" style="504" customWidth="1"/>
    <col min="1819" max="1819" width="4.625" style="504" customWidth="1"/>
    <col min="1820" max="1820" width="3.875" style="504" customWidth="1"/>
    <col min="1821" max="1821" width="4.375" style="504" customWidth="1"/>
    <col min="1822" max="1824" width="5.625" style="504" customWidth="1"/>
    <col min="1825" max="1825" width="20.625" style="504" customWidth="1"/>
    <col min="1826" max="2048" width="9" style="504"/>
    <col min="2049" max="2049" width="3.25" style="504" customWidth="1"/>
    <col min="2050" max="2050" width="19.25" style="504" customWidth="1"/>
    <col min="2051" max="2051" width="26.375" style="504" customWidth="1"/>
    <col min="2052" max="2052" width="4.875" style="504" customWidth="1"/>
    <col min="2053" max="2053" width="28" style="504" customWidth="1"/>
    <col min="2054" max="2056" width="4.625" style="504" customWidth="1"/>
    <col min="2057" max="2057" width="3.875" style="504" customWidth="1"/>
    <col min="2058" max="2058" width="4.625" style="504" customWidth="1"/>
    <col min="2059" max="2059" width="5.625" style="504" customWidth="1"/>
    <col min="2060" max="2060" width="20.625" style="504" customWidth="1"/>
    <col min="2061" max="2062" width="4.625" style="504" customWidth="1"/>
    <col min="2063" max="2063" width="4.375" style="504" customWidth="1"/>
    <col min="2064" max="2066" width="5.625" style="504" customWidth="1"/>
    <col min="2067" max="2067" width="20.75" style="504" customWidth="1"/>
    <col min="2068" max="2068" width="4.625" style="504" customWidth="1"/>
    <col min="2069" max="2069" width="3.875" style="504" customWidth="1"/>
    <col min="2070" max="2070" width="4.625" style="504" customWidth="1"/>
    <col min="2071" max="2073" width="5.625" style="504" customWidth="1"/>
    <col min="2074" max="2074" width="20.75" style="504" customWidth="1"/>
    <col min="2075" max="2075" width="4.625" style="504" customWidth="1"/>
    <col min="2076" max="2076" width="3.875" style="504" customWidth="1"/>
    <col min="2077" max="2077" width="4.375" style="504" customWidth="1"/>
    <col min="2078" max="2080" width="5.625" style="504" customWidth="1"/>
    <col min="2081" max="2081" width="20.625" style="504" customWidth="1"/>
    <col min="2082" max="2304" width="9" style="504"/>
    <col min="2305" max="2305" width="3.25" style="504" customWidth="1"/>
    <col min="2306" max="2306" width="19.25" style="504" customWidth="1"/>
    <col min="2307" max="2307" width="26.375" style="504" customWidth="1"/>
    <col min="2308" max="2308" width="4.875" style="504" customWidth="1"/>
    <col min="2309" max="2309" width="28" style="504" customWidth="1"/>
    <col min="2310" max="2312" width="4.625" style="504" customWidth="1"/>
    <col min="2313" max="2313" width="3.875" style="504" customWidth="1"/>
    <col min="2314" max="2314" width="4.625" style="504" customWidth="1"/>
    <col min="2315" max="2315" width="5.625" style="504" customWidth="1"/>
    <col min="2316" max="2316" width="20.625" style="504" customWidth="1"/>
    <col min="2317" max="2318" width="4.625" style="504" customWidth="1"/>
    <col min="2319" max="2319" width="4.375" style="504" customWidth="1"/>
    <col min="2320" max="2322" width="5.625" style="504" customWidth="1"/>
    <col min="2323" max="2323" width="20.75" style="504" customWidth="1"/>
    <col min="2324" max="2324" width="4.625" style="504" customWidth="1"/>
    <col min="2325" max="2325" width="3.875" style="504" customWidth="1"/>
    <col min="2326" max="2326" width="4.625" style="504" customWidth="1"/>
    <col min="2327" max="2329" width="5.625" style="504" customWidth="1"/>
    <col min="2330" max="2330" width="20.75" style="504" customWidth="1"/>
    <col min="2331" max="2331" width="4.625" style="504" customWidth="1"/>
    <col min="2332" max="2332" width="3.875" style="504" customWidth="1"/>
    <col min="2333" max="2333" width="4.375" style="504" customWidth="1"/>
    <col min="2334" max="2336" width="5.625" style="504" customWidth="1"/>
    <col min="2337" max="2337" width="20.625" style="504" customWidth="1"/>
    <col min="2338" max="2560" width="9" style="504"/>
    <col min="2561" max="2561" width="3.25" style="504" customWidth="1"/>
    <col min="2562" max="2562" width="19.25" style="504" customWidth="1"/>
    <col min="2563" max="2563" width="26.375" style="504" customWidth="1"/>
    <col min="2564" max="2564" width="4.875" style="504" customWidth="1"/>
    <col min="2565" max="2565" width="28" style="504" customWidth="1"/>
    <col min="2566" max="2568" width="4.625" style="504" customWidth="1"/>
    <col min="2569" max="2569" width="3.875" style="504" customWidth="1"/>
    <col min="2570" max="2570" width="4.625" style="504" customWidth="1"/>
    <col min="2571" max="2571" width="5.625" style="504" customWidth="1"/>
    <col min="2572" max="2572" width="20.625" style="504" customWidth="1"/>
    <col min="2573" max="2574" width="4.625" style="504" customWidth="1"/>
    <col min="2575" max="2575" width="4.375" style="504" customWidth="1"/>
    <col min="2576" max="2578" width="5.625" style="504" customWidth="1"/>
    <col min="2579" max="2579" width="20.75" style="504" customWidth="1"/>
    <col min="2580" max="2580" width="4.625" style="504" customWidth="1"/>
    <col min="2581" max="2581" width="3.875" style="504" customWidth="1"/>
    <col min="2582" max="2582" width="4.625" style="504" customWidth="1"/>
    <col min="2583" max="2585" width="5.625" style="504" customWidth="1"/>
    <col min="2586" max="2586" width="20.75" style="504" customWidth="1"/>
    <col min="2587" max="2587" width="4.625" style="504" customWidth="1"/>
    <col min="2588" max="2588" width="3.875" style="504" customWidth="1"/>
    <col min="2589" max="2589" width="4.375" style="504" customWidth="1"/>
    <col min="2590" max="2592" width="5.625" style="504" customWidth="1"/>
    <col min="2593" max="2593" width="20.625" style="504" customWidth="1"/>
    <col min="2594" max="2816" width="9" style="504"/>
    <col min="2817" max="2817" width="3.25" style="504" customWidth="1"/>
    <col min="2818" max="2818" width="19.25" style="504" customWidth="1"/>
    <col min="2819" max="2819" width="26.375" style="504" customWidth="1"/>
    <col min="2820" max="2820" width="4.875" style="504" customWidth="1"/>
    <col min="2821" max="2821" width="28" style="504" customWidth="1"/>
    <col min="2822" max="2824" width="4.625" style="504" customWidth="1"/>
    <col min="2825" max="2825" width="3.875" style="504" customWidth="1"/>
    <col min="2826" max="2826" width="4.625" style="504" customWidth="1"/>
    <col min="2827" max="2827" width="5.625" style="504" customWidth="1"/>
    <col min="2828" max="2828" width="20.625" style="504" customWidth="1"/>
    <col min="2829" max="2830" width="4.625" style="504" customWidth="1"/>
    <col min="2831" max="2831" width="4.375" style="504" customWidth="1"/>
    <col min="2832" max="2834" width="5.625" style="504" customWidth="1"/>
    <col min="2835" max="2835" width="20.75" style="504" customWidth="1"/>
    <col min="2836" max="2836" width="4.625" style="504" customWidth="1"/>
    <col min="2837" max="2837" width="3.875" style="504" customWidth="1"/>
    <col min="2838" max="2838" width="4.625" style="504" customWidth="1"/>
    <col min="2839" max="2841" width="5.625" style="504" customWidth="1"/>
    <col min="2842" max="2842" width="20.75" style="504" customWidth="1"/>
    <col min="2843" max="2843" width="4.625" style="504" customWidth="1"/>
    <col min="2844" max="2844" width="3.875" style="504" customWidth="1"/>
    <col min="2845" max="2845" width="4.375" style="504" customWidth="1"/>
    <col min="2846" max="2848" width="5.625" style="504" customWidth="1"/>
    <col min="2849" max="2849" width="20.625" style="504" customWidth="1"/>
    <col min="2850" max="3072" width="9" style="504"/>
    <col min="3073" max="3073" width="3.25" style="504" customWidth="1"/>
    <col min="3074" max="3074" width="19.25" style="504" customWidth="1"/>
    <col min="3075" max="3075" width="26.375" style="504" customWidth="1"/>
    <col min="3076" max="3076" width="4.875" style="504" customWidth="1"/>
    <col min="3077" max="3077" width="28" style="504" customWidth="1"/>
    <col min="3078" max="3080" width="4.625" style="504" customWidth="1"/>
    <col min="3081" max="3081" width="3.875" style="504" customWidth="1"/>
    <col min="3082" max="3082" width="4.625" style="504" customWidth="1"/>
    <col min="3083" max="3083" width="5.625" style="504" customWidth="1"/>
    <col min="3084" max="3084" width="20.625" style="504" customWidth="1"/>
    <col min="3085" max="3086" width="4.625" style="504" customWidth="1"/>
    <col min="3087" max="3087" width="4.375" style="504" customWidth="1"/>
    <col min="3088" max="3090" width="5.625" style="504" customWidth="1"/>
    <col min="3091" max="3091" width="20.75" style="504" customWidth="1"/>
    <col min="3092" max="3092" width="4.625" style="504" customWidth="1"/>
    <col min="3093" max="3093" width="3.875" style="504" customWidth="1"/>
    <col min="3094" max="3094" width="4.625" style="504" customWidth="1"/>
    <col min="3095" max="3097" width="5.625" style="504" customWidth="1"/>
    <col min="3098" max="3098" width="20.75" style="504" customWidth="1"/>
    <col min="3099" max="3099" width="4.625" style="504" customWidth="1"/>
    <col min="3100" max="3100" width="3.875" style="504" customWidth="1"/>
    <col min="3101" max="3101" width="4.375" style="504" customWidth="1"/>
    <col min="3102" max="3104" width="5.625" style="504" customWidth="1"/>
    <col min="3105" max="3105" width="20.625" style="504" customWidth="1"/>
    <col min="3106" max="3328" width="9" style="504"/>
    <col min="3329" max="3329" width="3.25" style="504" customWidth="1"/>
    <col min="3330" max="3330" width="19.25" style="504" customWidth="1"/>
    <col min="3331" max="3331" width="26.375" style="504" customWidth="1"/>
    <col min="3332" max="3332" width="4.875" style="504" customWidth="1"/>
    <col min="3333" max="3333" width="28" style="504" customWidth="1"/>
    <col min="3334" max="3336" width="4.625" style="504" customWidth="1"/>
    <col min="3337" max="3337" width="3.875" style="504" customWidth="1"/>
    <col min="3338" max="3338" width="4.625" style="504" customWidth="1"/>
    <col min="3339" max="3339" width="5.625" style="504" customWidth="1"/>
    <col min="3340" max="3340" width="20.625" style="504" customWidth="1"/>
    <col min="3341" max="3342" width="4.625" style="504" customWidth="1"/>
    <col min="3343" max="3343" width="4.375" style="504" customWidth="1"/>
    <col min="3344" max="3346" width="5.625" style="504" customWidth="1"/>
    <col min="3347" max="3347" width="20.75" style="504" customWidth="1"/>
    <col min="3348" max="3348" width="4.625" style="504" customWidth="1"/>
    <col min="3349" max="3349" width="3.875" style="504" customWidth="1"/>
    <col min="3350" max="3350" width="4.625" style="504" customWidth="1"/>
    <col min="3351" max="3353" width="5.625" style="504" customWidth="1"/>
    <col min="3354" max="3354" width="20.75" style="504" customWidth="1"/>
    <col min="3355" max="3355" width="4.625" style="504" customWidth="1"/>
    <col min="3356" max="3356" width="3.875" style="504" customWidth="1"/>
    <col min="3357" max="3357" width="4.375" style="504" customWidth="1"/>
    <col min="3358" max="3360" width="5.625" style="504" customWidth="1"/>
    <col min="3361" max="3361" width="20.625" style="504" customWidth="1"/>
    <col min="3362" max="3584" width="9" style="504"/>
    <col min="3585" max="3585" width="3.25" style="504" customWidth="1"/>
    <col min="3586" max="3586" width="19.25" style="504" customWidth="1"/>
    <col min="3587" max="3587" width="26.375" style="504" customWidth="1"/>
    <col min="3588" max="3588" width="4.875" style="504" customWidth="1"/>
    <col min="3589" max="3589" width="28" style="504" customWidth="1"/>
    <col min="3590" max="3592" width="4.625" style="504" customWidth="1"/>
    <col min="3593" max="3593" width="3.875" style="504" customWidth="1"/>
    <col min="3594" max="3594" width="4.625" style="504" customWidth="1"/>
    <col min="3595" max="3595" width="5.625" style="504" customWidth="1"/>
    <col min="3596" max="3596" width="20.625" style="504" customWidth="1"/>
    <col min="3597" max="3598" width="4.625" style="504" customWidth="1"/>
    <col min="3599" max="3599" width="4.375" style="504" customWidth="1"/>
    <col min="3600" max="3602" width="5.625" style="504" customWidth="1"/>
    <col min="3603" max="3603" width="20.75" style="504" customWidth="1"/>
    <col min="3604" max="3604" width="4.625" style="504" customWidth="1"/>
    <col min="3605" max="3605" width="3.875" style="504" customWidth="1"/>
    <col min="3606" max="3606" width="4.625" style="504" customWidth="1"/>
    <col min="3607" max="3609" width="5.625" style="504" customWidth="1"/>
    <col min="3610" max="3610" width="20.75" style="504" customWidth="1"/>
    <col min="3611" max="3611" width="4.625" style="504" customWidth="1"/>
    <col min="3612" max="3612" width="3.875" style="504" customWidth="1"/>
    <col min="3613" max="3613" width="4.375" style="504" customWidth="1"/>
    <col min="3614" max="3616" width="5.625" style="504" customWidth="1"/>
    <col min="3617" max="3617" width="20.625" style="504" customWidth="1"/>
    <col min="3618" max="3840" width="9" style="504"/>
    <col min="3841" max="3841" width="3.25" style="504" customWidth="1"/>
    <col min="3842" max="3842" width="19.25" style="504" customWidth="1"/>
    <col min="3843" max="3843" width="26.375" style="504" customWidth="1"/>
    <col min="3844" max="3844" width="4.875" style="504" customWidth="1"/>
    <col min="3845" max="3845" width="28" style="504" customWidth="1"/>
    <col min="3846" max="3848" width="4.625" style="504" customWidth="1"/>
    <col min="3849" max="3849" width="3.875" style="504" customWidth="1"/>
    <col min="3850" max="3850" width="4.625" style="504" customWidth="1"/>
    <col min="3851" max="3851" width="5.625" style="504" customWidth="1"/>
    <col min="3852" max="3852" width="20.625" style="504" customWidth="1"/>
    <col min="3853" max="3854" width="4.625" style="504" customWidth="1"/>
    <col min="3855" max="3855" width="4.375" style="504" customWidth="1"/>
    <col min="3856" max="3858" width="5.625" style="504" customWidth="1"/>
    <col min="3859" max="3859" width="20.75" style="504" customWidth="1"/>
    <col min="3860" max="3860" width="4.625" style="504" customWidth="1"/>
    <col min="3861" max="3861" width="3.875" style="504" customWidth="1"/>
    <col min="3862" max="3862" width="4.625" style="504" customWidth="1"/>
    <col min="3863" max="3865" width="5.625" style="504" customWidth="1"/>
    <col min="3866" max="3866" width="20.75" style="504" customWidth="1"/>
    <col min="3867" max="3867" width="4.625" style="504" customWidth="1"/>
    <col min="3868" max="3868" width="3.875" style="504" customWidth="1"/>
    <col min="3869" max="3869" width="4.375" style="504" customWidth="1"/>
    <col min="3870" max="3872" width="5.625" style="504" customWidth="1"/>
    <col min="3873" max="3873" width="20.625" style="504" customWidth="1"/>
    <col min="3874" max="4096" width="9" style="504"/>
    <col min="4097" max="4097" width="3.25" style="504" customWidth="1"/>
    <col min="4098" max="4098" width="19.25" style="504" customWidth="1"/>
    <col min="4099" max="4099" width="26.375" style="504" customWidth="1"/>
    <col min="4100" max="4100" width="4.875" style="504" customWidth="1"/>
    <col min="4101" max="4101" width="28" style="504" customWidth="1"/>
    <col min="4102" max="4104" width="4.625" style="504" customWidth="1"/>
    <col min="4105" max="4105" width="3.875" style="504" customWidth="1"/>
    <col min="4106" max="4106" width="4.625" style="504" customWidth="1"/>
    <col min="4107" max="4107" width="5.625" style="504" customWidth="1"/>
    <col min="4108" max="4108" width="20.625" style="504" customWidth="1"/>
    <col min="4109" max="4110" width="4.625" style="504" customWidth="1"/>
    <col min="4111" max="4111" width="4.375" style="504" customWidth="1"/>
    <col min="4112" max="4114" width="5.625" style="504" customWidth="1"/>
    <col min="4115" max="4115" width="20.75" style="504" customWidth="1"/>
    <col min="4116" max="4116" width="4.625" style="504" customWidth="1"/>
    <col min="4117" max="4117" width="3.875" style="504" customWidth="1"/>
    <col min="4118" max="4118" width="4.625" style="504" customWidth="1"/>
    <col min="4119" max="4121" width="5.625" style="504" customWidth="1"/>
    <col min="4122" max="4122" width="20.75" style="504" customWidth="1"/>
    <col min="4123" max="4123" width="4.625" style="504" customWidth="1"/>
    <col min="4124" max="4124" width="3.875" style="504" customWidth="1"/>
    <col min="4125" max="4125" width="4.375" style="504" customWidth="1"/>
    <col min="4126" max="4128" width="5.625" style="504" customWidth="1"/>
    <col min="4129" max="4129" width="20.625" style="504" customWidth="1"/>
    <col min="4130" max="4352" width="9" style="504"/>
    <col min="4353" max="4353" width="3.25" style="504" customWidth="1"/>
    <col min="4354" max="4354" width="19.25" style="504" customWidth="1"/>
    <col min="4355" max="4355" width="26.375" style="504" customWidth="1"/>
    <col min="4356" max="4356" width="4.875" style="504" customWidth="1"/>
    <col min="4357" max="4357" width="28" style="504" customWidth="1"/>
    <col min="4358" max="4360" width="4.625" style="504" customWidth="1"/>
    <col min="4361" max="4361" width="3.875" style="504" customWidth="1"/>
    <col min="4362" max="4362" width="4.625" style="504" customWidth="1"/>
    <col min="4363" max="4363" width="5.625" style="504" customWidth="1"/>
    <col min="4364" max="4364" width="20.625" style="504" customWidth="1"/>
    <col min="4365" max="4366" width="4.625" style="504" customWidth="1"/>
    <col min="4367" max="4367" width="4.375" style="504" customWidth="1"/>
    <col min="4368" max="4370" width="5.625" style="504" customWidth="1"/>
    <col min="4371" max="4371" width="20.75" style="504" customWidth="1"/>
    <col min="4372" max="4372" width="4.625" style="504" customWidth="1"/>
    <col min="4373" max="4373" width="3.875" style="504" customWidth="1"/>
    <col min="4374" max="4374" width="4.625" style="504" customWidth="1"/>
    <col min="4375" max="4377" width="5.625" style="504" customWidth="1"/>
    <col min="4378" max="4378" width="20.75" style="504" customWidth="1"/>
    <col min="4379" max="4379" width="4.625" style="504" customWidth="1"/>
    <col min="4380" max="4380" width="3.875" style="504" customWidth="1"/>
    <col min="4381" max="4381" width="4.375" style="504" customWidth="1"/>
    <col min="4382" max="4384" width="5.625" style="504" customWidth="1"/>
    <col min="4385" max="4385" width="20.625" style="504" customWidth="1"/>
    <col min="4386" max="4608" width="9" style="504"/>
    <col min="4609" max="4609" width="3.25" style="504" customWidth="1"/>
    <col min="4610" max="4610" width="19.25" style="504" customWidth="1"/>
    <col min="4611" max="4611" width="26.375" style="504" customWidth="1"/>
    <col min="4612" max="4612" width="4.875" style="504" customWidth="1"/>
    <col min="4613" max="4613" width="28" style="504" customWidth="1"/>
    <col min="4614" max="4616" width="4.625" style="504" customWidth="1"/>
    <col min="4617" max="4617" width="3.875" style="504" customWidth="1"/>
    <col min="4618" max="4618" width="4.625" style="504" customWidth="1"/>
    <col min="4619" max="4619" width="5.625" style="504" customWidth="1"/>
    <col min="4620" max="4620" width="20.625" style="504" customWidth="1"/>
    <col min="4621" max="4622" width="4.625" style="504" customWidth="1"/>
    <col min="4623" max="4623" width="4.375" style="504" customWidth="1"/>
    <col min="4624" max="4626" width="5.625" style="504" customWidth="1"/>
    <col min="4627" max="4627" width="20.75" style="504" customWidth="1"/>
    <col min="4628" max="4628" width="4.625" style="504" customWidth="1"/>
    <col min="4629" max="4629" width="3.875" style="504" customWidth="1"/>
    <col min="4630" max="4630" width="4.625" style="504" customWidth="1"/>
    <col min="4631" max="4633" width="5.625" style="504" customWidth="1"/>
    <col min="4634" max="4634" width="20.75" style="504" customWidth="1"/>
    <col min="4635" max="4635" width="4.625" style="504" customWidth="1"/>
    <col min="4636" max="4636" width="3.875" style="504" customWidth="1"/>
    <col min="4637" max="4637" width="4.375" style="504" customWidth="1"/>
    <col min="4638" max="4640" width="5.625" style="504" customWidth="1"/>
    <col min="4641" max="4641" width="20.625" style="504" customWidth="1"/>
    <col min="4642" max="4864" width="9" style="504"/>
    <col min="4865" max="4865" width="3.25" style="504" customWidth="1"/>
    <col min="4866" max="4866" width="19.25" style="504" customWidth="1"/>
    <col min="4867" max="4867" width="26.375" style="504" customWidth="1"/>
    <col min="4868" max="4868" width="4.875" style="504" customWidth="1"/>
    <col min="4869" max="4869" width="28" style="504" customWidth="1"/>
    <col min="4870" max="4872" width="4.625" style="504" customWidth="1"/>
    <col min="4873" max="4873" width="3.875" style="504" customWidth="1"/>
    <col min="4874" max="4874" width="4.625" style="504" customWidth="1"/>
    <col min="4875" max="4875" width="5.625" style="504" customWidth="1"/>
    <col min="4876" max="4876" width="20.625" style="504" customWidth="1"/>
    <col min="4877" max="4878" width="4.625" style="504" customWidth="1"/>
    <col min="4879" max="4879" width="4.375" style="504" customWidth="1"/>
    <col min="4880" max="4882" width="5.625" style="504" customWidth="1"/>
    <col min="4883" max="4883" width="20.75" style="504" customWidth="1"/>
    <col min="4884" max="4884" width="4.625" style="504" customWidth="1"/>
    <col min="4885" max="4885" width="3.875" style="504" customWidth="1"/>
    <col min="4886" max="4886" width="4.625" style="504" customWidth="1"/>
    <col min="4887" max="4889" width="5.625" style="504" customWidth="1"/>
    <col min="4890" max="4890" width="20.75" style="504" customWidth="1"/>
    <col min="4891" max="4891" width="4.625" style="504" customWidth="1"/>
    <col min="4892" max="4892" width="3.875" style="504" customWidth="1"/>
    <col min="4893" max="4893" width="4.375" style="504" customWidth="1"/>
    <col min="4894" max="4896" width="5.625" style="504" customWidth="1"/>
    <col min="4897" max="4897" width="20.625" style="504" customWidth="1"/>
    <col min="4898" max="5120" width="9" style="504"/>
    <col min="5121" max="5121" width="3.25" style="504" customWidth="1"/>
    <col min="5122" max="5122" width="19.25" style="504" customWidth="1"/>
    <col min="5123" max="5123" width="26.375" style="504" customWidth="1"/>
    <col min="5124" max="5124" width="4.875" style="504" customWidth="1"/>
    <col min="5125" max="5125" width="28" style="504" customWidth="1"/>
    <col min="5126" max="5128" width="4.625" style="504" customWidth="1"/>
    <col min="5129" max="5129" width="3.875" style="504" customWidth="1"/>
    <col min="5130" max="5130" width="4.625" style="504" customWidth="1"/>
    <col min="5131" max="5131" width="5.625" style="504" customWidth="1"/>
    <col min="5132" max="5132" width="20.625" style="504" customWidth="1"/>
    <col min="5133" max="5134" width="4.625" style="504" customWidth="1"/>
    <col min="5135" max="5135" width="4.375" style="504" customWidth="1"/>
    <col min="5136" max="5138" width="5.625" style="504" customWidth="1"/>
    <col min="5139" max="5139" width="20.75" style="504" customWidth="1"/>
    <col min="5140" max="5140" width="4.625" style="504" customWidth="1"/>
    <col min="5141" max="5141" width="3.875" style="504" customWidth="1"/>
    <col min="5142" max="5142" width="4.625" style="504" customWidth="1"/>
    <col min="5143" max="5145" width="5.625" style="504" customWidth="1"/>
    <col min="5146" max="5146" width="20.75" style="504" customWidth="1"/>
    <col min="5147" max="5147" width="4.625" style="504" customWidth="1"/>
    <col min="5148" max="5148" width="3.875" style="504" customWidth="1"/>
    <col min="5149" max="5149" width="4.375" style="504" customWidth="1"/>
    <col min="5150" max="5152" width="5.625" style="504" customWidth="1"/>
    <col min="5153" max="5153" width="20.625" style="504" customWidth="1"/>
    <col min="5154" max="5376" width="9" style="504"/>
    <col min="5377" max="5377" width="3.25" style="504" customWidth="1"/>
    <col min="5378" max="5378" width="19.25" style="504" customWidth="1"/>
    <col min="5379" max="5379" width="26.375" style="504" customWidth="1"/>
    <col min="5380" max="5380" width="4.875" style="504" customWidth="1"/>
    <col min="5381" max="5381" width="28" style="504" customWidth="1"/>
    <col min="5382" max="5384" width="4.625" style="504" customWidth="1"/>
    <col min="5385" max="5385" width="3.875" style="504" customWidth="1"/>
    <col min="5386" max="5386" width="4.625" style="504" customWidth="1"/>
    <col min="5387" max="5387" width="5.625" style="504" customWidth="1"/>
    <col min="5388" max="5388" width="20.625" style="504" customWidth="1"/>
    <col min="5389" max="5390" width="4.625" style="504" customWidth="1"/>
    <col min="5391" max="5391" width="4.375" style="504" customWidth="1"/>
    <col min="5392" max="5394" width="5.625" style="504" customWidth="1"/>
    <col min="5395" max="5395" width="20.75" style="504" customWidth="1"/>
    <col min="5396" max="5396" width="4.625" style="504" customWidth="1"/>
    <col min="5397" max="5397" width="3.875" style="504" customWidth="1"/>
    <col min="5398" max="5398" width="4.625" style="504" customWidth="1"/>
    <col min="5399" max="5401" width="5.625" style="504" customWidth="1"/>
    <col min="5402" max="5402" width="20.75" style="504" customWidth="1"/>
    <col min="5403" max="5403" width="4.625" style="504" customWidth="1"/>
    <col min="5404" max="5404" width="3.875" style="504" customWidth="1"/>
    <col min="5405" max="5405" width="4.375" style="504" customWidth="1"/>
    <col min="5406" max="5408" width="5.625" style="504" customWidth="1"/>
    <col min="5409" max="5409" width="20.625" style="504" customWidth="1"/>
    <col min="5410" max="5632" width="9" style="504"/>
    <col min="5633" max="5633" width="3.25" style="504" customWidth="1"/>
    <col min="5634" max="5634" width="19.25" style="504" customWidth="1"/>
    <col min="5635" max="5635" width="26.375" style="504" customWidth="1"/>
    <col min="5636" max="5636" width="4.875" style="504" customWidth="1"/>
    <col min="5637" max="5637" width="28" style="504" customWidth="1"/>
    <col min="5638" max="5640" width="4.625" style="504" customWidth="1"/>
    <col min="5641" max="5641" width="3.875" style="504" customWidth="1"/>
    <col min="5642" max="5642" width="4.625" style="504" customWidth="1"/>
    <col min="5643" max="5643" width="5.625" style="504" customWidth="1"/>
    <col min="5644" max="5644" width="20.625" style="504" customWidth="1"/>
    <col min="5645" max="5646" width="4.625" style="504" customWidth="1"/>
    <col min="5647" max="5647" width="4.375" style="504" customWidth="1"/>
    <col min="5648" max="5650" width="5.625" style="504" customWidth="1"/>
    <col min="5651" max="5651" width="20.75" style="504" customWidth="1"/>
    <col min="5652" max="5652" width="4.625" style="504" customWidth="1"/>
    <col min="5653" max="5653" width="3.875" style="504" customWidth="1"/>
    <col min="5654" max="5654" width="4.625" style="504" customWidth="1"/>
    <col min="5655" max="5657" width="5.625" style="504" customWidth="1"/>
    <col min="5658" max="5658" width="20.75" style="504" customWidth="1"/>
    <col min="5659" max="5659" width="4.625" style="504" customWidth="1"/>
    <col min="5660" max="5660" width="3.875" style="504" customWidth="1"/>
    <col min="5661" max="5661" width="4.375" style="504" customWidth="1"/>
    <col min="5662" max="5664" width="5.625" style="504" customWidth="1"/>
    <col min="5665" max="5665" width="20.625" style="504" customWidth="1"/>
    <col min="5666" max="5888" width="9" style="504"/>
    <col min="5889" max="5889" width="3.25" style="504" customWidth="1"/>
    <col min="5890" max="5890" width="19.25" style="504" customWidth="1"/>
    <col min="5891" max="5891" width="26.375" style="504" customWidth="1"/>
    <col min="5892" max="5892" width="4.875" style="504" customWidth="1"/>
    <col min="5893" max="5893" width="28" style="504" customWidth="1"/>
    <col min="5894" max="5896" width="4.625" style="504" customWidth="1"/>
    <col min="5897" max="5897" width="3.875" style="504" customWidth="1"/>
    <col min="5898" max="5898" width="4.625" style="504" customWidth="1"/>
    <col min="5899" max="5899" width="5.625" style="504" customWidth="1"/>
    <col min="5900" max="5900" width="20.625" style="504" customWidth="1"/>
    <col min="5901" max="5902" width="4.625" style="504" customWidth="1"/>
    <col min="5903" max="5903" width="4.375" style="504" customWidth="1"/>
    <col min="5904" max="5906" width="5.625" style="504" customWidth="1"/>
    <col min="5907" max="5907" width="20.75" style="504" customWidth="1"/>
    <col min="5908" max="5908" width="4.625" style="504" customWidth="1"/>
    <col min="5909" max="5909" width="3.875" style="504" customWidth="1"/>
    <col min="5910" max="5910" width="4.625" style="504" customWidth="1"/>
    <col min="5911" max="5913" width="5.625" style="504" customWidth="1"/>
    <col min="5914" max="5914" width="20.75" style="504" customWidth="1"/>
    <col min="5915" max="5915" width="4.625" style="504" customWidth="1"/>
    <col min="5916" max="5916" width="3.875" style="504" customWidth="1"/>
    <col min="5917" max="5917" width="4.375" style="504" customWidth="1"/>
    <col min="5918" max="5920" width="5.625" style="504" customWidth="1"/>
    <col min="5921" max="5921" width="20.625" style="504" customWidth="1"/>
    <col min="5922" max="6144" width="9" style="504"/>
    <col min="6145" max="6145" width="3.25" style="504" customWidth="1"/>
    <col min="6146" max="6146" width="19.25" style="504" customWidth="1"/>
    <col min="6147" max="6147" width="26.375" style="504" customWidth="1"/>
    <col min="6148" max="6148" width="4.875" style="504" customWidth="1"/>
    <col min="6149" max="6149" width="28" style="504" customWidth="1"/>
    <col min="6150" max="6152" width="4.625" style="504" customWidth="1"/>
    <col min="6153" max="6153" width="3.875" style="504" customWidth="1"/>
    <col min="6154" max="6154" width="4.625" style="504" customWidth="1"/>
    <col min="6155" max="6155" width="5.625" style="504" customWidth="1"/>
    <col min="6156" max="6156" width="20.625" style="504" customWidth="1"/>
    <col min="6157" max="6158" width="4.625" style="504" customWidth="1"/>
    <col min="6159" max="6159" width="4.375" style="504" customWidth="1"/>
    <col min="6160" max="6162" width="5.625" style="504" customWidth="1"/>
    <col min="6163" max="6163" width="20.75" style="504" customWidth="1"/>
    <col min="6164" max="6164" width="4.625" style="504" customWidth="1"/>
    <col min="6165" max="6165" width="3.875" style="504" customWidth="1"/>
    <col min="6166" max="6166" width="4.625" style="504" customWidth="1"/>
    <col min="6167" max="6169" width="5.625" style="504" customWidth="1"/>
    <col min="6170" max="6170" width="20.75" style="504" customWidth="1"/>
    <col min="6171" max="6171" width="4.625" style="504" customWidth="1"/>
    <col min="6172" max="6172" width="3.875" style="504" customWidth="1"/>
    <col min="6173" max="6173" width="4.375" style="504" customWidth="1"/>
    <col min="6174" max="6176" width="5.625" style="504" customWidth="1"/>
    <col min="6177" max="6177" width="20.625" style="504" customWidth="1"/>
    <col min="6178" max="6400" width="9" style="504"/>
    <col min="6401" max="6401" width="3.25" style="504" customWidth="1"/>
    <col min="6402" max="6402" width="19.25" style="504" customWidth="1"/>
    <col min="6403" max="6403" width="26.375" style="504" customWidth="1"/>
    <col min="6404" max="6404" width="4.875" style="504" customWidth="1"/>
    <col min="6405" max="6405" width="28" style="504" customWidth="1"/>
    <col min="6406" max="6408" width="4.625" style="504" customWidth="1"/>
    <col min="6409" max="6409" width="3.875" style="504" customWidth="1"/>
    <col min="6410" max="6410" width="4.625" style="504" customWidth="1"/>
    <col min="6411" max="6411" width="5.625" style="504" customWidth="1"/>
    <col min="6412" max="6412" width="20.625" style="504" customWidth="1"/>
    <col min="6413" max="6414" width="4.625" style="504" customWidth="1"/>
    <col min="6415" max="6415" width="4.375" style="504" customWidth="1"/>
    <col min="6416" max="6418" width="5.625" style="504" customWidth="1"/>
    <col min="6419" max="6419" width="20.75" style="504" customWidth="1"/>
    <col min="6420" max="6420" width="4.625" style="504" customWidth="1"/>
    <col min="6421" max="6421" width="3.875" style="504" customWidth="1"/>
    <col min="6422" max="6422" width="4.625" style="504" customWidth="1"/>
    <col min="6423" max="6425" width="5.625" style="504" customWidth="1"/>
    <col min="6426" max="6426" width="20.75" style="504" customWidth="1"/>
    <col min="6427" max="6427" width="4.625" style="504" customWidth="1"/>
    <col min="6428" max="6428" width="3.875" style="504" customWidth="1"/>
    <col min="6429" max="6429" width="4.375" style="504" customWidth="1"/>
    <col min="6430" max="6432" width="5.625" style="504" customWidth="1"/>
    <col min="6433" max="6433" width="20.625" style="504" customWidth="1"/>
    <col min="6434" max="6656" width="9" style="504"/>
    <col min="6657" max="6657" width="3.25" style="504" customWidth="1"/>
    <col min="6658" max="6658" width="19.25" style="504" customWidth="1"/>
    <col min="6659" max="6659" width="26.375" style="504" customWidth="1"/>
    <col min="6660" max="6660" width="4.875" style="504" customWidth="1"/>
    <col min="6661" max="6661" width="28" style="504" customWidth="1"/>
    <col min="6662" max="6664" width="4.625" style="504" customWidth="1"/>
    <col min="6665" max="6665" width="3.875" style="504" customWidth="1"/>
    <col min="6666" max="6666" width="4.625" style="504" customWidth="1"/>
    <col min="6667" max="6667" width="5.625" style="504" customWidth="1"/>
    <col min="6668" max="6668" width="20.625" style="504" customWidth="1"/>
    <col min="6669" max="6670" width="4.625" style="504" customWidth="1"/>
    <col min="6671" max="6671" width="4.375" style="504" customWidth="1"/>
    <col min="6672" max="6674" width="5.625" style="504" customWidth="1"/>
    <col min="6675" max="6675" width="20.75" style="504" customWidth="1"/>
    <col min="6676" max="6676" width="4.625" style="504" customWidth="1"/>
    <col min="6677" max="6677" width="3.875" style="504" customWidth="1"/>
    <col min="6678" max="6678" width="4.625" style="504" customWidth="1"/>
    <col min="6679" max="6681" width="5.625" style="504" customWidth="1"/>
    <col min="6682" max="6682" width="20.75" style="504" customWidth="1"/>
    <col min="6683" max="6683" width="4.625" style="504" customWidth="1"/>
    <col min="6684" max="6684" width="3.875" style="504" customWidth="1"/>
    <col min="6685" max="6685" width="4.375" style="504" customWidth="1"/>
    <col min="6686" max="6688" width="5.625" style="504" customWidth="1"/>
    <col min="6689" max="6689" width="20.625" style="504" customWidth="1"/>
    <col min="6690" max="6912" width="9" style="504"/>
    <col min="6913" max="6913" width="3.25" style="504" customWidth="1"/>
    <col min="6914" max="6914" width="19.25" style="504" customWidth="1"/>
    <col min="6915" max="6915" width="26.375" style="504" customWidth="1"/>
    <col min="6916" max="6916" width="4.875" style="504" customWidth="1"/>
    <col min="6917" max="6917" width="28" style="504" customWidth="1"/>
    <col min="6918" max="6920" width="4.625" style="504" customWidth="1"/>
    <col min="6921" max="6921" width="3.875" style="504" customWidth="1"/>
    <col min="6922" max="6922" width="4.625" style="504" customWidth="1"/>
    <col min="6923" max="6923" width="5.625" style="504" customWidth="1"/>
    <col min="6924" max="6924" width="20.625" style="504" customWidth="1"/>
    <col min="6925" max="6926" width="4.625" style="504" customWidth="1"/>
    <col min="6927" max="6927" width="4.375" style="504" customWidth="1"/>
    <col min="6928" max="6930" width="5.625" style="504" customWidth="1"/>
    <col min="6931" max="6931" width="20.75" style="504" customWidth="1"/>
    <col min="6932" max="6932" width="4.625" style="504" customWidth="1"/>
    <col min="6933" max="6933" width="3.875" style="504" customWidth="1"/>
    <col min="6934" max="6934" width="4.625" style="504" customWidth="1"/>
    <col min="6935" max="6937" width="5.625" style="504" customWidth="1"/>
    <col min="6938" max="6938" width="20.75" style="504" customWidth="1"/>
    <col min="6939" max="6939" width="4.625" style="504" customWidth="1"/>
    <col min="6940" max="6940" width="3.875" style="504" customWidth="1"/>
    <col min="6941" max="6941" width="4.375" style="504" customWidth="1"/>
    <col min="6942" max="6944" width="5.625" style="504" customWidth="1"/>
    <col min="6945" max="6945" width="20.625" style="504" customWidth="1"/>
    <col min="6946" max="7168" width="9" style="504"/>
    <col min="7169" max="7169" width="3.25" style="504" customWidth="1"/>
    <col min="7170" max="7170" width="19.25" style="504" customWidth="1"/>
    <col min="7171" max="7171" width="26.375" style="504" customWidth="1"/>
    <col min="7172" max="7172" width="4.875" style="504" customWidth="1"/>
    <col min="7173" max="7173" width="28" style="504" customWidth="1"/>
    <col min="7174" max="7176" width="4.625" style="504" customWidth="1"/>
    <col min="7177" max="7177" width="3.875" style="504" customWidth="1"/>
    <col min="7178" max="7178" width="4.625" style="504" customWidth="1"/>
    <col min="7179" max="7179" width="5.625" style="504" customWidth="1"/>
    <col min="7180" max="7180" width="20.625" style="504" customWidth="1"/>
    <col min="7181" max="7182" width="4.625" style="504" customWidth="1"/>
    <col min="7183" max="7183" width="4.375" style="504" customWidth="1"/>
    <col min="7184" max="7186" width="5.625" style="504" customWidth="1"/>
    <col min="7187" max="7187" width="20.75" style="504" customWidth="1"/>
    <col min="7188" max="7188" width="4.625" style="504" customWidth="1"/>
    <col min="7189" max="7189" width="3.875" style="504" customWidth="1"/>
    <col min="7190" max="7190" width="4.625" style="504" customWidth="1"/>
    <col min="7191" max="7193" width="5.625" style="504" customWidth="1"/>
    <col min="7194" max="7194" width="20.75" style="504" customWidth="1"/>
    <col min="7195" max="7195" width="4.625" style="504" customWidth="1"/>
    <col min="7196" max="7196" width="3.875" style="504" customWidth="1"/>
    <col min="7197" max="7197" width="4.375" style="504" customWidth="1"/>
    <col min="7198" max="7200" width="5.625" style="504" customWidth="1"/>
    <col min="7201" max="7201" width="20.625" style="504" customWidth="1"/>
    <col min="7202" max="7424" width="9" style="504"/>
    <col min="7425" max="7425" width="3.25" style="504" customWidth="1"/>
    <col min="7426" max="7426" width="19.25" style="504" customWidth="1"/>
    <col min="7427" max="7427" width="26.375" style="504" customWidth="1"/>
    <col min="7428" max="7428" width="4.875" style="504" customWidth="1"/>
    <col min="7429" max="7429" width="28" style="504" customWidth="1"/>
    <col min="7430" max="7432" width="4.625" style="504" customWidth="1"/>
    <col min="7433" max="7433" width="3.875" style="504" customWidth="1"/>
    <col min="7434" max="7434" width="4.625" style="504" customWidth="1"/>
    <col min="7435" max="7435" width="5.625" style="504" customWidth="1"/>
    <col min="7436" max="7436" width="20.625" style="504" customWidth="1"/>
    <col min="7437" max="7438" width="4.625" style="504" customWidth="1"/>
    <col min="7439" max="7439" width="4.375" style="504" customWidth="1"/>
    <col min="7440" max="7442" width="5.625" style="504" customWidth="1"/>
    <col min="7443" max="7443" width="20.75" style="504" customWidth="1"/>
    <col min="7444" max="7444" width="4.625" style="504" customWidth="1"/>
    <col min="7445" max="7445" width="3.875" style="504" customWidth="1"/>
    <col min="7446" max="7446" width="4.625" style="504" customWidth="1"/>
    <col min="7447" max="7449" width="5.625" style="504" customWidth="1"/>
    <col min="7450" max="7450" width="20.75" style="504" customWidth="1"/>
    <col min="7451" max="7451" width="4.625" style="504" customWidth="1"/>
    <col min="7452" max="7452" width="3.875" style="504" customWidth="1"/>
    <col min="7453" max="7453" width="4.375" style="504" customWidth="1"/>
    <col min="7454" max="7456" width="5.625" style="504" customWidth="1"/>
    <col min="7457" max="7457" width="20.625" style="504" customWidth="1"/>
    <col min="7458" max="7680" width="9" style="504"/>
    <col min="7681" max="7681" width="3.25" style="504" customWidth="1"/>
    <col min="7682" max="7682" width="19.25" style="504" customWidth="1"/>
    <col min="7683" max="7683" width="26.375" style="504" customWidth="1"/>
    <col min="7684" max="7684" width="4.875" style="504" customWidth="1"/>
    <col min="7685" max="7685" width="28" style="504" customWidth="1"/>
    <col min="7686" max="7688" width="4.625" style="504" customWidth="1"/>
    <col min="7689" max="7689" width="3.875" style="504" customWidth="1"/>
    <col min="7690" max="7690" width="4.625" style="504" customWidth="1"/>
    <col min="7691" max="7691" width="5.625" style="504" customWidth="1"/>
    <col min="7692" max="7692" width="20.625" style="504" customWidth="1"/>
    <col min="7693" max="7694" width="4.625" style="504" customWidth="1"/>
    <col min="7695" max="7695" width="4.375" style="504" customWidth="1"/>
    <col min="7696" max="7698" width="5.625" style="504" customWidth="1"/>
    <col min="7699" max="7699" width="20.75" style="504" customWidth="1"/>
    <col min="7700" max="7700" width="4.625" style="504" customWidth="1"/>
    <col min="7701" max="7701" width="3.875" style="504" customWidth="1"/>
    <col min="7702" max="7702" width="4.625" style="504" customWidth="1"/>
    <col min="7703" max="7705" width="5.625" style="504" customWidth="1"/>
    <col min="7706" max="7706" width="20.75" style="504" customWidth="1"/>
    <col min="7707" max="7707" width="4.625" style="504" customWidth="1"/>
    <col min="7708" max="7708" width="3.875" style="504" customWidth="1"/>
    <col min="7709" max="7709" width="4.375" style="504" customWidth="1"/>
    <col min="7710" max="7712" width="5.625" style="504" customWidth="1"/>
    <col min="7713" max="7713" width="20.625" style="504" customWidth="1"/>
    <col min="7714" max="7936" width="9" style="504"/>
    <col min="7937" max="7937" width="3.25" style="504" customWidth="1"/>
    <col min="7938" max="7938" width="19.25" style="504" customWidth="1"/>
    <col min="7939" max="7939" width="26.375" style="504" customWidth="1"/>
    <col min="7940" max="7940" width="4.875" style="504" customWidth="1"/>
    <col min="7941" max="7941" width="28" style="504" customWidth="1"/>
    <col min="7942" max="7944" width="4.625" style="504" customWidth="1"/>
    <col min="7945" max="7945" width="3.875" style="504" customWidth="1"/>
    <col min="7946" max="7946" width="4.625" style="504" customWidth="1"/>
    <col min="7947" max="7947" width="5.625" style="504" customWidth="1"/>
    <col min="7948" max="7948" width="20.625" style="504" customWidth="1"/>
    <col min="7949" max="7950" width="4.625" style="504" customWidth="1"/>
    <col min="7951" max="7951" width="4.375" style="504" customWidth="1"/>
    <col min="7952" max="7954" width="5.625" style="504" customWidth="1"/>
    <col min="7955" max="7955" width="20.75" style="504" customWidth="1"/>
    <col min="7956" max="7956" width="4.625" style="504" customWidth="1"/>
    <col min="7957" max="7957" width="3.875" style="504" customWidth="1"/>
    <col min="7958" max="7958" width="4.625" style="504" customWidth="1"/>
    <col min="7959" max="7961" width="5.625" style="504" customWidth="1"/>
    <col min="7962" max="7962" width="20.75" style="504" customWidth="1"/>
    <col min="7963" max="7963" width="4.625" style="504" customWidth="1"/>
    <col min="7964" max="7964" width="3.875" style="504" customWidth="1"/>
    <col min="7965" max="7965" width="4.375" style="504" customWidth="1"/>
    <col min="7966" max="7968" width="5.625" style="504" customWidth="1"/>
    <col min="7969" max="7969" width="20.625" style="504" customWidth="1"/>
    <col min="7970" max="8192" width="9" style="504"/>
    <col min="8193" max="8193" width="3.25" style="504" customWidth="1"/>
    <col min="8194" max="8194" width="19.25" style="504" customWidth="1"/>
    <col min="8195" max="8195" width="26.375" style="504" customWidth="1"/>
    <col min="8196" max="8196" width="4.875" style="504" customWidth="1"/>
    <col min="8197" max="8197" width="28" style="504" customWidth="1"/>
    <col min="8198" max="8200" width="4.625" style="504" customWidth="1"/>
    <col min="8201" max="8201" width="3.875" style="504" customWidth="1"/>
    <col min="8202" max="8202" width="4.625" style="504" customWidth="1"/>
    <col min="8203" max="8203" width="5.625" style="504" customWidth="1"/>
    <col min="8204" max="8204" width="20.625" style="504" customWidth="1"/>
    <col min="8205" max="8206" width="4.625" style="504" customWidth="1"/>
    <col min="8207" max="8207" width="4.375" style="504" customWidth="1"/>
    <col min="8208" max="8210" width="5.625" style="504" customWidth="1"/>
    <col min="8211" max="8211" width="20.75" style="504" customWidth="1"/>
    <col min="8212" max="8212" width="4.625" style="504" customWidth="1"/>
    <col min="8213" max="8213" width="3.875" style="504" customWidth="1"/>
    <col min="8214" max="8214" width="4.625" style="504" customWidth="1"/>
    <col min="8215" max="8217" width="5.625" style="504" customWidth="1"/>
    <col min="8218" max="8218" width="20.75" style="504" customWidth="1"/>
    <col min="8219" max="8219" width="4.625" style="504" customWidth="1"/>
    <col min="8220" max="8220" width="3.875" style="504" customWidth="1"/>
    <col min="8221" max="8221" width="4.375" style="504" customWidth="1"/>
    <col min="8222" max="8224" width="5.625" style="504" customWidth="1"/>
    <col min="8225" max="8225" width="20.625" style="504" customWidth="1"/>
    <col min="8226" max="8448" width="9" style="504"/>
    <col min="8449" max="8449" width="3.25" style="504" customWidth="1"/>
    <col min="8450" max="8450" width="19.25" style="504" customWidth="1"/>
    <col min="8451" max="8451" width="26.375" style="504" customWidth="1"/>
    <col min="8452" max="8452" width="4.875" style="504" customWidth="1"/>
    <col min="8453" max="8453" width="28" style="504" customWidth="1"/>
    <col min="8454" max="8456" width="4.625" style="504" customWidth="1"/>
    <col min="8457" max="8457" width="3.875" style="504" customWidth="1"/>
    <col min="8458" max="8458" width="4.625" style="504" customWidth="1"/>
    <col min="8459" max="8459" width="5.625" style="504" customWidth="1"/>
    <col min="8460" max="8460" width="20.625" style="504" customWidth="1"/>
    <col min="8461" max="8462" width="4.625" style="504" customWidth="1"/>
    <col min="8463" max="8463" width="4.375" style="504" customWidth="1"/>
    <col min="8464" max="8466" width="5.625" style="504" customWidth="1"/>
    <col min="8467" max="8467" width="20.75" style="504" customWidth="1"/>
    <col min="8468" max="8468" width="4.625" style="504" customWidth="1"/>
    <col min="8469" max="8469" width="3.875" style="504" customWidth="1"/>
    <col min="8470" max="8470" width="4.625" style="504" customWidth="1"/>
    <col min="8471" max="8473" width="5.625" style="504" customWidth="1"/>
    <col min="8474" max="8474" width="20.75" style="504" customWidth="1"/>
    <col min="8475" max="8475" width="4.625" style="504" customWidth="1"/>
    <col min="8476" max="8476" width="3.875" style="504" customWidth="1"/>
    <col min="8477" max="8477" width="4.375" style="504" customWidth="1"/>
    <col min="8478" max="8480" width="5.625" style="504" customWidth="1"/>
    <col min="8481" max="8481" width="20.625" style="504" customWidth="1"/>
    <col min="8482" max="8704" width="9" style="504"/>
    <col min="8705" max="8705" width="3.25" style="504" customWidth="1"/>
    <col min="8706" max="8706" width="19.25" style="504" customWidth="1"/>
    <col min="8707" max="8707" width="26.375" style="504" customWidth="1"/>
    <col min="8708" max="8708" width="4.875" style="504" customWidth="1"/>
    <col min="8709" max="8709" width="28" style="504" customWidth="1"/>
    <col min="8710" max="8712" width="4.625" style="504" customWidth="1"/>
    <col min="8713" max="8713" width="3.875" style="504" customWidth="1"/>
    <col min="8714" max="8714" width="4.625" style="504" customWidth="1"/>
    <col min="8715" max="8715" width="5.625" style="504" customWidth="1"/>
    <col min="8716" max="8716" width="20.625" style="504" customWidth="1"/>
    <col min="8717" max="8718" width="4.625" style="504" customWidth="1"/>
    <col min="8719" max="8719" width="4.375" style="504" customWidth="1"/>
    <col min="8720" max="8722" width="5.625" style="504" customWidth="1"/>
    <col min="8723" max="8723" width="20.75" style="504" customWidth="1"/>
    <col min="8724" max="8724" width="4.625" style="504" customWidth="1"/>
    <col min="8725" max="8725" width="3.875" style="504" customWidth="1"/>
    <col min="8726" max="8726" width="4.625" style="504" customWidth="1"/>
    <col min="8727" max="8729" width="5.625" style="504" customWidth="1"/>
    <col min="8730" max="8730" width="20.75" style="504" customWidth="1"/>
    <col min="8731" max="8731" width="4.625" style="504" customWidth="1"/>
    <col min="8732" max="8732" width="3.875" style="504" customWidth="1"/>
    <col min="8733" max="8733" width="4.375" style="504" customWidth="1"/>
    <col min="8734" max="8736" width="5.625" style="504" customWidth="1"/>
    <col min="8737" max="8737" width="20.625" style="504" customWidth="1"/>
    <col min="8738" max="8960" width="9" style="504"/>
    <col min="8961" max="8961" width="3.25" style="504" customWidth="1"/>
    <col min="8962" max="8962" width="19.25" style="504" customWidth="1"/>
    <col min="8963" max="8963" width="26.375" style="504" customWidth="1"/>
    <col min="8964" max="8964" width="4.875" style="504" customWidth="1"/>
    <col min="8965" max="8965" width="28" style="504" customWidth="1"/>
    <col min="8966" max="8968" width="4.625" style="504" customWidth="1"/>
    <col min="8969" max="8969" width="3.875" style="504" customWidth="1"/>
    <col min="8970" max="8970" width="4.625" style="504" customWidth="1"/>
    <col min="8971" max="8971" width="5.625" style="504" customWidth="1"/>
    <col min="8972" max="8972" width="20.625" style="504" customWidth="1"/>
    <col min="8973" max="8974" width="4.625" style="504" customWidth="1"/>
    <col min="8975" max="8975" width="4.375" style="504" customWidth="1"/>
    <col min="8976" max="8978" width="5.625" style="504" customWidth="1"/>
    <col min="8979" max="8979" width="20.75" style="504" customWidth="1"/>
    <col min="8980" max="8980" width="4.625" style="504" customWidth="1"/>
    <col min="8981" max="8981" width="3.875" style="504" customWidth="1"/>
    <col min="8982" max="8982" width="4.625" style="504" customWidth="1"/>
    <col min="8983" max="8985" width="5.625" style="504" customWidth="1"/>
    <col min="8986" max="8986" width="20.75" style="504" customWidth="1"/>
    <col min="8987" max="8987" width="4.625" style="504" customWidth="1"/>
    <col min="8988" max="8988" width="3.875" style="504" customWidth="1"/>
    <col min="8989" max="8989" width="4.375" style="504" customWidth="1"/>
    <col min="8990" max="8992" width="5.625" style="504" customWidth="1"/>
    <col min="8993" max="8993" width="20.625" style="504" customWidth="1"/>
    <col min="8994" max="9216" width="9" style="504"/>
    <col min="9217" max="9217" width="3.25" style="504" customWidth="1"/>
    <col min="9218" max="9218" width="19.25" style="504" customWidth="1"/>
    <col min="9219" max="9219" width="26.375" style="504" customWidth="1"/>
    <col min="9220" max="9220" width="4.875" style="504" customWidth="1"/>
    <col min="9221" max="9221" width="28" style="504" customWidth="1"/>
    <col min="9222" max="9224" width="4.625" style="504" customWidth="1"/>
    <col min="9225" max="9225" width="3.875" style="504" customWidth="1"/>
    <col min="9226" max="9226" width="4.625" style="504" customWidth="1"/>
    <col min="9227" max="9227" width="5.625" style="504" customWidth="1"/>
    <col min="9228" max="9228" width="20.625" style="504" customWidth="1"/>
    <col min="9229" max="9230" width="4.625" style="504" customWidth="1"/>
    <col min="9231" max="9231" width="4.375" style="504" customWidth="1"/>
    <col min="9232" max="9234" width="5.625" style="504" customWidth="1"/>
    <col min="9235" max="9235" width="20.75" style="504" customWidth="1"/>
    <col min="9236" max="9236" width="4.625" style="504" customWidth="1"/>
    <col min="9237" max="9237" width="3.875" style="504" customWidth="1"/>
    <col min="9238" max="9238" width="4.625" style="504" customWidth="1"/>
    <col min="9239" max="9241" width="5.625" style="504" customWidth="1"/>
    <col min="9242" max="9242" width="20.75" style="504" customWidth="1"/>
    <col min="9243" max="9243" width="4.625" style="504" customWidth="1"/>
    <col min="9244" max="9244" width="3.875" style="504" customWidth="1"/>
    <col min="9245" max="9245" width="4.375" style="504" customWidth="1"/>
    <col min="9246" max="9248" width="5.625" style="504" customWidth="1"/>
    <col min="9249" max="9249" width="20.625" style="504" customWidth="1"/>
    <col min="9250" max="9472" width="9" style="504"/>
    <col min="9473" max="9473" width="3.25" style="504" customWidth="1"/>
    <col min="9474" max="9474" width="19.25" style="504" customWidth="1"/>
    <col min="9475" max="9475" width="26.375" style="504" customWidth="1"/>
    <col min="9476" max="9476" width="4.875" style="504" customWidth="1"/>
    <col min="9477" max="9477" width="28" style="504" customWidth="1"/>
    <col min="9478" max="9480" width="4.625" style="504" customWidth="1"/>
    <col min="9481" max="9481" width="3.875" style="504" customWidth="1"/>
    <col min="9482" max="9482" width="4.625" style="504" customWidth="1"/>
    <col min="9483" max="9483" width="5.625" style="504" customWidth="1"/>
    <col min="9484" max="9484" width="20.625" style="504" customWidth="1"/>
    <col min="9485" max="9486" width="4.625" style="504" customWidth="1"/>
    <col min="9487" max="9487" width="4.375" style="504" customWidth="1"/>
    <col min="9488" max="9490" width="5.625" style="504" customWidth="1"/>
    <col min="9491" max="9491" width="20.75" style="504" customWidth="1"/>
    <col min="9492" max="9492" width="4.625" style="504" customWidth="1"/>
    <col min="9493" max="9493" width="3.875" style="504" customWidth="1"/>
    <col min="9494" max="9494" width="4.625" style="504" customWidth="1"/>
    <col min="9495" max="9497" width="5.625" style="504" customWidth="1"/>
    <col min="9498" max="9498" width="20.75" style="504" customWidth="1"/>
    <col min="9499" max="9499" width="4.625" style="504" customWidth="1"/>
    <col min="9500" max="9500" width="3.875" style="504" customWidth="1"/>
    <col min="9501" max="9501" width="4.375" style="504" customWidth="1"/>
    <col min="9502" max="9504" width="5.625" style="504" customWidth="1"/>
    <col min="9505" max="9505" width="20.625" style="504" customWidth="1"/>
    <col min="9506" max="9728" width="9" style="504"/>
    <col min="9729" max="9729" width="3.25" style="504" customWidth="1"/>
    <col min="9730" max="9730" width="19.25" style="504" customWidth="1"/>
    <col min="9731" max="9731" width="26.375" style="504" customWidth="1"/>
    <col min="9732" max="9732" width="4.875" style="504" customWidth="1"/>
    <col min="9733" max="9733" width="28" style="504" customWidth="1"/>
    <col min="9734" max="9736" width="4.625" style="504" customWidth="1"/>
    <col min="9737" max="9737" width="3.875" style="504" customWidth="1"/>
    <col min="9738" max="9738" width="4.625" style="504" customWidth="1"/>
    <col min="9739" max="9739" width="5.625" style="504" customWidth="1"/>
    <col min="9740" max="9740" width="20.625" style="504" customWidth="1"/>
    <col min="9741" max="9742" width="4.625" style="504" customWidth="1"/>
    <col min="9743" max="9743" width="4.375" style="504" customWidth="1"/>
    <col min="9744" max="9746" width="5.625" style="504" customWidth="1"/>
    <col min="9747" max="9747" width="20.75" style="504" customWidth="1"/>
    <col min="9748" max="9748" width="4.625" style="504" customWidth="1"/>
    <col min="9749" max="9749" width="3.875" style="504" customWidth="1"/>
    <col min="9750" max="9750" width="4.625" style="504" customWidth="1"/>
    <col min="9751" max="9753" width="5.625" style="504" customWidth="1"/>
    <col min="9754" max="9754" width="20.75" style="504" customWidth="1"/>
    <col min="9755" max="9755" width="4.625" style="504" customWidth="1"/>
    <col min="9756" max="9756" width="3.875" style="504" customWidth="1"/>
    <col min="9757" max="9757" width="4.375" style="504" customWidth="1"/>
    <col min="9758" max="9760" width="5.625" style="504" customWidth="1"/>
    <col min="9761" max="9761" width="20.625" style="504" customWidth="1"/>
    <col min="9762" max="9984" width="9" style="504"/>
    <col min="9985" max="9985" width="3.25" style="504" customWidth="1"/>
    <col min="9986" max="9986" width="19.25" style="504" customWidth="1"/>
    <col min="9987" max="9987" width="26.375" style="504" customWidth="1"/>
    <col min="9988" max="9988" width="4.875" style="504" customWidth="1"/>
    <col min="9989" max="9989" width="28" style="504" customWidth="1"/>
    <col min="9990" max="9992" width="4.625" style="504" customWidth="1"/>
    <col min="9993" max="9993" width="3.875" style="504" customWidth="1"/>
    <col min="9994" max="9994" width="4.625" style="504" customWidth="1"/>
    <col min="9995" max="9995" width="5.625" style="504" customWidth="1"/>
    <col min="9996" max="9996" width="20.625" style="504" customWidth="1"/>
    <col min="9997" max="9998" width="4.625" style="504" customWidth="1"/>
    <col min="9999" max="9999" width="4.375" style="504" customWidth="1"/>
    <col min="10000" max="10002" width="5.625" style="504" customWidth="1"/>
    <col min="10003" max="10003" width="20.75" style="504" customWidth="1"/>
    <col min="10004" max="10004" width="4.625" style="504" customWidth="1"/>
    <col min="10005" max="10005" width="3.875" style="504" customWidth="1"/>
    <col min="10006" max="10006" width="4.625" style="504" customWidth="1"/>
    <col min="10007" max="10009" width="5.625" style="504" customWidth="1"/>
    <col min="10010" max="10010" width="20.75" style="504" customWidth="1"/>
    <col min="10011" max="10011" width="4.625" style="504" customWidth="1"/>
    <col min="10012" max="10012" width="3.875" style="504" customWidth="1"/>
    <col min="10013" max="10013" width="4.375" style="504" customWidth="1"/>
    <col min="10014" max="10016" width="5.625" style="504" customWidth="1"/>
    <col min="10017" max="10017" width="20.625" style="504" customWidth="1"/>
    <col min="10018" max="10240" width="9" style="504"/>
    <col min="10241" max="10241" width="3.25" style="504" customWidth="1"/>
    <col min="10242" max="10242" width="19.25" style="504" customWidth="1"/>
    <col min="10243" max="10243" width="26.375" style="504" customWidth="1"/>
    <col min="10244" max="10244" width="4.875" style="504" customWidth="1"/>
    <col min="10245" max="10245" width="28" style="504" customWidth="1"/>
    <col min="10246" max="10248" width="4.625" style="504" customWidth="1"/>
    <col min="10249" max="10249" width="3.875" style="504" customWidth="1"/>
    <col min="10250" max="10250" width="4.625" style="504" customWidth="1"/>
    <col min="10251" max="10251" width="5.625" style="504" customWidth="1"/>
    <col min="10252" max="10252" width="20.625" style="504" customWidth="1"/>
    <col min="10253" max="10254" width="4.625" style="504" customWidth="1"/>
    <col min="10255" max="10255" width="4.375" style="504" customWidth="1"/>
    <col min="10256" max="10258" width="5.625" style="504" customWidth="1"/>
    <col min="10259" max="10259" width="20.75" style="504" customWidth="1"/>
    <col min="10260" max="10260" width="4.625" style="504" customWidth="1"/>
    <col min="10261" max="10261" width="3.875" style="504" customWidth="1"/>
    <col min="10262" max="10262" width="4.625" style="504" customWidth="1"/>
    <col min="10263" max="10265" width="5.625" style="504" customWidth="1"/>
    <col min="10266" max="10266" width="20.75" style="504" customWidth="1"/>
    <col min="10267" max="10267" width="4.625" style="504" customWidth="1"/>
    <col min="10268" max="10268" width="3.875" style="504" customWidth="1"/>
    <col min="10269" max="10269" width="4.375" style="504" customWidth="1"/>
    <col min="10270" max="10272" width="5.625" style="504" customWidth="1"/>
    <col min="10273" max="10273" width="20.625" style="504" customWidth="1"/>
    <col min="10274" max="10496" width="9" style="504"/>
    <col min="10497" max="10497" width="3.25" style="504" customWidth="1"/>
    <col min="10498" max="10498" width="19.25" style="504" customWidth="1"/>
    <col min="10499" max="10499" width="26.375" style="504" customWidth="1"/>
    <col min="10500" max="10500" width="4.875" style="504" customWidth="1"/>
    <col min="10501" max="10501" width="28" style="504" customWidth="1"/>
    <col min="10502" max="10504" width="4.625" style="504" customWidth="1"/>
    <col min="10505" max="10505" width="3.875" style="504" customWidth="1"/>
    <col min="10506" max="10506" width="4.625" style="504" customWidth="1"/>
    <col min="10507" max="10507" width="5.625" style="504" customWidth="1"/>
    <col min="10508" max="10508" width="20.625" style="504" customWidth="1"/>
    <col min="10509" max="10510" width="4.625" style="504" customWidth="1"/>
    <col min="10511" max="10511" width="4.375" style="504" customWidth="1"/>
    <col min="10512" max="10514" width="5.625" style="504" customWidth="1"/>
    <col min="10515" max="10515" width="20.75" style="504" customWidth="1"/>
    <col min="10516" max="10516" width="4.625" style="504" customWidth="1"/>
    <col min="10517" max="10517" width="3.875" style="504" customWidth="1"/>
    <col min="10518" max="10518" width="4.625" style="504" customWidth="1"/>
    <col min="10519" max="10521" width="5.625" style="504" customWidth="1"/>
    <col min="10522" max="10522" width="20.75" style="504" customWidth="1"/>
    <col min="10523" max="10523" width="4.625" style="504" customWidth="1"/>
    <col min="10524" max="10524" width="3.875" style="504" customWidth="1"/>
    <col min="10525" max="10525" width="4.375" style="504" customWidth="1"/>
    <col min="10526" max="10528" width="5.625" style="504" customWidth="1"/>
    <col min="10529" max="10529" width="20.625" style="504" customWidth="1"/>
    <col min="10530" max="10752" width="9" style="504"/>
    <col min="10753" max="10753" width="3.25" style="504" customWidth="1"/>
    <col min="10754" max="10754" width="19.25" style="504" customWidth="1"/>
    <col min="10755" max="10755" width="26.375" style="504" customWidth="1"/>
    <col min="10756" max="10756" width="4.875" style="504" customWidth="1"/>
    <col min="10757" max="10757" width="28" style="504" customWidth="1"/>
    <col min="10758" max="10760" width="4.625" style="504" customWidth="1"/>
    <col min="10761" max="10761" width="3.875" style="504" customWidth="1"/>
    <col min="10762" max="10762" width="4.625" style="504" customWidth="1"/>
    <col min="10763" max="10763" width="5.625" style="504" customWidth="1"/>
    <col min="10764" max="10764" width="20.625" style="504" customWidth="1"/>
    <col min="10765" max="10766" width="4.625" style="504" customWidth="1"/>
    <col min="10767" max="10767" width="4.375" style="504" customWidth="1"/>
    <col min="10768" max="10770" width="5.625" style="504" customWidth="1"/>
    <col min="10771" max="10771" width="20.75" style="504" customWidth="1"/>
    <col min="10772" max="10772" width="4.625" style="504" customWidth="1"/>
    <col min="10773" max="10773" width="3.875" style="504" customWidth="1"/>
    <col min="10774" max="10774" width="4.625" style="504" customWidth="1"/>
    <col min="10775" max="10777" width="5.625" style="504" customWidth="1"/>
    <col min="10778" max="10778" width="20.75" style="504" customWidth="1"/>
    <col min="10779" max="10779" width="4.625" style="504" customWidth="1"/>
    <col min="10780" max="10780" width="3.875" style="504" customWidth="1"/>
    <col min="10781" max="10781" width="4.375" style="504" customWidth="1"/>
    <col min="10782" max="10784" width="5.625" style="504" customWidth="1"/>
    <col min="10785" max="10785" width="20.625" style="504" customWidth="1"/>
    <col min="10786" max="11008" width="9" style="504"/>
    <col min="11009" max="11009" width="3.25" style="504" customWidth="1"/>
    <col min="11010" max="11010" width="19.25" style="504" customWidth="1"/>
    <col min="11011" max="11011" width="26.375" style="504" customWidth="1"/>
    <col min="11012" max="11012" width="4.875" style="504" customWidth="1"/>
    <col min="11013" max="11013" width="28" style="504" customWidth="1"/>
    <col min="11014" max="11016" width="4.625" style="504" customWidth="1"/>
    <col min="11017" max="11017" width="3.875" style="504" customWidth="1"/>
    <col min="11018" max="11018" width="4.625" style="504" customWidth="1"/>
    <col min="11019" max="11019" width="5.625" style="504" customWidth="1"/>
    <col min="11020" max="11020" width="20.625" style="504" customWidth="1"/>
    <col min="11021" max="11022" width="4.625" style="504" customWidth="1"/>
    <col min="11023" max="11023" width="4.375" style="504" customWidth="1"/>
    <col min="11024" max="11026" width="5.625" style="504" customWidth="1"/>
    <col min="11027" max="11027" width="20.75" style="504" customWidth="1"/>
    <col min="11028" max="11028" width="4.625" style="504" customWidth="1"/>
    <col min="11029" max="11029" width="3.875" style="504" customWidth="1"/>
    <col min="11030" max="11030" width="4.625" style="504" customWidth="1"/>
    <col min="11031" max="11033" width="5.625" style="504" customWidth="1"/>
    <col min="11034" max="11034" width="20.75" style="504" customWidth="1"/>
    <col min="11035" max="11035" width="4.625" style="504" customWidth="1"/>
    <col min="11036" max="11036" width="3.875" style="504" customWidth="1"/>
    <col min="11037" max="11037" width="4.375" style="504" customWidth="1"/>
    <col min="11038" max="11040" width="5.625" style="504" customWidth="1"/>
    <col min="11041" max="11041" width="20.625" style="504" customWidth="1"/>
    <col min="11042" max="11264" width="9" style="504"/>
    <col min="11265" max="11265" width="3.25" style="504" customWidth="1"/>
    <col min="11266" max="11266" width="19.25" style="504" customWidth="1"/>
    <col min="11267" max="11267" width="26.375" style="504" customWidth="1"/>
    <col min="11268" max="11268" width="4.875" style="504" customWidth="1"/>
    <col min="11269" max="11269" width="28" style="504" customWidth="1"/>
    <col min="11270" max="11272" width="4.625" style="504" customWidth="1"/>
    <col min="11273" max="11273" width="3.875" style="504" customWidth="1"/>
    <col min="11274" max="11274" width="4.625" style="504" customWidth="1"/>
    <col min="11275" max="11275" width="5.625" style="504" customWidth="1"/>
    <col min="11276" max="11276" width="20.625" style="504" customWidth="1"/>
    <col min="11277" max="11278" width="4.625" style="504" customWidth="1"/>
    <col min="11279" max="11279" width="4.375" style="504" customWidth="1"/>
    <col min="11280" max="11282" width="5.625" style="504" customWidth="1"/>
    <col min="11283" max="11283" width="20.75" style="504" customWidth="1"/>
    <col min="11284" max="11284" width="4.625" style="504" customWidth="1"/>
    <col min="11285" max="11285" width="3.875" style="504" customWidth="1"/>
    <col min="11286" max="11286" width="4.625" style="504" customWidth="1"/>
    <col min="11287" max="11289" width="5.625" style="504" customWidth="1"/>
    <col min="11290" max="11290" width="20.75" style="504" customWidth="1"/>
    <col min="11291" max="11291" width="4.625" style="504" customWidth="1"/>
    <col min="11292" max="11292" width="3.875" style="504" customWidth="1"/>
    <col min="11293" max="11293" width="4.375" style="504" customWidth="1"/>
    <col min="11294" max="11296" width="5.625" style="504" customWidth="1"/>
    <col min="11297" max="11297" width="20.625" style="504" customWidth="1"/>
    <col min="11298" max="11520" width="9" style="504"/>
    <col min="11521" max="11521" width="3.25" style="504" customWidth="1"/>
    <col min="11522" max="11522" width="19.25" style="504" customWidth="1"/>
    <col min="11523" max="11523" width="26.375" style="504" customWidth="1"/>
    <col min="11524" max="11524" width="4.875" style="504" customWidth="1"/>
    <col min="11525" max="11525" width="28" style="504" customWidth="1"/>
    <col min="11526" max="11528" width="4.625" style="504" customWidth="1"/>
    <col min="11529" max="11529" width="3.875" style="504" customWidth="1"/>
    <col min="11530" max="11530" width="4.625" style="504" customWidth="1"/>
    <col min="11531" max="11531" width="5.625" style="504" customWidth="1"/>
    <col min="11532" max="11532" width="20.625" style="504" customWidth="1"/>
    <col min="11533" max="11534" width="4.625" style="504" customWidth="1"/>
    <col min="11535" max="11535" width="4.375" style="504" customWidth="1"/>
    <col min="11536" max="11538" width="5.625" style="504" customWidth="1"/>
    <col min="11539" max="11539" width="20.75" style="504" customWidth="1"/>
    <col min="11540" max="11540" width="4.625" style="504" customWidth="1"/>
    <col min="11541" max="11541" width="3.875" style="504" customWidth="1"/>
    <col min="11542" max="11542" width="4.625" style="504" customWidth="1"/>
    <col min="11543" max="11545" width="5.625" style="504" customWidth="1"/>
    <col min="11546" max="11546" width="20.75" style="504" customWidth="1"/>
    <col min="11547" max="11547" width="4.625" style="504" customWidth="1"/>
    <col min="11548" max="11548" width="3.875" style="504" customWidth="1"/>
    <col min="11549" max="11549" width="4.375" style="504" customWidth="1"/>
    <col min="11550" max="11552" width="5.625" style="504" customWidth="1"/>
    <col min="11553" max="11553" width="20.625" style="504" customWidth="1"/>
    <col min="11554" max="11776" width="9" style="504"/>
    <col min="11777" max="11777" width="3.25" style="504" customWidth="1"/>
    <col min="11778" max="11778" width="19.25" style="504" customWidth="1"/>
    <col min="11779" max="11779" width="26.375" style="504" customWidth="1"/>
    <col min="11780" max="11780" width="4.875" style="504" customWidth="1"/>
    <col min="11781" max="11781" width="28" style="504" customWidth="1"/>
    <col min="11782" max="11784" width="4.625" style="504" customWidth="1"/>
    <col min="11785" max="11785" width="3.875" style="504" customWidth="1"/>
    <col min="11786" max="11786" width="4.625" style="504" customWidth="1"/>
    <col min="11787" max="11787" width="5.625" style="504" customWidth="1"/>
    <col min="11788" max="11788" width="20.625" style="504" customWidth="1"/>
    <col min="11789" max="11790" width="4.625" style="504" customWidth="1"/>
    <col min="11791" max="11791" width="4.375" style="504" customWidth="1"/>
    <col min="11792" max="11794" width="5.625" style="504" customWidth="1"/>
    <col min="11795" max="11795" width="20.75" style="504" customWidth="1"/>
    <col min="11796" max="11796" width="4.625" style="504" customWidth="1"/>
    <col min="11797" max="11797" width="3.875" style="504" customWidth="1"/>
    <col min="11798" max="11798" width="4.625" style="504" customWidth="1"/>
    <col min="11799" max="11801" width="5.625" style="504" customWidth="1"/>
    <col min="11802" max="11802" width="20.75" style="504" customWidth="1"/>
    <col min="11803" max="11803" width="4.625" style="504" customWidth="1"/>
    <col min="11804" max="11804" width="3.875" style="504" customWidth="1"/>
    <col min="11805" max="11805" width="4.375" style="504" customWidth="1"/>
    <col min="11806" max="11808" width="5.625" style="504" customWidth="1"/>
    <col min="11809" max="11809" width="20.625" style="504" customWidth="1"/>
    <col min="11810" max="12032" width="9" style="504"/>
    <col min="12033" max="12033" width="3.25" style="504" customWidth="1"/>
    <col min="12034" max="12034" width="19.25" style="504" customWidth="1"/>
    <col min="12035" max="12035" width="26.375" style="504" customWidth="1"/>
    <col min="12036" max="12036" width="4.875" style="504" customWidth="1"/>
    <col min="12037" max="12037" width="28" style="504" customWidth="1"/>
    <col min="12038" max="12040" width="4.625" style="504" customWidth="1"/>
    <col min="12041" max="12041" width="3.875" style="504" customWidth="1"/>
    <col min="12042" max="12042" width="4.625" style="504" customWidth="1"/>
    <col min="12043" max="12043" width="5.625" style="504" customWidth="1"/>
    <col min="12044" max="12044" width="20.625" style="504" customWidth="1"/>
    <col min="12045" max="12046" width="4.625" style="504" customWidth="1"/>
    <col min="12047" max="12047" width="4.375" style="504" customWidth="1"/>
    <col min="12048" max="12050" width="5.625" style="504" customWidth="1"/>
    <col min="12051" max="12051" width="20.75" style="504" customWidth="1"/>
    <col min="12052" max="12052" width="4.625" style="504" customWidth="1"/>
    <col min="12053" max="12053" width="3.875" style="504" customWidth="1"/>
    <col min="12054" max="12054" width="4.625" style="504" customWidth="1"/>
    <col min="12055" max="12057" width="5.625" style="504" customWidth="1"/>
    <col min="12058" max="12058" width="20.75" style="504" customWidth="1"/>
    <col min="12059" max="12059" width="4.625" style="504" customWidth="1"/>
    <col min="12060" max="12060" width="3.875" style="504" customWidth="1"/>
    <col min="12061" max="12061" width="4.375" style="504" customWidth="1"/>
    <col min="12062" max="12064" width="5.625" style="504" customWidth="1"/>
    <col min="12065" max="12065" width="20.625" style="504" customWidth="1"/>
    <col min="12066" max="12288" width="9" style="504"/>
    <col min="12289" max="12289" width="3.25" style="504" customWidth="1"/>
    <col min="12290" max="12290" width="19.25" style="504" customWidth="1"/>
    <col min="12291" max="12291" width="26.375" style="504" customWidth="1"/>
    <col min="12292" max="12292" width="4.875" style="504" customWidth="1"/>
    <col min="12293" max="12293" width="28" style="504" customWidth="1"/>
    <col min="12294" max="12296" width="4.625" style="504" customWidth="1"/>
    <col min="12297" max="12297" width="3.875" style="504" customWidth="1"/>
    <col min="12298" max="12298" width="4.625" style="504" customWidth="1"/>
    <col min="12299" max="12299" width="5.625" style="504" customWidth="1"/>
    <col min="12300" max="12300" width="20.625" style="504" customWidth="1"/>
    <col min="12301" max="12302" width="4.625" style="504" customWidth="1"/>
    <col min="12303" max="12303" width="4.375" style="504" customWidth="1"/>
    <col min="12304" max="12306" width="5.625" style="504" customWidth="1"/>
    <col min="12307" max="12307" width="20.75" style="504" customWidth="1"/>
    <col min="12308" max="12308" width="4.625" style="504" customWidth="1"/>
    <col min="12309" max="12309" width="3.875" style="504" customWidth="1"/>
    <col min="12310" max="12310" width="4.625" style="504" customWidth="1"/>
    <col min="12311" max="12313" width="5.625" style="504" customWidth="1"/>
    <col min="12314" max="12314" width="20.75" style="504" customWidth="1"/>
    <col min="12315" max="12315" width="4.625" style="504" customWidth="1"/>
    <col min="12316" max="12316" width="3.875" style="504" customWidth="1"/>
    <col min="12317" max="12317" width="4.375" style="504" customWidth="1"/>
    <col min="12318" max="12320" width="5.625" style="504" customWidth="1"/>
    <col min="12321" max="12321" width="20.625" style="504" customWidth="1"/>
    <col min="12322" max="12544" width="9" style="504"/>
    <col min="12545" max="12545" width="3.25" style="504" customWidth="1"/>
    <col min="12546" max="12546" width="19.25" style="504" customWidth="1"/>
    <col min="12547" max="12547" width="26.375" style="504" customWidth="1"/>
    <col min="12548" max="12548" width="4.875" style="504" customWidth="1"/>
    <col min="12549" max="12549" width="28" style="504" customWidth="1"/>
    <col min="12550" max="12552" width="4.625" style="504" customWidth="1"/>
    <col min="12553" max="12553" width="3.875" style="504" customWidth="1"/>
    <col min="12554" max="12554" width="4.625" style="504" customWidth="1"/>
    <col min="12555" max="12555" width="5.625" style="504" customWidth="1"/>
    <col min="12556" max="12556" width="20.625" style="504" customWidth="1"/>
    <col min="12557" max="12558" width="4.625" style="504" customWidth="1"/>
    <col min="12559" max="12559" width="4.375" style="504" customWidth="1"/>
    <col min="12560" max="12562" width="5.625" style="504" customWidth="1"/>
    <col min="12563" max="12563" width="20.75" style="504" customWidth="1"/>
    <col min="12564" max="12564" width="4.625" style="504" customWidth="1"/>
    <col min="12565" max="12565" width="3.875" style="504" customWidth="1"/>
    <col min="12566" max="12566" width="4.625" style="504" customWidth="1"/>
    <col min="12567" max="12569" width="5.625" style="504" customWidth="1"/>
    <col min="12570" max="12570" width="20.75" style="504" customWidth="1"/>
    <col min="12571" max="12571" width="4.625" style="504" customWidth="1"/>
    <col min="12572" max="12572" width="3.875" style="504" customWidth="1"/>
    <col min="12573" max="12573" width="4.375" style="504" customWidth="1"/>
    <col min="12574" max="12576" width="5.625" style="504" customWidth="1"/>
    <col min="12577" max="12577" width="20.625" style="504" customWidth="1"/>
    <col min="12578" max="12800" width="9" style="504"/>
    <col min="12801" max="12801" width="3.25" style="504" customWidth="1"/>
    <col min="12802" max="12802" width="19.25" style="504" customWidth="1"/>
    <col min="12803" max="12803" width="26.375" style="504" customWidth="1"/>
    <col min="12804" max="12804" width="4.875" style="504" customWidth="1"/>
    <col min="12805" max="12805" width="28" style="504" customWidth="1"/>
    <col min="12806" max="12808" width="4.625" style="504" customWidth="1"/>
    <col min="12809" max="12809" width="3.875" style="504" customWidth="1"/>
    <col min="12810" max="12810" width="4.625" style="504" customWidth="1"/>
    <col min="12811" max="12811" width="5.625" style="504" customWidth="1"/>
    <col min="12812" max="12812" width="20.625" style="504" customWidth="1"/>
    <col min="12813" max="12814" width="4.625" style="504" customWidth="1"/>
    <col min="12815" max="12815" width="4.375" style="504" customWidth="1"/>
    <col min="12816" max="12818" width="5.625" style="504" customWidth="1"/>
    <col min="12819" max="12819" width="20.75" style="504" customWidth="1"/>
    <col min="12820" max="12820" width="4.625" style="504" customWidth="1"/>
    <col min="12821" max="12821" width="3.875" style="504" customWidth="1"/>
    <col min="12822" max="12822" width="4.625" style="504" customWidth="1"/>
    <col min="12823" max="12825" width="5.625" style="504" customWidth="1"/>
    <col min="12826" max="12826" width="20.75" style="504" customWidth="1"/>
    <col min="12827" max="12827" width="4.625" style="504" customWidth="1"/>
    <col min="12828" max="12828" width="3.875" style="504" customWidth="1"/>
    <col min="12829" max="12829" width="4.375" style="504" customWidth="1"/>
    <col min="12830" max="12832" width="5.625" style="504" customWidth="1"/>
    <col min="12833" max="12833" width="20.625" style="504" customWidth="1"/>
    <col min="12834" max="13056" width="9" style="504"/>
    <col min="13057" max="13057" width="3.25" style="504" customWidth="1"/>
    <col min="13058" max="13058" width="19.25" style="504" customWidth="1"/>
    <col min="13059" max="13059" width="26.375" style="504" customWidth="1"/>
    <col min="13060" max="13060" width="4.875" style="504" customWidth="1"/>
    <col min="13061" max="13061" width="28" style="504" customWidth="1"/>
    <col min="13062" max="13064" width="4.625" style="504" customWidth="1"/>
    <col min="13065" max="13065" width="3.875" style="504" customWidth="1"/>
    <col min="13066" max="13066" width="4.625" style="504" customWidth="1"/>
    <col min="13067" max="13067" width="5.625" style="504" customWidth="1"/>
    <col min="13068" max="13068" width="20.625" style="504" customWidth="1"/>
    <col min="13069" max="13070" width="4.625" style="504" customWidth="1"/>
    <col min="13071" max="13071" width="4.375" style="504" customWidth="1"/>
    <col min="13072" max="13074" width="5.625" style="504" customWidth="1"/>
    <col min="13075" max="13075" width="20.75" style="504" customWidth="1"/>
    <col min="13076" max="13076" width="4.625" style="504" customWidth="1"/>
    <col min="13077" max="13077" width="3.875" style="504" customWidth="1"/>
    <col min="13078" max="13078" width="4.625" style="504" customWidth="1"/>
    <col min="13079" max="13081" width="5.625" style="504" customWidth="1"/>
    <col min="13082" max="13082" width="20.75" style="504" customWidth="1"/>
    <col min="13083" max="13083" width="4.625" style="504" customWidth="1"/>
    <col min="13084" max="13084" width="3.875" style="504" customWidth="1"/>
    <col min="13085" max="13085" width="4.375" style="504" customWidth="1"/>
    <col min="13086" max="13088" width="5.625" style="504" customWidth="1"/>
    <col min="13089" max="13089" width="20.625" style="504" customWidth="1"/>
    <col min="13090" max="13312" width="9" style="504"/>
    <col min="13313" max="13313" width="3.25" style="504" customWidth="1"/>
    <col min="13314" max="13314" width="19.25" style="504" customWidth="1"/>
    <col min="13315" max="13315" width="26.375" style="504" customWidth="1"/>
    <col min="13316" max="13316" width="4.875" style="504" customWidth="1"/>
    <col min="13317" max="13317" width="28" style="504" customWidth="1"/>
    <col min="13318" max="13320" width="4.625" style="504" customWidth="1"/>
    <col min="13321" max="13321" width="3.875" style="504" customWidth="1"/>
    <col min="13322" max="13322" width="4.625" style="504" customWidth="1"/>
    <col min="13323" max="13323" width="5.625" style="504" customWidth="1"/>
    <col min="13324" max="13324" width="20.625" style="504" customWidth="1"/>
    <col min="13325" max="13326" width="4.625" style="504" customWidth="1"/>
    <col min="13327" max="13327" width="4.375" style="504" customWidth="1"/>
    <col min="13328" max="13330" width="5.625" style="504" customWidth="1"/>
    <col min="13331" max="13331" width="20.75" style="504" customWidth="1"/>
    <col min="13332" max="13332" width="4.625" style="504" customWidth="1"/>
    <col min="13333" max="13333" width="3.875" style="504" customWidth="1"/>
    <col min="13334" max="13334" width="4.625" style="504" customWidth="1"/>
    <col min="13335" max="13337" width="5.625" style="504" customWidth="1"/>
    <col min="13338" max="13338" width="20.75" style="504" customWidth="1"/>
    <col min="13339" max="13339" width="4.625" style="504" customWidth="1"/>
    <col min="13340" max="13340" width="3.875" style="504" customWidth="1"/>
    <col min="13341" max="13341" width="4.375" style="504" customWidth="1"/>
    <col min="13342" max="13344" width="5.625" style="504" customWidth="1"/>
    <col min="13345" max="13345" width="20.625" style="504" customWidth="1"/>
    <col min="13346" max="13568" width="9" style="504"/>
    <col min="13569" max="13569" width="3.25" style="504" customWidth="1"/>
    <col min="13570" max="13570" width="19.25" style="504" customWidth="1"/>
    <col min="13571" max="13571" width="26.375" style="504" customWidth="1"/>
    <col min="13572" max="13572" width="4.875" style="504" customWidth="1"/>
    <col min="13573" max="13573" width="28" style="504" customWidth="1"/>
    <col min="13574" max="13576" width="4.625" style="504" customWidth="1"/>
    <col min="13577" max="13577" width="3.875" style="504" customWidth="1"/>
    <col min="13578" max="13578" width="4.625" style="504" customWidth="1"/>
    <col min="13579" max="13579" width="5.625" style="504" customWidth="1"/>
    <col min="13580" max="13580" width="20.625" style="504" customWidth="1"/>
    <col min="13581" max="13582" width="4.625" style="504" customWidth="1"/>
    <col min="13583" max="13583" width="4.375" style="504" customWidth="1"/>
    <col min="13584" max="13586" width="5.625" style="504" customWidth="1"/>
    <col min="13587" max="13587" width="20.75" style="504" customWidth="1"/>
    <col min="13588" max="13588" width="4.625" style="504" customWidth="1"/>
    <col min="13589" max="13589" width="3.875" style="504" customWidth="1"/>
    <col min="13590" max="13590" width="4.625" style="504" customWidth="1"/>
    <col min="13591" max="13593" width="5.625" style="504" customWidth="1"/>
    <col min="13594" max="13594" width="20.75" style="504" customWidth="1"/>
    <col min="13595" max="13595" width="4.625" style="504" customWidth="1"/>
    <col min="13596" max="13596" width="3.875" style="504" customWidth="1"/>
    <col min="13597" max="13597" width="4.375" style="504" customWidth="1"/>
    <col min="13598" max="13600" width="5.625" style="504" customWidth="1"/>
    <col min="13601" max="13601" width="20.625" style="504" customWidth="1"/>
    <col min="13602" max="13824" width="9" style="504"/>
    <col min="13825" max="13825" width="3.25" style="504" customWidth="1"/>
    <col min="13826" max="13826" width="19.25" style="504" customWidth="1"/>
    <col min="13827" max="13827" width="26.375" style="504" customWidth="1"/>
    <col min="13828" max="13828" width="4.875" style="504" customWidth="1"/>
    <col min="13829" max="13829" width="28" style="504" customWidth="1"/>
    <col min="13830" max="13832" width="4.625" style="504" customWidth="1"/>
    <col min="13833" max="13833" width="3.875" style="504" customWidth="1"/>
    <col min="13834" max="13834" width="4.625" style="504" customWidth="1"/>
    <col min="13835" max="13835" width="5.625" style="504" customWidth="1"/>
    <col min="13836" max="13836" width="20.625" style="504" customWidth="1"/>
    <col min="13837" max="13838" width="4.625" style="504" customWidth="1"/>
    <col min="13839" max="13839" width="4.375" style="504" customWidth="1"/>
    <col min="13840" max="13842" width="5.625" style="504" customWidth="1"/>
    <col min="13843" max="13843" width="20.75" style="504" customWidth="1"/>
    <col min="13844" max="13844" width="4.625" style="504" customWidth="1"/>
    <col min="13845" max="13845" width="3.875" style="504" customWidth="1"/>
    <col min="13846" max="13846" width="4.625" style="504" customWidth="1"/>
    <col min="13847" max="13849" width="5.625" style="504" customWidth="1"/>
    <col min="13850" max="13850" width="20.75" style="504" customWidth="1"/>
    <col min="13851" max="13851" width="4.625" style="504" customWidth="1"/>
    <col min="13852" max="13852" width="3.875" style="504" customWidth="1"/>
    <col min="13853" max="13853" width="4.375" style="504" customWidth="1"/>
    <col min="13854" max="13856" width="5.625" style="504" customWidth="1"/>
    <col min="13857" max="13857" width="20.625" style="504" customWidth="1"/>
    <col min="13858" max="14080" width="9" style="504"/>
    <col min="14081" max="14081" width="3.25" style="504" customWidth="1"/>
    <col min="14082" max="14082" width="19.25" style="504" customWidth="1"/>
    <col min="14083" max="14083" width="26.375" style="504" customWidth="1"/>
    <col min="14084" max="14084" width="4.875" style="504" customWidth="1"/>
    <col min="14085" max="14085" width="28" style="504" customWidth="1"/>
    <col min="14086" max="14088" width="4.625" style="504" customWidth="1"/>
    <col min="14089" max="14089" width="3.875" style="504" customWidth="1"/>
    <col min="14090" max="14090" width="4.625" style="504" customWidth="1"/>
    <col min="14091" max="14091" width="5.625" style="504" customWidth="1"/>
    <col min="14092" max="14092" width="20.625" style="504" customWidth="1"/>
    <col min="14093" max="14094" width="4.625" style="504" customWidth="1"/>
    <col min="14095" max="14095" width="4.375" style="504" customWidth="1"/>
    <col min="14096" max="14098" width="5.625" style="504" customWidth="1"/>
    <col min="14099" max="14099" width="20.75" style="504" customWidth="1"/>
    <col min="14100" max="14100" width="4.625" style="504" customWidth="1"/>
    <col min="14101" max="14101" width="3.875" style="504" customWidth="1"/>
    <col min="14102" max="14102" width="4.625" style="504" customWidth="1"/>
    <col min="14103" max="14105" width="5.625" style="504" customWidth="1"/>
    <col min="14106" max="14106" width="20.75" style="504" customWidth="1"/>
    <col min="14107" max="14107" width="4.625" style="504" customWidth="1"/>
    <col min="14108" max="14108" width="3.875" style="504" customWidth="1"/>
    <col min="14109" max="14109" width="4.375" style="504" customWidth="1"/>
    <col min="14110" max="14112" width="5.625" style="504" customWidth="1"/>
    <col min="14113" max="14113" width="20.625" style="504" customWidth="1"/>
    <col min="14114" max="14336" width="9" style="504"/>
    <col min="14337" max="14337" width="3.25" style="504" customWidth="1"/>
    <col min="14338" max="14338" width="19.25" style="504" customWidth="1"/>
    <col min="14339" max="14339" width="26.375" style="504" customWidth="1"/>
    <col min="14340" max="14340" width="4.875" style="504" customWidth="1"/>
    <col min="14341" max="14341" width="28" style="504" customWidth="1"/>
    <col min="14342" max="14344" width="4.625" style="504" customWidth="1"/>
    <col min="14345" max="14345" width="3.875" style="504" customWidth="1"/>
    <col min="14346" max="14346" width="4.625" style="504" customWidth="1"/>
    <col min="14347" max="14347" width="5.625" style="504" customWidth="1"/>
    <col min="14348" max="14348" width="20.625" style="504" customWidth="1"/>
    <col min="14349" max="14350" width="4.625" style="504" customWidth="1"/>
    <col min="14351" max="14351" width="4.375" style="504" customWidth="1"/>
    <col min="14352" max="14354" width="5.625" style="504" customWidth="1"/>
    <col min="14355" max="14355" width="20.75" style="504" customWidth="1"/>
    <col min="14356" max="14356" width="4.625" style="504" customWidth="1"/>
    <col min="14357" max="14357" width="3.875" style="504" customWidth="1"/>
    <col min="14358" max="14358" width="4.625" style="504" customWidth="1"/>
    <col min="14359" max="14361" width="5.625" style="504" customWidth="1"/>
    <col min="14362" max="14362" width="20.75" style="504" customWidth="1"/>
    <col min="14363" max="14363" width="4.625" style="504" customWidth="1"/>
    <col min="14364" max="14364" width="3.875" style="504" customWidth="1"/>
    <col min="14365" max="14365" width="4.375" style="504" customWidth="1"/>
    <col min="14366" max="14368" width="5.625" style="504" customWidth="1"/>
    <col min="14369" max="14369" width="20.625" style="504" customWidth="1"/>
    <col min="14370" max="14592" width="9" style="504"/>
    <col min="14593" max="14593" width="3.25" style="504" customWidth="1"/>
    <col min="14594" max="14594" width="19.25" style="504" customWidth="1"/>
    <col min="14595" max="14595" width="26.375" style="504" customWidth="1"/>
    <col min="14596" max="14596" width="4.875" style="504" customWidth="1"/>
    <col min="14597" max="14597" width="28" style="504" customWidth="1"/>
    <col min="14598" max="14600" width="4.625" style="504" customWidth="1"/>
    <col min="14601" max="14601" width="3.875" style="504" customWidth="1"/>
    <col min="14602" max="14602" width="4.625" style="504" customWidth="1"/>
    <col min="14603" max="14603" width="5.625" style="504" customWidth="1"/>
    <col min="14604" max="14604" width="20.625" style="504" customWidth="1"/>
    <col min="14605" max="14606" width="4.625" style="504" customWidth="1"/>
    <col min="14607" max="14607" width="4.375" style="504" customWidth="1"/>
    <col min="14608" max="14610" width="5.625" style="504" customWidth="1"/>
    <col min="14611" max="14611" width="20.75" style="504" customWidth="1"/>
    <col min="14612" max="14612" width="4.625" style="504" customWidth="1"/>
    <col min="14613" max="14613" width="3.875" style="504" customWidth="1"/>
    <col min="14614" max="14614" width="4.625" style="504" customWidth="1"/>
    <col min="14615" max="14617" width="5.625" style="504" customWidth="1"/>
    <col min="14618" max="14618" width="20.75" style="504" customWidth="1"/>
    <col min="14619" max="14619" width="4.625" style="504" customWidth="1"/>
    <col min="14620" max="14620" width="3.875" style="504" customWidth="1"/>
    <col min="14621" max="14621" width="4.375" style="504" customWidth="1"/>
    <col min="14622" max="14624" width="5.625" style="504" customWidth="1"/>
    <col min="14625" max="14625" width="20.625" style="504" customWidth="1"/>
    <col min="14626" max="14848" width="9" style="504"/>
    <col min="14849" max="14849" width="3.25" style="504" customWidth="1"/>
    <col min="14850" max="14850" width="19.25" style="504" customWidth="1"/>
    <col min="14851" max="14851" width="26.375" style="504" customWidth="1"/>
    <col min="14852" max="14852" width="4.875" style="504" customWidth="1"/>
    <col min="14853" max="14853" width="28" style="504" customWidth="1"/>
    <col min="14854" max="14856" width="4.625" style="504" customWidth="1"/>
    <col min="14857" max="14857" width="3.875" style="504" customWidth="1"/>
    <col min="14858" max="14858" width="4.625" style="504" customWidth="1"/>
    <col min="14859" max="14859" width="5.625" style="504" customWidth="1"/>
    <col min="14860" max="14860" width="20.625" style="504" customWidth="1"/>
    <col min="14861" max="14862" width="4.625" style="504" customWidth="1"/>
    <col min="14863" max="14863" width="4.375" style="504" customWidth="1"/>
    <col min="14864" max="14866" width="5.625" style="504" customWidth="1"/>
    <col min="14867" max="14867" width="20.75" style="504" customWidth="1"/>
    <col min="14868" max="14868" width="4.625" style="504" customWidth="1"/>
    <col min="14869" max="14869" width="3.875" style="504" customWidth="1"/>
    <col min="14870" max="14870" width="4.625" style="504" customWidth="1"/>
    <col min="14871" max="14873" width="5.625" style="504" customWidth="1"/>
    <col min="14874" max="14874" width="20.75" style="504" customWidth="1"/>
    <col min="14875" max="14875" width="4.625" style="504" customWidth="1"/>
    <col min="14876" max="14876" width="3.875" style="504" customWidth="1"/>
    <col min="14877" max="14877" width="4.375" style="504" customWidth="1"/>
    <col min="14878" max="14880" width="5.625" style="504" customWidth="1"/>
    <col min="14881" max="14881" width="20.625" style="504" customWidth="1"/>
    <col min="14882" max="15104" width="9" style="504"/>
    <col min="15105" max="15105" width="3.25" style="504" customWidth="1"/>
    <col min="15106" max="15106" width="19.25" style="504" customWidth="1"/>
    <col min="15107" max="15107" width="26.375" style="504" customWidth="1"/>
    <col min="15108" max="15108" width="4.875" style="504" customWidth="1"/>
    <col min="15109" max="15109" width="28" style="504" customWidth="1"/>
    <col min="15110" max="15112" width="4.625" style="504" customWidth="1"/>
    <col min="15113" max="15113" width="3.875" style="504" customWidth="1"/>
    <col min="15114" max="15114" width="4.625" style="504" customWidth="1"/>
    <col min="15115" max="15115" width="5.625" style="504" customWidth="1"/>
    <col min="15116" max="15116" width="20.625" style="504" customWidth="1"/>
    <col min="15117" max="15118" width="4.625" style="504" customWidth="1"/>
    <col min="15119" max="15119" width="4.375" style="504" customWidth="1"/>
    <col min="15120" max="15122" width="5.625" style="504" customWidth="1"/>
    <col min="15123" max="15123" width="20.75" style="504" customWidth="1"/>
    <col min="15124" max="15124" width="4.625" style="504" customWidth="1"/>
    <col min="15125" max="15125" width="3.875" style="504" customWidth="1"/>
    <col min="15126" max="15126" width="4.625" style="504" customWidth="1"/>
    <col min="15127" max="15129" width="5.625" style="504" customWidth="1"/>
    <col min="15130" max="15130" width="20.75" style="504" customWidth="1"/>
    <col min="15131" max="15131" width="4.625" style="504" customWidth="1"/>
    <col min="15132" max="15132" width="3.875" style="504" customWidth="1"/>
    <col min="15133" max="15133" width="4.375" style="504" customWidth="1"/>
    <col min="15134" max="15136" width="5.625" style="504" customWidth="1"/>
    <col min="15137" max="15137" width="20.625" style="504" customWidth="1"/>
    <col min="15138" max="15360" width="9" style="504"/>
    <col min="15361" max="15361" width="3.25" style="504" customWidth="1"/>
    <col min="15362" max="15362" width="19.25" style="504" customWidth="1"/>
    <col min="15363" max="15363" width="26.375" style="504" customWidth="1"/>
    <col min="15364" max="15364" width="4.875" style="504" customWidth="1"/>
    <col min="15365" max="15365" width="28" style="504" customWidth="1"/>
    <col min="15366" max="15368" width="4.625" style="504" customWidth="1"/>
    <col min="15369" max="15369" width="3.875" style="504" customWidth="1"/>
    <col min="15370" max="15370" width="4.625" style="504" customWidth="1"/>
    <col min="15371" max="15371" width="5.625" style="504" customWidth="1"/>
    <col min="15372" max="15372" width="20.625" style="504" customWidth="1"/>
    <col min="15373" max="15374" width="4.625" style="504" customWidth="1"/>
    <col min="15375" max="15375" width="4.375" style="504" customWidth="1"/>
    <col min="15376" max="15378" width="5.625" style="504" customWidth="1"/>
    <col min="15379" max="15379" width="20.75" style="504" customWidth="1"/>
    <col min="15380" max="15380" width="4.625" style="504" customWidth="1"/>
    <col min="15381" max="15381" width="3.875" style="504" customWidth="1"/>
    <col min="15382" max="15382" width="4.625" style="504" customWidth="1"/>
    <col min="15383" max="15385" width="5.625" style="504" customWidth="1"/>
    <col min="15386" max="15386" width="20.75" style="504" customWidth="1"/>
    <col min="15387" max="15387" width="4.625" style="504" customWidth="1"/>
    <col min="15388" max="15388" width="3.875" style="504" customWidth="1"/>
    <col min="15389" max="15389" width="4.375" style="504" customWidth="1"/>
    <col min="15390" max="15392" width="5.625" style="504" customWidth="1"/>
    <col min="15393" max="15393" width="20.625" style="504" customWidth="1"/>
    <col min="15394" max="15616" width="9" style="504"/>
    <col min="15617" max="15617" width="3.25" style="504" customWidth="1"/>
    <col min="15618" max="15618" width="19.25" style="504" customWidth="1"/>
    <col min="15619" max="15619" width="26.375" style="504" customWidth="1"/>
    <col min="15620" max="15620" width="4.875" style="504" customWidth="1"/>
    <col min="15621" max="15621" width="28" style="504" customWidth="1"/>
    <col min="15622" max="15624" width="4.625" style="504" customWidth="1"/>
    <col min="15625" max="15625" width="3.875" style="504" customWidth="1"/>
    <col min="15626" max="15626" width="4.625" style="504" customWidth="1"/>
    <col min="15627" max="15627" width="5.625" style="504" customWidth="1"/>
    <col min="15628" max="15628" width="20.625" style="504" customWidth="1"/>
    <col min="15629" max="15630" width="4.625" style="504" customWidth="1"/>
    <col min="15631" max="15631" width="4.375" style="504" customWidth="1"/>
    <col min="15632" max="15634" width="5.625" style="504" customWidth="1"/>
    <col min="15635" max="15635" width="20.75" style="504" customWidth="1"/>
    <col min="15636" max="15636" width="4.625" style="504" customWidth="1"/>
    <col min="15637" max="15637" width="3.875" style="504" customWidth="1"/>
    <col min="15638" max="15638" width="4.625" style="504" customWidth="1"/>
    <col min="15639" max="15641" width="5.625" style="504" customWidth="1"/>
    <col min="15642" max="15642" width="20.75" style="504" customWidth="1"/>
    <col min="15643" max="15643" width="4.625" style="504" customWidth="1"/>
    <col min="15644" max="15644" width="3.875" style="504" customWidth="1"/>
    <col min="15645" max="15645" width="4.375" style="504" customWidth="1"/>
    <col min="15646" max="15648" width="5.625" style="504" customWidth="1"/>
    <col min="15649" max="15649" width="20.625" style="504" customWidth="1"/>
    <col min="15650" max="15872" width="9" style="504"/>
    <col min="15873" max="15873" width="3.25" style="504" customWidth="1"/>
    <col min="15874" max="15874" width="19.25" style="504" customWidth="1"/>
    <col min="15875" max="15875" width="26.375" style="504" customWidth="1"/>
    <col min="15876" max="15876" width="4.875" style="504" customWidth="1"/>
    <col min="15877" max="15877" width="28" style="504" customWidth="1"/>
    <col min="15878" max="15880" width="4.625" style="504" customWidth="1"/>
    <col min="15881" max="15881" width="3.875" style="504" customWidth="1"/>
    <col min="15882" max="15882" width="4.625" style="504" customWidth="1"/>
    <col min="15883" max="15883" width="5.625" style="504" customWidth="1"/>
    <col min="15884" max="15884" width="20.625" style="504" customWidth="1"/>
    <col min="15885" max="15886" width="4.625" style="504" customWidth="1"/>
    <col min="15887" max="15887" width="4.375" style="504" customWidth="1"/>
    <col min="15888" max="15890" width="5.625" style="504" customWidth="1"/>
    <col min="15891" max="15891" width="20.75" style="504" customWidth="1"/>
    <col min="15892" max="15892" width="4.625" style="504" customWidth="1"/>
    <col min="15893" max="15893" width="3.875" style="504" customWidth="1"/>
    <col min="15894" max="15894" width="4.625" style="504" customWidth="1"/>
    <col min="15895" max="15897" width="5.625" style="504" customWidth="1"/>
    <col min="15898" max="15898" width="20.75" style="504" customWidth="1"/>
    <col min="15899" max="15899" width="4.625" style="504" customWidth="1"/>
    <col min="15900" max="15900" width="3.875" style="504" customWidth="1"/>
    <col min="15901" max="15901" width="4.375" style="504" customWidth="1"/>
    <col min="15902" max="15904" width="5.625" style="504" customWidth="1"/>
    <col min="15905" max="15905" width="20.625" style="504" customWidth="1"/>
    <col min="15906" max="16128" width="9" style="504"/>
    <col min="16129" max="16129" width="3.25" style="504" customWidth="1"/>
    <col min="16130" max="16130" width="19.25" style="504" customWidth="1"/>
    <col min="16131" max="16131" width="26.375" style="504" customWidth="1"/>
    <col min="16132" max="16132" width="4.875" style="504" customWidth="1"/>
    <col min="16133" max="16133" width="28" style="504" customWidth="1"/>
    <col min="16134" max="16136" width="4.625" style="504" customWidth="1"/>
    <col min="16137" max="16137" width="3.875" style="504" customWidth="1"/>
    <col min="16138" max="16138" width="4.625" style="504" customWidth="1"/>
    <col min="16139" max="16139" width="5.625" style="504" customWidth="1"/>
    <col min="16140" max="16140" width="20.625" style="504" customWidth="1"/>
    <col min="16141" max="16142" width="4.625" style="504" customWidth="1"/>
    <col min="16143" max="16143" width="4.375" style="504" customWidth="1"/>
    <col min="16144" max="16146" width="5.625" style="504" customWidth="1"/>
    <col min="16147" max="16147" width="20.75" style="504" customWidth="1"/>
    <col min="16148" max="16148" width="4.625" style="504" customWidth="1"/>
    <col min="16149" max="16149" width="3.875" style="504" customWidth="1"/>
    <col min="16150" max="16150" width="4.625" style="504" customWidth="1"/>
    <col min="16151" max="16153" width="5.625" style="504" customWidth="1"/>
    <col min="16154" max="16154" width="20.75" style="504" customWidth="1"/>
    <col min="16155" max="16155" width="4.625" style="504" customWidth="1"/>
    <col min="16156" max="16156" width="3.875" style="504" customWidth="1"/>
    <col min="16157" max="16157" width="4.375" style="504" customWidth="1"/>
    <col min="16158" max="16160" width="5.625" style="504" customWidth="1"/>
    <col min="16161" max="16161" width="20.625" style="504" customWidth="1"/>
    <col min="16162" max="16384" width="9" style="504"/>
  </cols>
  <sheetData>
    <row r="1" spans="1:33" ht="22.5" customHeight="1">
      <c r="A1" s="502"/>
      <c r="B1" s="503"/>
      <c r="C1" s="503"/>
      <c r="D1" s="503"/>
      <c r="E1" s="503"/>
      <c r="F1" s="503"/>
    </row>
    <row r="2" spans="1:33" ht="22.5" customHeight="1">
      <c r="A2" s="505"/>
      <c r="B2" s="503"/>
      <c r="C2" s="503"/>
      <c r="D2" s="503"/>
      <c r="E2" s="503"/>
      <c r="F2" s="503"/>
    </row>
    <row r="3" spans="1:33" ht="22.5" customHeight="1">
      <c r="A3" s="502"/>
      <c r="B3" s="503"/>
      <c r="C3" s="503"/>
      <c r="D3" s="503"/>
      <c r="E3" s="503"/>
      <c r="F3" s="503"/>
    </row>
    <row r="4" spans="1:33" ht="32.25">
      <c r="A4" s="503"/>
      <c r="B4" s="503"/>
      <c r="C4" s="503"/>
      <c r="D4" s="503"/>
      <c r="E4" s="503"/>
      <c r="F4" s="503"/>
      <c r="G4" s="3017" t="s">
        <v>911</v>
      </c>
      <c r="H4" s="3017"/>
      <c r="I4" s="3017"/>
      <c r="J4" s="3017"/>
      <c r="K4" s="3017"/>
      <c r="L4" s="3017"/>
      <c r="M4" s="3017"/>
      <c r="N4" s="3017"/>
      <c r="O4" s="3017"/>
      <c r="P4" s="3017"/>
      <c r="Q4" s="3017"/>
      <c r="R4" s="3017"/>
      <c r="S4" s="3017"/>
      <c r="T4" s="506"/>
    </row>
    <row r="5" spans="1:33" ht="8.1" customHeight="1">
      <c r="A5" s="503"/>
      <c r="B5" s="503"/>
      <c r="C5" s="503"/>
      <c r="D5" s="503"/>
      <c r="E5" s="503"/>
      <c r="F5" s="503"/>
      <c r="G5" s="506"/>
      <c r="H5" s="506"/>
      <c r="I5" s="506"/>
      <c r="J5" s="506"/>
      <c r="K5" s="506"/>
      <c r="L5" s="506"/>
      <c r="M5" s="506"/>
      <c r="N5" s="506"/>
      <c r="O5" s="506"/>
      <c r="P5" s="506"/>
      <c r="Q5" s="506"/>
      <c r="R5" s="506"/>
      <c r="S5" s="506"/>
      <c r="T5" s="506"/>
      <c r="U5" s="507"/>
      <c r="V5" s="507"/>
      <c r="W5" s="507"/>
      <c r="X5" s="507"/>
      <c r="Y5" s="507"/>
      <c r="Z5" s="507"/>
    </row>
    <row r="6" spans="1:33" ht="33" customHeight="1">
      <c r="A6" s="3014" t="s">
        <v>912</v>
      </c>
      <c r="B6" s="3015"/>
      <c r="C6" s="3018"/>
      <c r="D6" s="3018"/>
      <c r="E6" s="3018"/>
      <c r="F6" s="508"/>
      <c r="G6" s="507"/>
      <c r="H6" s="3019" t="s">
        <v>801</v>
      </c>
      <c r="I6" s="3020"/>
      <c r="J6" s="3023" t="s">
        <v>913</v>
      </c>
      <c r="K6" s="3024"/>
      <c r="L6" s="3024"/>
      <c r="M6" s="3024"/>
      <c r="N6" s="3025"/>
      <c r="O6" s="507"/>
      <c r="P6" s="507"/>
      <c r="Q6" s="507"/>
      <c r="R6" s="507"/>
      <c r="S6" s="507"/>
      <c r="T6" s="507"/>
      <c r="U6" s="507"/>
      <c r="V6" s="507"/>
      <c r="W6" s="507"/>
      <c r="X6" s="507"/>
      <c r="Y6" s="507"/>
      <c r="Z6" s="507"/>
    </row>
    <row r="7" spans="1:33" ht="33" customHeight="1">
      <c r="A7" s="3014" t="s">
        <v>914</v>
      </c>
      <c r="B7" s="3015"/>
      <c r="C7" s="3018"/>
      <c r="D7" s="3018"/>
      <c r="E7" s="3018"/>
      <c r="F7" s="508"/>
      <c r="G7" s="507"/>
      <c r="H7" s="3021"/>
      <c r="I7" s="3022"/>
      <c r="J7" s="3026"/>
      <c r="K7" s="3027"/>
      <c r="L7" s="3027"/>
      <c r="M7" s="3027"/>
      <c r="N7" s="3028"/>
      <c r="O7" s="507"/>
      <c r="P7" s="507"/>
      <c r="Q7" s="507"/>
      <c r="R7" s="507"/>
      <c r="S7" s="507"/>
      <c r="T7" s="507"/>
      <c r="U7" s="507"/>
      <c r="V7" s="507"/>
      <c r="W7" s="507"/>
      <c r="X7" s="507"/>
      <c r="Y7" s="507"/>
      <c r="Z7" s="507"/>
    </row>
    <row r="8" spans="1:33" ht="33" customHeight="1">
      <c r="A8" s="503"/>
      <c r="B8" s="503"/>
      <c r="C8" s="503"/>
      <c r="D8" s="503"/>
      <c r="E8" s="503"/>
      <c r="F8" s="503"/>
      <c r="G8" s="507"/>
      <c r="H8" s="507"/>
      <c r="I8" s="507"/>
      <c r="J8" s="507"/>
      <c r="K8" s="507"/>
      <c r="L8" s="507"/>
      <c r="M8" s="507"/>
      <c r="N8" s="507"/>
      <c r="O8" s="507"/>
      <c r="P8" s="507"/>
      <c r="Q8" s="507"/>
      <c r="R8" s="507"/>
      <c r="S8" s="507"/>
      <c r="T8" s="507"/>
      <c r="U8" s="507"/>
      <c r="V8" s="507"/>
      <c r="W8" s="507"/>
      <c r="X8" s="507"/>
      <c r="Y8" s="507"/>
      <c r="Z8" s="507"/>
    </row>
    <row r="9" spans="1:33" ht="30" customHeight="1">
      <c r="A9" s="3014" t="s">
        <v>915</v>
      </c>
      <c r="B9" s="3015"/>
      <c r="C9" s="509"/>
      <c r="D9" s="503"/>
      <c r="E9" s="503"/>
      <c r="F9" s="503"/>
      <c r="G9" s="3005" t="s">
        <v>37</v>
      </c>
      <c r="H9" s="3006"/>
      <c r="I9" s="3004" t="s">
        <v>916</v>
      </c>
      <c r="J9" s="2998"/>
      <c r="K9" s="2999"/>
      <c r="L9" s="510"/>
      <c r="M9" s="507"/>
      <c r="N9" s="3005" t="s">
        <v>37</v>
      </c>
      <c r="O9" s="3006"/>
      <c r="P9" s="3004" t="s">
        <v>916</v>
      </c>
      <c r="Q9" s="2998"/>
      <c r="R9" s="2999"/>
      <c r="S9" s="510"/>
      <c r="T9" s="3011"/>
      <c r="U9" s="3005" t="s">
        <v>37</v>
      </c>
      <c r="V9" s="3006"/>
      <c r="W9" s="3004" t="s">
        <v>916</v>
      </c>
      <c r="X9" s="2998"/>
      <c r="Y9" s="2999"/>
      <c r="Z9" s="510"/>
      <c r="AB9" s="3005" t="s">
        <v>37</v>
      </c>
      <c r="AC9" s="3006"/>
      <c r="AD9" s="3004" t="s">
        <v>916</v>
      </c>
      <c r="AE9" s="2998"/>
      <c r="AF9" s="2999"/>
      <c r="AG9" s="510"/>
    </row>
    <row r="10" spans="1:33" ht="30" customHeight="1">
      <c r="A10" s="3014" t="s">
        <v>857</v>
      </c>
      <c r="B10" s="3015"/>
      <c r="C10" s="509"/>
      <c r="D10" s="503"/>
      <c r="E10" s="503"/>
      <c r="F10" s="503"/>
      <c r="G10" s="3007"/>
      <c r="H10" s="3008"/>
      <c r="I10" s="3004" t="s">
        <v>854</v>
      </c>
      <c r="J10" s="2998"/>
      <c r="K10" s="2999"/>
      <c r="L10" s="510"/>
      <c r="M10" s="507"/>
      <c r="N10" s="3007"/>
      <c r="O10" s="3008"/>
      <c r="P10" s="3004" t="s">
        <v>854</v>
      </c>
      <c r="Q10" s="2998"/>
      <c r="R10" s="2999"/>
      <c r="S10" s="510"/>
      <c r="T10" s="3011"/>
      <c r="U10" s="3007"/>
      <c r="V10" s="3008"/>
      <c r="W10" s="3004" t="s">
        <v>854</v>
      </c>
      <c r="X10" s="2998"/>
      <c r="Y10" s="2999"/>
      <c r="Z10" s="510"/>
      <c r="AB10" s="3007"/>
      <c r="AC10" s="3008"/>
      <c r="AD10" s="3004" t="s">
        <v>854</v>
      </c>
      <c r="AE10" s="2998"/>
      <c r="AF10" s="2999"/>
      <c r="AG10" s="510"/>
    </row>
    <row r="11" spans="1:33" ht="30" customHeight="1">
      <c r="A11" s="3016" t="s">
        <v>917</v>
      </c>
      <c r="B11" s="3015"/>
      <c r="C11" s="509"/>
      <c r="D11" s="503"/>
      <c r="E11" s="503"/>
      <c r="F11" s="503"/>
      <c r="G11" s="3007"/>
      <c r="H11" s="3008"/>
      <c r="I11" s="3004" t="s">
        <v>918</v>
      </c>
      <c r="J11" s="2998"/>
      <c r="K11" s="2999"/>
      <c r="L11" s="510"/>
      <c r="M11" s="507"/>
      <c r="N11" s="3007"/>
      <c r="O11" s="3008"/>
      <c r="P11" s="3004" t="s">
        <v>918</v>
      </c>
      <c r="Q11" s="2998"/>
      <c r="R11" s="2999"/>
      <c r="S11" s="510"/>
      <c r="T11" s="3011"/>
      <c r="U11" s="3007"/>
      <c r="V11" s="3008"/>
      <c r="W11" s="3004" t="s">
        <v>918</v>
      </c>
      <c r="X11" s="2998"/>
      <c r="Y11" s="2999"/>
      <c r="Z11" s="510"/>
      <c r="AB11" s="3007"/>
      <c r="AC11" s="3008"/>
      <c r="AD11" s="3004" t="s">
        <v>918</v>
      </c>
      <c r="AE11" s="2998"/>
      <c r="AF11" s="2999"/>
      <c r="AG11" s="510"/>
    </row>
    <row r="12" spans="1:33" ht="30" customHeight="1">
      <c r="A12" s="3014" t="s">
        <v>919</v>
      </c>
      <c r="B12" s="3015"/>
      <c r="C12" s="509"/>
      <c r="D12" s="503"/>
      <c r="E12" s="503"/>
      <c r="F12" s="503"/>
      <c r="G12" s="3007"/>
      <c r="H12" s="3008"/>
      <c r="I12" s="3004" t="s">
        <v>920</v>
      </c>
      <c r="J12" s="2998"/>
      <c r="K12" s="2999"/>
      <c r="L12" s="511" t="s">
        <v>921</v>
      </c>
      <c r="M12" s="507"/>
      <c r="N12" s="3007"/>
      <c r="O12" s="3008"/>
      <c r="P12" s="3004" t="s">
        <v>920</v>
      </c>
      <c r="Q12" s="2998"/>
      <c r="R12" s="2999"/>
      <c r="S12" s="511" t="s">
        <v>921</v>
      </c>
      <c r="T12" s="3011"/>
      <c r="U12" s="3007"/>
      <c r="V12" s="3008"/>
      <c r="W12" s="3004" t="s">
        <v>920</v>
      </c>
      <c r="X12" s="2998"/>
      <c r="Y12" s="2999"/>
      <c r="Z12" s="511" t="s">
        <v>921</v>
      </c>
      <c r="AB12" s="3007"/>
      <c r="AC12" s="3008"/>
      <c r="AD12" s="3004" t="s">
        <v>920</v>
      </c>
      <c r="AE12" s="2998"/>
      <c r="AF12" s="2999"/>
      <c r="AG12" s="511" t="s">
        <v>921</v>
      </c>
    </row>
    <row r="13" spans="1:33" ht="30" customHeight="1">
      <c r="A13" s="3012" t="s">
        <v>829</v>
      </c>
      <c r="B13" s="3013"/>
      <c r="C13" s="509"/>
      <c r="D13" s="503"/>
      <c r="E13" s="503"/>
      <c r="F13" s="503"/>
      <c r="G13" s="3007"/>
      <c r="H13" s="3008"/>
      <c r="I13" s="3004" t="s">
        <v>922</v>
      </c>
      <c r="J13" s="2998"/>
      <c r="K13" s="2999"/>
      <c r="L13" s="510"/>
      <c r="M13" s="507"/>
      <c r="N13" s="3007"/>
      <c r="O13" s="3008"/>
      <c r="P13" s="3004" t="s">
        <v>922</v>
      </c>
      <c r="Q13" s="2998"/>
      <c r="R13" s="2999"/>
      <c r="S13" s="510"/>
      <c r="T13" s="3011"/>
      <c r="U13" s="3007"/>
      <c r="V13" s="3008"/>
      <c r="W13" s="3004" t="s">
        <v>922</v>
      </c>
      <c r="X13" s="2998"/>
      <c r="Y13" s="2999"/>
      <c r="Z13" s="510"/>
      <c r="AB13" s="3007"/>
      <c r="AC13" s="3008"/>
      <c r="AD13" s="3004" t="s">
        <v>922</v>
      </c>
      <c r="AE13" s="2998"/>
      <c r="AF13" s="2999"/>
      <c r="AG13" s="510"/>
    </row>
    <row r="14" spans="1:33" ht="30" customHeight="1">
      <c r="A14" s="512"/>
      <c r="B14" s="513" t="s">
        <v>832</v>
      </c>
      <c r="C14" s="509"/>
      <c r="D14" s="503"/>
      <c r="E14" s="503"/>
      <c r="F14" s="503"/>
      <c r="G14" s="3007"/>
      <c r="H14" s="3008"/>
      <c r="I14" s="2997" t="s">
        <v>923</v>
      </c>
      <c r="J14" s="2998"/>
      <c r="K14" s="2999"/>
      <c r="L14" s="510"/>
      <c r="M14" s="507"/>
      <c r="N14" s="3007"/>
      <c r="O14" s="3008"/>
      <c r="P14" s="2997" t="s">
        <v>923</v>
      </c>
      <c r="Q14" s="2998"/>
      <c r="R14" s="2999"/>
      <c r="S14" s="510"/>
      <c r="T14" s="514"/>
      <c r="U14" s="3007"/>
      <c r="V14" s="3008"/>
      <c r="W14" s="2997" t="s">
        <v>923</v>
      </c>
      <c r="X14" s="2998"/>
      <c r="Y14" s="2999"/>
      <c r="Z14" s="510"/>
      <c r="AB14" s="3007"/>
      <c r="AC14" s="3008"/>
      <c r="AD14" s="2997" t="s">
        <v>923</v>
      </c>
      <c r="AE14" s="2998"/>
      <c r="AF14" s="2999"/>
      <c r="AG14" s="510"/>
    </row>
    <row r="15" spans="1:33" ht="30" customHeight="1">
      <c r="A15" s="3012" t="s">
        <v>829</v>
      </c>
      <c r="B15" s="3013"/>
      <c r="C15" s="509"/>
      <c r="D15" s="503"/>
      <c r="E15" s="513" t="s">
        <v>924</v>
      </c>
      <c r="F15" s="515"/>
      <c r="G15" s="3007"/>
      <c r="H15" s="3008"/>
      <c r="I15" s="516"/>
      <c r="J15" s="3000" t="s">
        <v>925</v>
      </c>
      <c r="K15" s="1289"/>
      <c r="L15" s="511" t="s">
        <v>926</v>
      </c>
      <c r="M15" s="507"/>
      <c r="N15" s="3007"/>
      <c r="O15" s="3008"/>
      <c r="P15" s="516"/>
      <c r="Q15" s="3000" t="s">
        <v>925</v>
      </c>
      <c r="R15" s="1289"/>
      <c r="S15" s="511" t="s">
        <v>926</v>
      </c>
      <c r="T15" s="507"/>
      <c r="U15" s="3007"/>
      <c r="V15" s="3008"/>
      <c r="W15" s="516"/>
      <c r="X15" s="3000" t="s">
        <v>925</v>
      </c>
      <c r="Y15" s="1289"/>
      <c r="Z15" s="511" t="s">
        <v>926</v>
      </c>
      <c r="AB15" s="3007"/>
      <c r="AC15" s="3008"/>
      <c r="AD15" s="516"/>
      <c r="AE15" s="3000" t="s">
        <v>925</v>
      </c>
      <c r="AF15" s="1289"/>
      <c r="AG15" s="511" t="s">
        <v>926</v>
      </c>
    </row>
    <row r="16" spans="1:33" ht="30" customHeight="1">
      <c r="A16" s="512"/>
      <c r="B16" s="513" t="s">
        <v>832</v>
      </c>
      <c r="C16" s="509"/>
      <c r="D16" s="503"/>
      <c r="E16" s="509"/>
      <c r="F16" s="503"/>
      <c r="G16" s="3007"/>
      <c r="H16" s="3008"/>
      <c r="I16" s="2997" t="s">
        <v>927</v>
      </c>
      <c r="J16" s="2998"/>
      <c r="K16" s="2999"/>
      <c r="L16" s="510"/>
      <c r="M16" s="507"/>
      <c r="N16" s="3007"/>
      <c r="O16" s="3008"/>
      <c r="P16" s="2997" t="s">
        <v>927</v>
      </c>
      <c r="Q16" s="2998"/>
      <c r="R16" s="2999"/>
      <c r="S16" s="510"/>
      <c r="T16" s="3011"/>
      <c r="U16" s="3007"/>
      <c r="V16" s="3008"/>
      <c r="W16" s="2997" t="s">
        <v>927</v>
      </c>
      <c r="X16" s="2998"/>
      <c r="Y16" s="2999"/>
      <c r="Z16" s="510"/>
      <c r="AB16" s="3007"/>
      <c r="AC16" s="3008"/>
      <c r="AD16" s="2997" t="s">
        <v>927</v>
      </c>
      <c r="AE16" s="2998"/>
      <c r="AF16" s="2999"/>
      <c r="AG16" s="510"/>
    </row>
    <row r="17" spans="1:33" ht="30" customHeight="1">
      <c r="A17" s="503"/>
      <c r="B17" s="503"/>
      <c r="C17" s="503"/>
      <c r="D17" s="503"/>
      <c r="E17" s="503"/>
      <c r="F17" s="503"/>
      <c r="G17" s="3009"/>
      <c r="H17" s="3010"/>
      <c r="I17" s="516"/>
      <c r="J17" s="3000" t="s">
        <v>928</v>
      </c>
      <c r="K17" s="1289"/>
      <c r="L17" s="510"/>
      <c r="M17" s="507"/>
      <c r="N17" s="3009"/>
      <c r="O17" s="3010"/>
      <c r="P17" s="516"/>
      <c r="Q17" s="3000" t="s">
        <v>928</v>
      </c>
      <c r="R17" s="1289"/>
      <c r="S17" s="510"/>
      <c r="T17" s="3011"/>
      <c r="U17" s="3009"/>
      <c r="V17" s="3010"/>
      <c r="W17" s="516"/>
      <c r="X17" s="3000" t="s">
        <v>928</v>
      </c>
      <c r="Y17" s="1289"/>
      <c r="Z17" s="510"/>
      <c r="AB17" s="3009"/>
      <c r="AC17" s="3010"/>
      <c r="AD17" s="516"/>
      <c r="AE17" s="3000" t="s">
        <v>928</v>
      </c>
      <c r="AF17" s="1289"/>
      <c r="AG17" s="510"/>
    </row>
    <row r="18" spans="1:33" ht="30" customHeight="1">
      <c r="A18" s="3029" t="s">
        <v>929</v>
      </c>
      <c r="B18" s="3030"/>
      <c r="C18" s="513" t="s">
        <v>930</v>
      </c>
      <c r="D18" s="503"/>
      <c r="E18" s="517"/>
      <c r="F18" s="517"/>
      <c r="G18" s="3001" t="s">
        <v>931</v>
      </c>
      <c r="H18" s="3002"/>
      <c r="I18" s="3003"/>
      <c r="J18" s="3004" t="s">
        <v>932</v>
      </c>
      <c r="K18" s="2998"/>
      <c r="L18" s="2999"/>
      <c r="M18" s="507"/>
      <c r="N18" s="3001" t="s">
        <v>931</v>
      </c>
      <c r="O18" s="3002"/>
      <c r="P18" s="3003"/>
      <c r="Q18" s="3004" t="s">
        <v>932</v>
      </c>
      <c r="R18" s="2998"/>
      <c r="S18" s="2999"/>
      <c r="T18" s="3011"/>
      <c r="U18" s="3001" t="s">
        <v>931</v>
      </c>
      <c r="V18" s="3002"/>
      <c r="W18" s="3003"/>
      <c r="X18" s="3004" t="s">
        <v>932</v>
      </c>
      <c r="Y18" s="2998"/>
      <c r="Z18" s="2999"/>
      <c r="AB18" s="3001" t="s">
        <v>931</v>
      </c>
      <c r="AC18" s="3002"/>
      <c r="AD18" s="3003"/>
      <c r="AE18" s="3004" t="s">
        <v>932</v>
      </c>
      <c r="AF18" s="2998"/>
      <c r="AG18" s="2999"/>
    </row>
    <row r="19" spans="1:33" ht="30" customHeight="1">
      <c r="A19" s="3031"/>
      <c r="B19" s="3032"/>
      <c r="C19" s="509"/>
      <c r="D19" s="503"/>
      <c r="E19" s="503"/>
      <c r="F19" s="503"/>
      <c r="G19" s="507"/>
      <c r="H19" s="518"/>
      <c r="I19" s="507"/>
      <c r="J19" s="507"/>
      <c r="K19" s="507"/>
      <c r="L19" s="507"/>
      <c r="M19" s="507"/>
      <c r="N19" s="507"/>
      <c r="O19" s="518"/>
      <c r="P19" s="507"/>
      <c r="Q19" s="507"/>
      <c r="R19" s="507"/>
      <c r="S19" s="507"/>
      <c r="T19" s="3011"/>
      <c r="U19" s="507"/>
      <c r="V19" s="518"/>
      <c r="W19" s="507"/>
      <c r="X19" s="507"/>
      <c r="Y19" s="507"/>
      <c r="Z19" s="507"/>
      <c r="AB19" s="507"/>
      <c r="AC19" s="518"/>
      <c r="AD19" s="507"/>
      <c r="AE19" s="507"/>
      <c r="AF19" s="507"/>
      <c r="AG19" s="507"/>
    </row>
    <row r="20" spans="1:33" ht="30" customHeight="1">
      <c r="A20" s="503"/>
      <c r="B20" s="503"/>
      <c r="C20" s="503"/>
      <c r="D20" s="503"/>
      <c r="E20" s="503"/>
      <c r="F20" s="503"/>
      <c r="G20" s="3005" t="s">
        <v>37</v>
      </c>
      <c r="H20" s="3006"/>
      <c r="I20" s="3004" t="s">
        <v>916</v>
      </c>
      <c r="J20" s="2998"/>
      <c r="K20" s="2999"/>
      <c r="L20" s="510"/>
      <c r="M20" s="507"/>
      <c r="N20" s="3005" t="s">
        <v>37</v>
      </c>
      <c r="O20" s="3006"/>
      <c r="P20" s="3004" t="s">
        <v>916</v>
      </c>
      <c r="Q20" s="2998"/>
      <c r="R20" s="2999"/>
      <c r="S20" s="510"/>
      <c r="T20" s="3011"/>
      <c r="U20" s="3005" t="s">
        <v>37</v>
      </c>
      <c r="V20" s="3006"/>
      <c r="W20" s="3004" t="s">
        <v>916</v>
      </c>
      <c r="X20" s="2998"/>
      <c r="Y20" s="2999"/>
      <c r="Z20" s="510"/>
      <c r="AB20" s="3005" t="s">
        <v>37</v>
      </c>
      <c r="AC20" s="3006"/>
      <c r="AD20" s="3004" t="s">
        <v>916</v>
      </c>
      <c r="AE20" s="2998"/>
      <c r="AF20" s="2999"/>
      <c r="AG20" s="510"/>
    </row>
    <row r="21" spans="1:33" ht="30" customHeight="1">
      <c r="A21" s="3029" t="s">
        <v>933</v>
      </c>
      <c r="B21" s="3030"/>
      <c r="C21" s="509"/>
      <c r="D21" s="503"/>
      <c r="E21" s="503"/>
      <c r="F21" s="503"/>
      <c r="G21" s="3007"/>
      <c r="H21" s="3008"/>
      <c r="I21" s="3004" t="s">
        <v>854</v>
      </c>
      <c r="J21" s="2998"/>
      <c r="K21" s="2999"/>
      <c r="L21" s="510"/>
      <c r="M21" s="507"/>
      <c r="N21" s="3007"/>
      <c r="O21" s="3008"/>
      <c r="P21" s="3004" t="s">
        <v>854</v>
      </c>
      <c r="Q21" s="2998"/>
      <c r="R21" s="2999"/>
      <c r="S21" s="510"/>
      <c r="T21" s="514"/>
      <c r="U21" s="3007"/>
      <c r="V21" s="3008"/>
      <c r="W21" s="3004" t="s">
        <v>854</v>
      </c>
      <c r="X21" s="2998"/>
      <c r="Y21" s="2999"/>
      <c r="Z21" s="510"/>
      <c r="AB21" s="3007"/>
      <c r="AC21" s="3008"/>
      <c r="AD21" s="3004" t="s">
        <v>854</v>
      </c>
      <c r="AE21" s="2998"/>
      <c r="AF21" s="2999"/>
      <c r="AG21" s="510"/>
    </row>
    <row r="22" spans="1:33" ht="30" customHeight="1">
      <c r="A22" s="3031"/>
      <c r="B22" s="3032"/>
      <c r="C22" s="509"/>
      <c r="D22" s="503"/>
      <c r="E22" s="503"/>
      <c r="F22" s="503"/>
      <c r="G22" s="3007"/>
      <c r="H22" s="3008"/>
      <c r="I22" s="3004" t="s">
        <v>918</v>
      </c>
      <c r="J22" s="2998"/>
      <c r="K22" s="2999"/>
      <c r="L22" s="510"/>
      <c r="M22" s="507"/>
      <c r="N22" s="3007"/>
      <c r="O22" s="3008"/>
      <c r="P22" s="3004" t="s">
        <v>918</v>
      </c>
      <c r="Q22" s="2998"/>
      <c r="R22" s="2999"/>
      <c r="S22" s="510"/>
      <c r="T22" s="507"/>
      <c r="U22" s="3007"/>
      <c r="V22" s="3008"/>
      <c r="W22" s="3004" t="s">
        <v>918</v>
      </c>
      <c r="X22" s="2998"/>
      <c r="Y22" s="2999"/>
      <c r="Z22" s="510"/>
      <c r="AB22" s="3007"/>
      <c r="AC22" s="3008"/>
      <c r="AD22" s="3004" t="s">
        <v>918</v>
      </c>
      <c r="AE22" s="2998"/>
      <c r="AF22" s="2999"/>
      <c r="AG22" s="510"/>
    </row>
    <row r="23" spans="1:33" ht="30" customHeight="1">
      <c r="A23" s="503"/>
      <c r="B23" s="503"/>
      <c r="C23" s="503"/>
      <c r="D23" s="503"/>
      <c r="E23" s="503"/>
      <c r="F23" s="503"/>
      <c r="G23" s="3007"/>
      <c r="H23" s="3008"/>
      <c r="I23" s="3004" t="s">
        <v>920</v>
      </c>
      <c r="J23" s="2998"/>
      <c r="K23" s="2999"/>
      <c r="L23" s="511" t="s">
        <v>921</v>
      </c>
      <c r="M23" s="507"/>
      <c r="N23" s="3007"/>
      <c r="O23" s="3008"/>
      <c r="P23" s="3004" t="s">
        <v>920</v>
      </c>
      <c r="Q23" s="2998"/>
      <c r="R23" s="2999"/>
      <c r="S23" s="511" t="s">
        <v>921</v>
      </c>
      <c r="T23" s="3011"/>
      <c r="U23" s="3007"/>
      <c r="V23" s="3008"/>
      <c r="W23" s="3004" t="s">
        <v>920</v>
      </c>
      <c r="X23" s="2998"/>
      <c r="Y23" s="2999"/>
      <c r="Z23" s="511" t="s">
        <v>921</v>
      </c>
      <c r="AB23" s="3007"/>
      <c r="AC23" s="3008"/>
      <c r="AD23" s="3004" t="s">
        <v>920</v>
      </c>
      <c r="AE23" s="2998"/>
      <c r="AF23" s="2999"/>
      <c r="AG23" s="511" t="s">
        <v>921</v>
      </c>
    </row>
    <row r="24" spans="1:33" ht="30" customHeight="1">
      <c r="A24" s="503"/>
      <c r="B24" s="503"/>
      <c r="C24" s="503"/>
      <c r="D24" s="503"/>
      <c r="E24" s="503"/>
      <c r="F24" s="503"/>
      <c r="G24" s="3007"/>
      <c r="H24" s="3008"/>
      <c r="I24" s="3004" t="s">
        <v>922</v>
      </c>
      <c r="J24" s="2998"/>
      <c r="K24" s="2999"/>
      <c r="L24" s="510"/>
      <c r="M24" s="507"/>
      <c r="N24" s="3007"/>
      <c r="O24" s="3008"/>
      <c r="P24" s="3004" t="s">
        <v>922</v>
      </c>
      <c r="Q24" s="2998"/>
      <c r="R24" s="2999"/>
      <c r="S24" s="510"/>
      <c r="T24" s="3011"/>
      <c r="U24" s="3007"/>
      <c r="V24" s="3008"/>
      <c r="W24" s="3004" t="s">
        <v>922</v>
      </c>
      <c r="X24" s="2998"/>
      <c r="Y24" s="2999"/>
      <c r="Z24" s="510"/>
      <c r="AB24" s="3007"/>
      <c r="AC24" s="3008"/>
      <c r="AD24" s="3004" t="s">
        <v>922</v>
      </c>
      <c r="AE24" s="2998"/>
      <c r="AF24" s="2999"/>
      <c r="AG24" s="510"/>
    </row>
    <row r="25" spans="1:33" ht="30" customHeight="1">
      <c r="A25" s="503"/>
      <c r="B25" s="503"/>
      <c r="C25" s="503"/>
      <c r="G25" s="3007"/>
      <c r="H25" s="3008"/>
      <c r="I25" s="2997" t="s">
        <v>923</v>
      </c>
      <c r="J25" s="2998"/>
      <c r="K25" s="2999"/>
      <c r="L25" s="510"/>
      <c r="M25" s="507"/>
      <c r="N25" s="3007"/>
      <c r="O25" s="3008"/>
      <c r="P25" s="2997" t="s">
        <v>923</v>
      </c>
      <c r="Q25" s="2998"/>
      <c r="R25" s="2999"/>
      <c r="S25" s="510"/>
      <c r="T25" s="3011"/>
      <c r="U25" s="3007"/>
      <c r="V25" s="3008"/>
      <c r="W25" s="2997" t="s">
        <v>923</v>
      </c>
      <c r="X25" s="2998"/>
      <c r="Y25" s="2999"/>
      <c r="Z25" s="510"/>
      <c r="AB25" s="3007"/>
      <c r="AC25" s="3008"/>
      <c r="AD25" s="2997" t="s">
        <v>923</v>
      </c>
      <c r="AE25" s="2998"/>
      <c r="AF25" s="2999"/>
      <c r="AG25" s="510"/>
    </row>
    <row r="26" spans="1:33" ht="30" customHeight="1">
      <c r="B26" s="519"/>
      <c r="G26" s="3007"/>
      <c r="H26" s="3008"/>
      <c r="I26" s="516"/>
      <c r="J26" s="3000" t="s">
        <v>925</v>
      </c>
      <c r="K26" s="1289"/>
      <c r="L26" s="511" t="s">
        <v>926</v>
      </c>
      <c r="M26" s="507"/>
      <c r="N26" s="3007"/>
      <c r="O26" s="3008"/>
      <c r="P26" s="516"/>
      <c r="Q26" s="3000" t="s">
        <v>925</v>
      </c>
      <c r="R26" s="1289"/>
      <c r="S26" s="511" t="s">
        <v>926</v>
      </c>
      <c r="T26" s="3011"/>
      <c r="U26" s="3007"/>
      <c r="V26" s="3008"/>
      <c r="W26" s="516"/>
      <c r="X26" s="3000" t="s">
        <v>925</v>
      </c>
      <c r="Y26" s="1289"/>
      <c r="Z26" s="511" t="s">
        <v>926</v>
      </c>
      <c r="AB26" s="3007"/>
      <c r="AC26" s="3008"/>
      <c r="AD26" s="516"/>
      <c r="AE26" s="3000" t="s">
        <v>925</v>
      </c>
      <c r="AF26" s="1289"/>
      <c r="AG26" s="511" t="s">
        <v>926</v>
      </c>
    </row>
    <row r="27" spans="1:33" ht="30" customHeight="1">
      <c r="G27" s="3007"/>
      <c r="H27" s="3008"/>
      <c r="I27" s="2997" t="s">
        <v>927</v>
      </c>
      <c r="J27" s="2998"/>
      <c r="K27" s="2999"/>
      <c r="L27" s="510"/>
      <c r="M27" s="507"/>
      <c r="N27" s="3007"/>
      <c r="O27" s="3008"/>
      <c r="P27" s="2997" t="s">
        <v>927</v>
      </c>
      <c r="Q27" s="2998"/>
      <c r="R27" s="2999"/>
      <c r="S27" s="510"/>
      <c r="T27" s="3011"/>
      <c r="U27" s="3007"/>
      <c r="V27" s="3008"/>
      <c r="W27" s="2997" t="s">
        <v>927</v>
      </c>
      <c r="X27" s="2998"/>
      <c r="Y27" s="2999"/>
      <c r="Z27" s="510"/>
      <c r="AB27" s="3007"/>
      <c r="AC27" s="3008"/>
      <c r="AD27" s="2997" t="s">
        <v>927</v>
      </c>
      <c r="AE27" s="2998"/>
      <c r="AF27" s="2999"/>
      <c r="AG27" s="510"/>
    </row>
    <row r="28" spans="1:33" ht="30" customHeight="1">
      <c r="G28" s="3009"/>
      <c r="H28" s="3010"/>
      <c r="I28" s="516"/>
      <c r="J28" s="3000" t="s">
        <v>928</v>
      </c>
      <c r="K28" s="1289"/>
      <c r="L28" s="510"/>
      <c r="M28" s="507"/>
      <c r="N28" s="3009"/>
      <c r="O28" s="3010"/>
      <c r="P28" s="516"/>
      <c r="Q28" s="3000" t="s">
        <v>928</v>
      </c>
      <c r="R28" s="1289"/>
      <c r="S28" s="510"/>
      <c r="T28" s="514"/>
      <c r="U28" s="3009"/>
      <c r="V28" s="3010"/>
      <c r="W28" s="516"/>
      <c r="X28" s="3000" t="s">
        <v>928</v>
      </c>
      <c r="Y28" s="1289"/>
      <c r="Z28" s="510"/>
      <c r="AB28" s="3009"/>
      <c r="AC28" s="3010"/>
      <c r="AD28" s="516"/>
      <c r="AE28" s="3000" t="s">
        <v>928</v>
      </c>
      <c r="AF28" s="1289"/>
      <c r="AG28" s="510"/>
    </row>
    <row r="29" spans="1:33" ht="30" customHeight="1">
      <c r="G29" s="3001" t="s">
        <v>931</v>
      </c>
      <c r="H29" s="3002"/>
      <c r="I29" s="3003"/>
      <c r="J29" s="3004" t="s">
        <v>932</v>
      </c>
      <c r="K29" s="2998"/>
      <c r="L29" s="2999"/>
      <c r="M29" s="507"/>
      <c r="N29" s="3001" t="s">
        <v>931</v>
      </c>
      <c r="O29" s="3002"/>
      <c r="P29" s="3003"/>
      <c r="Q29" s="3004" t="s">
        <v>932</v>
      </c>
      <c r="R29" s="2998"/>
      <c r="S29" s="2999"/>
      <c r="T29" s="514"/>
      <c r="U29" s="3001" t="s">
        <v>931</v>
      </c>
      <c r="V29" s="3002"/>
      <c r="W29" s="3003"/>
      <c r="X29" s="3004" t="s">
        <v>932</v>
      </c>
      <c r="Y29" s="2998"/>
      <c r="Z29" s="2999"/>
      <c r="AB29" s="3001" t="s">
        <v>931</v>
      </c>
      <c r="AC29" s="3002"/>
      <c r="AD29" s="3003"/>
      <c r="AE29" s="3004" t="s">
        <v>932</v>
      </c>
      <c r="AF29" s="2998"/>
      <c r="AG29" s="2999"/>
    </row>
    <row r="30" spans="1:33" ht="30" customHeight="1">
      <c r="G30" s="520"/>
      <c r="H30" s="520"/>
      <c r="I30" s="521"/>
      <c r="J30" s="522"/>
      <c r="K30" s="522"/>
      <c r="L30" s="514"/>
      <c r="M30" s="507"/>
      <c r="N30" s="520"/>
      <c r="O30" s="520"/>
      <c r="P30" s="520"/>
      <c r="Q30" s="514"/>
      <c r="R30" s="514"/>
      <c r="S30" s="514"/>
      <c r="T30" s="514"/>
      <c r="U30" s="520"/>
      <c r="V30" s="520"/>
      <c r="W30" s="520"/>
      <c r="X30" s="514"/>
      <c r="Y30" s="514"/>
      <c r="Z30" s="514"/>
      <c r="AB30" s="520"/>
      <c r="AC30" s="520"/>
      <c r="AD30" s="520"/>
      <c r="AE30" s="514"/>
      <c r="AF30" s="514"/>
      <c r="AG30" s="514"/>
    </row>
    <row r="31" spans="1:33" ht="30" customHeight="1">
      <c r="G31" s="3005" t="s">
        <v>37</v>
      </c>
      <c r="H31" s="3006"/>
      <c r="I31" s="3004" t="s">
        <v>916</v>
      </c>
      <c r="J31" s="2998"/>
      <c r="K31" s="2999"/>
      <c r="L31" s="510"/>
      <c r="M31" s="507"/>
      <c r="N31" s="3005" t="s">
        <v>37</v>
      </c>
      <c r="O31" s="3006"/>
      <c r="P31" s="3004" t="s">
        <v>916</v>
      </c>
      <c r="Q31" s="2998"/>
      <c r="R31" s="2999"/>
      <c r="S31" s="510"/>
      <c r="T31" s="507"/>
      <c r="U31" s="3005" t="s">
        <v>37</v>
      </c>
      <c r="V31" s="3006"/>
      <c r="W31" s="3004" t="s">
        <v>916</v>
      </c>
      <c r="X31" s="2998"/>
      <c r="Y31" s="2999"/>
      <c r="Z31" s="510"/>
      <c r="AB31" s="3005" t="s">
        <v>37</v>
      </c>
      <c r="AC31" s="3006"/>
      <c r="AD31" s="3004" t="s">
        <v>916</v>
      </c>
      <c r="AE31" s="2998"/>
      <c r="AF31" s="2999"/>
      <c r="AG31" s="510"/>
    </row>
    <row r="32" spans="1:33" ht="30" customHeight="1">
      <c r="G32" s="3007"/>
      <c r="H32" s="3008"/>
      <c r="I32" s="3004" t="s">
        <v>854</v>
      </c>
      <c r="J32" s="2998"/>
      <c r="K32" s="2999"/>
      <c r="L32" s="510"/>
      <c r="M32" s="507"/>
      <c r="N32" s="3007"/>
      <c r="O32" s="3008"/>
      <c r="P32" s="3004" t="s">
        <v>854</v>
      </c>
      <c r="Q32" s="2998"/>
      <c r="R32" s="2999"/>
      <c r="S32" s="510"/>
      <c r="T32" s="3011"/>
      <c r="U32" s="3007"/>
      <c r="V32" s="3008"/>
      <c r="W32" s="3004" t="s">
        <v>854</v>
      </c>
      <c r="X32" s="2998"/>
      <c r="Y32" s="2999"/>
      <c r="Z32" s="510"/>
      <c r="AB32" s="3007"/>
      <c r="AC32" s="3008"/>
      <c r="AD32" s="3004" t="s">
        <v>854</v>
      </c>
      <c r="AE32" s="2998"/>
      <c r="AF32" s="2999"/>
      <c r="AG32" s="510"/>
    </row>
    <row r="33" spans="7:33" ht="30" customHeight="1">
      <c r="G33" s="3007"/>
      <c r="H33" s="3008"/>
      <c r="I33" s="3004" t="s">
        <v>918</v>
      </c>
      <c r="J33" s="2998"/>
      <c r="K33" s="2999"/>
      <c r="L33" s="510"/>
      <c r="M33" s="507"/>
      <c r="N33" s="3007"/>
      <c r="O33" s="3008"/>
      <c r="P33" s="3004" t="s">
        <v>918</v>
      </c>
      <c r="Q33" s="2998"/>
      <c r="R33" s="2999"/>
      <c r="S33" s="510"/>
      <c r="T33" s="3011"/>
      <c r="U33" s="3007"/>
      <c r="V33" s="3008"/>
      <c r="W33" s="3004" t="s">
        <v>918</v>
      </c>
      <c r="X33" s="2998"/>
      <c r="Y33" s="2999"/>
      <c r="Z33" s="510"/>
      <c r="AB33" s="3007"/>
      <c r="AC33" s="3008"/>
      <c r="AD33" s="3004" t="s">
        <v>918</v>
      </c>
      <c r="AE33" s="2998"/>
      <c r="AF33" s="2999"/>
      <c r="AG33" s="510"/>
    </row>
    <row r="34" spans="7:33" ht="30" customHeight="1">
      <c r="G34" s="3007"/>
      <c r="H34" s="3008"/>
      <c r="I34" s="3004" t="s">
        <v>920</v>
      </c>
      <c r="J34" s="2998"/>
      <c r="K34" s="2999"/>
      <c r="L34" s="511" t="s">
        <v>921</v>
      </c>
      <c r="M34" s="507"/>
      <c r="N34" s="3007"/>
      <c r="O34" s="3008"/>
      <c r="P34" s="3004" t="s">
        <v>920</v>
      </c>
      <c r="Q34" s="2998"/>
      <c r="R34" s="2999"/>
      <c r="S34" s="511" t="s">
        <v>921</v>
      </c>
      <c r="T34" s="3011"/>
      <c r="U34" s="3007"/>
      <c r="V34" s="3008"/>
      <c r="W34" s="3004" t="s">
        <v>920</v>
      </c>
      <c r="X34" s="2998"/>
      <c r="Y34" s="2999"/>
      <c r="Z34" s="511" t="s">
        <v>921</v>
      </c>
      <c r="AB34" s="3007"/>
      <c r="AC34" s="3008"/>
      <c r="AD34" s="3004" t="s">
        <v>920</v>
      </c>
      <c r="AE34" s="2998"/>
      <c r="AF34" s="2999"/>
      <c r="AG34" s="511" t="s">
        <v>921</v>
      </c>
    </row>
    <row r="35" spans="7:33" ht="30" customHeight="1">
      <c r="G35" s="3007"/>
      <c r="H35" s="3008"/>
      <c r="I35" s="3004" t="s">
        <v>922</v>
      </c>
      <c r="J35" s="2998"/>
      <c r="K35" s="2999"/>
      <c r="L35" s="510"/>
      <c r="M35" s="507"/>
      <c r="N35" s="3007"/>
      <c r="O35" s="3008"/>
      <c r="P35" s="3004" t="s">
        <v>922</v>
      </c>
      <c r="Q35" s="2998"/>
      <c r="R35" s="2999"/>
      <c r="S35" s="510"/>
      <c r="T35" s="3011"/>
      <c r="U35" s="3007"/>
      <c r="V35" s="3008"/>
      <c r="W35" s="3004" t="s">
        <v>922</v>
      </c>
      <c r="X35" s="2998"/>
      <c r="Y35" s="2999"/>
      <c r="Z35" s="510"/>
      <c r="AB35" s="3007"/>
      <c r="AC35" s="3008"/>
      <c r="AD35" s="3004" t="s">
        <v>922</v>
      </c>
      <c r="AE35" s="2998"/>
      <c r="AF35" s="2999"/>
      <c r="AG35" s="510"/>
    </row>
    <row r="36" spans="7:33" ht="30" customHeight="1">
      <c r="G36" s="3007"/>
      <c r="H36" s="3008"/>
      <c r="I36" s="2997" t="s">
        <v>923</v>
      </c>
      <c r="J36" s="2998"/>
      <c r="K36" s="2999"/>
      <c r="L36" s="510"/>
      <c r="M36" s="507"/>
      <c r="N36" s="3007"/>
      <c r="O36" s="3008"/>
      <c r="P36" s="2997" t="s">
        <v>923</v>
      </c>
      <c r="Q36" s="2998"/>
      <c r="R36" s="2999"/>
      <c r="S36" s="510"/>
      <c r="T36" s="3011"/>
      <c r="U36" s="3007"/>
      <c r="V36" s="3008"/>
      <c r="W36" s="2997" t="s">
        <v>923</v>
      </c>
      <c r="X36" s="2998"/>
      <c r="Y36" s="2999"/>
      <c r="Z36" s="510"/>
      <c r="AB36" s="3007"/>
      <c r="AC36" s="3008"/>
      <c r="AD36" s="2997" t="s">
        <v>923</v>
      </c>
      <c r="AE36" s="2998"/>
      <c r="AF36" s="2999"/>
      <c r="AG36" s="510"/>
    </row>
    <row r="37" spans="7:33" ht="30" customHeight="1">
      <c r="G37" s="3007"/>
      <c r="H37" s="3008"/>
      <c r="I37" s="516"/>
      <c r="J37" s="3000" t="s">
        <v>925</v>
      </c>
      <c r="K37" s="1289"/>
      <c r="L37" s="511" t="s">
        <v>926</v>
      </c>
      <c r="M37" s="507"/>
      <c r="N37" s="3007"/>
      <c r="O37" s="3008"/>
      <c r="P37" s="516"/>
      <c r="Q37" s="3000" t="s">
        <v>925</v>
      </c>
      <c r="R37" s="1289"/>
      <c r="S37" s="511" t="s">
        <v>926</v>
      </c>
      <c r="T37" s="514"/>
      <c r="U37" s="3007"/>
      <c r="V37" s="3008"/>
      <c r="W37" s="516"/>
      <c r="X37" s="3000" t="s">
        <v>925</v>
      </c>
      <c r="Y37" s="1289"/>
      <c r="Z37" s="511" t="s">
        <v>926</v>
      </c>
      <c r="AB37" s="3007"/>
      <c r="AC37" s="3008"/>
      <c r="AD37" s="516"/>
      <c r="AE37" s="3000" t="s">
        <v>925</v>
      </c>
      <c r="AF37" s="1289"/>
      <c r="AG37" s="511" t="s">
        <v>926</v>
      </c>
    </row>
    <row r="38" spans="7:33" ht="30" customHeight="1">
      <c r="G38" s="3007"/>
      <c r="H38" s="3008"/>
      <c r="I38" s="2997" t="s">
        <v>927</v>
      </c>
      <c r="J38" s="2998"/>
      <c r="K38" s="2999"/>
      <c r="L38" s="510"/>
      <c r="M38" s="507"/>
      <c r="N38" s="3007"/>
      <c r="O38" s="3008"/>
      <c r="P38" s="2997" t="s">
        <v>927</v>
      </c>
      <c r="Q38" s="2998"/>
      <c r="R38" s="2999"/>
      <c r="S38" s="510"/>
      <c r="T38" s="507"/>
      <c r="U38" s="3007"/>
      <c r="V38" s="3008"/>
      <c r="W38" s="2997" t="s">
        <v>927</v>
      </c>
      <c r="X38" s="2998"/>
      <c r="Y38" s="2999"/>
      <c r="Z38" s="510"/>
      <c r="AB38" s="3007"/>
      <c r="AC38" s="3008"/>
      <c r="AD38" s="2997" t="s">
        <v>927</v>
      </c>
      <c r="AE38" s="2998"/>
      <c r="AF38" s="2999"/>
      <c r="AG38" s="510"/>
    </row>
    <row r="39" spans="7:33" ht="30" customHeight="1">
      <c r="G39" s="3009"/>
      <c r="H39" s="3010"/>
      <c r="I39" s="516"/>
      <c r="J39" s="3000" t="s">
        <v>928</v>
      </c>
      <c r="K39" s="1289"/>
      <c r="L39" s="510"/>
      <c r="M39" s="507"/>
      <c r="N39" s="3009"/>
      <c r="O39" s="3010"/>
      <c r="P39" s="516"/>
      <c r="Q39" s="3000" t="s">
        <v>928</v>
      </c>
      <c r="R39" s="1289"/>
      <c r="S39" s="510"/>
      <c r="T39" s="519"/>
      <c r="U39" s="3009"/>
      <c r="V39" s="3010"/>
      <c r="W39" s="516"/>
      <c r="X39" s="3000" t="s">
        <v>928</v>
      </c>
      <c r="Y39" s="1289"/>
      <c r="Z39" s="510"/>
      <c r="AB39" s="3009"/>
      <c r="AC39" s="3010"/>
      <c r="AD39" s="516"/>
      <c r="AE39" s="3000" t="s">
        <v>928</v>
      </c>
      <c r="AF39" s="1289"/>
      <c r="AG39" s="510"/>
    </row>
    <row r="40" spans="7:33" ht="30" customHeight="1">
      <c r="G40" s="3001" t="s">
        <v>931</v>
      </c>
      <c r="H40" s="3002"/>
      <c r="I40" s="3003"/>
      <c r="J40" s="3004" t="s">
        <v>932</v>
      </c>
      <c r="K40" s="2998"/>
      <c r="L40" s="2999"/>
      <c r="M40" s="519"/>
      <c r="N40" s="3001" t="s">
        <v>931</v>
      </c>
      <c r="O40" s="3002"/>
      <c r="P40" s="3003"/>
      <c r="Q40" s="3004" t="s">
        <v>932</v>
      </c>
      <c r="R40" s="2998"/>
      <c r="S40" s="2999"/>
      <c r="T40" s="519"/>
      <c r="U40" s="3001" t="s">
        <v>931</v>
      </c>
      <c r="V40" s="3002"/>
      <c r="W40" s="3003"/>
      <c r="X40" s="3004" t="s">
        <v>932</v>
      </c>
      <c r="Y40" s="2998"/>
      <c r="Z40" s="2999"/>
      <c r="AB40" s="3001" t="s">
        <v>931</v>
      </c>
      <c r="AC40" s="3002"/>
      <c r="AD40" s="3003"/>
      <c r="AE40" s="3004" t="s">
        <v>932</v>
      </c>
      <c r="AF40" s="2998"/>
      <c r="AG40" s="2999"/>
    </row>
    <row r="41" spans="7:33" ht="30" customHeight="1">
      <c r="G41" s="520"/>
      <c r="H41" s="520"/>
      <c r="I41" s="520"/>
      <c r="J41" s="514"/>
      <c r="K41" s="514"/>
      <c r="L41" s="514"/>
      <c r="M41" s="519"/>
      <c r="N41" s="520"/>
      <c r="O41" s="520"/>
      <c r="P41" s="520"/>
      <c r="Q41" s="514"/>
      <c r="R41" s="514"/>
      <c r="S41" s="514"/>
      <c r="T41" s="519"/>
      <c r="U41" s="520"/>
      <c r="V41" s="520"/>
      <c r="W41" s="520"/>
      <c r="X41" s="514"/>
      <c r="Y41" s="514"/>
      <c r="Z41" s="514"/>
      <c r="AB41" s="520"/>
      <c r="AC41" s="520"/>
      <c r="AD41" s="520"/>
      <c r="AE41" s="514"/>
      <c r="AF41" s="514"/>
      <c r="AG41" s="514"/>
    </row>
    <row r="42" spans="7:33" ht="30" customHeight="1">
      <c r="G42" s="3005" t="s">
        <v>37</v>
      </c>
      <c r="H42" s="3006"/>
      <c r="I42" s="3004" t="s">
        <v>916</v>
      </c>
      <c r="J42" s="2998"/>
      <c r="K42" s="2999"/>
      <c r="L42" s="510"/>
      <c r="M42" s="507"/>
      <c r="N42" s="3005" t="s">
        <v>37</v>
      </c>
      <c r="O42" s="3006"/>
      <c r="P42" s="3004" t="s">
        <v>916</v>
      </c>
      <c r="Q42" s="2998"/>
      <c r="R42" s="2999"/>
      <c r="S42" s="510"/>
      <c r="T42" s="507"/>
      <c r="U42" s="3005" t="s">
        <v>37</v>
      </c>
      <c r="V42" s="3006"/>
      <c r="W42" s="3004" t="s">
        <v>916</v>
      </c>
      <c r="X42" s="2998"/>
      <c r="Y42" s="2999"/>
      <c r="Z42" s="510"/>
      <c r="AB42" s="3005" t="s">
        <v>37</v>
      </c>
      <c r="AC42" s="3006"/>
      <c r="AD42" s="3004" t="s">
        <v>916</v>
      </c>
      <c r="AE42" s="2998"/>
      <c r="AF42" s="2999"/>
      <c r="AG42" s="510"/>
    </row>
    <row r="43" spans="7:33" ht="30" customHeight="1">
      <c r="G43" s="3007"/>
      <c r="H43" s="3008"/>
      <c r="I43" s="3004" t="s">
        <v>854</v>
      </c>
      <c r="J43" s="2998"/>
      <c r="K43" s="2999"/>
      <c r="L43" s="510"/>
      <c r="M43" s="507"/>
      <c r="N43" s="3007"/>
      <c r="O43" s="3008"/>
      <c r="P43" s="3004" t="s">
        <v>854</v>
      </c>
      <c r="Q43" s="2998"/>
      <c r="R43" s="2999"/>
      <c r="S43" s="510"/>
      <c r="T43" s="3011"/>
      <c r="U43" s="3007"/>
      <c r="V43" s="3008"/>
      <c r="W43" s="3004" t="s">
        <v>854</v>
      </c>
      <c r="X43" s="2998"/>
      <c r="Y43" s="2999"/>
      <c r="Z43" s="510"/>
      <c r="AB43" s="3007"/>
      <c r="AC43" s="3008"/>
      <c r="AD43" s="3004" t="s">
        <v>854</v>
      </c>
      <c r="AE43" s="2998"/>
      <c r="AF43" s="2999"/>
      <c r="AG43" s="510"/>
    </row>
    <row r="44" spans="7:33" ht="30" customHeight="1">
      <c r="G44" s="3007"/>
      <c r="H44" s="3008"/>
      <c r="I44" s="3004" t="s">
        <v>918</v>
      </c>
      <c r="J44" s="2998"/>
      <c r="K44" s="2999"/>
      <c r="L44" s="510"/>
      <c r="M44" s="507"/>
      <c r="N44" s="3007"/>
      <c r="O44" s="3008"/>
      <c r="P44" s="3004" t="s">
        <v>918</v>
      </c>
      <c r="Q44" s="2998"/>
      <c r="R44" s="2999"/>
      <c r="S44" s="510"/>
      <c r="T44" s="3011"/>
      <c r="U44" s="3007"/>
      <c r="V44" s="3008"/>
      <c r="W44" s="3004" t="s">
        <v>918</v>
      </c>
      <c r="X44" s="2998"/>
      <c r="Y44" s="2999"/>
      <c r="Z44" s="510"/>
      <c r="AB44" s="3007"/>
      <c r="AC44" s="3008"/>
      <c r="AD44" s="3004" t="s">
        <v>918</v>
      </c>
      <c r="AE44" s="2998"/>
      <c r="AF44" s="2999"/>
      <c r="AG44" s="510"/>
    </row>
    <row r="45" spans="7:33" ht="30" customHeight="1">
      <c r="G45" s="3007"/>
      <c r="H45" s="3008"/>
      <c r="I45" s="3004" t="s">
        <v>920</v>
      </c>
      <c r="J45" s="2998"/>
      <c r="K45" s="2999"/>
      <c r="L45" s="511" t="s">
        <v>921</v>
      </c>
      <c r="M45" s="507"/>
      <c r="N45" s="3007"/>
      <c r="O45" s="3008"/>
      <c r="P45" s="3004" t="s">
        <v>920</v>
      </c>
      <c r="Q45" s="2998"/>
      <c r="R45" s="2999"/>
      <c r="S45" s="511" t="s">
        <v>921</v>
      </c>
      <c r="T45" s="3011"/>
      <c r="U45" s="3007"/>
      <c r="V45" s="3008"/>
      <c r="W45" s="3004" t="s">
        <v>920</v>
      </c>
      <c r="X45" s="2998"/>
      <c r="Y45" s="2999"/>
      <c r="Z45" s="511" t="s">
        <v>921</v>
      </c>
      <c r="AB45" s="3007"/>
      <c r="AC45" s="3008"/>
      <c r="AD45" s="3004" t="s">
        <v>920</v>
      </c>
      <c r="AE45" s="2998"/>
      <c r="AF45" s="2999"/>
      <c r="AG45" s="511" t="s">
        <v>921</v>
      </c>
    </row>
    <row r="46" spans="7:33" ht="30" customHeight="1">
      <c r="G46" s="3007"/>
      <c r="H46" s="3008"/>
      <c r="I46" s="3004" t="s">
        <v>922</v>
      </c>
      <c r="J46" s="2998"/>
      <c r="K46" s="2999"/>
      <c r="L46" s="510"/>
      <c r="M46" s="507"/>
      <c r="N46" s="3007"/>
      <c r="O46" s="3008"/>
      <c r="P46" s="3004" t="s">
        <v>922</v>
      </c>
      <c r="Q46" s="2998"/>
      <c r="R46" s="2999"/>
      <c r="S46" s="510"/>
      <c r="T46" s="3011"/>
      <c r="U46" s="3007"/>
      <c r="V46" s="3008"/>
      <c r="W46" s="3004" t="s">
        <v>922</v>
      </c>
      <c r="X46" s="2998"/>
      <c r="Y46" s="2999"/>
      <c r="Z46" s="510"/>
      <c r="AB46" s="3007"/>
      <c r="AC46" s="3008"/>
      <c r="AD46" s="3004" t="s">
        <v>922</v>
      </c>
      <c r="AE46" s="2998"/>
      <c r="AF46" s="2999"/>
      <c r="AG46" s="510"/>
    </row>
    <row r="47" spans="7:33" ht="30" customHeight="1">
      <c r="G47" s="3007"/>
      <c r="H47" s="3008"/>
      <c r="I47" s="2997" t="s">
        <v>923</v>
      </c>
      <c r="J47" s="2998"/>
      <c r="K47" s="2999"/>
      <c r="L47" s="510"/>
      <c r="M47" s="507"/>
      <c r="N47" s="3007"/>
      <c r="O47" s="3008"/>
      <c r="P47" s="2997" t="s">
        <v>923</v>
      </c>
      <c r="Q47" s="2998"/>
      <c r="R47" s="2999"/>
      <c r="S47" s="510"/>
      <c r="T47" s="3011"/>
      <c r="U47" s="3007"/>
      <c r="V47" s="3008"/>
      <c r="W47" s="2997" t="s">
        <v>923</v>
      </c>
      <c r="X47" s="2998"/>
      <c r="Y47" s="2999"/>
      <c r="Z47" s="510"/>
      <c r="AB47" s="3007"/>
      <c r="AC47" s="3008"/>
      <c r="AD47" s="2997" t="s">
        <v>923</v>
      </c>
      <c r="AE47" s="2998"/>
      <c r="AF47" s="2999"/>
      <c r="AG47" s="510"/>
    </row>
    <row r="48" spans="7:33" ht="30" customHeight="1">
      <c r="G48" s="3007"/>
      <c r="H48" s="3008"/>
      <c r="I48" s="516"/>
      <c r="J48" s="3000" t="s">
        <v>925</v>
      </c>
      <c r="K48" s="1289"/>
      <c r="L48" s="511" t="s">
        <v>926</v>
      </c>
      <c r="M48" s="507"/>
      <c r="N48" s="3007"/>
      <c r="O48" s="3008"/>
      <c r="P48" s="516"/>
      <c r="Q48" s="3000" t="s">
        <v>925</v>
      </c>
      <c r="R48" s="1289"/>
      <c r="S48" s="511" t="s">
        <v>926</v>
      </c>
      <c r="T48" s="514"/>
      <c r="U48" s="3007"/>
      <c r="V48" s="3008"/>
      <c r="W48" s="516"/>
      <c r="X48" s="3000" t="s">
        <v>925</v>
      </c>
      <c r="Y48" s="1289"/>
      <c r="Z48" s="511" t="s">
        <v>926</v>
      </c>
      <c r="AB48" s="3007"/>
      <c r="AC48" s="3008"/>
      <c r="AD48" s="516"/>
      <c r="AE48" s="3000" t="s">
        <v>925</v>
      </c>
      <c r="AF48" s="1289"/>
      <c r="AG48" s="511" t="s">
        <v>926</v>
      </c>
    </row>
    <row r="49" spans="7:33" ht="30" customHeight="1">
      <c r="G49" s="3007"/>
      <c r="H49" s="3008"/>
      <c r="I49" s="2997" t="s">
        <v>927</v>
      </c>
      <c r="J49" s="2998"/>
      <c r="K49" s="2999"/>
      <c r="L49" s="510"/>
      <c r="M49" s="507"/>
      <c r="N49" s="3007"/>
      <c r="O49" s="3008"/>
      <c r="P49" s="2997" t="s">
        <v>927</v>
      </c>
      <c r="Q49" s="2998"/>
      <c r="R49" s="2999"/>
      <c r="S49" s="510"/>
      <c r="T49" s="507"/>
      <c r="U49" s="3007"/>
      <c r="V49" s="3008"/>
      <c r="W49" s="2997" t="s">
        <v>927</v>
      </c>
      <c r="X49" s="2998"/>
      <c r="Y49" s="2999"/>
      <c r="Z49" s="510"/>
      <c r="AB49" s="3007"/>
      <c r="AC49" s="3008"/>
      <c r="AD49" s="2997" t="s">
        <v>927</v>
      </c>
      <c r="AE49" s="2998"/>
      <c r="AF49" s="2999"/>
      <c r="AG49" s="510"/>
    </row>
    <row r="50" spans="7:33" ht="30" customHeight="1">
      <c r="G50" s="3009"/>
      <c r="H50" s="3010"/>
      <c r="I50" s="516"/>
      <c r="J50" s="3000" t="s">
        <v>928</v>
      </c>
      <c r="K50" s="1289"/>
      <c r="L50" s="510"/>
      <c r="M50" s="507"/>
      <c r="N50" s="3009"/>
      <c r="O50" s="3010"/>
      <c r="P50" s="516"/>
      <c r="Q50" s="3000" t="s">
        <v>928</v>
      </c>
      <c r="R50" s="1289"/>
      <c r="S50" s="510"/>
      <c r="T50" s="519"/>
      <c r="U50" s="3009"/>
      <c r="V50" s="3010"/>
      <c r="W50" s="516"/>
      <c r="X50" s="3000" t="s">
        <v>928</v>
      </c>
      <c r="Y50" s="1289"/>
      <c r="Z50" s="510"/>
      <c r="AB50" s="3009"/>
      <c r="AC50" s="3010"/>
      <c r="AD50" s="516"/>
      <c r="AE50" s="3000" t="s">
        <v>928</v>
      </c>
      <c r="AF50" s="1289"/>
      <c r="AG50" s="510"/>
    </row>
    <row r="51" spans="7:33" ht="30" customHeight="1">
      <c r="G51" s="3001" t="s">
        <v>931</v>
      </c>
      <c r="H51" s="3002"/>
      <c r="I51" s="3003"/>
      <c r="J51" s="3004" t="s">
        <v>932</v>
      </c>
      <c r="K51" s="2998"/>
      <c r="L51" s="2999"/>
      <c r="M51" s="519"/>
      <c r="N51" s="3001" t="s">
        <v>931</v>
      </c>
      <c r="O51" s="3002"/>
      <c r="P51" s="3003"/>
      <c r="Q51" s="3004" t="s">
        <v>932</v>
      </c>
      <c r="R51" s="2998"/>
      <c r="S51" s="2999"/>
      <c r="T51" s="519"/>
      <c r="U51" s="3001" t="s">
        <v>931</v>
      </c>
      <c r="V51" s="3002"/>
      <c r="W51" s="3003"/>
      <c r="X51" s="3004" t="s">
        <v>932</v>
      </c>
      <c r="Y51" s="2998"/>
      <c r="Z51" s="2999"/>
      <c r="AB51" s="3001" t="s">
        <v>931</v>
      </c>
      <c r="AC51" s="3002"/>
      <c r="AD51" s="3003"/>
      <c r="AE51" s="3004" t="s">
        <v>932</v>
      </c>
      <c r="AF51" s="2998"/>
      <c r="AG51" s="2999"/>
    </row>
  </sheetData>
  <mergeCells count="212">
    <mergeCell ref="I14:K14"/>
    <mergeCell ref="P14:R14"/>
    <mergeCell ref="A21:B22"/>
    <mergeCell ref="I21:K21"/>
    <mergeCell ref="P21:R21"/>
    <mergeCell ref="AD21:AF21"/>
    <mergeCell ref="I22:K22"/>
    <mergeCell ref="P22:R22"/>
    <mergeCell ref="W22:Y22"/>
    <mergeCell ref="T16:T20"/>
    <mergeCell ref="W16:Y16"/>
    <mergeCell ref="AD16:AF16"/>
    <mergeCell ref="X17:Y17"/>
    <mergeCell ref="AE17:AF17"/>
    <mergeCell ref="AD22:AF22"/>
    <mergeCell ref="A18:B19"/>
    <mergeCell ref="G18:I18"/>
    <mergeCell ref="J18:L18"/>
    <mergeCell ref="N18:P18"/>
    <mergeCell ref="Q18:S18"/>
    <mergeCell ref="U18:W18"/>
    <mergeCell ref="X18:Z18"/>
    <mergeCell ref="AB18:AD18"/>
    <mergeCell ref="AE18:AG18"/>
    <mergeCell ref="P12:R12"/>
    <mergeCell ref="W12:Y12"/>
    <mergeCell ref="AD12:AF12"/>
    <mergeCell ref="A13:B13"/>
    <mergeCell ref="I13:K13"/>
    <mergeCell ref="P13:R13"/>
    <mergeCell ref="W13:Y13"/>
    <mergeCell ref="AD13:AF13"/>
    <mergeCell ref="G4:S4"/>
    <mergeCell ref="A6:B6"/>
    <mergeCell ref="C6:E6"/>
    <mergeCell ref="H6:I7"/>
    <mergeCell ref="J6:N7"/>
    <mergeCell ref="A7:B7"/>
    <mergeCell ref="C7:E7"/>
    <mergeCell ref="A9:B9"/>
    <mergeCell ref="G9:H17"/>
    <mergeCell ref="I9:K9"/>
    <mergeCell ref="N9:O17"/>
    <mergeCell ref="P9:R9"/>
    <mergeCell ref="I16:K16"/>
    <mergeCell ref="P16:R16"/>
    <mergeCell ref="J17:K17"/>
    <mergeCell ref="Q17:R17"/>
    <mergeCell ref="W14:Y14"/>
    <mergeCell ref="AD14:AF14"/>
    <mergeCell ref="A15:B15"/>
    <mergeCell ref="J15:K15"/>
    <mergeCell ref="Q15:R15"/>
    <mergeCell ref="X15:Y15"/>
    <mergeCell ref="AE15:AF15"/>
    <mergeCell ref="T9:T13"/>
    <mergeCell ref="U9:V17"/>
    <mergeCell ref="W9:Y9"/>
    <mergeCell ref="AB9:AC17"/>
    <mergeCell ref="AD9:AF9"/>
    <mergeCell ref="A10:B10"/>
    <mergeCell ref="I10:K10"/>
    <mergeCell ref="P10:R10"/>
    <mergeCell ref="W10:Y10"/>
    <mergeCell ref="AD10:AF10"/>
    <mergeCell ref="A11:B11"/>
    <mergeCell ref="I11:K11"/>
    <mergeCell ref="P11:R11"/>
    <mergeCell ref="W11:Y11"/>
    <mergeCell ref="AD11:AF11"/>
    <mergeCell ref="A12:B12"/>
    <mergeCell ref="I12:K12"/>
    <mergeCell ref="J26:K26"/>
    <mergeCell ref="Q26:R26"/>
    <mergeCell ref="X26:Y26"/>
    <mergeCell ref="AE26:AF26"/>
    <mergeCell ref="I27:K27"/>
    <mergeCell ref="P27:R27"/>
    <mergeCell ref="W27:Y27"/>
    <mergeCell ref="AD27:AF27"/>
    <mergeCell ref="AB20:AC28"/>
    <mergeCell ref="AD20:AF20"/>
    <mergeCell ref="W21:Y21"/>
    <mergeCell ref="AD23:AF23"/>
    <mergeCell ref="I24:K24"/>
    <mergeCell ref="P24:R24"/>
    <mergeCell ref="W24:Y24"/>
    <mergeCell ref="AD24:AF24"/>
    <mergeCell ref="I25:K25"/>
    <mergeCell ref="P25:R25"/>
    <mergeCell ref="W25:Y25"/>
    <mergeCell ref="AD25:AF25"/>
    <mergeCell ref="W35:Y35"/>
    <mergeCell ref="J28:K28"/>
    <mergeCell ref="Q28:R28"/>
    <mergeCell ref="X28:Y28"/>
    <mergeCell ref="AE28:AF28"/>
    <mergeCell ref="G29:I29"/>
    <mergeCell ref="J29:L29"/>
    <mergeCell ref="N29:P29"/>
    <mergeCell ref="Q29:S29"/>
    <mergeCell ref="U29:W29"/>
    <mergeCell ref="X29:Z29"/>
    <mergeCell ref="AB29:AD29"/>
    <mergeCell ref="AE29:AG29"/>
    <mergeCell ref="G20:H28"/>
    <mergeCell ref="I20:K20"/>
    <mergeCell ref="N20:O28"/>
    <mergeCell ref="P20:R20"/>
    <mergeCell ref="U20:V28"/>
    <mergeCell ref="W20:Y20"/>
    <mergeCell ref="AD35:AF35"/>
    <mergeCell ref="I23:K23"/>
    <mergeCell ref="P23:R23"/>
    <mergeCell ref="T23:T27"/>
    <mergeCell ref="W23:Y23"/>
    <mergeCell ref="I36:K36"/>
    <mergeCell ref="P36:R36"/>
    <mergeCell ref="W36:Y36"/>
    <mergeCell ref="AD36:AF36"/>
    <mergeCell ref="J37:K37"/>
    <mergeCell ref="Q37:R37"/>
    <mergeCell ref="X37:Y37"/>
    <mergeCell ref="AE37:AF37"/>
    <mergeCell ref="N31:O39"/>
    <mergeCell ref="P31:R31"/>
    <mergeCell ref="U31:V39"/>
    <mergeCell ref="W31:Y31"/>
    <mergeCell ref="AB31:AC39"/>
    <mergeCell ref="AD31:AF31"/>
    <mergeCell ref="I32:K32"/>
    <mergeCell ref="P32:R32"/>
    <mergeCell ref="T32:T36"/>
    <mergeCell ref="W32:Y32"/>
    <mergeCell ref="AD32:AF32"/>
    <mergeCell ref="I33:K33"/>
    <mergeCell ref="P33:R33"/>
    <mergeCell ref="W33:Y33"/>
    <mergeCell ref="AD33:AF33"/>
    <mergeCell ref="P35:R35"/>
    <mergeCell ref="W46:Y46"/>
    <mergeCell ref="I38:K38"/>
    <mergeCell ref="P38:R38"/>
    <mergeCell ref="W38:Y38"/>
    <mergeCell ref="AD38:AF38"/>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I34:K34"/>
    <mergeCell ref="P34:R34"/>
    <mergeCell ref="W34:Y34"/>
    <mergeCell ref="AD34:AF34"/>
    <mergeCell ref="I35:K35"/>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s>
  <phoneticPr fontId="3"/>
  <printOptions horizontalCentered="1"/>
  <pageMargins left="0.23622047244094491" right="0.23622047244094491" top="0.74803149606299213" bottom="0.74803149606299213" header="0.31496062992125984" footer="0.31496062992125984"/>
  <pageSetup paperSize="8" scale="54"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V129"/>
  <sheetViews>
    <sheetView showZeros="0" view="pageBreakPreview" topLeftCell="A88" zoomScaleNormal="100" zoomScaleSheetLayoutView="100" workbookViewId="0">
      <selection activeCell="R104" sqref="R104:U104"/>
    </sheetView>
  </sheetViews>
  <sheetFormatPr defaultColWidth="9" defaultRowHeight="13.5"/>
  <cols>
    <col min="1" max="2" width="6" style="523" customWidth="1"/>
    <col min="3" max="3" width="1.625" style="523" customWidth="1"/>
    <col min="4" max="4" width="0.875" style="523" customWidth="1"/>
    <col min="5" max="5" width="7.875" style="523" customWidth="1"/>
    <col min="6" max="6" width="1.625" style="523" customWidth="1"/>
    <col min="7" max="7" width="6" style="523" customWidth="1"/>
    <col min="8" max="8" width="0.875" style="523" customWidth="1"/>
    <col min="9" max="9" width="7" style="523" customWidth="1"/>
    <col min="10" max="10" width="15.625" style="523" customWidth="1"/>
    <col min="11" max="11" width="0.875" style="523" customWidth="1"/>
    <col min="12" max="12" width="27" style="523" customWidth="1"/>
    <col min="13" max="13" width="4.375" style="523" customWidth="1"/>
    <col min="14" max="14" width="2.375" style="523" customWidth="1"/>
    <col min="15" max="15" width="8" style="523" customWidth="1"/>
    <col min="16" max="16" width="1.625" style="523" customWidth="1"/>
    <col min="17" max="17" width="6" style="523" customWidth="1"/>
    <col min="18" max="18" width="13.25" style="523" customWidth="1"/>
    <col min="19" max="20" width="6.875" style="523" customWidth="1"/>
    <col min="21" max="21" width="9.875" style="523" customWidth="1"/>
    <col min="22" max="22" width="1.625" style="523" customWidth="1"/>
    <col min="23" max="16384" width="9" style="523"/>
  </cols>
  <sheetData>
    <row r="1" spans="1:22" ht="29.25" customHeight="1">
      <c r="A1" s="3169" t="s">
        <v>934</v>
      </c>
      <c r="B1" s="3170"/>
      <c r="C1" s="3170"/>
      <c r="D1" s="3170"/>
      <c r="E1" s="3170"/>
      <c r="F1" s="3170"/>
      <c r="G1" s="3170"/>
      <c r="H1" s="3170"/>
      <c r="I1" s="3170"/>
      <c r="J1" s="3170"/>
      <c r="K1" s="3170"/>
      <c r="L1" s="3170"/>
      <c r="M1" s="3170"/>
      <c r="N1" s="3170"/>
      <c r="O1" s="3170"/>
      <c r="P1" s="3170"/>
      <c r="Q1" s="3170"/>
      <c r="R1" s="3170"/>
      <c r="S1" s="3170"/>
      <c r="T1" s="3170"/>
      <c r="U1" s="3170"/>
      <c r="V1" s="3170"/>
    </row>
    <row r="2" spans="1:22" ht="21.75" customHeight="1">
      <c r="A2" s="3171" t="s">
        <v>935</v>
      </c>
      <c r="B2" s="3043"/>
      <c r="C2" s="3043"/>
      <c r="D2" s="3043"/>
      <c r="E2" s="3043"/>
      <c r="F2" s="3043"/>
      <c r="G2" s="3043"/>
      <c r="H2" s="3043"/>
      <c r="I2" s="3043"/>
      <c r="J2" s="3043"/>
      <c r="K2" s="3043"/>
      <c r="L2" s="3043"/>
      <c r="M2" s="3043"/>
      <c r="N2" s="3043"/>
      <c r="O2" s="3043"/>
      <c r="P2" s="3043"/>
      <c r="Q2" s="3043"/>
      <c r="R2" s="3043"/>
      <c r="S2" s="3043"/>
      <c r="T2" s="3043"/>
      <c r="U2" s="3043"/>
      <c r="V2" s="3043"/>
    </row>
    <row r="3" spans="1:22" ht="18.75" customHeight="1">
      <c r="A3" s="3063" t="s">
        <v>936</v>
      </c>
      <c r="B3" s="3064"/>
      <c r="C3" s="3064"/>
      <c r="D3" s="3064"/>
      <c r="E3" s="3064"/>
      <c r="F3" s="3064"/>
      <c r="G3" s="3064"/>
      <c r="H3" s="3064"/>
      <c r="I3" s="3064"/>
      <c r="J3" s="3064"/>
      <c r="K3" s="3064"/>
      <c r="L3" s="3064"/>
      <c r="M3" s="3064"/>
      <c r="N3" s="3064"/>
      <c r="O3" s="3065"/>
      <c r="P3" s="3063" t="s">
        <v>937</v>
      </c>
      <c r="Q3" s="3065"/>
      <c r="R3" s="3090" t="s">
        <v>938</v>
      </c>
      <c r="S3" s="3091"/>
      <c r="T3" s="3091"/>
      <c r="U3" s="3092"/>
    </row>
    <row r="4" spans="1:22" ht="18.75" customHeight="1">
      <c r="A4" s="3045" t="s">
        <v>939</v>
      </c>
      <c r="B4" s="3140"/>
      <c r="C4" s="3140"/>
      <c r="D4" s="3140"/>
      <c r="E4" s="3140"/>
      <c r="F4" s="3140"/>
      <c r="G4" s="3140"/>
      <c r="H4" s="3140"/>
      <c r="I4" s="3140"/>
      <c r="J4" s="3140"/>
      <c r="K4" s="3140"/>
      <c r="L4" s="3140"/>
      <c r="M4" s="3140"/>
      <c r="N4" s="3140"/>
      <c r="O4" s="3141"/>
      <c r="P4" s="3163"/>
      <c r="Q4" s="3164"/>
      <c r="R4" s="3148"/>
      <c r="S4" s="3149"/>
      <c r="T4" s="3149"/>
      <c r="U4" s="3150"/>
    </row>
    <row r="5" spans="1:22" ht="18.75" customHeight="1">
      <c r="A5" s="3108"/>
      <c r="B5" s="3063" t="s">
        <v>940</v>
      </c>
      <c r="C5" s="3064"/>
      <c r="D5" s="3064"/>
      <c r="E5" s="3064"/>
      <c r="F5" s="3064"/>
      <c r="G5" s="3064"/>
      <c r="H5" s="3064"/>
      <c r="I5" s="3064"/>
      <c r="J5" s="3064"/>
      <c r="K5" s="3064"/>
      <c r="L5" s="3064"/>
      <c r="M5" s="3064"/>
      <c r="N5" s="3064"/>
      <c r="O5" s="3065"/>
      <c r="P5" s="3063" t="s">
        <v>937</v>
      </c>
      <c r="Q5" s="3065"/>
      <c r="R5" s="3090" t="s">
        <v>938</v>
      </c>
      <c r="S5" s="3091"/>
      <c r="T5" s="3091"/>
      <c r="U5" s="3092"/>
    </row>
    <row r="6" spans="1:22" ht="18.75" customHeight="1">
      <c r="A6" s="3110"/>
      <c r="B6" s="3045" t="s">
        <v>941</v>
      </c>
      <c r="C6" s="3046"/>
      <c r="D6" s="3046"/>
      <c r="E6" s="3046"/>
      <c r="F6" s="3046"/>
      <c r="G6" s="3046"/>
      <c r="H6" s="3046"/>
      <c r="I6" s="3046"/>
      <c r="J6" s="3046"/>
      <c r="K6" s="3046"/>
      <c r="L6" s="3046"/>
      <c r="M6" s="3046"/>
      <c r="N6" s="3046"/>
      <c r="O6" s="3047"/>
      <c r="P6" s="3163"/>
      <c r="Q6" s="3164"/>
      <c r="R6" s="3148"/>
      <c r="S6" s="3149"/>
      <c r="T6" s="3149"/>
      <c r="U6" s="3150"/>
    </row>
    <row r="7" spans="1:22" ht="18.75" customHeight="1">
      <c r="A7" s="3110"/>
      <c r="B7" s="3045" t="s">
        <v>942</v>
      </c>
      <c r="C7" s="3046"/>
      <c r="D7" s="3046"/>
      <c r="E7" s="3046"/>
      <c r="F7" s="3046"/>
      <c r="G7" s="3046"/>
      <c r="H7" s="3046"/>
      <c r="I7" s="3046"/>
      <c r="J7" s="3046"/>
      <c r="K7" s="3046"/>
      <c r="L7" s="3046"/>
      <c r="M7" s="3046"/>
      <c r="N7" s="3046"/>
      <c r="O7" s="3047"/>
      <c r="P7" s="3163"/>
      <c r="Q7" s="3164"/>
      <c r="R7" s="3148"/>
      <c r="S7" s="3149"/>
      <c r="T7" s="3149"/>
      <c r="U7" s="3150"/>
    </row>
    <row r="8" spans="1:22" ht="37.5" customHeight="1">
      <c r="A8" s="3110"/>
      <c r="B8" s="3061" t="s">
        <v>943</v>
      </c>
      <c r="C8" s="3054"/>
      <c r="D8" s="3054"/>
      <c r="E8" s="3054"/>
      <c r="F8" s="3054"/>
      <c r="G8" s="3054"/>
      <c r="H8" s="3054"/>
      <c r="I8" s="3054"/>
      <c r="J8" s="3054"/>
      <c r="K8" s="3054"/>
      <c r="L8" s="3054"/>
      <c r="M8" s="3054"/>
      <c r="N8" s="3054"/>
      <c r="O8" s="3055"/>
      <c r="P8" s="3165"/>
      <c r="Q8" s="3166"/>
      <c r="R8" s="3160"/>
      <c r="S8" s="3161"/>
      <c r="T8" s="3161"/>
      <c r="U8" s="3162"/>
    </row>
    <row r="9" spans="1:22" ht="37.5" customHeight="1">
      <c r="A9" s="3110"/>
      <c r="B9" s="3061" t="s">
        <v>944</v>
      </c>
      <c r="C9" s="3054"/>
      <c r="D9" s="3054"/>
      <c r="E9" s="3054"/>
      <c r="F9" s="3054"/>
      <c r="G9" s="3054"/>
      <c r="H9" s="3054"/>
      <c r="I9" s="3054"/>
      <c r="J9" s="3054"/>
      <c r="K9" s="3054"/>
      <c r="L9" s="3054"/>
      <c r="M9" s="3054"/>
      <c r="N9" s="3054"/>
      <c r="O9" s="3055"/>
      <c r="P9" s="3165"/>
      <c r="Q9" s="3166"/>
      <c r="R9" s="3160"/>
      <c r="S9" s="3161"/>
      <c r="T9" s="3161"/>
      <c r="U9" s="3162"/>
    </row>
    <row r="10" spans="1:22" ht="37.5" customHeight="1">
      <c r="A10" s="3110"/>
      <c r="B10" s="3061" t="s">
        <v>945</v>
      </c>
      <c r="C10" s="3054"/>
      <c r="D10" s="3054"/>
      <c r="E10" s="3054"/>
      <c r="F10" s="3054"/>
      <c r="G10" s="3054"/>
      <c r="H10" s="3054"/>
      <c r="I10" s="3054"/>
      <c r="J10" s="3054"/>
      <c r="K10" s="3054"/>
      <c r="L10" s="3054"/>
      <c r="M10" s="3054"/>
      <c r="N10" s="3054"/>
      <c r="O10" s="3055"/>
      <c r="P10" s="3165"/>
      <c r="Q10" s="3166"/>
      <c r="R10" s="3160"/>
      <c r="S10" s="3161"/>
      <c r="T10" s="3161"/>
      <c r="U10" s="3162"/>
    </row>
    <row r="11" spans="1:22" ht="37.5" customHeight="1">
      <c r="A11" s="3110"/>
      <c r="B11" s="3061" t="s">
        <v>946</v>
      </c>
      <c r="C11" s="3054"/>
      <c r="D11" s="3054"/>
      <c r="E11" s="3054"/>
      <c r="F11" s="3054"/>
      <c r="G11" s="3054"/>
      <c r="H11" s="3054"/>
      <c r="I11" s="3054"/>
      <c r="J11" s="3054"/>
      <c r="K11" s="3054"/>
      <c r="L11" s="3054"/>
      <c r="M11" s="3054"/>
      <c r="N11" s="3054"/>
      <c r="O11" s="3055"/>
      <c r="P11" s="3165"/>
      <c r="Q11" s="3166"/>
      <c r="R11" s="3086" t="s">
        <v>947</v>
      </c>
      <c r="S11" s="3087"/>
      <c r="T11" s="3087"/>
      <c r="U11" s="3088"/>
    </row>
    <row r="12" spans="1:22" ht="37.5" customHeight="1">
      <c r="A12" s="3110"/>
      <c r="B12" s="3061" t="s">
        <v>948</v>
      </c>
      <c r="C12" s="3054"/>
      <c r="D12" s="3054"/>
      <c r="E12" s="3054"/>
      <c r="F12" s="3054"/>
      <c r="G12" s="3054"/>
      <c r="H12" s="3054"/>
      <c r="I12" s="3054"/>
      <c r="J12" s="3054"/>
      <c r="K12" s="3054"/>
      <c r="L12" s="3054"/>
      <c r="M12" s="3054"/>
      <c r="N12" s="3054"/>
      <c r="O12" s="3055"/>
      <c r="P12" s="3165"/>
      <c r="Q12" s="3166"/>
      <c r="R12" s="3160"/>
      <c r="S12" s="3161"/>
      <c r="T12" s="3161"/>
      <c r="U12" s="3162"/>
    </row>
    <row r="13" spans="1:22" ht="37.5" customHeight="1">
      <c r="A13" s="3110"/>
      <c r="B13" s="3061" t="s">
        <v>949</v>
      </c>
      <c r="C13" s="3054"/>
      <c r="D13" s="3054"/>
      <c r="E13" s="3054"/>
      <c r="F13" s="3054"/>
      <c r="G13" s="3054"/>
      <c r="H13" s="3054"/>
      <c r="I13" s="3054"/>
      <c r="J13" s="3054"/>
      <c r="K13" s="3054"/>
      <c r="L13" s="3054"/>
      <c r="M13" s="3054"/>
      <c r="N13" s="3054"/>
      <c r="O13" s="3055"/>
      <c r="P13" s="3165"/>
      <c r="Q13" s="3166"/>
      <c r="R13" s="3160"/>
      <c r="S13" s="3161"/>
      <c r="T13" s="3161"/>
      <c r="U13" s="3162"/>
    </row>
    <row r="14" spans="1:22" ht="37.5" customHeight="1">
      <c r="A14" s="3110"/>
      <c r="B14" s="3061" t="s">
        <v>950</v>
      </c>
      <c r="C14" s="3054"/>
      <c r="D14" s="3054"/>
      <c r="E14" s="3054"/>
      <c r="F14" s="3054"/>
      <c r="G14" s="3054"/>
      <c r="H14" s="3054"/>
      <c r="I14" s="3054"/>
      <c r="J14" s="3054"/>
      <c r="K14" s="3054"/>
      <c r="L14" s="3054"/>
      <c r="M14" s="3054"/>
      <c r="N14" s="3054"/>
      <c r="O14" s="3055"/>
      <c r="P14" s="3165"/>
      <c r="Q14" s="3166"/>
      <c r="R14" s="3160"/>
      <c r="S14" s="3161"/>
      <c r="T14" s="3161"/>
      <c r="U14" s="3162"/>
    </row>
    <row r="15" spans="1:22" ht="141" customHeight="1">
      <c r="A15" s="3110"/>
      <c r="B15" s="3061" t="s">
        <v>951</v>
      </c>
      <c r="C15" s="3054"/>
      <c r="D15" s="3054"/>
      <c r="E15" s="3054"/>
      <c r="F15" s="3054"/>
      <c r="G15" s="3054"/>
      <c r="H15" s="3054"/>
      <c r="I15" s="3054"/>
      <c r="J15" s="3054"/>
      <c r="K15" s="3054"/>
      <c r="L15" s="3054"/>
      <c r="M15" s="3054"/>
      <c r="N15" s="3054"/>
      <c r="O15" s="3055"/>
      <c r="P15" s="3167"/>
      <c r="Q15" s="3168"/>
      <c r="R15" s="3155"/>
      <c r="S15" s="3156"/>
      <c r="T15" s="3156"/>
      <c r="U15" s="3157"/>
    </row>
    <row r="16" spans="1:22" ht="18.75" customHeight="1">
      <c r="A16" s="3110"/>
      <c r="B16" s="3045" t="s">
        <v>952</v>
      </c>
      <c r="C16" s="3046"/>
      <c r="D16" s="3046"/>
      <c r="E16" s="3046"/>
      <c r="F16" s="3046"/>
      <c r="G16" s="3046"/>
      <c r="H16" s="3046"/>
      <c r="I16" s="3046"/>
      <c r="J16" s="3046"/>
      <c r="K16" s="3046"/>
      <c r="L16" s="3046"/>
      <c r="M16" s="3046"/>
      <c r="N16" s="3046"/>
      <c r="O16" s="3047"/>
      <c r="P16" s="3163"/>
      <c r="Q16" s="3164"/>
      <c r="R16" s="3148"/>
      <c r="S16" s="3149"/>
      <c r="T16" s="3149"/>
      <c r="U16" s="3150"/>
    </row>
    <row r="17" spans="1:21" ht="37.5" customHeight="1">
      <c r="A17" s="3110"/>
      <c r="B17" s="3061" t="s">
        <v>953</v>
      </c>
      <c r="C17" s="3054"/>
      <c r="D17" s="3054"/>
      <c r="E17" s="3054"/>
      <c r="F17" s="3054"/>
      <c r="G17" s="3054"/>
      <c r="H17" s="3054"/>
      <c r="I17" s="3054"/>
      <c r="J17" s="3054"/>
      <c r="K17" s="3054"/>
      <c r="L17" s="3054"/>
      <c r="M17" s="3054"/>
      <c r="N17" s="3054"/>
      <c r="O17" s="3055"/>
      <c r="P17" s="3165"/>
      <c r="Q17" s="3166"/>
      <c r="R17" s="3160"/>
      <c r="S17" s="3161"/>
      <c r="T17" s="3161"/>
      <c r="U17" s="3162"/>
    </row>
    <row r="18" spans="1:21" ht="18.75" customHeight="1">
      <c r="A18" s="3110"/>
      <c r="B18" s="3045" t="s">
        <v>954</v>
      </c>
      <c r="C18" s="3046"/>
      <c r="D18" s="3046"/>
      <c r="E18" s="3046"/>
      <c r="F18" s="3046"/>
      <c r="G18" s="3046"/>
      <c r="H18" s="3046"/>
      <c r="I18" s="3046"/>
      <c r="J18" s="3046"/>
      <c r="K18" s="3046"/>
      <c r="L18" s="3046"/>
      <c r="M18" s="3046"/>
      <c r="N18" s="3046"/>
      <c r="O18" s="3047"/>
      <c r="P18" s="3163"/>
      <c r="Q18" s="3164"/>
      <c r="R18" s="3148"/>
      <c r="S18" s="3149"/>
      <c r="T18" s="3149"/>
      <c r="U18" s="3150"/>
    </row>
    <row r="19" spans="1:21" ht="18.75" customHeight="1">
      <c r="B19" s="3143" t="s">
        <v>955</v>
      </c>
      <c r="C19" s="3144"/>
      <c r="D19" s="3144"/>
      <c r="E19" s="3144"/>
      <c r="F19" s="3144"/>
      <c r="G19" s="3144"/>
      <c r="H19" s="3144"/>
      <c r="I19" s="3144"/>
      <c r="J19" s="3144"/>
      <c r="K19" s="3144"/>
      <c r="L19" s="3144"/>
      <c r="M19" s="3144"/>
      <c r="N19" s="3144"/>
      <c r="O19" s="3145"/>
      <c r="P19" s="3146"/>
      <c r="Q19" s="3147"/>
      <c r="R19" s="3148"/>
      <c r="S19" s="3149"/>
      <c r="T19" s="3149"/>
      <c r="U19" s="3150"/>
    </row>
    <row r="20" spans="1:21" ht="37.5" customHeight="1">
      <c r="B20" s="3133" t="s">
        <v>956</v>
      </c>
      <c r="C20" s="3134"/>
      <c r="D20" s="3134"/>
      <c r="E20" s="3134"/>
      <c r="F20" s="3134"/>
      <c r="G20" s="3134"/>
      <c r="H20" s="3134"/>
      <c r="I20" s="3134"/>
      <c r="J20" s="3134"/>
      <c r="K20" s="3134"/>
      <c r="L20" s="3134"/>
      <c r="M20" s="3134"/>
      <c r="N20" s="3134"/>
      <c r="O20" s="3152"/>
      <c r="P20" s="3158"/>
      <c r="Q20" s="3159"/>
      <c r="R20" s="3160"/>
      <c r="S20" s="3161"/>
      <c r="T20" s="3161"/>
      <c r="U20" s="3162"/>
    </row>
    <row r="21" spans="1:21" ht="37.5" customHeight="1">
      <c r="B21" s="3133" t="s">
        <v>957</v>
      </c>
      <c r="C21" s="3134"/>
      <c r="D21" s="3134"/>
      <c r="E21" s="3134"/>
      <c r="F21" s="3134"/>
      <c r="G21" s="3134"/>
      <c r="H21" s="3134"/>
      <c r="I21" s="3134"/>
      <c r="J21" s="3134"/>
      <c r="K21" s="3134"/>
      <c r="L21" s="3134"/>
      <c r="M21" s="3134"/>
      <c r="N21" s="3134"/>
      <c r="O21" s="3152"/>
      <c r="P21" s="3158"/>
      <c r="Q21" s="3159"/>
      <c r="R21" s="3160"/>
      <c r="S21" s="3161"/>
      <c r="T21" s="3161"/>
      <c r="U21" s="3162"/>
    </row>
    <row r="22" spans="1:21" ht="18.75" customHeight="1">
      <c r="B22" s="3143" t="s">
        <v>958</v>
      </c>
      <c r="C22" s="3144"/>
      <c r="D22" s="3144"/>
      <c r="E22" s="3144"/>
      <c r="F22" s="3144"/>
      <c r="G22" s="3144"/>
      <c r="H22" s="3144"/>
      <c r="I22" s="3144"/>
      <c r="J22" s="3144"/>
      <c r="K22" s="3144"/>
      <c r="L22" s="3144"/>
      <c r="M22" s="3144"/>
      <c r="N22" s="3144"/>
      <c r="O22" s="3145"/>
      <c r="P22" s="3146"/>
      <c r="Q22" s="3147"/>
      <c r="R22" s="3148"/>
      <c r="S22" s="3149"/>
      <c r="T22" s="3149"/>
      <c r="U22" s="3150"/>
    </row>
    <row r="23" spans="1:21" ht="37.5" customHeight="1">
      <c r="B23" s="3133" t="s">
        <v>959</v>
      </c>
      <c r="C23" s="3134"/>
      <c r="D23" s="3134"/>
      <c r="E23" s="3134"/>
      <c r="F23" s="3134"/>
      <c r="G23" s="3134"/>
      <c r="H23" s="3134"/>
      <c r="I23" s="3134"/>
      <c r="J23" s="3134"/>
      <c r="K23" s="3134"/>
      <c r="L23" s="3134"/>
      <c r="M23" s="3134"/>
      <c r="N23" s="3134"/>
      <c r="O23" s="3152"/>
      <c r="P23" s="3158"/>
      <c r="Q23" s="3159"/>
      <c r="R23" s="3160"/>
      <c r="S23" s="3161"/>
      <c r="T23" s="3161"/>
      <c r="U23" s="3162"/>
    </row>
    <row r="24" spans="1:21" ht="18.75" customHeight="1">
      <c r="B24" s="3151" t="s">
        <v>960</v>
      </c>
      <c r="C24" s="3134"/>
      <c r="D24" s="3134"/>
      <c r="E24" s="3134"/>
      <c r="F24" s="3134"/>
      <c r="G24" s="3134"/>
      <c r="H24" s="3134"/>
      <c r="I24" s="3134"/>
      <c r="J24" s="3134"/>
      <c r="K24" s="3134"/>
      <c r="L24" s="3134"/>
      <c r="M24" s="3134"/>
      <c r="N24" s="3134"/>
      <c r="O24" s="3152"/>
      <c r="P24" s="3146"/>
      <c r="Q24" s="3147"/>
      <c r="R24" s="3148"/>
      <c r="S24" s="3149"/>
      <c r="T24" s="3149"/>
      <c r="U24" s="3150"/>
    </row>
    <row r="25" spans="1:21" ht="141" customHeight="1">
      <c r="B25" s="3133" t="s">
        <v>951</v>
      </c>
      <c r="C25" s="3134"/>
      <c r="D25" s="3134"/>
      <c r="E25" s="3134"/>
      <c r="F25" s="3134"/>
      <c r="G25" s="3134"/>
      <c r="H25" s="3134"/>
      <c r="I25" s="3134"/>
      <c r="J25" s="3134"/>
      <c r="K25" s="3134"/>
      <c r="L25" s="3134"/>
      <c r="M25" s="3134"/>
      <c r="N25" s="3134"/>
      <c r="O25" s="3152"/>
      <c r="P25" s="3153"/>
      <c r="Q25" s="3154"/>
      <c r="R25" s="3155"/>
      <c r="S25" s="3156"/>
      <c r="T25" s="3156"/>
      <c r="U25" s="3157"/>
    </row>
    <row r="26" spans="1:21" ht="18.75" customHeight="1">
      <c r="B26" s="3143" t="s">
        <v>961</v>
      </c>
      <c r="C26" s="3144"/>
      <c r="D26" s="3144"/>
      <c r="E26" s="3144"/>
      <c r="F26" s="3144"/>
      <c r="G26" s="3144"/>
      <c r="H26" s="3144"/>
      <c r="I26" s="3144"/>
      <c r="J26" s="3144"/>
      <c r="K26" s="3144"/>
      <c r="L26" s="3144"/>
      <c r="M26" s="3144"/>
      <c r="N26" s="3144"/>
      <c r="O26" s="3145"/>
      <c r="P26" s="3146"/>
      <c r="Q26" s="3147"/>
      <c r="R26" s="3148"/>
      <c r="S26" s="3149"/>
      <c r="T26" s="3149"/>
      <c r="U26" s="3150"/>
    </row>
    <row r="27" spans="1:21" ht="18.75" customHeight="1">
      <c r="A27" s="3063" t="s">
        <v>936</v>
      </c>
      <c r="B27" s="3064"/>
      <c r="C27" s="3064"/>
      <c r="D27" s="3064"/>
      <c r="E27" s="3064"/>
      <c r="F27" s="3064"/>
      <c r="G27" s="3064"/>
      <c r="H27" s="3064"/>
      <c r="I27" s="3064"/>
      <c r="J27" s="3064"/>
      <c r="K27" s="3064"/>
      <c r="L27" s="3064"/>
      <c r="M27" s="3064"/>
      <c r="N27" s="3064"/>
      <c r="O27" s="3065"/>
      <c r="P27" s="3063" t="s">
        <v>937</v>
      </c>
      <c r="Q27" s="3065"/>
      <c r="R27" s="3090" t="s">
        <v>938</v>
      </c>
      <c r="S27" s="3091"/>
      <c r="T27" s="3091"/>
      <c r="U27" s="3092"/>
    </row>
    <row r="28" spans="1:21" ht="18.75" customHeight="1">
      <c r="A28" s="3045" t="s">
        <v>962</v>
      </c>
      <c r="B28" s="3140"/>
      <c r="C28" s="3140"/>
      <c r="D28" s="3140"/>
      <c r="E28" s="3140"/>
      <c r="F28" s="3140"/>
      <c r="G28" s="3140"/>
      <c r="H28" s="3140"/>
      <c r="I28" s="3140"/>
      <c r="J28" s="3140"/>
      <c r="K28" s="3140"/>
      <c r="L28" s="3140"/>
      <c r="M28" s="3140"/>
      <c r="N28" s="3140"/>
      <c r="O28" s="3141"/>
      <c r="P28" s="3048"/>
      <c r="Q28" s="3049"/>
      <c r="R28" s="3077"/>
      <c r="S28" s="3078"/>
      <c r="T28" s="3078"/>
      <c r="U28" s="3079"/>
    </row>
    <row r="29" spans="1:21" ht="18.75" customHeight="1">
      <c r="A29" s="3108"/>
      <c r="B29" s="3063" t="s">
        <v>940</v>
      </c>
      <c r="C29" s="3064"/>
      <c r="D29" s="3064"/>
      <c r="E29" s="3064"/>
      <c r="F29" s="3064"/>
      <c r="G29" s="3064"/>
      <c r="H29" s="3064"/>
      <c r="I29" s="3064"/>
      <c r="J29" s="3064"/>
      <c r="K29" s="3064"/>
      <c r="L29" s="3064"/>
      <c r="M29" s="3064"/>
      <c r="N29" s="3064"/>
      <c r="O29" s="3065"/>
      <c r="P29" s="3063" t="s">
        <v>937</v>
      </c>
      <c r="Q29" s="3065"/>
      <c r="R29" s="3090" t="s">
        <v>938</v>
      </c>
      <c r="S29" s="3091"/>
      <c r="T29" s="3091"/>
      <c r="U29" s="3092"/>
    </row>
    <row r="30" spans="1:21" ht="37.5" customHeight="1">
      <c r="A30" s="3110"/>
      <c r="B30" s="3142" t="s">
        <v>963</v>
      </c>
      <c r="C30" s="3054"/>
      <c r="D30" s="3054"/>
      <c r="E30" s="3054"/>
      <c r="F30" s="3054"/>
      <c r="G30" s="3054"/>
      <c r="H30" s="3054"/>
      <c r="I30" s="3054"/>
      <c r="J30" s="3054"/>
      <c r="K30" s="3054"/>
      <c r="L30" s="3054"/>
      <c r="M30" s="3054"/>
      <c r="N30" s="3054"/>
      <c r="O30" s="3055"/>
      <c r="P30" s="3056"/>
      <c r="Q30" s="3057"/>
      <c r="R30" s="3095"/>
      <c r="S30" s="3096"/>
      <c r="T30" s="3096"/>
      <c r="U30" s="3097"/>
    </row>
    <row r="31" spans="1:21" ht="18.75" customHeight="1">
      <c r="A31" s="3110"/>
      <c r="B31" s="3139" t="s">
        <v>964</v>
      </c>
      <c r="C31" s="3093"/>
      <c r="D31" s="3093"/>
      <c r="E31" s="3093"/>
      <c r="F31" s="3093"/>
      <c r="G31" s="3093"/>
      <c r="H31" s="3093"/>
      <c r="I31" s="3093"/>
      <c r="J31" s="3093"/>
      <c r="K31" s="3093"/>
      <c r="L31" s="3093"/>
      <c r="M31" s="3093"/>
      <c r="N31" s="3093"/>
      <c r="O31" s="3094"/>
      <c r="P31" s="3048"/>
      <c r="Q31" s="3049"/>
      <c r="R31" s="3077"/>
      <c r="S31" s="3078"/>
      <c r="T31" s="3078"/>
      <c r="U31" s="3079"/>
    </row>
    <row r="32" spans="1:21" ht="18.75" customHeight="1">
      <c r="A32" s="3136"/>
      <c r="B32" s="3136"/>
      <c r="C32" s="3110"/>
      <c r="D32" s="3045" t="s">
        <v>965</v>
      </c>
      <c r="E32" s="3046"/>
      <c r="F32" s="3046"/>
      <c r="G32" s="3046"/>
      <c r="H32" s="3046"/>
      <c r="I32" s="3046"/>
      <c r="J32" s="3046"/>
      <c r="K32" s="3046"/>
      <c r="L32" s="3046"/>
      <c r="M32" s="3046"/>
      <c r="N32" s="3046"/>
      <c r="O32" s="3047"/>
      <c r="P32" s="3048"/>
      <c r="Q32" s="3049"/>
      <c r="R32" s="3077"/>
      <c r="S32" s="3078"/>
      <c r="T32" s="3078"/>
      <c r="U32" s="3079"/>
    </row>
    <row r="33" spans="1:21" ht="18.75" customHeight="1">
      <c r="A33" s="3136"/>
      <c r="B33" s="3136"/>
      <c r="C33" s="3110"/>
      <c r="D33" s="3045" t="s">
        <v>966</v>
      </c>
      <c r="E33" s="3046"/>
      <c r="F33" s="3046"/>
      <c r="G33" s="3046"/>
      <c r="H33" s="3046"/>
      <c r="I33" s="3046"/>
      <c r="J33" s="3046"/>
      <c r="K33" s="3046"/>
      <c r="L33" s="3046"/>
      <c r="M33" s="3046"/>
      <c r="N33" s="3046"/>
      <c r="O33" s="3047"/>
      <c r="P33" s="3048"/>
      <c r="Q33" s="3049"/>
      <c r="R33" s="3077"/>
      <c r="S33" s="3078"/>
      <c r="T33" s="3078"/>
      <c r="U33" s="3079"/>
    </row>
    <row r="34" spans="1:21" ht="37.5" customHeight="1">
      <c r="A34" s="3136"/>
      <c r="B34" s="3136"/>
      <c r="C34" s="3110"/>
      <c r="D34" s="3061" t="s">
        <v>967</v>
      </c>
      <c r="E34" s="3054"/>
      <c r="F34" s="3054"/>
      <c r="G34" s="3054"/>
      <c r="H34" s="3054"/>
      <c r="I34" s="3054"/>
      <c r="J34" s="3054"/>
      <c r="K34" s="3054"/>
      <c r="L34" s="3054"/>
      <c r="M34" s="3054"/>
      <c r="N34" s="3054"/>
      <c r="O34" s="3055"/>
      <c r="P34" s="3056"/>
      <c r="Q34" s="3057"/>
      <c r="R34" s="3074" t="s">
        <v>968</v>
      </c>
      <c r="S34" s="3075"/>
      <c r="T34" s="3075"/>
      <c r="U34" s="3076"/>
    </row>
    <row r="35" spans="1:21" ht="47.25" customHeight="1">
      <c r="A35" s="3136"/>
      <c r="B35" s="3136"/>
      <c r="C35" s="3110"/>
      <c r="D35" s="3061" t="s">
        <v>969</v>
      </c>
      <c r="E35" s="3054"/>
      <c r="F35" s="3054"/>
      <c r="G35" s="3054"/>
      <c r="H35" s="3054"/>
      <c r="I35" s="3054"/>
      <c r="J35" s="3054"/>
      <c r="K35" s="3054"/>
      <c r="L35" s="3054"/>
      <c r="M35" s="3054"/>
      <c r="N35" s="3054"/>
      <c r="O35" s="3055"/>
      <c r="P35" s="3066"/>
      <c r="Q35" s="3067"/>
      <c r="R35" s="3130"/>
      <c r="S35" s="3131"/>
      <c r="T35" s="3131"/>
      <c r="U35" s="3132"/>
    </row>
    <row r="36" spans="1:21" ht="18.75" customHeight="1">
      <c r="A36" s="3136"/>
      <c r="B36" s="3136"/>
      <c r="C36" s="3110"/>
      <c r="D36" s="3045" t="s">
        <v>970</v>
      </c>
      <c r="E36" s="3046"/>
      <c r="F36" s="3046"/>
      <c r="G36" s="3046"/>
      <c r="H36" s="3046"/>
      <c r="I36" s="3046"/>
      <c r="J36" s="3046"/>
      <c r="K36" s="3046"/>
      <c r="L36" s="3046"/>
      <c r="M36" s="3046"/>
      <c r="N36" s="3046"/>
      <c r="O36" s="3047"/>
      <c r="P36" s="3048"/>
      <c r="Q36" s="3049"/>
      <c r="R36" s="3077"/>
      <c r="S36" s="3078"/>
      <c r="T36" s="3078"/>
      <c r="U36" s="3079"/>
    </row>
    <row r="37" spans="1:21" ht="18.75" customHeight="1">
      <c r="A37" s="3136"/>
      <c r="B37" s="3136"/>
      <c r="C37" s="3110"/>
      <c r="D37" s="3045" t="s">
        <v>971</v>
      </c>
      <c r="E37" s="3046"/>
      <c r="F37" s="3046"/>
      <c r="G37" s="3046"/>
      <c r="H37" s="3046"/>
      <c r="I37" s="3046"/>
      <c r="J37" s="3046"/>
      <c r="K37" s="3046"/>
      <c r="L37" s="3046"/>
      <c r="M37" s="3046"/>
      <c r="N37" s="3046"/>
      <c r="O37" s="3047"/>
      <c r="P37" s="3048"/>
      <c r="Q37" s="3049"/>
      <c r="R37" s="3077"/>
      <c r="S37" s="3078"/>
      <c r="T37" s="3078"/>
      <c r="U37" s="3079"/>
    </row>
    <row r="38" spans="1:21" ht="18.75" customHeight="1">
      <c r="A38" s="3136"/>
      <c r="B38" s="3136"/>
      <c r="C38" s="3110"/>
      <c r="D38" s="3045" t="s">
        <v>972</v>
      </c>
      <c r="E38" s="3046"/>
      <c r="F38" s="3046"/>
      <c r="G38" s="3046"/>
      <c r="H38" s="3046"/>
      <c r="I38" s="3046"/>
      <c r="J38" s="3046"/>
      <c r="K38" s="3046"/>
      <c r="L38" s="3046"/>
      <c r="M38" s="3046"/>
      <c r="N38" s="3046"/>
      <c r="O38" s="3047"/>
      <c r="P38" s="3048"/>
      <c r="Q38" s="3049"/>
      <c r="R38" s="3077"/>
      <c r="S38" s="3078"/>
      <c r="T38" s="3078"/>
      <c r="U38" s="3079"/>
    </row>
    <row r="39" spans="1:21" ht="37.5" customHeight="1">
      <c r="A39" s="3136"/>
      <c r="B39" s="3136"/>
      <c r="C39" s="3110"/>
      <c r="D39" s="3061" t="s">
        <v>973</v>
      </c>
      <c r="E39" s="3054"/>
      <c r="F39" s="3054"/>
      <c r="G39" s="3054"/>
      <c r="H39" s="3054"/>
      <c r="I39" s="3054"/>
      <c r="J39" s="3054"/>
      <c r="K39" s="3054"/>
      <c r="L39" s="3054"/>
      <c r="M39" s="3054"/>
      <c r="N39" s="3054"/>
      <c r="O39" s="3055"/>
      <c r="P39" s="3056"/>
      <c r="Q39" s="3057"/>
      <c r="R39" s="3095"/>
      <c r="S39" s="3096"/>
      <c r="T39" s="3096"/>
      <c r="U39" s="3097"/>
    </row>
    <row r="40" spans="1:21" ht="43.35" customHeight="1">
      <c r="A40" s="3136"/>
      <c r="B40" s="3136"/>
      <c r="C40" s="3110"/>
      <c r="D40" s="3045" t="s">
        <v>974</v>
      </c>
      <c r="E40" s="3046"/>
      <c r="F40" s="3046"/>
      <c r="G40" s="3046"/>
      <c r="H40" s="3046"/>
      <c r="I40" s="3046"/>
      <c r="J40" s="3046"/>
      <c r="K40" s="3046"/>
      <c r="L40" s="3046"/>
      <c r="M40" s="3046"/>
      <c r="N40" s="3046"/>
      <c r="O40" s="3047"/>
      <c r="P40" s="3066"/>
      <c r="Q40" s="3067"/>
      <c r="R40" s="3074" t="s">
        <v>975</v>
      </c>
      <c r="S40" s="3075"/>
      <c r="T40" s="3075"/>
      <c r="U40" s="3076"/>
    </row>
    <row r="41" spans="1:21" ht="43.5" customHeight="1">
      <c r="A41" s="3136"/>
      <c r="B41" s="3136"/>
      <c r="C41" s="3110"/>
      <c r="D41" s="3061" t="s">
        <v>976</v>
      </c>
      <c r="E41" s="3046"/>
      <c r="F41" s="3046"/>
      <c r="G41" s="3046"/>
      <c r="H41" s="3046"/>
      <c r="I41" s="3046"/>
      <c r="J41" s="3046"/>
      <c r="K41" s="3046"/>
      <c r="L41" s="3046"/>
      <c r="M41" s="3046"/>
      <c r="N41" s="3046"/>
      <c r="O41" s="3047"/>
      <c r="P41" s="3066"/>
      <c r="Q41" s="3067"/>
      <c r="R41" s="3074" t="s">
        <v>977</v>
      </c>
      <c r="S41" s="3075"/>
      <c r="T41" s="3075"/>
      <c r="U41" s="3076"/>
    </row>
    <row r="42" spans="1:21" ht="47.25" customHeight="1">
      <c r="A42" s="3136"/>
      <c r="B42" s="3136"/>
      <c r="C42" s="3110"/>
      <c r="D42" s="3061" t="s">
        <v>978</v>
      </c>
      <c r="E42" s="3054"/>
      <c r="F42" s="3054"/>
      <c r="G42" s="3054"/>
      <c r="H42" s="3054"/>
      <c r="I42" s="3054"/>
      <c r="J42" s="3054"/>
      <c r="K42" s="3054"/>
      <c r="L42" s="3054"/>
      <c r="M42" s="3054"/>
      <c r="N42" s="3054"/>
      <c r="O42" s="3055"/>
      <c r="P42" s="3066"/>
      <c r="Q42" s="3067"/>
      <c r="R42" s="3130"/>
      <c r="S42" s="3131"/>
      <c r="T42" s="3131"/>
      <c r="U42" s="3132"/>
    </row>
    <row r="43" spans="1:21" ht="18.75" customHeight="1">
      <c r="A43" s="3136"/>
      <c r="B43" s="3136"/>
      <c r="C43" s="3110"/>
      <c r="D43" s="3045" t="s">
        <v>979</v>
      </c>
      <c r="E43" s="3046"/>
      <c r="F43" s="3046"/>
      <c r="G43" s="3046"/>
      <c r="H43" s="3046"/>
      <c r="I43" s="3046"/>
      <c r="J43" s="3046"/>
      <c r="K43" s="3046"/>
      <c r="L43" s="3046"/>
      <c r="M43" s="3046"/>
      <c r="N43" s="3046"/>
      <c r="O43" s="3047"/>
      <c r="P43" s="3048"/>
      <c r="Q43" s="3049"/>
      <c r="R43" s="3077"/>
      <c r="S43" s="3078"/>
      <c r="T43" s="3078"/>
      <c r="U43" s="3079"/>
    </row>
    <row r="44" spans="1:21" ht="18.75" customHeight="1">
      <c r="A44" s="3136"/>
      <c r="B44" s="3136"/>
      <c r="C44" s="3110"/>
      <c r="D44" s="3045" t="s">
        <v>980</v>
      </c>
      <c r="E44" s="3046"/>
      <c r="F44" s="3046"/>
      <c r="G44" s="3046"/>
      <c r="H44" s="3046"/>
      <c r="I44" s="3046"/>
      <c r="J44" s="3046"/>
      <c r="K44" s="3046"/>
      <c r="L44" s="3046"/>
      <c r="M44" s="3046"/>
      <c r="N44" s="3046"/>
      <c r="O44" s="3047"/>
      <c r="P44" s="3048"/>
      <c r="Q44" s="3049"/>
      <c r="R44" s="3077"/>
      <c r="S44" s="3078"/>
      <c r="T44" s="3078"/>
      <c r="U44" s="3079"/>
    </row>
    <row r="45" spans="1:21" ht="18.75" customHeight="1">
      <c r="A45" s="3138"/>
      <c r="B45" s="3045" t="s">
        <v>981</v>
      </c>
      <c r="C45" s="3046"/>
      <c r="D45" s="3046"/>
      <c r="E45" s="3046"/>
      <c r="F45" s="3046"/>
      <c r="G45" s="3046"/>
      <c r="H45" s="3046"/>
      <c r="I45" s="3046"/>
      <c r="J45" s="3046"/>
      <c r="K45" s="3046"/>
      <c r="L45" s="3046"/>
      <c r="M45" s="3046"/>
      <c r="N45" s="3046"/>
      <c r="O45" s="3047"/>
      <c r="P45" s="3048"/>
      <c r="Q45" s="3049"/>
      <c r="R45" s="3077"/>
      <c r="S45" s="3078"/>
      <c r="T45" s="3078"/>
      <c r="U45" s="3079"/>
    </row>
    <row r="46" spans="1:21" ht="18.75" customHeight="1">
      <c r="A46" s="3138"/>
      <c r="B46" s="3080" t="s">
        <v>982</v>
      </c>
      <c r="C46" s="3081"/>
      <c r="D46" s="3081"/>
      <c r="E46" s="3081"/>
      <c r="F46" s="3081"/>
      <c r="G46" s="3081"/>
      <c r="H46" s="3081"/>
      <c r="I46" s="3081"/>
      <c r="J46" s="3081"/>
      <c r="K46" s="3081"/>
      <c r="L46" s="3081"/>
      <c r="M46" s="3081"/>
      <c r="N46" s="3081"/>
      <c r="O46" s="3082"/>
      <c r="P46" s="3048"/>
      <c r="Q46" s="3049"/>
      <c r="R46" s="3086" t="s">
        <v>983</v>
      </c>
      <c r="S46" s="3087"/>
      <c r="T46" s="3087"/>
      <c r="U46" s="3088"/>
    </row>
    <row r="47" spans="1:21" ht="18.75" customHeight="1">
      <c r="A47" s="3137"/>
      <c r="B47" s="3137"/>
      <c r="C47" s="3138"/>
      <c r="D47" s="3045" t="s">
        <v>984</v>
      </c>
      <c r="E47" s="3046"/>
      <c r="F47" s="3046"/>
      <c r="G47" s="3046"/>
      <c r="H47" s="3046"/>
      <c r="I47" s="3046"/>
      <c r="J47" s="3046"/>
      <c r="K47" s="3046"/>
      <c r="L47" s="3046"/>
      <c r="M47" s="3046"/>
      <c r="N47" s="3046"/>
      <c r="O47" s="3047"/>
      <c r="P47" s="3048"/>
      <c r="Q47" s="3049"/>
      <c r="R47" s="3077"/>
      <c r="S47" s="3078"/>
      <c r="T47" s="3078"/>
      <c r="U47" s="3079"/>
    </row>
    <row r="48" spans="1:21" ht="18.75" customHeight="1">
      <c r="A48" s="3137"/>
      <c r="B48" s="3137"/>
      <c r="C48" s="3138"/>
      <c r="D48" s="3045" t="s">
        <v>985</v>
      </c>
      <c r="E48" s="3046"/>
      <c r="F48" s="3046"/>
      <c r="G48" s="3046"/>
      <c r="H48" s="3046"/>
      <c r="I48" s="3046"/>
      <c r="J48" s="3046"/>
      <c r="K48" s="3046"/>
      <c r="L48" s="3046"/>
      <c r="M48" s="3046"/>
      <c r="N48" s="3046"/>
      <c r="O48" s="3047"/>
      <c r="P48" s="3048"/>
      <c r="Q48" s="3049"/>
      <c r="R48" s="3077"/>
      <c r="S48" s="3078"/>
      <c r="T48" s="3078"/>
      <c r="U48" s="3079"/>
    </row>
    <row r="49" spans="1:21" ht="37.5" customHeight="1">
      <c r="A49" s="3136"/>
      <c r="B49" s="3136"/>
      <c r="C49" s="3110"/>
      <c r="D49" s="3061" t="s">
        <v>986</v>
      </c>
      <c r="E49" s="3054"/>
      <c r="F49" s="3054"/>
      <c r="G49" s="3054"/>
      <c r="H49" s="3054"/>
      <c r="I49" s="3054"/>
      <c r="J49" s="3054"/>
      <c r="K49" s="3054"/>
      <c r="L49" s="3054"/>
      <c r="M49" s="3054"/>
      <c r="N49" s="3054"/>
      <c r="O49" s="3055"/>
      <c r="P49" s="3056"/>
      <c r="Q49" s="3057"/>
      <c r="R49" s="3095"/>
      <c r="S49" s="3096"/>
      <c r="T49" s="3096"/>
      <c r="U49" s="3097"/>
    </row>
    <row r="50" spans="1:21" ht="18.75" customHeight="1">
      <c r="A50" s="3136"/>
      <c r="B50" s="3136"/>
      <c r="C50" s="3110"/>
      <c r="D50" s="3045" t="s">
        <v>987</v>
      </c>
      <c r="E50" s="3046"/>
      <c r="F50" s="3046"/>
      <c r="G50" s="3046"/>
      <c r="H50" s="3046"/>
      <c r="I50" s="3046"/>
      <c r="J50" s="3046"/>
      <c r="K50" s="3046"/>
      <c r="L50" s="3046"/>
      <c r="M50" s="3046"/>
      <c r="N50" s="3046"/>
      <c r="O50" s="3047"/>
      <c r="P50" s="3048"/>
      <c r="Q50" s="3049"/>
      <c r="R50" s="3086" t="s">
        <v>988</v>
      </c>
      <c r="S50" s="3087"/>
      <c r="T50" s="3087"/>
      <c r="U50" s="3088"/>
    </row>
    <row r="51" spans="1:21" ht="18.75" customHeight="1">
      <c r="A51" s="3136"/>
      <c r="B51" s="3136"/>
      <c r="C51" s="3110"/>
      <c r="D51" s="3080" t="s">
        <v>989</v>
      </c>
      <c r="E51" s="3081"/>
      <c r="F51" s="3081"/>
      <c r="G51" s="3081"/>
      <c r="H51" s="3081"/>
      <c r="I51" s="3081"/>
      <c r="J51" s="3081"/>
      <c r="K51" s="3081"/>
      <c r="L51" s="3081"/>
      <c r="M51" s="3081"/>
      <c r="N51" s="3081"/>
      <c r="O51" s="3082"/>
      <c r="P51" s="3048"/>
      <c r="Q51" s="3049"/>
      <c r="R51" s="3077"/>
      <c r="S51" s="3078"/>
      <c r="T51" s="3078"/>
      <c r="U51" s="3079"/>
    </row>
    <row r="52" spans="1:21" ht="18.75" customHeight="1">
      <c r="A52" s="3136"/>
      <c r="B52" s="3136"/>
      <c r="C52" s="3110"/>
      <c r="D52" s="3080" t="s">
        <v>990</v>
      </c>
      <c r="E52" s="3081"/>
      <c r="F52" s="3081"/>
      <c r="G52" s="3081"/>
      <c r="H52" s="3081"/>
      <c r="I52" s="3081"/>
      <c r="J52" s="3081"/>
      <c r="K52" s="3081"/>
      <c r="L52" s="3081"/>
      <c r="M52" s="3081"/>
      <c r="N52" s="3081"/>
      <c r="O52" s="3082"/>
      <c r="P52" s="3048"/>
      <c r="Q52" s="3049"/>
      <c r="R52" s="3077"/>
      <c r="S52" s="3078"/>
      <c r="T52" s="3078"/>
      <c r="U52" s="3079"/>
    </row>
    <row r="53" spans="1:21" ht="37.5" customHeight="1">
      <c r="A53" s="3136"/>
      <c r="B53" s="3136"/>
      <c r="C53" s="3110"/>
      <c r="D53" s="3133" t="s">
        <v>991</v>
      </c>
      <c r="E53" s="3134"/>
      <c r="F53" s="3134"/>
      <c r="G53" s="3134"/>
      <c r="H53" s="3134"/>
      <c r="I53" s="3134"/>
      <c r="J53" s="3134"/>
      <c r="K53" s="3134"/>
      <c r="L53" s="3134"/>
      <c r="M53" s="3134"/>
      <c r="N53" s="3134"/>
      <c r="O53" s="3135"/>
      <c r="P53" s="3056"/>
      <c r="Q53" s="3057"/>
      <c r="R53" s="3095"/>
      <c r="S53" s="3096"/>
      <c r="T53" s="3096"/>
      <c r="U53" s="3097"/>
    </row>
    <row r="54" spans="1:21" ht="47.25" customHeight="1">
      <c r="A54" s="3136"/>
      <c r="B54" s="3136"/>
      <c r="C54" s="3110"/>
      <c r="D54" s="3089" t="s">
        <v>992</v>
      </c>
      <c r="E54" s="3093"/>
      <c r="F54" s="3093"/>
      <c r="G54" s="3093"/>
      <c r="H54" s="3093"/>
      <c r="I54" s="3093"/>
      <c r="J54" s="3093"/>
      <c r="K54" s="3093"/>
      <c r="L54" s="3093"/>
      <c r="M54" s="3093"/>
      <c r="N54" s="3093"/>
      <c r="O54" s="3094"/>
      <c r="P54" s="3066"/>
      <c r="Q54" s="3067"/>
      <c r="R54" s="3130"/>
      <c r="S54" s="3131"/>
      <c r="T54" s="3131"/>
      <c r="U54" s="3132"/>
    </row>
    <row r="55" spans="1:21" ht="18.75" customHeight="1">
      <c r="A55" s="3136"/>
      <c r="B55" s="3136"/>
      <c r="C55" s="3110"/>
      <c r="D55" s="3080" t="s">
        <v>993</v>
      </c>
      <c r="E55" s="3081"/>
      <c r="F55" s="3081"/>
      <c r="G55" s="3081"/>
      <c r="H55" s="3081"/>
      <c r="I55" s="3081"/>
      <c r="J55" s="3081"/>
      <c r="K55" s="3081"/>
      <c r="L55" s="3081"/>
      <c r="M55" s="3081"/>
      <c r="N55" s="3081"/>
      <c r="O55" s="3082"/>
      <c r="P55" s="3048"/>
      <c r="Q55" s="3049"/>
      <c r="R55" s="3077"/>
      <c r="S55" s="3078"/>
      <c r="T55" s="3078"/>
      <c r="U55" s="3079"/>
    </row>
    <row r="56" spans="1:21" ht="37.5" customHeight="1">
      <c r="A56" s="3136"/>
      <c r="B56" s="3136"/>
      <c r="C56" s="3110"/>
      <c r="D56" s="3089" t="s">
        <v>994</v>
      </c>
      <c r="E56" s="3093"/>
      <c r="F56" s="3093"/>
      <c r="G56" s="3093"/>
      <c r="H56" s="3093"/>
      <c r="I56" s="3093"/>
      <c r="J56" s="3093"/>
      <c r="K56" s="3093"/>
      <c r="L56" s="3093"/>
      <c r="M56" s="3093"/>
      <c r="N56" s="3093"/>
      <c r="O56" s="3094"/>
      <c r="P56" s="3056"/>
      <c r="Q56" s="3057"/>
      <c r="R56" s="3095"/>
      <c r="S56" s="3096"/>
      <c r="T56" s="3096"/>
      <c r="U56" s="3097"/>
    </row>
    <row r="57" spans="1:21" ht="18.75" customHeight="1">
      <c r="A57" s="3136"/>
      <c r="B57" s="3136"/>
      <c r="C57" s="3110"/>
      <c r="D57" s="3080" t="s">
        <v>995</v>
      </c>
      <c r="E57" s="3081"/>
      <c r="F57" s="3081"/>
      <c r="G57" s="3081"/>
      <c r="H57" s="3081"/>
      <c r="I57" s="3081"/>
      <c r="J57" s="3081"/>
      <c r="K57" s="3081"/>
      <c r="L57" s="3081"/>
      <c r="M57" s="3081"/>
      <c r="N57" s="3081"/>
      <c r="O57" s="3082"/>
      <c r="P57" s="3048"/>
      <c r="Q57" s="3049"/>
      <c r="R57" s="3077"/>
      <c r="S57" s="3078"/>
      <c r="T57" s="3078"/>
      <c r="U57" s="3079"/>
    </row>
    <row r="58" spans="1:21" ht="37.5" customHeight="1">
      <c r="A58" s="3110"/>
      <c r="B58" s="3061" t="s">
        <v>996</v>
      </c>
      <c r="C58" s="3054"/>
      <c r="D58" s="3054"/>
      <c r="E58" s="3054"/>
      <c r="F58" s="3054"/>
      <c r="G58" s="3054"/>
      <c r="H58" s="3054"/>
      <c r="I58" s="3054"/>
      <c r="J58" s="3054"/>
      <c r="K58" s="3054"/>
      <c r="L58" s="3054"/>
      <c r="M58" s="3054"/>
      <c r="N58" s="3054"/>
      <c r="O58" s="3055"/>
      <c r="P58" s="3056"/>
      <c r="Q58" s="3057"/>
      <c r="R58" s="3095"/>
      <c r="S58" s="3096"/>
      <c r="T58" s="3096"/>
      <c r="U58" s="3097"/>
    </row>
    <row r="59" spans="1:21" ht="37.5" customHeight="1">
      <c r="A59" s="3110"/>
      <c r="B59" s="3061" t="s">
        <v>997</v>
      </c>
      <c r="C59" s="3054"/>
      <c r="D59" s="3054"/>
      <c r="E59" s="3054"/>
      <c r="F59" s="3054"/>
      <c r="G59" s="3054"/>
      <c r="H59" s="3054"/>
      <c r="I59" s="3054"/>
      <c r="J59" s="3054"/>
      <c r="K59" s="3054"/>
      <c r="L59" s="3054"/>
      <c r="M59" s="3054"/>
      <c r="N59" s="3054"/>
      <c r="O59" s="3055"/>
      <c r="P59" s="3056"/>
      <c r="Q59" s="3057"/>
      <c r="R59" s="3074" t="s">
        <v>998</v>
      </c>
      <c r="S59" s="3075"/>
      <c r="T59" s="3075"/>
      <c r="U59" s="3076"/>
    </row>
    <row r="60" spans="1:21" ht="40.35" customHeight="1">
      <c r="A60" s="3112"/>
      <c r="B60" s="3061" t="s">
        <v>999</v>
      </c>
      <c r="C60" s="3046"/>
      <c r="D60" s="3046"/>
      <c r="E60" s="3046"/>
      <c r="F60" s="3046"/>
      <c r="G60" s="3046"/>
      <c r="H60" s="3046"/>
      <c r="I60" s="3046"/>
      <c r="J60" s="3046"/>
      <c r="K60" s="3046"/>
      <c r="L60" s="3046"/>
      <c r="M60" s="3046"/>
      <c r="N60" s="3046"/>
      <c r="O60" s="3047"/>
      <c r="P60" s="3066"/>
      <c r="Q60" s="3067"/>
      <c r="R60" s="3130"/>
      <c r="S60" s="3131"/>
      <c r="T60" s="3131"/>
      <c r="U60" s="3132"/>
    </row>
    <row r="61" spans="1:21" ht="18.75" customHeight="1">
      <c r="A61" s="3063" t="s">
        <v>936</v>
      </c>
      <c r="B61" s="3064"/>
      <c r="C61" s="3064"/>
      <c r="D61" s="3064"/>
      <c r="E61" s="3064"/>
      <c r="F61" s="3064"/>
      <c r="G61" s="3064"/>
      <c r="H61" s="3064"/>
      <c r="I61" s="3064"/>
      <c r="J61" s="3064"/>
      <c r="K61" s="3064"/>
      <c r="L61" s="3064"/>
      <c r="M61" s="3064"/>
      <c r="N61" s="3064"/>
      <c r="O61" s="3065"/>
      <c r="P61" s="3063" t="s">
        <v>937</v>
      </c>
      <c r="Q61" s="3065"/>
      <c r="R61" s="3090" t="s">
        <v>938</v>
      </c>
      <c r="S61" s="3091"/>
      <c r="T61" s="3091"/>
      <c r="U61" s="3092"/>
    </row>
    <row r="62" spans="1:21" ht="43.5" customHeight="1">
      <c r="A62" s="3045" t="s">
        <v>1000</v>
      </c>
      <c r="B62" s="3046"/>
      <c r="C62" s="3046"/>
      <c r="D62" s="3046"/>
      <c r="E62" s="3046"/>
      <c r="F62" s="3046"/>
      <c r="G62" s="3046"/>
      <c r="H62" s="3046"/>
      <c r="I62" s="3046"/>
      <c r="J62" s="3046"/>
      <c r="K62" s="3046"/>
      <c r="L62" s="3046"/>
      <c r="M62" s="3046"/>
      <c r="N62" s="3046"/>
      <c r="O62" s="3047"/>
      <c r="P62" s="3066"/>
      <c r="Q62" s="3067"/>
      <c r="R62" s="3074" t="s">
        <v>1001</v>
      </c>
      <c r="S62" s="3075"/>
      <c r="T62" s="3075"/>
      <c r="U62" s="3076"/>
    </row>
    <row r="63" spans="1:21" ht="43.5" customHeight="1">
      <c r="A63" s="3045" t="s">
        <v>1002</v>
      </c>
      <c r="B63" s="3046"/>
      <c r="C63" s="3046"/>
      <c r="D63" s="3046"/>
      <c r="E63" s="3046"/>
      <c r="F63" s="3046"/>
      <c r="G63" s="3046"/>
      <c r="H63" s="3046"/>
      <c r="I63" s="3046"/>
      <c r="J63" s="3046"/>
      <c r="K63" s="3046"/>
      <c r="L63" s="3046"/>
      <c r="M63" s="3046"/>
      <c r="N63" s="3046"/>
      <c r="O63" s="3047"/>
      <c r="P63" s="3066"/>
      <c r="Q63" s="3067"/>
      <c r="R63" s="3074" t="s">
        <v>1003</v>
      </c>
      <c r="S63" s="3075"/>
      <c r="T63" s="3075"/>
      <c r="U63" s="3076"/>
    </row>
    <row r="64" spans="1:21" ht="18.75" customHeight="1">
      <c r="A64" s="3045" t="s">
        <v>1004</v>
      </c>
      <c r="B64" s="3046"/>
      <c r="C64" s="3046"/>
      <c r="D64" s="3046"/>
      <c r="E64" s="3046"/>
      <c r="F64" s="3046"/>
      <c r="G64" s="3046"/>
      <c r="H64" s="3046"/>
      <c r="I64" s="3046"/>
      <c r="J64" s="3046"/>
      <c r="K64" s="3046"/>
      <c r="L64" s="3046"/>
      <c r="M64" s="3046"/>
      <c r="N64" s="3046"/>
      <c r="O64" s="3047"/>
      <c r="P64" s="3048"/>
      <c r="Q64" s="3049"/>
      <c r="R64" s="3086" t="s">
        <v>1005</v>
      </c>
      <c r="S64" s="3087"/>
      <c r="T64" s="3087"/>
      <c r="U64" s="3088"/>
    </row>
    <row r="65" spans="1:22" ht="57.75" customHeight="1">
      <c r="A65" s="3045" t="s">
        <v>1006</v>
      </c>
      <c r="B65" s="3046"/>
      <c r="C65" s="3046"/>
      <c r="D65" s="3046"/>
      <c r="E65" s="3046"/>
      <c r="F65" s="3046"/>
      <c r="G65" s="3046"/>
      <c r="H65" s="3046"/>
      <c r="I65" s="3046"/>
      <c r="J65" s="3046"/>
      <c r="K65" s="3046"/>
      <c r="L65" s="3046"/>
      <c r="M65" s="3046"/>
      <c r="N65" s="3046"/>
      <c r="O65" s="3047"/>
      <c r="P65" s="3066"/>
      <c r="Q65" s="3067"/>
      <c r="R65" s="3074" t="s">
        <v>1007</v>
      </c>
      <c r="S65" s="3075"/>
      <c r="T65" s="3075"/>
      <c r="U65" s="3076"/>
    </row>
    <row r="66" spans="1:22" ht="21.75" customHeight="1">
      <c r="A66" s="3062" t="s">
        <v>1008</v>
      </c>
      <c r="B66" s="3062"/>
      <c r="C66" s="3062"/>
      <c r="D66" s="3062"/>
      <c r="E66" s="3062"/>
      <c r="F66" s="3062"/>
      <c r="G66" s="3062"/>
      <c r="H66" s="3062"/>
      <c r="I66" s="3062"/>
      <c r="J66" s="3062"/>
      <c r="K66" s="3062"/>
      <c r="L66" s="3062"/>
      <c r="M66" s="3062"/>
      <c r="N66" s="3062"/>
      <c r="O66" s="3062"/>
      <c r="P66" s="3062"/>
      <c r="Q66" s="3062"/>
      <c r="R66" s="3062"/>
      <c r="S66" s="3062"/>
      <c r="T66" s="3062"/>
      <c r="U66" s="3062"/>
      <c r="V66" s="3062"/>
    </row>
    <row r="67" spans="1:22" ht="18.75" customHeight="1">
      <c r="A67" s="3063" t="s">
        <v>936</v>
      </c>
      <c r="B67" s="3064"/>
      <c r="C67" s="3064"/>
      <c r="D67" s="3064"/>
      <c r="E67" s="3064"/>
      <c r="F67" s="3064"/>
      <c r="G67" s="3064"/>
      <c r="H67" s="3064"/>
      <c r="I67" s="3064"/>
      <c r="J67" s="3064"/>
      <c r="K67" s="3064"/>
      <c r="L67" s="3064"/>
      <c r="M67" s="3064"/>
      <c r="N67" s="3064"/>
      <c r="O67" s="3065"/>
      <c r="P67" s="3063" t="s">
        <v>937</v>
      </c>
      <c r="Q67" s="3065"/>
      <c r="R67" s="3090" t="s">
        <v>938</v>
      </c>
      <c r="S67" s="3091"/>
      <c r="T67" s="3091"/>
      <c r="U67" s="3092"/>
    </row>
    <row r="68" spans="1:22" ht="37.5" customHeight="1">
      <c r="A68" s="3061" t="s">
        <v>1009</v>
      </c>
      <c r="B68" s="3054"/>
      <c r="C68" s="3054"/>
      <c r="D68" s="3054"/>
      <c r="E68" s="3054"/>
      <c r="F68" s="3054"/>
      <c r="G68" s="3054"/>
      <c r="H68" s="3054"/>
      <c r="I68" s="3054"/>
      <c r="J68" s="3054"/>
      <c r="K68" s="3054"/>
      <c r="L68" s="3054"/>
      <c r="M68" s="3054"/>
      <c r="N68" s="3054"/>
      <c r="O68" s="3055"/>
      <c r="P68" s="3056"/>
      <c r="Q68" s="3057"/>
      <c r="R68" s="3074" t="s">
        <v>1010</v>
      </c>
      <c r="S68" s="3075"/>
      <c r="T68" s="3075"/>
      <c r="U68" s="3076"/>
    </row>
    <row r="69" spans="1:22" ht="37.5" customHeight="1">
      <c r="A69" s="3061" t="s">
        <v>1011</v>
      </c>
      <c r="B69" s="3054"/>
      <c r="C69" s="3054"/>
      <c r="D69" s="3054"/>
      <c r="E69" s="3054"/>
      <c r="F69" s="3054"/>
      <c r="G69" s="3054"/>
      <c r="H69" s="3054"/>
      <c r="I69" s="3054"/>
      <c r="J69" s="3054"/>
      <c r="K69" s="3054"/>
      <c r="L69" s="3054"/>
      <c r="M69" s="3054"/>
      <c r="N69" s="3054"/>
      <c r="O69" s="3055"/>
      <c r="P69" s="3056"/>
      <c r="Q69" s="3057"/>
      <c r="R69" s="3086" t="s">
        <v>1012</v>
      </c>
      <c r="S69" s="3087"/>
      <c r="T69" s="3087"/>
      <c r="U69" s="3088"/>
    </row>
    <row r="70" spans="1:22" ht="18.75" customHeight="1">
      <c r="A70" s="3126" t="s">
        <v>1013</v>
      </c>
      <c r="B70" s="3127"/>
      <c r="C70" s="3127"/>
      <c r="D70" s="3127"/>
      <c r="E70" s="3127"/>
      <c r="F70" s="3127"/>
      <c r="G70" s="3127"/>
      <c r="H70" s="3127"/>
      <c r="I70" s="3127"/>
      <c r="J70" s="3127"/>
      <c r="K70" s="3127"/>
      <c r="L70" s="3127"/>
      <c r="M70" s="3127"/>
      <c r="N70" s="3127"/>
      <c r="O70" s="3127"/>
      <c r="P70" s="3127"/>
      <c r="Q70" s="3127"/>
      <c r="R70" s="3127"/>
      <c r="S70" s="3127"/>
      <c r="T70" s="3127"/>
      <c r="U70" s="3127"/>
      <c r="V70" s="3127"/>
    </row>
    <row r="71" spans="1:22" ht="297.2" customHeight="1">
      <c r="B71" s="3128" t="s">
        <v>1014</v>
      </c>
      <c r="C71" s="3129"/>
      <c r="D71" s="3129"/>
      <c r="E71" s="3129"/>
      <c r="F71" s="3129"/>
      <c r="G71" s="3129"/>
      <c r="H71" s="3129"/>
      <c r="I71" s="3129"/>
      <c r="J71" s="3129"/>
      <c r="K71" s="3129"/>
      <c r="L71" s="3129"/>
      <c r="M71" s="3129"/>
      <c r="N71" s="3129"/>
      <c r="O71" s="3129"/>
      <c r="P71" s="3129"/>
      <c r="Q71" s="3129"/>
      <c r="R71" s="3129"/>
      <c r="S71" s="3129"/>
      <c r="T71" s="3129"/>
      <c r="U71" s="3067"/>
    </row>
    <row r="72" spans="1:22" ht="86.45" customHeight="1">
      <c r="A72" s="3061" t="s">
        <v>1015</v>
      </c>
      <c r="B72" s="3046"/>
      <c r="C72" s="3046"/>
      <c r="D72" s="3046"/>
      <c r="E72" s="3046"/>
      <c r="F72" s="3046"/>
      <c r="G72" s="3046"/>
      <c r="H72" s="3046"/>
      <c r="I72" s="3046"/>
      <c r="J72" s="3046"/>
      <c r="K72" s="3046"/>
      <c r="L72" s="3046"/>
      <c r="M72" s="3046"/>
      <c r="N72" s="3046"/>
      <c r="O72" s="3047"/>
      <c r="P72" s="3066"/>
      <c r="Q72" s="3067"/>
      <c r="R72" s="3124" t="s">
        <v>1016</v>
      </c>
      <c r="S72" s="3084"/>
      <c r="T72" s="3084"/>
      <c r="U72" s="3085"/>
    </row>
    <row r="73" spans="1:22" ht="100.5" customHeight="1">
      <c r="A73" s="3045" t="s">
        <v>1017</v>
      </c>
      <c r="B73" s="3046"/>
      <c r="C73" s="3046"/>
      <c r="D73" s="3046"/>
      <c r="E73" s="3046"/>
      <c r="F73" s="3046"/>
      <c r="G73" s="3046"/>
      <c r="H73" s="3046"/>
      <c r="I73" s="3046"/>
      <c r="J73" s="3046"/>
      <c r="K73" s="3046"/>
      <c r="L73" s="3046"/>
      <c r="M73" s="3046"/>
      <c r="N73" s="3046"/>
      <c r="O73" s="3047"/>
      <c r="P73" s="3066"/>
      <c r="Q73" s="3067"/>
      <c r="R73" s="3124" t="s">
        <v>1018</v>
      </c>
      <c r="S73" s="3084"/>
      <c r="T73" s="3084"/>
      <c r="U73" s="3085"/>
    </row>
    <row r="74" spans="1:22" ht="72" customHeight="1">
      <c r="A74" s="3045" t="s">
        <v>1019</v>
      </c>
      <c r="B74" s="3046"/>
      <c r="C74" s="3046"/>
      <c r="D74" s="3046"/>
      <c r="E74" s="3046"/>
      <c r="F74" s="3046"/>
      <c r="G74" s="3046"/>
      <c r="H74" s="3046"/>
      <c r="I74" s="3046"/>
      <c r="J74" s="3046"/>
      <c r="K74" s="3046"/>
      <c r="L74" s="3046"/>
      <c r="M74" s="3046"/>
      <c r="N74" s="3046"/>
      <c r="O74" s="3047"/>
      <c r="P74" s="3066"/>
      <c r="Q74" s="3067"/>
      <c r="R74" s="3074" t="s">
        <v>1020</v>
      </c>
      <c r="S74" s="3075"/>
      <c r="T74" s="3075"/>
      <c r="U74" s="3076"/>
    </row>
    <row r="75" spans="1:22" ht="21.75" customHeight="1">
      <c r="A75" s="3062" t="s">
        <v>1021</v>
      </c>
      <c r="B75" s="3062"/>
      <c r="C75" s="3062"/>
      <c r="D75" s="3062"/>
      <c r="E75" s="3062"/>
      <c r="F75" s="3062"/>
      <c r="G75" s="3062"/>
      <c r="H75" s="3062"/>
      <c r="I75" s="3062"/>
      <c r="J75" s="3062"/>
      <c r="K75" s="3062"/>
      <c r="L75" s="3062"/>
      <c r="M75" s="3062"/>
      <c r="N75" s="3062"/>
      <c r="O75" s="3062"/>
      <c r="P75" s="3062"/>
      <c r="Q75" s="3062"/>
      <c r="R75" s="3062"/>
      <c r="S75" s="3062"/>
      <c r="T75" s="3062"/>
      <c r="U75" s="3062"/>
      <c r="V75" s="3062"/>
    </row>
    <row r="76" spans="1:22" ht="18.75" customHeight="1">
      <c r="A76" s="3063" t="s">
        <v>936</v>
      </c>
      <c r="B76" s="3064"/>
      <c r="C76" s="3064"/>
      <c r="D76" s="3064"/>
      <c r="E76" s="3064"/>
      <c r="F76" s="3064"/>
      <c r="G76" s="3064"/>
      <c r="H76" s="3064"/>
      <c r="I76" s="3064"/>
      <c r="J76" s="3064"/>
      <c r="K76" s="3064"/>
      <c r="L76" s="3064"/>
      <c r="M76" s="3064"/>
      <c r="N76" s="3064"/>
      <c r="O76" s="3065"/>
      <c r="P76" s="3063" t="s">
        <v>937</v>
      </c>
      <c r="Q76" s="3065"/>
      <c r="R76" s="3090" t="s">
        <v>938</v>
      </c>
      <c r="S76" s="3091"/>
      <c r="T76" s="3091"/>
      <c r="U76" s="3092"/>
    </row>
    <row r="77" spans="1:22" ht="43.5" customHeight="1">
      <c r="A77" s="3061" t="s">
        <v>1022</v>
      </c>
      <c r="B77" s="3046"/>
      <c r="C77" s="3046"/>
      <c r="D77" s="3046"/>
      <c r="E77" s="3046"/>
      <c r="F77" s="3046"/>
      <c r="G77" s="3046"/>
      <c r="H77" s="3046"/>
      <c r="I77" s="3046"/>
      <c r="J77" s="3046"/>
      <c r="K77" s="3046"/>
      <c r="L77" s="3046"/>
      <c r="M77" s="3046"/>
      <c r="N77" s="3046"/>
      <c r="O77" s="3047"/>
      <c r="P77" s="3066"/>
      <c r="Q77" s="3067"/>
      <c r="R77" s="3124" t="s">
        <v>1023</v>
      </c>
      <c r="S77" s="3084"/>
      <c r="T77" s="3084"/>
      <c r="U77" s="3085"/>
    </row>
    <row r="78" spans="1:22" ht="18.75" customHeight="1">
      <c r="A78" s="3045" t="s">
        <v>1024</v>
      </c>
      <c r="B78" s="3046"/>
      <c r="C78" s="3046"/>
      <c r="D78" s="3046"/>
      <c r="E78" s="3046"/>
      <c r="F78" s="3046"/>
      <c r="G78" s="3046"/>
      <c r="H78" s="3046"/>
      <c r="I78" s="3046"/>
      <c r="J78" s="3046"/>
      <c r="K78" s="3046"/>
      <c r="L78" s="3046"/>
      <c r="M78" s="3046"/>
      <c r="N78" s="3046"/>
      <c r="O78" s="3047"/>
      <c r="P78" s="3048"/>
      <c r="Q78" s="3049"/>
      <c r="R78" s="3113" t="s">
        <v>1025</v>
      </c>
      <c r="S78" s="3114"/>
      <c r="T78" s="3114"/>
      <c r="U78" s="3115"/>
    </row>
    <row r="79" spans="1:22" ht="18.75" customHeight="1">
      <c r="A79" s="3125" t="s">
        <v>1026</v>
      </c>
      <c r="B79" s="3072"/>
      <c r="C79" s="3072"/>
      <c r="D79" s="3072"/>
      <c r="E79" s="3072"/>
      <c r="F79" s="3072"/>
      <c r="G79" s="3072"/>
      <c r="H79" s="3072"/>
      <c r="I79" s="3072"/>
      <c r="J79" s="3072"/>
      <c r="K79" s="3072"/>
      <c r="L79" s="3072"/>
      <c r="M79" s="3072"/>
      <c r="N79" s="3072"/>
      <c r="O79" s="3073"/>
      <c r="P79" s="3048"/>
      <c r="Q79" s="3049"/>
      <c r="R79" s="3116"/>
      <c r="S79" s="3117"/>
      <c r="T79" s="3117"/>
      <c r="U79" s="3118"/>
    </row>
    <row r="80" spans="1:22" ht="18.75" customHeight="1">
      <c r="A80" s="3125" t="s">
        <v>1027</v>
      </c>
      <c r="B80" s="3072"/>
      <c r="C80" s="3072"/>
      <c r="D80" s="3072"/>
      <c r="E80" s="3072"/>
      <c r="F80" s="3072"/>
      <c r="G80" s="3072"/>
      <c r="H80" s="3072"/>
      <c r="I80" s="3072"/>
      <c r="J80" s="3072"/>
      <c r="K80" s="3072"/>
      <c r="L80" s="3072"/>
      <c r="M80" s="3072"/>
      <c r="N80" s="3072"/>
      <c r="O80" s="3073"/>
      <c r="P80" s="3048"/>
      <c r="Q80" s="3049"/>
      <c r="R80" s="3119"/>
      <c r="S80" s="3120"/>
      <c r="T80" s="3120"/>
      <c r="U80" s="3121"/>
    </row>
    <row r="81" spans="1:22" ht="100.5" customHeight="1">
      <c r="A81" s="3061" t="s">
        <v>1028</v>
      </c>
      <c r="B81" s="3054"/>
      <c r="C81" s="3054"/>
      <c r="D81" s="3054"/>
      <c r="E81" s="3054"/>
      <c r="F81" s="3054"/>
      <c r="G81" s="3054"/>
      <c r="H81" s="3054"/>
      <c r="I81" s="3054"/>
      <c r="J81" s="3054"/>
      <c r="K81" s="3054"/>
      <c r="L81" s="3054"/>
      <c r="M81" s="3054"/>
      <c r="N81" s="3054"/>
      <c r="O81" s="3055"/>
      <c r="P81" s="3066"/>
      <c r="Q81" s="3067"/>
      <c r="R81" s="3074" t="s">
        <v>1029</v>
      </c>
      <c r="S81" s="3075"/>
      <c r="T81" s="3075"/>
      <c r="U81" s="3076"/>
    </row>
    <row r="82" spans="1:22" ht="43.5" customHeight="1">
      <c r="A82" s="3045" t="s">
        <v>1030</v>
      </c>
      <c r="B82" s="3046"/>
      <c r="C82" s="3046"/>
      <c r="D82" s="3046"/>
      <c r="E82" s="3046"/>
      <c r="F82" s="3046"/>
      <c r="G82" s="3046"/>
      <c r="H82" s="3046"/>
      <c r="I82" s="3046"/>
      <c r="J82" s="3046"/>
      <c r="K82" s="3046"/>
      <c r="L82" s="3046"/>
      <c r="M82" s="3046"/>
      <c r="N82" s="3046"/>
      <c r="O82" s="3047"/>
      <c r="P82" s="3066"/>
      <c r="Q82" s="3067"/>
      <c r="R82" s="3074" t="s">
        <v>1031</v>
      </c>
      <c r="S82" s="3075"/>
      <c r="T82" s="3075"/>
      <c r="U82" s="3076"/>
    </row>
    <row r="83" spans="1:22" ht="72" customHeight="1">
      <c r="A83" s="3061" t="s">
        <v>1032</v>
      </c>
      <c r="B83" s="3046"/>
      <c r="C83" s="3046"/>
      <c r="D83" s="3046"/>
      <c r="E83" s="3046"/>
      <c r="F83" s="3046"/>
      <c r="G83" s="3046"/>
      <c r="H83" s="3046"/>
      <c r="I83" s="3046"/>
      <c r="J83" s="3046"/>
      <c r="K83" s="3046"/>
      <c r="L83" s="3046"/>
      <c r="M83" s="3046"/>
      <c r="N83" s="3046"/>
      <c r="O83" s="3047"/>
      <c r="P83" s="3066"/>
      <c r="Q83" s="3067"/>
      <c r="R83" s="3074" t="s">
        <v>1033</v>
      </c>
      <c r="S83" s="3122"/>
      <c r="T83" s="3122"/>
      <c r="U83" s="3123"/>
    </row>
    <row r="84" spans="1:22" ht="21.75" customHeight="1">
      <c r="A84" s="3062" t="s">
        <v>1034</v>
      </c>
      <c r="B84" s="3062"/>
      <c r="C84" s="3062"/>
      <c r="D84" s="3062"/>
      <c r="E84" s="3062"/>
      <c r="F84" s="3062"/>
      <c r="G84" s="3062"/>
      <c r="H84" s="3062"/>
      <c r="I84" s="3062"/>
      <c r="J84" s="3062"/>
      <c r="K84" s="3062"/>
      <c r="L84" s="3062"/>
      <c r="M84" s="3062"/>
      <c r="N84" s="3062"/>
      <c r="O84" s="3062"/>
      <c r="P84" s="3062"/>
      <c r="Q84" s="3062"/>
      <c r="R84" s="3062"/>
      <c r="S84" s="3062"/>
      <c r="T84" s="3062"/>
      <c r="U84" s="3062"/>
      <c r="V84" s="3062"/>
    </row>
    <row r="85" spans="1:22" ht="18.75" customHeight="1">
      <c r="A85" s="3063" t="s">
        <v>936</v>
      </c>
      <c r="B85" s="3064"/>
      <c r="C85" s="3064"/>
      <c r="D85" s="3064"/>
      <c r="E85" s="3064"/>
      <c r="F85" s="3064"/>
      <c r="G85" s="3064"/>
      <c r="H85" s="3064"/>
      <c r="I85" s="3064"/>
      <c r="J85" s="3064"/>
      <c r="K85" s="3064"/>
      <c r="L85" s="3064"/>
      <c r="M85" s="3064"/>
      <c r="N85" s="3064"/>
      <c r="O85" s="3065"/>
      <c r="P85" s="3063" t="s">
        <v>937</v>
      </c>
      <c r="Q85" s="3065"/>
      <c r="R85" s="3090" t="s">
        <v>938</v>
      </c>
      <c r="S85" s="3091"/>
      <c r="T85" s="3091"/>
      <c r="U85" s="3092"/>
    </row>
    <row r="86" spans="1:22" ht="18.75" customHeight="1">
      <c r="A86" s="3098" t="s">
        <v>1035</v>
      </c>
      <c r="B86" s="3099"/>
      <c r="C86" s="3099"/>
      <c r="D86" s="3099"/>
      <c r="E86" s="3099"/>
      <c r="F86" s="3099"/>
      <c r="G86" s="3099"/>
      <c r="H86" s="3099"/>
      <c r="I86" s="3099"/>
      <c r="J86" s="3099"/>
      <c r="K86" s="3099"/>
      <c r="L86" s="3099"/>
      <c r="M86" s="3099"/>
      <c r="N86" s="3099"/>
      <c r="O86" s="3100"/>
      <c r="P86" s="3107"/>
      <c r="Q86" s="3108"/>
      <c r="R86" s="3113" t="s">
        <v>1036</v>
      </c>
      <c r="S86" s="3114"/>
      <c r="T86" s="3114"/>
      <c r="U86" s="3115"/>
    </row>
    <row r="87" spans="1:22" ht="18.75" customHeight="1">
      <c r="A87" s="3101"/>
      <c r="B87" s="3102"/>
      <c r="C87" s="3102"/>
      <c r="D87" s="3102"/>
      <c r="E87" s="3102"/>
      <c r="F87" s="3102"/>
      <c r="G87" s="3102"/>
      <c r="H87" s="3102"/>
      <c r="I87" s="3102"/>
      <c r="J87" s="3102"/>
      <c r="K87" s="3102"/>
      <c r="L87" s="3102"/>
      <c r="M87" s="3102"/>
      <c r="N87" s="3102"/>
      <c r="O87" s="3103"/>
      <c r="P87" s="3109"/>
      <c r="Q87" s="3110"/>
      <c r="R87" s="3116"/>
      <c r="S87" s="3117"/>
      <c r="T87" s="3117"/>
      <c r="U87" s="3118"/>
    </row>
    <row r="88" spans="1:22" ht="17.25" customHeight="1">
      <c r="A88" s="3101"/>
      <c r="B88" s="3102"/>
      <c r="C88" s="3102"/>
      <c r="D88" s="3102"/>
      <c r="E88" s="3102"/>
      <c r="F88" s="3102"/>
      <c r="G88" s="3102"/>
      <c r="H88" s="3102"/>
      <c r="I88" s="3102"/>
      <c r="J88" s="3102"/>
      <c r="K88" s="3102"/>
      <c r="L88" s="3102"/>
      <c r="M88" s="3102"/>
      <c r="N88" s="3102"/>
      <c r="O88" s="3103"/>
      <c r="P88" s="3109"/>
      <c r="Q88" s="3110"/>
      <c r="R88" s="3116"/>
      <c r="S88" s="3117"/>
      <c r="T88" s="3117"/>
      <c r="U88" s="3118"/>
    </row>
    <row r="89" spans="1:22" ht="17.25" customHeight="1">
      <c r="A89" s="3101"/>
      <c r="B89" s="3102"/>
      <c r="C89" s="3102"/>
      <c r="D89" s="3102"/>
      <c r="E89" s="3102"/>
      <c r="F89" s="3102"/>
      <c r="G89" s="3102"/>
      <c r="H89" s="3102"/>
      <c r="I89" s="3102"/>
      <c r="J89" s="3102"/>
      <c r="K89" s="3102"/>
      <c r="L89" s="3102"/>
      <c r="M89" s="3102"/>
      <c r="N89" s="3102"/>
      <c r="O89" s="3103"/>
      <c r="P89" s="3109"/>
      <c r="Q89" s="3110"/>
      <c r="R89" s="3116"/>
      <c r="S89" s="3117"/>
      <c r="T89" s="3117"/>
      <c r="U89" s="3118"/>
    </row>
    <row r="90" spans="1:22" ht="17.25" customHeight="1">
      <c r="A90" s="3101"/>
      <c r="B90" s="3102"/>
      <c r="C90" s="3102"/>
      <c r="D90" s="3102"/>
      <c r="E90" s="3102"/>
      <c r="F90" s="3102"/>
      <c r="G90" s="3102"/>
      <c r="H90" s="3102"/>
      <c r="I90" s="3102"/>
      <c r="J90" s="3102"/>
      <c r="K90" s="3102"/>
      <c r="L90" s="3102"/>
      <c r="M90" s="3102"/>
      <c r="N90" s="3102"/>
      <c r="O90" s="3103"/>
      <c r="P90" s="3109"/>
      <c r="Q90" s="3110"/>
      <c r="R90" s="3116"/>
      <c r="S90" s="3117"/>
      <c r="T90" s="3117"/>
      <c r="U90" s="3118"/>
    </row>
    <row r="91" spans="1:22" ht="17.25" customHeight="1">
      <c r="A91" s="3101"/>
      <c r="B91" s="3102"/>
      <c r="C91" s="3102"/>
      <c r="D91" s="3102"/>
      <c r="E91" s="3102"/>
      <c r="F91" s="3102"/>
      <c r="G91" s="3102"/>
      <c r="H91" s="3102"/>
      <c r="I91" s="3102"/>
      <c r="J91" s="3102"/>
      <c r="K91" s="3102"/>
      <c r="L91" s="3102"/>
      <c r="M91" s="3102"/>
      <c r="N91" s="3102"/>
      <c r="O91" s="3103"/>
      <c r="P91" s="3109"/>
      <c r="Q91" s="3110"/>
      <c r="R91" s="3116"/>
      <c r="S91" s="3117"/>
      <c r="T91" s="3117"/>
      <c r="U91" s="3118"/>
    </row>
    <row r="92" spans="1:22" ht="17.25" customHeight="1">
      <c r="A92" s="3101"/>
      <c r="B92" s="3102"/>
      <c r="C92" s="3102"/>
      <c r="D92" s="3102"/>
      <c r="E92" s="3102"/>
      <c r="F92" s="3102"/>
      <c r="G92" s="3102"/>
      <c r="H92" s="3102"/>
      <c r="I92" s="3102"/>
      <c r="J92" s="3102"/>
      <c r="K92" s="3102"/>
      <c r="L92" s="3102"/>
      <c r="M92" s="3102"/>
      <c r="N92" s="3102"/>
      <c r="O92" s="3103"/>
      <c r="P92" s="3109"/>
      <c r="Q92" s="3110"/>
      <c r="R92" s="3116"/>
      <c r="S92" s="3117"/>
      <c r="T92" s="3117"/>
      <c r="U92" s="3118"/>
    </row>
    <row r="93" spans="1:22" ht="17.25" customHeight="1">
      <c r="A93" s="3104"/>
      <c r="B93" s="3105"/>
      <c r="C93" s="3105"/>
      <c r="D93" s="3105"/>
      <c r="E93" s="3105"/>
      <c r="F93" s="3105"/>
      <c r="G93" s="3105"/>
      <c r="H93" s="3105"/>
      <c r="I93" s="3105"/>
      <c r="J93" s="3105"/>
      <c r="K93" s="3105"/>
      <c r="L93" s="3105"/>
      <c r="M93" s="3105"/>
      <c r="N93" s="3105"/>
      <c r="O93" s="3106"/>
      <c r="P93" s="3111"/>
      <c r="Q93" s="3112"/>
      <c r="R93" s="3119"/>
      <c r="S93" s="3120"/>
      <c r="T93" s="3120"/>
      <c r="U93" s="3121"/>
    </row>
    <row r="94" spans="1:22" ht="27.95" customHeight="1">
      <c r="A94" s="3080" t="s">
        <v>1037</v>
      </c>
      <c r="B94" s="3081"/>
      <c r="C94" s="3081"/>
      <c r="D94" s="3081"/>
      <c r="E94" s="3081"/>
      <c r="F94" s="3081"/>
      <c r="G94" s="3081"/>
      <c r="H94" s="3081"/>
      <c r="I94" s="3081"/>
      <c r="J94" s="3081"/>
      <c r="K94" s="3081"/>
      <c r="L94" s="3081"/>
      <c r="M94" s="3081"/>
      <c r="N94" s="3081"/>
      <c r="O94" s="3082"/>
      <c r="P94" s="3056"/>
      <c r="Q94" s="3057"/>
      <c r="R94" s="3086" t="s">
        <v>1038</v>
      </c>
      <c r="S94" s="3087"/>
      <c r="T94" s="3087"/>
      <c r="U94" s="3088"/>
    </row>
    <row r="95" spans="1:22" ht="37.5" customHeight="1">
      <c r="A95" s="3089" t="s">
        <v>1039</v>
      </c>
      <c r="B95" s="3093"/>
      <c r="C95" s="3093"/>
      <c r="D95" s="3093"/>
      <c r="E95" s="3093"/>
      <c r="F95" s="3093"/>
      <c r="G95" s="3093"/>
      <c r="H95" s="3093"/>
      <c r="I95" s="3093"/>
      <c r="J95" s="3093"/>
      <c r="K95" s="3093"/>
      <c r="L95" s="3093"/>
      <c r="M95" s="3093"/>
      <c r="N95" s="3093"/>
      <c r="O95" s="3094"/>
      <c r="P95" s="3056"/>
      <c r="Q95" s="3057"/>
      <c r="R95" s="3095"/>
      <c r="S95" s="3096"/>
      <c r="T95" s="3096"/>
      <c r="U95" s="3097"/>
    </row>
    <row r="96" spans="1:22" ht="30.6" customHeight="1">
      <c r="A96" s="3089" t="s">
        <v>1040</v>
      </c>
      <c r="B96" s="3081"/>
      <c r="C96" s="3081"/>
      <c r="D96" s="3081"/>
      <c r="E96" s="3081"/>
      <c r="F96" s="3081"/>
      <c r="G96" s="3081"/>
      <c r="H96" s="3081"/>
      <c r="I96" s="3081"/>
      <c r="J96" s="3081"/>
      <c r="K96" s="3081"/>
      <c r="L96" s="3081"/>
      <c r="M96" s="3081"/>
      <c r="N96" s="3081"/>
      <c r="O96" s="3082"/>
      <c r="P96" s="3056"/>
      <c r="Q96" s="3057"/>
      <c r="R96" s="3074" t="s">
        <v>998</v>
      </c>
      <c r="S96" s="3075"/>
      <c r="T96" s="3075"/>
      <c r="U96" s="3076"/>
    </row>
    <row r="97" spans="1:22" ht="86.45" customHeight="1">
      <c r="A97" s="3089" t="s">
        <v>1041</v>
      </c>
      <c r="B97" s="3081"/>
      <c r="C97" s="3081"/>
      <c r="D97" s="3081"/>
      <c r="E97" s="3081"/>
      <c r="F97" s="3081"/>
      <c r="G97" s="3081"/>
      <c r="H97" s="3081"/>
      <c r="I97" s="3081"/>
      <c r="J97" s="3081"/>
      <c r="K97" s="3081"/>
      <c r="L97" s="3081"/>
      <c r="M97" s="3081"/>
      <c r="N97" s="3081"/>
      <c r="O97" s="3082"/>
      <c r="P97" s="3066"/>
      <c r="Q97" s="3067"/>
      <c r="R97" s="3074" t="s">
        <v>1042</v>
      </c>
      <c r="S97" s="3075"/>
      <c r="T97" s="3075"/>
      <c r="U97" s="3076"/>
    </row>
    <row r="98" spans="1:22" ht="21.75" customHeight="1">
      <c r="A98" s="3062" t="s">
        <v>1043</v>
      </c>
      <c r="B98" s="3062"/>
      <c r="C98" s="3062"/>
      <c r="D98" s="3062"/>
      <c r="E98" s="3062"/>
      <c r="F98" s="3062"/>
      <c r="G98" s="3062"/>
      <c r="H98" s="3062"/>
      <c r="I98" s="3062"/>
      <c r="J98" s="3062"/>
      <c r="K98" s="3062"/>
      <c r="L98" s="3062"/>
      <c r="M98" s="3062"/>
      <c r="N98" s="3062"/>
      <c r="O98" s="3062"/>
      <c r="P98" s="3062"/>
      <c r="Q98" s="3062"/>
      <c r="R98" s="3062"/>
      <c r="S98" s="3062"/>
      <c r="T98" s="3062"/>
      <c r="U98" s="3062"/>
      <c r="V98" s="3062"/>
    </row>
    <row r="99" spans="1:22" ht="18.75" customHeight="1">
      <c r="A99" s="3063" t="s">
        <v>936</v>
      </c>
      <c r="B99" s="3064"/>
      <c r="C99" s="3064"/>
      <c r="D99" s="3064"/>
      <c r="E99" s="3064"/>
      <c r="F99" s="3064"/>
      <c r="G99" s="3064"/>
      <c r="H99" s="3064"/>
      <c r="I99" s="3064"/>
      <c r="J99" s="3064"/>
      <c r="K99" s="3064"/>
      <c r="L99" s="3064"/>
      <c r="M99" s="3064"/>
      <c r="N99" s="3064"/>
      <c r="O99" s="3065"/>
      <c r="P99" s="3063" t="s">
        <v>937</v>
      </c>
      <c r="Q99" s="3065"/>
      <c r="R99" s="3090" t="s">
        <v>938</v>
      </c>
      <c r="S99" s="3091"/>
      <c r="T99" s="3091"/>
      <c r="U99" s="3092"/>
    </row>
    <row r="100" spans="1:22" ht="18.75" customHeight="1">
      <c r="A100" s="3045" t="s">
        <v>1044</v>
      </c>
      <c r="B100" s="3046"/>
      <c r="C100" s="3046"/>
      <c r="D100" s="3046"/>
      <c r="E100" s="3046"/>
      <c r="F100" s="3046"/>
      <c r="G100" s="3046"/>
      <c r="H100" s="3046"/>
      <c r="I100" s="3046"/>
      <c r="J100" s="3046"/>
      <c r="K100" s="3046"/>
      <c r="L100" s="3046"/>
      <c r="M100" s="3046"/>
      <c r="N100" s="3046"/>
      <c r="O100" s="3047"/>
      <c r="P100" s="3048"/>
      <c r="Q100" s="3049"/>
      <c r="R100" s="3086" t="s">
        <v>1045</v>
      </c>
      <c r="S100" s="3087"/>
      <c r="T100" s="3087"/>
      <c r="U100" s="3088"/>
    </row>
    <row r="101" spans="1:22" ht="72" customHeight="1">
      <c r="A101" s="3045" t="s">
        <v>1046</v>
      </c>
      <c r="B101" s="3046"/>
      <c r="C101" s="3046"/>
      <c r="D101" s="3046"/>
      <c r="E101" s="3046"/>
      <c r="F101" s="3046"/>
      <c r="G101" s="3046"/>
      <c r="H101" s="3046"/>
      <c r="I101" s="3046"/>
      <c r="J101" s="3046"/>
      <c r="K101" s="3046"/>
      <c r="L101" s="3046"/>
      <c r="M101" s="3046"/>
      <c r="N101" s="3046"/>
      <c r="O101" s="3047"/>
      <c r="P101" s="3066"/>
      <c r="Q101" s="3067"/>
      <c r="R101" s="3074" t="s">
        <v>1047</v>
      </c>
      <c r="S101" s="3075"/>
      <c r="T101" s="3075"/>
      <c r="U101" s="3076"/>
    </row>
    <row r="102" spans="1:22" ht="86.25" customHeight="1">
      <c r="A102" s="3045" t="s">
        <v>1048</v>
      </c>
      <c r="B102" s="3046"/>
      <c r="C102" s="3046"/>
      <c r="D102" s="3046"/>
      <c r="E102" s="3046"/>
      <c r="F102" s="3046"/>
      <c r="G102" s="3046"/>
      <c r="H102" s="3046"/>
      <c r="I102" s="3046"/>
      <c r="J102" s="3046"/>
      <c r="K102" s="3046"/>
      <c r="L102" s="3046"/>
      <c r="M102" s="3046"/>
      <c r="N102" s="3046"/>
      <c r="O102" s="3047"/>
      <c r="P102" s="3066"/>
      <c r="Q102" s="3067"/>
      <c r="R102" s="3074" t="s">
        <v>1049</v>
      </c>
      <c r="S102" s="3075"/>
      <c r="T102" s="3075"/>
      <c r="U102" s="3076"/>
    </row>
    <row r="103" spans="1:22" ht="89.1" customHeight="1">
      <c r="A103" s="3080" t="s">
        <v>1050</v>
      </c>
      <c r="B103" s="3081"/>
      <c r="C103" s="3081"/>
      <c r="D103" s="3081"/>
      <c r="E103" s="3081"/>
      <c r="F103" s="3081"/>
      <c r="G103" s="3081"/>
      <c r="H103" s="3081"/>
      <c r="I103" s="3081"/>
      <c r="J103" s="3081"/>
      <c r="K103" s="3081"/>
      <c r="L103" s="3081"/>
      <c r="M103" s="3081"/>
      <c r="N103" s="3081"/>
      <c r="O103" s="3082"/>
      <c r="P103" s="3066"/>
      <c r="Q103" s="3067"/>
      <c r="R103" s="3083" t="s">
        <v>1051</v>
      </c>
      <c r="S103" s="3084"/>
      <c r="T103" s="3084"/>
      <c r="U103" s="3085"/>
    </row>
    <row r="104" spans="1:22" ht="18.75" customHeight="1">
      <c r="A104" s="3071" t="s">
        <v>1052</v>
      </c>
      <c r="B104" s="3072"/>
      <c r="C104" s="3072"/>
      <c r="D104" s="3072"/>
      <c r="E104" s="3072"/>
      <c r="F104" s="3072"/>
      <c r="G104" s="3072"/>
      <c r="H104" s="3072"/>
      <c r="I104" s="3072"/>
      <c r="J104" s="3072"/>
      <c r="K104" s="3072"/>
      <c r="L104" s="3072"/>
      <c r="M104" s="3072"/>
      <c r="N104" s="3072"/>
      <c r="O104" s="3073"/>
      <c r="P104" s="3048"/>
      <c r="Q104" s="3049"/>
      <c r="R104" s="3077"/>
      <c r="S104" s="3078"/>
      <c r="T104" s="3078"/>
      <c r="U104" s="3079"/>
    </row>
    <row r="105" spans="1:22" ht="34.5" customHeight="1">
      <c r="A105" s="3071" t="s">
        <v>1053</v>
      </c>
      <c r="B105" s="3072"/>
      <c r="C105" s="3072"/>
      <c r="D105" s="3072"/>
      <c r="E105" s="3072"/>
      <c r="F105" s="3072"/>
      <c r="G105" s="3072"/>
      <c r="H105" s="3072"/>
      <c r="I105" s="3072"/>
      <c r="J105" s="3072"/>
      <c r="K105" s="3072"/>
      <c r="L105" s="3072"/>
      <c r="M105" s="3072"/>
      <c r="N105" s="3072"/>
      <c r="O105" s="3073"/>
      <c r="P105" s="3056"/>
      <c r="Q105" s="3057"/>
      <c r="R105" s="3074" t="s">
        <v>1054</v>
      </c>
      <c r="S105" s="3075"/>
      <c r="T105" s="3075"/>
      <c r="U105" s="3076"/>
    </row>
    <row r="106" spans="1:22" ht="72" customHeight="1">
      <c r="A106" s="3071" t="s">
        <v>1055</v>
      </c>
      <c r="B106" s="3072"/>
      <c r="C106" s="3072"/>
      <c r="D106" s="3072"/>
      <c r="E106" s="3072"/>
      <c r="F106" s="3072"/>
      <c r="G106" s="3072"/>
      <c r="H106" s="3072"/>
      <c r="I106" s="3072"/>
      <c r="J106" s="3072"/>
      <c r="K106" s="3072"/>
      <c r="L106" s="3072"/>
      <c r="M106" s="3072"/>
      <c r="N106" s="3072"/>
      <c r="O106" s="3073"/>
      <c r="P106" s="3066"/>
      <c r="Q106" s="3067"/>
      <c r="R106" s="3074" t="s">
        <v>1056</v>
      </c>
      <c r="S106" s="3075"/>
      <c r="T106" s="3075"/>
      <c r="U106" s="3076"/>
    </row>
    <row r="107" spans="1:22" ht="21.75" customHeight="1">
      <c r="A107" s="3062" t="s">
        <v>1057</v>
      </c>
      <c r="B107" s="3062"/>
      <c r="C107" s="3062"/>
      <c r="D107" s="3062"/>
      <c r="E107" s="3062"/>
      <c r="F107" s="3062"/>
      <c r="G107" s="3062"/>
      <c r="H107" s="3062"/>
      <c r="I107" s="3062"/>
      <c r="J107" s="3062"/>
      <c r="K107" s="3062"/>
      <c r="L107" s="3062"/>
      <c r="M107" s="3062"/>
      <c r="N107" s="3062"/>
      <c r="O107" s="3062"/>
      <c r="P107" s="3062"/>
      <c r="Q107" s="3062"/>
      <c r="R107" s="3062"/>
      <c r="S107" s="3062"/>
      <c r="T107" s="3062"/>
      <c r="U107" s="3062"/>
      <c r="V107" s="3062"/>
    </row>
    <row r="108" spans="1:22" ht="18.75" customHeight="1">
      <c r="A108" s="3063" t="s">
        <v>936</v>
      </c>
      <c r="B108" s="3064"/>
      <c r="C108" s="3064"/>
      <c r="D108" s="3064"/>
      <c r="E108" s="3064"/>
      <c r="F108" s="3064"/>
      <c r="G108" s="3064"/>
      <c r="H108" s="3064"/>
      <c r="I108" s="3064"/>
      <c r="J108" s="3064"/>
      <c r="K108" s="3064"/>
      <c r="L108" s="3065"/>
      <c r="M108" s="3063" t="s">
        <v>937</v>
      </c>
      <c r="N108" s="3065"/>
      <c r="O108" s="3063" t="s">
        <v>938</v>
      </c>
      <c r="P108" s="3064"/>
      <c r="Q108" s="3064"/>
      <c r="R108" s="3064"/>
      <c r="S108" s="3064"/>
      <c r="T108" s="3064"/>
      <c r="U108" s="3065"/>
    </row>
    <row r="109" spans="1:22" ht="147" customHeight="1">
      <c r="A109" s="3061" t="s">
        <v>1058</v>
      </c>
      <c r="B109" s="3054"/>
      <c r="C109" s="3054"/>
      <c r="D109" s="3054"/>
      <c r="E109" s="3054"/>
      <c r="F109" s="3054"/>
      <c r="G109" s="3054"/>
      <c r="H109" s="3054"/>
      <c r="I109" s="3054"/>
      <c r="J109" s="3054"/>
      <c r="K109" s="3054"/>
      <c r="L109" s="3055"/>
      <c r="M109" s="3066"/>
      <c r="N109" s="3067"/>
      <c r="O109" s="3058" t="s">
        <v>1059</v>
      </c>
      <c r="P109" s="3059"/>
      <c r="Q109" s="3059"/>
      <c r="R109" s="3059"/>
      <c r="S109" s="3059"/>
      <c r="T109" s="3059"/>
      <c r="U109" s="3060"/>
    </row>
    <row r="110" spans="1:22" ht="369" customHeight="1">
      <c r="A110" s="3061" t="s">
        <v>1060</v>
      </c>
      <c r="B110" s="3054"/>
      <c r="C110" s="3054"/>
      <c r="D110" s="3054"/>
      <c r="E110" s="3054"/>
      <c r="F110" s="3054"/>
      <c r="G110" s="3054"/>
      <c r="H110" s="3054"/>
      <c r="I110" s="3054"/>
      <c r="J110" s="3054"/>
      <c r="K110" s="3054"/>
      <c r="L110" s="3055"/>
      <c r="M110" s="3066"/>
      <c r="N110" s="3067"/>
      <c r="O110" s="3068" t="s">
        <v>1061</v>
      </c>
      <c r="P110" s="3069"/>
      <c r="Q110" s="3069"/>
      <c r="R110" s="3069"/>
      <c r="S110" s="3069"/>
      <c r="T110" s="3069"/>
      <c r="U110" s="3070"/>
    </row>
    <row r="111" spans="1:22" ht="21.75" customHeight="1">
      <c r="A111" s="3062" t="s">
        <v>1062</v>
      </c>
      <c r="B111" s="3062"/>
      <c r="C111" s="3062"/>
      <c r="D111" s="3062"/>
      <c r="E111" s="3062"/>
      <c r="F111" s="3062"/>
      <c r="G111" s="3062"/>
      <c r="H111" s="3062"/>
      <c r="I111" s="3062"/>
      <c r="J111" s="3062"/>
      <c r="K111" s="3062"/>
      <c r="L111" s="3062"/>
      <c r="M111" s="3062"/>
      <c r="N111" s="3062"/>
      <c r="O111" s="3062"/>
      <c r="P111" s="3062"/>
      <c r="Q111" s="3062"/>
      <c r="R111" s="3062"/>
      <c r="S111" s="3062"/>
      <c r="T111" s="3062"/>
      <c r="U111" s="3062"/>
      <c r="V111" s="3062"/>
    </row>
    <row r="112" spans="1:22" ht="18.75" customHeight="1">
      <c r="A112" s="3063" t="s">
        <v>936</v>
      </c>
      <c r="B112" s="3064"/>
      <c r="C112" s="3064"/>
      <c r="D112" s="3064"/>
      <c r="E112" s="3064"/>
      <c r="F112" s="3064"/>
      <c r="G112" s="3064"/>
      <c r="H112" s="3064"/>
      <c r="I112" s="3064"/>
      <c r="J112" s="3064"/>
      <c r="K112" s="3064"/>
      <c r="L112" s="3065"/>
      <c r="M112" s="3063" t="s">
        <v>937</v>
      </c>
      <c r="N112" s="3065"/>
      <c r="O112" s="3063" t="s">
        <v>938</v>
      </c>
      <c r="P112" s="3064"/>
      <c r="Q112" s="3064"/>
      <c r="R112" s="3064"/>
      <c r="S112" s="3064"/>
      <c r="T112" s="3064"/>
      <c r="U112" s="3065"/>
    </row>
    <row r="113" spans="1:22" ht="18.75" customHeight="1">
      <c r="A113" s="3045" t="s">
        <v>1063</v>
      </c>
      <c r="B113" s="3046"/>
      <c r="C113" s="3046"/>
      <c r="D113" s="3046"/>
      <c r="E113" s="3046"/>
      <c r="F113" s="3046"/>
      <c r="G113" s="3046"/>
      <c r="H113" s="3046"/>
      <c r="I113" s="3046"/>
      <c r="J113" s="3046"/>
      <c r="K113" s="3046"/>
      <c r="L113" s="3047"/>
      <c r="M113" s="3048"/>
      <c r="N113" s="3049"/>
      <c r="O113" s="3050" t="s">
        <v>1064</v>
      </c>
      <c r="P113" s="3051"/>
      <c r="Q113" s="3051"/>
      <c r="R113" s="3051"/>
      <c r="S113" s="3051"/>
      <c r="T113" s="3051"/>
      <c r="U113" s="3052"/>
    </row>
    <row r="114" spans="1:22" ht="34.5" customHeight="1">
      <c r="A114" s="3045" t="s">
        <v>1065</v>
      </c>
      <c r="B114" s="3046"/>
      <c r="C114" s="3046"/>
      <c r="D114" s="3046"/>
      <c r="E114" s="3046"/>
      <c r="F114" s="3046"/>
      <c r="G114" s="3046"/>
      <c r="H114" s="3046"/>
      <c r="I114" s="3046"/>
      <c r="J114" s="3046"/>
      <c r="K114" s="3046"/>
      <c r="L114" s="3047"/>
      <c r="M114" s="3056"/>
      <c r="N114" s="3057"/>
      <c r="O114" s="3058" t="s">
        <v>1066</v>
      </c>
      <c r="P114" s="3059"/>
      <c r="Q114" s="3059"/>
      <c r="R114" s="3059"/>
      <c r="S114" s="3059"/>
      <c r="T114" s="3059"/>
      <c r="U114" s="3060"/>
    </row>
    <row r="115" spans="1:22" ht="18.75" customHeight="1">
      <c r="A115" s="3045" t="s">
        <v>1067</v>
      </c>
      <c r="B115" s="3046"/>
      <c r="C115" s="3046"/>
      <c r="D115" s="3046"/>
      <c r="E115" s="3046"/>
      <c r="F115" s="3046"/>
      <c r="G115" s="3046"/>
      <c r="H115" s="3046"/>
      <c r="I115" s="3046"/>
      <c r="J115" s="3046"/>
      <c r="K115" s="3046"/>
      <c r="L115" s="3047"/>
      <c r="M115" s="3048"/>
      <c r="N115" s="3049"/>
      <c r="O115" s="3050" t="s">
        <v>1068</v>
      </c>
      <c r="P115" s="3051"/>
      <c r="Q115" s="3051"/>
      <c r="R115" s="3051"/>
      <c r="S115" s="3051"/>
      <c r="T115" s="3051"/>
      <c r="U115" s="3052"/>
    </row>
    <row r="116" spans="1:22" ht="18.75" customHeight="1">
      <c r="A116" s="3045" t="s">
        <v>1069</v>
      </c>
      <c r="B116" s="3046"/>
      <c r="C116" s="3046"/>
      <c r="D116" s="3046"/>
      <c r="E116" s="3046"/>
      <c r="F116" s="3046"/>
      <c r="G116" s="3046"/>
      <c r="H116" s="3046"/>
      <c r="I116" s="3046"/>
      <c r="J116" s="3046"/>
      <c r="K116" s="3046"/>
      <c r="L116" s="3047"/>
      <c r="M116" s="3048"/>
      <c r="N116" s="3049"/>
      <c r="O116" s="3058" t="s">
        <v>1070</v>
      </c>
      <c r="P116" s="3051"/>
      <c r="Q116" s="3051"/>
      <c r="R116" s="3051"/>
      <c r="S116" s="3051"/>
      <c r="T116" s="3051"/>
      <c r="U116" s="3052"/>
    </row>
    <row r="117" spans="1:22" ht="34.5" customHeight="1">
      <c r="A117" s="3061" t="s">
        <v>1071</v>
      </c>
      <c r="B117" s="3046"/>
      <c r="C117" s="3046"/>
      <c r="D117" s="3046"/>
      <c r="E117" s="3046"/>
      <c r="F117" s="3046"/>
      <c r="G117" s="3046"/>
      <c r="H117" s="3046"/>
      <c r="I117" s="3046"/>
      <c r="J117" s="3046"/>
      <c r="K117" s="3046"/>
      <c r="L117" s="3047"/>
      <c r="M117" s="3056"/>
      <c r="N117" s="3057"/>
      <c r="O117" s="3058" t="s">
        <v>1072</v>
      </c>
      <c r="P117" s="3059"/>
      <c r="Q117" s="3059"/>
      <c r="R117" s="3059"/>
      <c r="S117" s="3059"/>
      <c r="T117" s="3059"/>
      <c r="U117" s="3060"/>
    </row>
    <row r="118" spans="1:22" ht="34.5" customHeight="1">
      <c r="A118" s="3045" t="s">
        <v>1073</v>
      </c>
      <c r="B118" s="3046"/>
      <c r="C118" s="3046"/>
      <c r="D118" s="3046"/>
      <c r="E118" s="3046"/>
      <c r="F118" s="3046"/>
      <c r="G118" s="3046"/>
      <c r="H118" s="3046"/>
      <c r="I118" s="3046"/>
      <c r="J118" s="3046"/>
      <c r="K118" s="3046"/>
      <c r="L118" s="3047"/>
      <c r="M118" s="3056"/>
      <c r="N118" s="3057"/>
      <c r="O118" s="3058" t="s">
        <v>1074</v>
      </c>
      <c r="P118" s="3059"/>
      <c r="Q118" s="3059"/>
      <c r="R118" s="3059"/>
      <c r="S118" s="3059"/>
      <c r="T118" s="3059"/>
      <c r="U118" s="3060"/>
    </row>
    <row r="119" spans="1:22" ht="34.5" customHeight="1">
      <c r="A119" s="3045" t="s">
        <v>1075</v>
      </c>
      <c r="B119" s="3046"/>
      <c r="C119" s="3046"/>
      <c r="D119" s="3046"/>
      <c r="E119" s="3046"/>
      <c r="F119" s="3046"/>
      <c r="G119" s="3046"/>
      <c r="H119" s="3046"/>
      <c r="I119" s="3046"/>
      <c r="J119" s="3046"/>
      <c r="K119" s="3046"/>
      <c r="L119" s="3047"/>
      <c r="M119" s="3056"/>
      <c r="N119" s="3057"/>
      <c r="O119" s="3058" t="s">
        <v>1076</v>
      </c>
      <c r="P119" s="3059"/>
      <c r="Q119" s="3059"/>
      <c r="R119" s="3059"/>
      <c r="S119" s="3059"/>
      <c r="T119" s="3059"/>
      <c r="U119" s="3060"/>
    </row>
    <row r="120" spans="1:22" ht="18.75" customHeight="1">
      <c r="A120" s="3045" t="s">
        <v>1077</v>
      </c>
      <c r="B120" s="3046"/>
      <c r="C120" s="3046"/>
      <c r="D120" s="3046"/>
      <c r="E120" s="3046"/>
      <c r="F120" s="3046"/>
      <c r="G120" s="3046"/>
      <c r="H120" s="3046"/>
      <c r="I120" s="3046"/>
      <c r="J120" s="3046"/>
      <c r="K120" s="3046"/>
      <c r="L120" s="3047"/>
      <c r="M120" s="3048"/>
      <c r="N120" s="3049"/>
      <c r="O120" s="3050" t="s">
        <v>1078</v>
      </c>
      <c r="P120" s="3051"/>
      <c r="Q120" s="3051"/>
      <c r="R120" s="3051"/>
      <c r="S120" s="3051"/>
      <c r="T120" s="3051"/>
      <c r="U120" s="3052"/>
    </row>
    <row r="121" spans="1:22" ht="18.75" customHeight="1">
      <c r="A121" s="3045" t="s">
        <v>1079</v>
      </c>
      <c r="B121" s="3046"/>
      <c r="C121" s="3046"/>
      <c r="D121" s="3046"/>
      <c r="E121" s="3046"/>
      <c r="F121" s="3046"/>
      <c r="G121" s="3046"/>
      <c r="H121" s="3046"/>
      <c r="I121" s="3046"/>
      <c r="J121" s="3046"/>
      <c r="K121" s="3046"/>
      <c r="L121" s="3047"/>
      <c r="M121" s="3048"/>
      <c r="N121" s="3049"/>
      <c r="O121" s="3050" t="s">
        <v>1080</v>
      </c>
      <c r="P121" s="3051"/>
      <c r="Q121" s="3051"/>
      <c r="R121" s="3051"/>
      <c r="S121" s="3051"/>
      <c r="T121" s="3051"/>
      <c r="U121" s="3052"/>
    </row>
    <row r="122" spans="1:22" ht="18.75" customHeight="1">
      <c r="A122" s="3053" t="s">
        <v>1081</v>
      </c>
      <c r="B122" s="3054"/>
      <c r="C122" s="3054"/>
      <c r="D122" s="3054"/>
      <c r="E122" s="3054"/>
      <c r="F122" s="3054"/>
      <c r="G122" s="3054"/>
      <c r="H122" s="3054"/>
      <c r="I122" s="3054"/>
      <c r="J122" s="3054"/>
      <c r="K122" s="3054"/>
      <c r="L122" s="3055"/>
      <c r="M122" s="3048"/>
      <c r="N122" s="3049"/>
      <c r="O122" s="3050" t="s">
        <v>1082</v>
      </c>
      <c r="P122" s="3051"/>
      <c r="Q122" s="3051"/>
      <c r="R122" s="3051"/>
      <c r="S122" s="3051"/>
      <c r="T122" s="3051"/>
      <c r="U122" s="3052"/>
    </row>
    <row r="123" spans="1:22" ht="21.75" customHeight="1">
      <c r="A123" s="3035" t="s">
        <v>1083</v>
      </c>
      <c r="B123" s="3035"/>
      <c r="C123" s="3035"/>
      <c r="D123" s="3035"/>
      <c r="E123" s="3035"/>
      <c r="F123" s="3035"/>
      <c r="G123" s="3035"/>
      <c r="H123" s="3035"/>
      <c r="I123" s="3035"/>
      <c r="J123" s="3035"/>
      <c r="K123" s="3035"/>
      <c r="L123" s="3035"/>
      <c r="M123" s="3035"/>
      <c r="N123" s="3035"/>
      <c r="O123" s="3035"/>
      <c r="P123" s="3035"/>
      <c r="Q123" s="3035"/>
      <c r="R123" s="3035"/>
      <c r="S123" s="3035"/>
      <c r="T123" s="3035"/>
      <c r="U123" s="3035"/>
      <c r="V123" s="3035"/>
    </row>
    <row r="124" spans="1:22" ht="21.75" customHeight="1">
      <c r="B124" s="3036" t="s">
        <v>1084</v>
      </c>
      <c r="C124" s="3037"/>
      <c r="D124" s="3037"/>
      <c r="E124" s="3038"/>
      <c r="J124" s="648" t="s">
        <v>1085</v>
      </c>
      <c r="P124" s="3039" t="s">
        <v>1086</v>
      </c>
      <c r="Q124" s="3040"/>
      <c r="R124" s="3040"/>
      <c r="S124" s="3041"/>
    </row>
    <row r="125" spans="1:22" ht="373.7" customHeight="1">
      <c r="A125" s="3042" t="s">
        <v>1087</v>
      </c>
      <c r="B125" s="3043"/>
      <c r="C125" s="3043"/>
      <c r="D125" s="3043"/>
      <c r="E125" s="3043"/>
      <c r="F125" s="3043"/>
      <c r="G125" s="3043"/>
      <c r="H125" s="3043"/>
      <c r="I125" s="3043"/>
      <c r="J125" s="3043"/>
      <c r="K125" s="3043"/>
      <c r="L125" s="3043"/>
      <c r="M125" s="3043"/>
      <c r="N125" s="3043"/>
      <c r="O125" s="3043"/>
      <c r="P125" s="3043"/>
      <c r="Q125" s="3043"/>
      <c r="R125" s="3043"/>
      <c r="S125" s="3043"/>
      <c r="T125" s="3043"/>
      <c r="U125" s="3043"/>
      <c r="V125" s="3043"/>
    </row>
    <row r="126" spans="1:22" ht="22.35" customHeight="1">
      <c r="A126" s="3044"/>
      <c r="B126" s="3034"/>
      <c r="C126" s="3034"/>
      <c r="D126" s="3034"/>
      <c r="E126" s="3034"/>
    </row>
    <row r="127" spans="1:22" ht="58.5" customHeight="1">
      <c r="A127" s="3033"/>
      <c r="B127" s="3033"/>
      <c r="C127" s="3033"/>
      <c r="D127" s="3033"/>
      <c r="E127" s="3033"/>
      <c r="F127" s="3033"/>
      <c r="G127" s="3033"/>
      <c r="H127" s="3033"/>
      <c r="I127" s="3033"/>
      <c r="J127" s="538"/>
    </row>
    <row r="128" spans="1:22" ht="18.75" customHeight="1">
      <c r="A128" s="3033"/>
      <c r="B128" s="3033"/>
      <c r="C128" s="3033"/>
      <c r="D128" s="3033"/>
      <c r="E128" s="3033"/>
      <c r="F128" s="3033"/>
      <c r="G128" s="3033"/>
      <c r="H128" s="3033"/>
      <c r="I128" s="539"/>
      <c r="J128" s="539"/>
      <c r="K128" s="539"/>
    </row>
    <row r="129" spans="1:10" ht="7.35" customHeight="1">
      <c r="A129" s="3034"/>
      <c r="B129" s="3034"/>
      <c r="C129" s="3034"/>
      <c r="D129" s="3034"/>
      <c r="E129" s="3034"/>
      <c r="F129" s="3034"/>
      <c r="G129" s="3034"/>
      <c r="H129" s="3034"/>
      <c r="I129" s="3034"/>
      <c r="J129" s="537"/>
    </row>
  </sheetData>
  <mergeCells count="339">
    <mergeCell ref="A1:V1"/>
    <mergeCell ref="A2:V2"/>
    <mergeCell ref="A3:O3"/>
    <mergeCell ref="P3:Q3"/>
    <mergeCell ref="R3:U3"/>
    <mergeCell ref="A4:O4"/>
    <mergeCell ref="P4:Q4"/>
    <mergeCell ref="R4:U4"/>
    <mergeCell ref="A5:A18"/>
    <mergeCell ref="B5:O5"/>
    <mergeCell ref="P5:Q5"/>
    <mergeCell ref="R5:U5"/>
    <mergeCell ref="B6:O6"/>
    <mergeCell ref="P6:Q6"/>
    <mergeCell ref="R6:U6"/>
    <mergeCell ref="B7:O7"/>
    <mergeCell ref="P7:Q7"/>
    <mergeCell ref="R7:U7"/>
    <mergeCell ref="B10:O10"/>
    <mergeCell ref="P10:Q10"/>
    <mergeCell ref="R10:U10"/>
    <mergeCell ref="B11:O11"/>
    <mergeCell ref="P11:Q11"/>
    <mergeCell ref="R11:U11"/>
    <mergeCell ref="B8:O8"/>
    <mergeCell ref="P8:Q8"/>
    <mergeCell ref="R8:U8"/>
    <mergeCell ref="B9:O9"/>
    <mergeCell ref="P9:Q9"/>
    <mergeCell ref="R9:U9"/>
    <mergeCell ref="B14:O14"/>
    <mergeCell ref="P14:Q14"/>
    <mergeCell ref="R14:U14"/>
    <mergeCell ref="B15:O15"/>
    <mergeCell ref="P15:Q15"/>
    <mergeCell ref="R15:U15"/>
    <mergeCell ref="B12:O12"/>
    <mergeCell ref="P12:Q12"/>
    <mergeCell ref="R12:U12"/>
    <mergeCell ref="B13:O13"/>
    <mergeCell ref="P13:Q13"/>
    <mergeCell ref="R13:U13"/>
    <mergeCell ref="B18:O18"/>
    <mergeCell ref="P18:Q18"/>
    <mergeCell ref="R18:U18"/>
    <mergeCell ref="B19:O19"/>
    <mergeCell ref="P19:Q19"/>
    <mergeCell ref="R19:U19"/>
    <mergeCell ref="B16:O16"/>
    <mergeCell ref="P16:Q16"/>
    <mergeCell ref="R16:U16"/>
    <mergeCell ref="B17:O17"/>
    <mergeCell ref="P17:Q17"/>
    <mergeCell ref="R17:U17"/>
    <mergeCell ref="B22:O22"/>
    <mergeCell ref="P22:Q22"/>
    <mergeCell ref="R22:U22"/>
    <mergeCell ref="B23:O23"/>
    <mergeCell ref="P23:Q23"/>
    <mergeCell ref="R23:U23"/>
    <mergeCell ref="B20:O20"/>
    <mergeCell ref="P20:Q20"/>
    <mergeCell ref="R20:U20"/>
    <mergeCell ref="B21:O21"/>
    <mergeCell ref="P21:Q21"/>
    <mergeCell ref="R21:U21"/>
    <mergeCell ref="B26:O26"/>
    <mergeCell ref="P26:Q26"/>
    <mergeCell ref="R26:U26"/>
    <mergeCell ref="A27:O27"/>
    <mergeCell ref="P27:Q27"/>
    <mergeCell ref="R27:U27"/>
    <mergeCell ref="B24:O24"/>
    <mergeCell ref="P24:Q24"/>
    <mergeCell ref="R24:U24"/>
    <mergeCell ref="B25:O25"/>
    <mergeCell ref="P25:Q25"/>
    <mergeCell ref="R25:U25"/>
    <mergeCell ref="A28:O28"/>
    <mergeCell ref="P28:Q28"/>
    <mergeCell ref="R28:U28"/>
    <mergeCell ref="A29:A31"/>
    <mergeCell ref="B29:O29"/>
    <mergeCell ref="P29:Q29"/>
    <mergeCell ref="R29:U29"/>
    <mergeCell ref="B30:O30"/>
    <mergeCell ref="P30:Q30"/>
    <mergeCell ref="R30:U30"/>
    <mergeCell ref="D34:O34"/>
    <mergeCell ref="P34:Q34"/>
    <mergeCell ref="R34:U34"/>
    <mergeCell ref="D35:O35"/>
    <mergeCell ref="P35:Q35"/>
    <mergeCell ref="R35:U35"/>
    <mergeCell ref="B31:O31"/>
    <mergeCell ref="P31:Q31"/>
    <mergeCell ref="R31:U31"/>
    <mergeCell ref="A32:C44"/>
    <mergeCell ref="D32:O32"/>
    <mergeCell ref="P32:Q32"/>
    <mergeCell ref="R32:U32"/>
    <mergeCell ref="D33:O33"/>
    <mergeCell ref="P33:Q33"/>
    <mergeCell ref="R33:U33"/>
    <mergeCell ref="D38:O38"/>
    <mergeCell ref="P38:Q38"/>
    <mergeCell ref="R38:U38"/>
    <mergeCell ref="D39:O39"/>
    <mergeCell ref="P39:Q39"/>
    <mergeCell ref="R39:U39"/>
    <mergeCell ref="D36:O36"/>
    <mergeCell ref="P36:Q36"/>
    <mergeCell ref="R36:U36"/>
    <mergeCell ref="D37:O37"/>
    <mergeCell ref="P37:Q37"/>
    <mergeCell ref="R37:U37"/>
    <mergeCell ref="D42:O42"/>
    <mergeCell ref="P42:Q42"/>
    <mergeCell ref="R42:U42"/>
    <mergeCell ref="D43:O43"/>
    <mergeCell ref="P43:Q43"/>
    <mergeCell ref="R43:U43"/>
    <mergeCell ref="D40:O40"/>
    <mergeCell ref="P40:Q40"/>
    <mergeCell ref="R40:U40"/>
    <mergeCell ref="D41:O41"/>
    <mergeCell ref="P41:Q41"/>
    <mergeCell ref="R41:U41"/>
    <mergeCell ref="A47:C48"/>
    <mergeCell ref="D47:O47"/>
    <mergeCell ref="P47:Q47"/>
    <mergeCell ref="R47:U47"/>
    <mergeCell ref="D48:O48"/>
    <mergeCell ref="P48:Q48"/>
    <mergeCell ref="R48:U48"/>
    <mergeCell ref="D44:O44"/>
    <mergeCell ref="P44:Q44"/>
    <mergeCell ref="R44:U44"/>
    <mergeCell ref="A45:A46"/>
    <mergeCell ref="B45:O45"/>
    <mergeCell ref="P45:Q45"/>
    <mergeCell ref="R45:U45"/>
    <mergeCell ref="B46:O46"/>
    <mergeCell ref="P46:Q46"/>
    <mergeCell ref="R46:U46"/>
    <mergeCell ref="D52:O52"/>
    <mergeCell ref="P52:Q52"/>
    <mergeCell ref="R52:U52"/>
    <mergeCell ref="D53:O53"/>
    <mergeCell ref="P53:Q53"/>
    <mergeCell ref="R53:U53"/>
    <mergeCell ref="A49:C57"/>
    <mergeCell ref="D49:O49"/>
    <mergeCell ref="P49:Q49"/>
    <mergeCell ref="R49:U49"/>
    <mergeCell ref="D50:O50"/>
    <mergeCell ref="P50:Q50"/>
    <mergeCell ref="R50:U50"/>
    <mergeCell ref="D51:O51"/>
    <mergeCell ref="P51:Q51"/>
    <mergeCell ref="R51:U51"/>
    <mergeCell ref="D56:O56"/>
    <mergeCell ref="P56:Q56"/>
    <mergeCell ref="R56:U56"/>
    <mergeCell ref="D57:O57"/>
    <mergeCell ref="P57:Q57"/>
    <mergeCell ref="R57:U57"/>
    <mergeCell ref="D54:O54"/>
    <mergeCell ref="P54:Q54"/>
    <mergeCell ref="R54:U54"/>
    <mergeCell ref="D55:O55"/>
    <mergeCell ref="P55:Q55"/>
    <mergeCell ref="R55:U55"/>
    <mergeCell ref="A58:A60"/>
    <mergeCell ref="B58:O58"/>
    <mergeCell ref="P58:Q58"/>
    <mergeCell ref="R58:U58"/>
    <mergeCell ref="B59:O59"/>
    <mergeCell ref="P59:Q59"/>
    <mergeCell ref="R59:U59"/>
    <mergeCell ref="B60:O60"/>
    <mergeCell ref="P60:Q60"/>
    <mergeCell ref="R60:U60"/>
    <mergeCell ref="A63:O63"/>
    <mergeCell ref="P63:Q63"/>
    <mergeCell ref="R63:U63"/>
    <mergeCell ref="A64:O64"/>
    <mergeCell ref="P64:Q64"/>
    <mergeCell ref="R64:U64"/>
    <mergeCell ref="A61:O61"/>
    <mergeCell ref="P61:Q61"/>
    <mergeCell ref="R61:U61"/>
    <mergeCell ref="A62:O62"/>
    <mergeCell ref="P62:Q62"/>
    <mergeCell ref="R62:U62"/>
    <mergeCell ref="A68:O68"/>
    <mergeCell ref="P68:Q68"/>
    <mergeCell ref="R68:U68"/>
    <mergeCell ref="A69:O69"/>
    <mergeCell ref="P69:Q69"/>
    <mergeCell ref="R69:U69"/>
    <mergeCell ref="A65:O65"/>
    <mergeCell ref="P65:Q65"/>
    <mergeCell ref="R65:U65"/>
    <mergeCell ref="A66:V66"/>
    <mergeCell ref="A67:O67"/>
    <mergeCell ref="P67:Q67"/>
    <mergeCell ref="R67:U67"/>
    <mergeCell ref="A74:O74"/>
    <mergeCell ref="P74:Q74"/>
    <mergeCell ref="R74:U74"/>
    <mergeCell ref="A75:V75"/>
    <mergeCell ref="A76:O76"/>
    <mergeCell ref="P76:Q76"/>
    <mergeCell ref="R76:U76"/>
    <mergeCell ref="A70:V70"/>
    <mergeCell ref="B71:U71"/>
    <mergeCell ref="A72:O72"/>
    <mergeCell ref="P72:Q72"/>
    <mergeCell ref="R72:U72"/>
    <mergeCell ref="A73:O73"/>
    <mergeCell ref="P73:Q73"/>
    <mergeCell ref="R73:U73"/>
    <mergeCell ref="A77:O77"/>
    <mergeCell ref="P77:Q77"/>
    <mergeCell ref="R77:U77"/>
    <mergeCell ref="A78:O78"/>
    <mergeCell ref="P78:Q78"/>
    <mergeCell ref="R78:U80"/>
    <mergeCell ref="A79:O79"/>
    <mergeCell ref="P79:Q79"/>
    <mergeCell ref="A80:O80"/>
    <mergeCell ref="P80:Q80"/>
    <mergeCell ref="A83:O83"/>
    <mergeCell ref="P83:Q83"/>
    <mergeCell ref="R83:U83"/>
    <mergeCell ref="A84:V84"/>
    <mergeCell ref="A85:O85"/>
    <mergeCell ref="P85:Q85"/>
    <mergeCell ref="R85:U85"/>
    <mergeCell ref="A81:O81"/>
    <mergeCell ref="P81:Q81"/>
    <mergeCell ref="R81:U81"/>
    <mergeCell ref="A82:O82"/>
    <mergeCell ref="P82:Q82"/>
    <mergeCell ref="R82:U82"/>
    <mergeCell ref="A95:O95"/>
    <mergeCell ref="P95:Q95"/>
    <mergeCell ref="R95:U95"/>
    <mergeCell ref="A96:O96"/>
    <mergeCell ref="P96:Q96"/>
    <mergeCell ref="R96:U96"/>
    <mergeCell ref="A86:O93"/>
    <mergeCell ref="P86:Q93"/>
    <mergeCell ref="R86:U93"/>
    <mergeCell ref="A94:O94"/>
    <mergeCell ref="P94:Q94"/>
    <mergeCell ref="R94:U94"/>
    <mergeCell ref="A100:O100"/>
    <mergeCell ref="P100:Q100"/>
    <mergeCell ref="R100:U100"/>
    <mergeCell ref="A101:O101"/>
    <mergeCell ref="P101:Q101"/>
    <mergeCell ref="R101:U101"/>
    <mergeCell ref="A97:O97"/>
    <mergeCell ref="P97:Q97"/>
    <mergeCell ref="R97:U97"/>
    <mergeCell ref="A98:V98"/>
    <mergeCell ref="A99:O99"/>
    <mergeCell ref="P99:Q99"/>
    <mergeCell ref="R99:U99"/>
    <mergeCell ref="A104:O104"/>
    <mergeCell ref="P104:Q104"/>
    <mergeCell ref="R104:U104"/>
    <mergeCell ref="A105:O105"/>
    <mergeCell ref="P105:Q105"/>
    <mergeCell ref="R105:U105"/>
    <mergeCell ref="A102:O102"/>
    <mergeCell ref="P102:Q102"/>
    <mergeCell ref="R102:U102"/>
    <mergeCell ref="A103:O103"/>
    <mergeCell ref="P103:Q103"/>
    <mergeCell ref="R103:U103"/>
    <mergeCell ref="A109:L109"/>
    <mergeCell ref="M109:N109"/>
    <mergeCell ref="O109:U109"/>
    <mergeCell ref="A110:L110"/>
    <mergeCell ref="M110:N110"/>
    <mergeCell ref="O110:U110"/>
    <mergeCell ref="A106:O106"/>
    <mergeCell ref="P106:Q106"/>
    <mergeCell ref="R106:U106"/>
    <mergeCell ref="A107:V107"/>
    <mergeCell ref="A108:L108"/>
    <mergeCell ref="M108:N108"/>
    <mergeCell ref="O108:U108"/>
    <mergeCell ref="A113:L113"/>
    <mergeCell ref="M113:N113"/>
    <mergeCell ref="O113:U113"/>
    <mergeCell ref="A114:L114"/>
    <mergeCell ref="M114:N114"/>
    <mergeCell ref="O114:U114"/>
    <mergeCell ref="A111:V111"/>
    <mergeCell ref="A112:L112"/>
    <mergeCell ref="M112:N112"/>
    <mergeCell ref="O112:U112"/>
    <mergeCell ref="A117:L117"/>
    <mergeCell ref="M117:N117"/>
    <mergeCell ref="O117:U117"/>
    <mergeCell ref="A118:L118"/>
    <mergeCell ref="M118:N118"/>
    <mergeCell ref="O118:U118"/>
    <mergeCell ref="A115:L115"/>
    <mergeCell ref="M115:N115"/>
    <mergeCell ref="O115:U115"/>
    <mergeCell ref="A116:L116"/>
    <mergeCell ref="M116:N116"/>
    <mergeCell ref="O116:U116"/>
    <mergeCell ref="A121:L121"/>
    <mergeCell ref="M121:N121"/>
    <mergeCell ref="O121:U121"/>
    <mergeCell ref="A122:L122"/>
    <mergeCell ref="M122:N122"/>
    <mergeCell ref="O122:U122"/>
    <mergeCell ref="A119:L119"/>
    <mergeCell ref="M119:N119"/>
    <mergeCell ref="O119:U119"/>
    <mergeCell ref="A120:L120"/>
    <mergeCell ref="M120:N120"/>
    <mergeCell ref="O120:U120"/>
    <mergeCell ref="A128:H128"/>
    <mergeCell ref="A129:G129"/>
    <mergeCell ref="H129:I129"/>
    <mergeCell ref="A123:V123"/>
    <mergeCell ref="B124:E124"/>
    <mergeCell ref="P124:S124"/>
    <mergeCell ref="A125:V125"/>
    <mergeCell ref="A126:E126"/>
    <mergeCell ref="A127:I127"/>
  </mergeCells>
  <phoneticPr fontId="3"/>
  <pageMargins left="0.7" right="0.7" top="0.75" bottom="0.75" header="0.3" footer="0.3"/>
  <pageSetup paperSize="9" scale="94" fitToHeight="0" orientation="landscape" r:id="rId1"/>
  <rowBreaks count="12" manualBreakCount="12">
    <brk id="16" max="21" man="1"/>
    <brk id="26" max="16383" man="1"/>
    <brk id="44" max="21" man="1"/>
    <brk id="60" max="21" man="1"/>
    <brk id="65" max="21" man="1"/>
    <brk id="71" max="21" man="1"/>
    <brk id="74" max="16383" man="1"/>
    <brk id="83" max="16383" man="1"/>
    <brk id="97" max="16383" man="1"/>
    <brk id="106" max="16383" man="1"/>
    <brk id="110" max="16383" man="1"/>
    <brk id="122"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D354-DD55-4050-A875-88DB65D4FFF6}">
  <dimension ref="A1:AQ45"/>
  <sheetViews>
    <sheetView view="pageBreakPreview" topLeftCell="A37" zoomScale="115" zoomScaleNormal="100" zoomScaleSheetLayoutView="115" workbookViewId="0">
      <selection activeCell="AX31" sqref="AX31"/>
    </sheetView>
  </sheetViews>
  <sheetFormatPr defaultColWidth="8.75" defaultRowHeight="13.5"/>
  <cols>
    <col min="1" max="41" width="2.125" style="655" customWidth="1"/>
    <col min="42" max="16384" width="8.75" style="655"/>
  </cols>
  <sheetData>
    <row r="1" spans="1:43" s="651" customFormat="1" ht="15" customHeight="1">
      <c r="AE1" s="652"/>
      <c r="AI1" s="651" t="s">
        <v>19</v>
      </c>
      <c r="AL1" s="651" t="s">
        <v>499</v>
      </c>
      <c r="AO1" s="651" t="s">
        <v>204</v>
      </c>
      <c r="AQ1" s="651" t="s">
        <v>1088</v>
      </c>
    </row>
    <row r="2" spans="1:43" s="651" customFormat="1" ht="15" customHeight="1">
      <c r="AE2" s="652"/>
      <c r="AQ2" s="651" t="s">
        <v>1089</v>
      </c>
    </row>
    <row r="3" spans="1:43" ht="18" customHeight="1">
      <c r="A3" s="3221" t="s">
        <v>1090</v>
      </c>
      <c r="B3" s="3221"/>
      <c r="C3" s="3221"/>
      <c r="D3" s="3221"/>
      <c r="E3" s="3221"/>
      <c r="F3" s="3221"/>
      <c r="G3" s="3221"/>
      <c r="H3" s="3221"/>
      <c r="I3" s="3221"/>
      <c r="J3" s="3221"/>
      <c r="K3" s="3221"/>
      <c r="L3" s="3221"/>
      <c r="M3" s="3221"/>
      <c r="N3" s="3221"/>
      <c r="O3" s="3221"/>
      <c r="P3" s="3221"/>
      <c r="Q3" s="3221"/>
      <c r="R3" s="3221"/>
      <c r="S3" s="3221"/>
      <c r="T3" s="3221"/>
      <c r="U3" s="3221"/>
      <c r="V3" s="3221"/>
      <c r="W3" s="3221"/>
      <c r="X3" s="3221"/>
      <c r="Y3" s="3221"/>
      <c r="Z3" s="3221"/>
      <c r="AA3" s="3221"/>
      <c r="AB3" s="3221"/>
      <c r="AC3" s="3221"/>
      <c r="AD3" s="3221"/>
      <c r="AE3" s="3221"/>
      <c r="AF3" s="3221"/>
      <c r="AG3" s="3221"/>
      <c r="AH3" s="3221"/>
      <c r="AI3" s="3221"/>
      <c r="AJ3" s="3221"/>
      <c r="AK3" s="3221"/>
      <c r="AL3" s="3221"/>
      <c r="AM3" s="3221"/>
      <c r="AN3" s="3221"/>
      <c r="AO3" s="3221"/>
      <c r="AP3" s="654"/>
    </row>
    <row r="4" spans="1:43" ht="4.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row>
    <row r="5" spans="1:43" ht="18" customHeight="1">
      <c r="A5" s="3187" t="s">
        <v>1091</v>
      </c>
      <c r="B5" s="3188"/>
      <c r="C5" s="3188"/>
      <c r="D5" s="3188"/>
      <c r="E5" s="3189"/>
      <c r="F5" s="3183"/>
      <c r="G5" s="3184"/>
      <c r="H5" s="3184"/>
      <c r="I5" s="3184"/>
      <c r="J5" s="3184"/>
      <c r="K5" s="656" t="s">
        <v>19</v>
      </c>
      <c r="L5" s="3184"/>
      <c r="M5" s="3184"/>
      <c r="N5" s="656" t="s">
        <v>20</v>
      </c>
      <c r="O5" s="3184"/>
      <c r="P5" s="3184"/>
      <c r="Q5" s="656" t="s">
        <v>204</v>
      </c>
      <c r="R5" s="3184" t="s">
        <v>520</v>
      </c>
      <c r="S5" s="3184"/>
      <c r="T5" s="3184"/>
      <c r="U5" s="3184"/>
      <c r="V5" s="3184"/>
      <c r="W5" s="3184"/>
      <c r="X5" s="3184"/>
      <c r="Y5" s="656" t="s">
        <v>19</v>
      </c>
      <c r="Z5" s="3184"/>
      <c r="AA5" s="3184"/>
      <c r="AB5" s="656" t="s">
        <v>20</v>
      </c>
      <c r="AC5" s="3184"/>
      <c r="AD5" s="3184"/>
      <c r="AE5" s="656" t="s">
        <v>204</v>
      </c>
      <c r="AF5" s="657"/>
      <c r="AG5" s="3183"/>
      <c r="AH5" s="3184"/>
      <c r="AI5" s="3184"/>
      <c r="AJ5" s="3184"/>
      <c r="AK5" s="3184"/>
      <c r="AL5" s="3184"/>
      <c r="AM5" s="3184"/>
      <c r="AN5" s="3184"/>
      <c r="AO5" s="3185"/>
    </row>
    <row r="6" spans="1:43" ht="11.1" customHeight="1">
      <c r="A6" s="658"/>
      <c r="B6" s="658"/>
      <c r="C6" s="658"/>
      <c r="D6" s="658"/>
      <c r="E6" s="658"/>
      <c r="F6" s="658"/>
      <c r="G6" s="658"/>
      <c r="H6" s="658"/>
      <c r="I6" s="658"/>
      <c r="J6" s="658"/>
      <c r="K6" s="658"/>
      <c r="L6" s="658"/>
      <c r="M6" s="658"/>
      <c r="N6" s="658"/>
      <c r="O6" s="658"/>
      <c r="P6" s="658"/>
      <c r="Q6" s="658"/>
      <c r="R6" s="658"/>
      <c r="S6" s="658"/>
      <c r="T6" s="658"/>
      <c r="U6" s="658"/>
      <c r="V6" s="658"/>
      <c r="W6" s="658"/>
      <c r="X6" s="658"/>
      <c r="Y6" s="658"/>
      <c r="Z6" s="658"/>
      <c r="AA6" s="658"/>
      <c r="AB6" s="658"/>
      <c r="AC6" s="658"/>
      <c r="AD6" s="658"/>
      <c r="AE6" s="658"/>
      <c r="AF6" s="658"/>
      <c r="AG6" s="658"/>
      <c r="AH6" s="658"/>
      <c r="AI6" s="658"/>
      <c r="AJ6" s="658"/>
      <c r="AK6" s="658"/>
      <c r="AL6" s="658"/>
      <c r="AM6" s="658"/>
      <c r="AN6" s="658"/>
      <c r="AO6" s="658"/>
    </row>
    <row r="7" spans="1:43" s="658" customFormat="1" ht="15" customHeight="1">
      <c r="A7" s="3215" t="s">
        <v>1092</v>
      </c>
      <c r="B7" s="3216"/>
      <c r="C7" s="3216"/>
      <c r="D7" s="3216"/>
      <c r="E7" s="3217"/>
      <c r="F7" s="3187" t="s">
        <v>1093</v>
      </c>
      <c r="G7" s="3188"/>
      <c r="H7" s="3188"/>
      <c r="I7" s="3188"/>
      <c r="J7" s="3188"/>
      <c r="K7" s="3188"/>
      <c r="L7" s="3188"/>
      <c r="M7" s="3188"/>
      <c r="N7" s="3189"/>
      <c r="O7" s="3175"/>
      <c r="P7" s="3175"/>
      <c r="Q7" s="3175"/>
      <c r="R7" s="3175"/>
      <c r="S7" s="3175"/>
      <c r="T7" s="3175"/>
      <c r="U7" s="3175"/>
      <c r="V7" s="3175"/>
      <c r="W7" s="3175"/>
      <c r="X7" s="3175"/>
      <c r="Y7" s="3175"/>
      <c r="Z7" s="3175"/>
      <c r="AA7" s="3175"/>
      <c r="AB7" s="3175"/>
      <c r="AC7" s="3175"/>
      <c r="AD7" s="3175"/>
      <c r="AE7" s="3175"/>
      <c r="AF7" s="3175"/>
      <c r="AG7" s="3175"/>
      <c r="AH7" s="3175"/>
      <c r="AI7" s="3175"/>
      <c r="AJ7" s="3175"/>
      <c r="AK7" s="3175"/>
      <c r="AL7" s="3175"/>
      <c r="AM7" s="3175"/>
      <c r="AN7" s="3175"/>
      <c r="AO7" s="3174"/>
    </row>
    <row r="8" spans="1:43" s="658" customFormat="1" ht="15" customHeight="1">
      <c r="A8" s="3218"/>
      <c r="B8" s="3219"/>
      <c r="C8" s="3219"/>
      <c r="D8" s="3219"/>
      <c r="E8" s="3220"/>
      <c r="F8" s="3187" t="s">
        <v>1094</v>
      </c>
      <c r="G8" s="3188"/>
      <c r="H8" s="3188"/>
      <c r="I8" s="3188"/>
      <c r="J8" s="3188"/>
      <c r="K8" s="3188"/>
      <c r="L8" s="3188"/>
      <c r="M8" s="3188"/>
      <c r="N8" s="3189"/>
      <c r="O8" s="3211"/>
      <c r="P8" s="3212"/>
      <c r="Q8" s="3212"/>
      <c r="R8" s="3212"/>
      <c r="S8" s="3212"/>
      <c r="T8" s="3212"/>
      <c r="U8" s="3212"/>
      <c r="V8" s="3212"/>
      <c r="W8" s="3212"/>
      <c r="X8" s="3212"/>
      <c r="Y8" s="3212"/>
      <c r="Z8" s="3212"/>
      <c r="AA8" s="3212"/>
      <c r="AB8" s="3212"/>
      <c r="AC8" s="3212"/>
      <c r="AD8" s="3212"/>
      <c r="AE8" s="3212"/>
      <c r="AF8" s="3212"/>
      <c r="AG8" s="3212"/>
      <c r="AH8" s="3212"/>
      <c r="AI8" s="3212"/>
      <c r="AJ8" s="3212"/>
      <c r="AK8" s="3212"/>
      <c r="AL8" s="3212"/>
      <c r="AM8" s="3212"/>
      <c r="AN8" s="3212"/>
      <c r="AO8" s="3213"/>
    </row>
    <row r="9" spans="1:43" s="658" customFormat="1" ht="15" customHeight="1">
      <c r="A9" s="3209" t="s">
        <v>1095</v>
      </c>
      <c r="B9" s="3209"/>
      <c r="C9" s="3209"/>
      <c r="D9" s="3209"/>
      <c r="E9" s="3209"/>
      <c r="F9" s="3193" t="s">
        <v>1096</v>
      </c>
      <c r="G9" s="3193"/>
      <c r="H9" s="3193"/>
      <c r="I9" s="3193"/>
      <c r="J9" s="3193"/>
      <c r="K9" s="3193"/>
      <c r="L9" s="3193"/>
      <c r="M9" s="3193"/>
      <c r="N9" s="3193"/>
      <c r="O9" s="3210"/>
      <c r="P9" s="3210"/>
      <c r="Q9" s="3210"/>
      <c r="R9" s="3210"/>
      <c r="S9" s="3210"/>
      <c r="T9" s="3210"/>
      <c r="U9" s="3210"/>
      <c r="V9" s="3210"/>
      <c r="W9" s="3210"/>
      <c r="X9" s="3210"/>
      <c r="Y9" s="3210"/>
      <c r="Z9" s="3210"/>
      <c r="AA9" s="3210"/>
      <c r="AB9" s="3210"/>
      <c r="AC9" s="3210"/>
      <c r="AD9" s="3210"/>
      <c r="AE9" s="3210"/>
      <c r="AF9" s="3210"/>
      <c r="AG9" s="3210"/>
      <c r="AH9" s="3210"/>
      <c r="AI9" s="3210"/>
      <c r="AJ9" s="3210"/>
      <c r="AK9" s="3210"/>
      <c r="AL9" s="3210"/>
      <c r="AM9" s="3210"/>
      <c r="AN9" s="3210"/>
      <c r="AO9" s="3210"/>
    </row>
    <row r="10" spans="1:43" s="658" customFormat="1" ht="15" customHeight="1">
      <c r="A10" s="3209"/>
      <c r="B10" s="3209"/>
      <c r="C10" s="3209"/>
      <c r="D10" s="3209"/>
      <c r="E10" s="3209"/>
      <c r="F10" s="3193" t="s">
        <v>1097</v>
      </c>
      <c r="G10" s="3193"/>
      <c r="H10" s="3193"/>
      <c r="I10" s="3193"/>
      <c r="J10" s="3193"/>
      <c r="K10" s="3193"/>
      <c r="L10" s="3193"/>
      <c r="M10" s="3193"/>
      <c r="N10" s="3193"/>
      <c r="O10" s="3211"/>
      <c r="P10" s="3212"/>
      <c r="Q10" s="3212"/>
      <c r="R10" s="3212"/>
      <c r="S10" s="3212"/>
      <c r="T10" s="3212"/>
      <c r="U10" s="3212"/>
      <c r="V10" s="3212"/>
      <c r="W10" s="3212"/>
      <c r="X10" s="3212"/>
      <c r="Y10" s="3212"/>
      <c r="Z10" s="3212"/>
      <c r="AA10" s="3212"/>
      <c r="AB10" s="3212"/>
      <c r="AC10" s="3212"/>
      <c r="AD10" s="3212"/>
      <c r="AE10" s="3212"/>
      <c r="AF10" s="3213"/>
      <c r="AG10" s="3190" t="s">
        <v>1098</v>
      </c>
      <c r="AH10" s="3191"/>
      <c r="AI10" s="3191"/>
      <c r="AJ10" s="3191"/>
      <c r="AK10" s="3191"/>
      <c r="AL10" s="3191"/>
      <c r="AM10" s="3191"/>
      <c r="AN10" s="3191"/>
      <c r="AO10" s="3192"/>
    </row>
    <row r="11" spans="1:43" s="658" customFormat="1" ht="30.95" customHeight="1">
      <c r="A11" s="3209"/>
      <c r="B11" s="3209"/>
      <c r="C11" s="3209"/>
      <c r="D11" s="3209"/>
      <c r="E11" s="3209"/>
      <c r="F11" s="3193" t="s">
        <v>1099</v>
      </c>
      <c r="G11" s="3193"/>
      <c r="H11" s="3193"/>
      <c r="I11" s="3193"/>
      <c r="J11" s="3193"/>
      <c r="K11" s="3193"/>
      <c r="L11" s="3193"/>
      <c r="M11" s="3193"/>
      <c r="N11" s="3193"/>
      <c r="O11" s="3214" t="s">
        <v>1100</v>
      </c>
      <c r="P11" s="3214"/>
      <c r="Q11" s="3214"/>
      <c r="R11" s="3214"/>
      <c r="S11" s="3214"/>
      <c r="T11" s="3214"/>
      <c r="U11" s="3214"/>
      <c r="V11" s="3214"/>
      <c r="W11" s="3214"/>
      <c r="X11" s="3214"/>
      <c r="Y11" s="3214"/>
      <c r="Z11" s="3214"/>
      <c r="AA11" s="3214"/>
      <c r="AB11" s="3214" t="s">
        <v>1101</v>
      </c>
      <c r="AC11" s="3214"/>
      <c r="AD11" s="3214"/>
      <c r="AE11" s="3214"/>
      <c r="AF11" s="3214"/>
      <c r="AG11" s="3180"/>
      <c r="AH11" s="3180"/>
      <c r="AI11" s="3180"/>
      <c r="AJ11" s="3180"/>
      <c r="AK11" s="3180"/>
      <c r="AL11" s="3180"/>
      <c r="AM11" s="3180"/>
      <c r="AN11" s="3180"/>
      <c r="AO11" s="3180"/>
    </row>
    <row r="12" spans="1:43" s="658" customFormat="1" ht="15" customHeight="1"/>
    <row r="13" spans="1:43" s="658" customFormat="1" ht="15" customHeight="1">
      <c r="A13" s="3186" t="s">
        <v>1102</v>
      </c>
      <c r="B13" s="3186"/>
      <c r="C13" s="3186"/>
      <c r="D13" s="3186"/>
      <c r="E13" s="3186"/>
      <c r="F13" s="3179" t="s">
        <v>1103</v>
      </c>
      <c r="G13" s="3179"/>
      <c r="H13" s="3179"/>
      <c r="I13" s="3179"/>
      <c r="J13" s="3179"/>
      <c r="K13" s="3179"/>
      <c r="L13" s="3179"/>
      <c r="M13" s="3179"/>
      <c r="N13" s="3179"/>
      <c r="O13" s="3179"/>
      <c r="P13" s="3179"/>
      <c r="Q13" s="3179"/>
      <c r="R13" s="3179"/>
      <c r="S13" s="3179"/>
      <c r="T13" s="3179"/>
      <c r="U13" s="3179"/>
      <c r="V13" s="3179"/>
      <c r="W13" s="3179"/>
      <c r="X13" s="3179"/>
      <c r="Y13" s="3179"/>
      <c r="Z13" s="3179"/>
      <c r="AA13" s="3179"/>
      <c r="AB13" s="3179"/>
      <c r="AC13" s="3179"/>
      <c r="AD13" s="3179"/>
      <c r="AE13" s="3179"/>
      <c r="AF13" s="3179"/>
      <c r="AG13" s="3179"/>
      <c r="AH13" s="3179"/>
      <c r="AI13" s="3179"/>
      <c r="AJ13" s="3179"/>
      <c r="AK13" s="3179"/>
      <c r="AL13" s="3179"/>
      <c r="AM13" s="3179"/>
      <c r="AN13" s="3179"/>
      <c r="AO13" s="3179"/>
    </row>
    <row r="14" spans="1:43" s="658" customFormat="1" ht="15" customHeight="1">
      <c r="A14" s="3186"/>
      <c r="B14" s="3186"/>
      <c r="C14" s="3186"/>
      <c r="D14" s="3186"/>
      <c r="E14" s="3186"/>
      <c r="F14" s="3179" t="s">
        <v>1104</v>
      </c>
      <c r="G14" s="3179"/>
      <c r="H14" s="3179"/>
      <c r="I14" s="3179"/>
      <c r="J14" s="3179"/>
      <c r="K14" s="3179"/>
      <c r="L14" s="3179"/>
      <c r="M14" s="3179"/>
      <c r="N14" s="3179"/>
      <c r="O14" s="3179"/>
      <c r="P14" s="3179"/>
      <c r="Q14" s="3179"/>
      <c r="R14" s="3179"/>
      <c r="S14" s="3179"/>
      <c r="T14" s="3179"/>
      <c r="U14" s="3179"/>
      <c r="V14" s="3179"/>
      <c r="W14" s="3179"/>
      <c r="X14" s="3179"/>
      <c r="Y14" s="3179"/>
      <c r="Z14" s="3179"/>
      <c r="AA14" s="3179"/>
      <c r="AB14" s="3179"/>
      <c r="AC14" s="3179"/>
      <c r="AD14" s="3179"/>
      <c r="AE14" s="3179"/>
      <c r="AF14" s="3179"/>
      <c r="AG14" s="3179"/>
      <c r="AH14" s="3179"/>
      <c r="AI14" s="3179"/>
      <c r="AJ14" s="3179"/>
      <c r="AK14" s="3179"/>
      <c r="AL14" s="3179"/>
      <c r="AM14" s="3179"/>
      <c r="AN14" s="3179"/>
      <c r="AO14" s="3179"/>
    </row>
    <row r="15" spans="1:43" s="658" customFormat="1" ht="15" customHeight="1">
      <c r="A15" s="3186"/>
      <c r="B15" s="3186"/>
      <c r="C15" s="3186"/>
      <c r="D15" s="3186"/>
      <c r="E15" s="3186"/>
      <c r="F15" s="3200" t="s">
        <v>1105</v>
      </c>
      <c r="G15" s="3201"/>
      <c r="H15" s="3201"/>
      <c r="I15" s="3201"/>
      <c r="J15" s="3201"/>
      <c r="K15" s="3201"/>
      <c r="L15" s="3201"/>
      <c r="M15" s="3201"/>
      <c r="N15" s="3202"/>
      <c r="O15" s="3187" t="s">
        <v>1106</v>
      </c>
      <c r="P15" s="3188"/>
      <c r="Q15" s="3188"/>
      <c r="R15" s="3189"/>
      <c r="S15" s="3187"/>
      <c r="T15" s="3188"/>
      <c r="U15" s="3188"/>
      <c r="V15" s="3188"/>
      <c r="W15" s="3188"/>
      <c r="X15" s="3188"/>
      <c r="Y15" s="3188"/>
      <c r="Z15" s="3188"/>
      <c r="AA15" s="3188"/>
      <c r="AB15" s="3188"/>
      <c r="AC15" s="3188"/>
      <c r="AD15" s="3188"/>
      <c r="AE15" s="3188"/>
      <c r="AF15" s="3189"/>
      <c r="AG15" s="3203" t="s">
        <v>1107</v>
      </c>
      <c r="AH15" s="3204"/>
      <c r="AI15" s="3204"/>
      <c r="AJ15" s="3204"/>
      <c r="AK15" s="3204"/>
      <c r="AL15" s="3204"/>
      <c r="AM15" s="3204"/>
      <c r="AN15" s="3204"/>
      <c r="AO15" s="3205"/>
    </row>
    <row r="16" spans="1:43" s="658" customFormat="1" ht="15" customHeight="1">
      <c r="A16" s="3186"/>
      <c r="B16" s="3186"/>
      <c r="C16" s="3186"/>
      <c r="D16" s="3186"/>
      <c r="E16" s="3186"/>
      <c r="F16" s="3197"/>
      <c r="G16" s="3198"/>
      <c r="H16" s="3198"/>
      <c r="I16" s="3198"/>
      <c r="J16" s="3198"/>
      <c r="K16" s="3198"/>
      <c r="L16" s="3198"/>
      <c r="M16" s="3198"/>
      <c r="N16" s="3199"/>
      <c r="O16" s="3197" t="s">
        <v>1108</v>
      </c>
      <c r="P16" s="3198"/>
      <c r="Q16" s="3198"/>
      <c r="R16" s="3199"/>
      <c r="S16" s="3183"/>
      <c r="T16" s="3184"/>
      <c r="U16" s="3184"/>
      <c r="V16" s="3184"/>
      <c r="W16" s="3184"/>
      <c r="X16" s="3184"/>
      <c r="Y16" s="3184"/>
      <c r="Z16" s="3184"/>
      <c r="AA16" s="3184"/>
      <c r="AB16" s="3184"/>
      <c r="AC16" s="3184"/>
      <c r="AD16" s="3184"/>
      <c r="AE16" s="3184"/>
      <c r="AF16" s="3185"/>
      <c r="AG16" s="3206"/>
      <c r="AH16" s="3207"/>
      <c r="AI16" s="3207"/>
      <c r="AJ16" s="3207"/>
      <c r="AK16" s="3207"/>
      <c r="AL16" s="3207"/>
      <c r="AM16" s="3207"/>
      <c r="AN16" s="3207"/>
      <c r="AO16" s="3208"/>
    </row>
    <row r="17" spans="1:41" s="658" customFormat="1" ht="15" customHeight="1">
      <c r="A17" s="3186"/>
      <c r="B17" s="3186"/>
      <c r="C17" s="3186"/>
      <c r="D17" s="3186"/>
      <c r="E17" s="3186"/>
      <c r="F17" s="3179" t="s">
        <v>1109</v>
      </c>
      <c r="G17" s="3179"/>
      <c r="H17" s="3179"/>
      <c r="I17" s="3179"/>
      <c r="J17" s="3179"/>
      <c r="K17" s="3179"/>
      <c r="L17" s="3179"/>
      <c r="M17" s="3179"/>
      <c r="N17" s="3179"/>
      <c r="O17" s="3187"/>
      <c r="P17" s="3188"/>
      <c r="Q17" s="3188"/>
      <c r="R17" s="3188"/>
      <c r="S17" s="3188"/>
      <c r="T17" s="3188"/>
      <c r="U17" s="3188"/>
      <c r="V17" s="3188"/>
      <c r="W17" s="3188"/>
      <c r="X17" s="3188"/>
      <c r="Y17" s="3188"/>
      <c r="Z17" s="3188"/>
      <c r="AA17" s="3188"/>
      <c r="AB17" s="3188"/>
      <c r="AC17" s="3188"/>
      <c r="AD17" s="3188"/>
      <c r="AE17" s="3188"/>
      <c r="AF17" s="3189"/>
      <c r="AG17" s="3190" t="s">
        <v>1110</v>
      </c>
      <c r="AH17" s="3191"/>
      <c r="AI17" s="3191"/>
      <c r="AJ17" s="3191"/>
      <c r="AK17" s="3191"/>
      <c r="AL17" s="3191"/>
      <c r="AM17" s="3191"/>
      <c r="AN17" s="3191"/>
      <c r="AO17" s="3192"/>
    </row>
    <row r="18" spans="1:41" s="658" customFormat="1" ht="15" customHeight="1">
      <c r="A18" s="3186"/>
      <c r="B18" s="3186"/>
      <c r="C18" s="3186"/>
      <c r="D18" s="3186"/>
      <c r="E18" s="3186"/>
      <c r="F18" s="3179" t="s">
        <v>1111</v>
      </c>
      <c r="G18" s="3179"/>
      <c r="H18" s="3179"/>
      <c r="I18" s="3179"/>
      <c r="J18" s="3179"/>
      <c r="K18" s="3179"/>
      <c r="L18" s="3179"/>
      <c r="M18" s="3179"/>
      <c r="N18" s="3179"/>
      <c r="O18" s="3187"/>
      <c r="P18" s="3188"/>
      <c r="Q18" s="3188"/>
      <c r="R18" s="3188"/>
      <c r="S18" s="3188"/>
      <c r="T18" s="3188"/>
      <c r="U18" s="3188"/>
      <c r="V18" s="3188"/>
      <c r="W18" s="3188"/>
      <c r="X18" s="3188"/>
      <c r="Y18" s="3188"/>
      <c r="Z18" s="3188"/>
      <c r="AA18" s="3188"/>
      <c r="AB18" s="3188"/>
      <c r="AC18" s="3188"/>
      <c r="AD18" s="3188"/>
      <c r="AE18" s="3188"/>
      <c r="AF18" s="3189"/>
      <c r="AG18" s="3194" t="s">
        <v>1112</v>
      </c>
      <c r="AH18" s="3195"/>
      <c r="AI18" s="3195"/>
      <c r="AJ18" s="3195"/>
      <c r="AK18" s="3195"/>
      <c r="AL18" s="3195"/>
      <c r="AM18" s="3195"/>
      <c r="AN18" s="3195"/>
      <c r="AO18" s="3196"/>
    </row>
    <row r="19" spans="1:41" s="658" customFormat="1" ht="15" customHeight="1">
      <c r="A19" s="3186"/>
      <c r="B19" s="3186"/>
      <c r="C19" s="3186"/>
      <c r="D19" s="3186"/>
      <c r="E19" s="3186"/>
      <c r="F19" s="3179" t="s">
        <v>1113</v>
      </c>
      <c r="G19" s="3179"/>
      <c r="H19" s="3179"/>
      <c r="I19" s="3179"/>
      <c r="J19" s="3179"/>
      <c r="K19" s="3179"/>
      <c r="L19" s="3179"/>
      <c r="M19" s="3179"/>
      <c r="N19" s="3179"/>
      <c r="O19" s="3187"/>
      <c r="P19" s="3188"/>
      <c r="Q19" s="3188"/>
      <c r="R19" s="3188"/>
      <c r="S19" s="3188"/>
      <c r="T19" s="3188"/>
      <c r="U19" s="3188"/>
      <c r="V19" s="3188"/>
      <c r="W19" s="3188"/>
      <c r="X19" s="3188"/>
      <c r="Y19" s="3188"/>
      <c r="Z19" s="3188"/>
      <c r="AA19" s="3188"/>
      <c r="AB19" s="3188"/>
      <c r="AC19" s="3188"/>
      <c r="AD19" s="3188"/>
      <c r="AE19" s="3188"/>
      <c r="AF19" s="3189"/>
      <c r="AG19" s="3194" t="s">
        <v>1114</v>
      </c>
      <c r="AH19" s="3195"/>
      <c r="AI19" s="3195"/>
      <c r="AJ19" s="3195"/>
      <c r="AK19" s="3195"/>
      <c r="AL19" s="3195"/>
      <c r="AM19" s="3195"/>
      <c r="AN19" s="3195"/>
      <c r="AO19" s="3196"/>
    </row>
    <row r="20" spans="1:41" s="658" customFormat="1" ht="15" customHeight="1">
      <c r="A20" s="3186"/>
      <c r="B20" s="3186"/>
      <c r="C20" s="3186"/>
      <c r="D20" s="3186"/>
      <c r="E20" s="3186"/>
      <c r="F20" s="3179" t="s">
        <v>1115</v>
      </c>
      <c r="G20" s="3179"/>
      <c r="H20" s="3179"/>
      <c r="I20" s="3179"/>
      <c r="J20" s="3179"/>
      <c r="K20" s="3179"/>
      <c r="L20" s="3179"/>
      <c r="M20" s="3179"/>
      <c r="N20" s="3179"/>
      <c r="O20" s="3187"/>
      <c r="P20" s="3188"/>
      <c r="Q20" s="3188"/>
      <c r="R20" s="3188"/>
      <c r="S20" s="3188"/>
      <c r="T20" s="3188"/>
      <c r="U20" s="3188"/>
      <c r="V20" s="3188"/>
      <c r="W20" s="3188"/>
      <c r="X20" s="3188"/>
      <c r="Y20" s="3188"/>
      <c r="Z20" s="3188"/>
      <c r="AA20" s="3188"/>
      <c r="AB20" s="3188"/>
      <c r="AC20" s="3188"/>
      <c r="AD20" s="3188"/>
      <c r="AE20" s="3188"/>
      <c r="AF20" s="3189"/>
      <c r="AG20" s="3190" t="s">
        <v>1116</v>
      </c>
      <c r="AH20" s="3191"/>
      <c r="AI20" s="3191"/>
      <c r="AJ20" s="3191"/>
      <c r="AK20" s="3191"/>
      <c r="AL20" s="3191"/>
      <c r="AM20" s="3191"/>
      <c r="AN20" s="3191"/>
      <c r="AO20" s="3192"/>
    </row>
    <row r="21" spans="1:41" s="658" customFormat="1" ht="24.95" customHeight="1">
      <c r="A21" s="3186"/>
      <c r="B21" s="3186"/>
      <c r="C21" s="3186"/>
      <c r="D21" s="3186"/>
      <c r="E21" s="3186"/>
      <c r="F21" s="3193" t="s">
        <v>1117</v>
      </c>
      <c r="G21" s="3193"/>
      <c r="H21" s="3193"/>
      <c r="I21" s="3193"/>
      <c r="J21" s="3193"/>
      <c r="K21" s="3193"/>
      <c r="L21" s="3193"/>
      <c r="M21" s="3193"/>
      <c r="N21" s="3193"/>
      <c r="O21" s="3179"/>
      <c r="P21" s="3179"/>
      <c r="Q21" s="3179"/>
      <c r="R21" s="3179"/>
      <c r="S21" s="3179"/>
      <c r="T21" s="3179"/>
      <c r="U21" s="3179"/>
      <c r="V21" s="3179"/>
      <c r="W21" s="3179"/>
      <c r="X21" s="3179"/>
      <c r="Y21" s="3179"/>
      <c r="Z21" s="3179"/>
      <c r="AA21" s="3179"/>
      <c r="AB21" s="3179"/>
      <c r="AC21" s="3179"/>
      <c r="AD21" s="3179"/>
      <c r="AE21" s="3179"/>
      <c r="AF21" s="3179"/>
      <c r="AG21" s="3179"/>
      <c r="AH21" s="3179"/>
      <c r="AI21" s="3179"/>
      <c r="AJ21" s="3179"/>
      <c r="AK21" s="3179"/>
      <c r="AL21" s="3179"/>
      <c r="AM21" s="3179"/>
      <c r="AN21" s="3179"/>
      <c r="AO21" s="3179"/>
    </row>
    <row r="22" spans="1:41" s="658" customFormat="1" ht="20.100000000000001" customHeight="1">
      <c r="A22" s="3186"/>
      <c r="B22" s="3186"/>
      <c r="C22" s="3186"/>
      <c r="D22" s="3186"/>
      <c r="E22" s="3186"/>
      <c r="F22" s="3179" t="s">
        <v>1118</v>
      </c>
      <c r="G22" s="3179"/>
      <c r="H22" s="3179"/>
      <c r="I22" s="3179"/>
      <c r="J22" s="3179"/>
      <c r="K22" s="3179"/>
      <c r="L22" s="3179"/>
      <c r="M22" s="3179"/>
      <c r="N22" s="3179"/>
      <c r="O22" s="3179"/>
      <c r="P22" s="3179"/>
      <c r="Q22" s="3179"/>
      <c r="R22" s="3179"/>
      <c r="S22" s="3179"/>
      <c r="T22" s="3179"/>
      <c r="U22" s="3179"/>
      <c r="V22" s="3179"/>
      <c r="W22" s="3179"/>
      <c r="X22" s="3179"/>
      <c r="Y22" s="3179"/>
      <c r="Z22" s="3179"/>
      <c r="AA22" s="3179"/>
      <c r="AB22" s="3179"/>
      <c r="AC22" s="3179"/>
      <c r="AD22" s="3179"/>
      <c r="AE22" s="3179"/>
      <c r="AF22" s="3179"/>
      <c r="AG22" s="3179"/>
      <c r="AH22" s="3179"/>
      <c r="AI22" s="3179"/>
      <c r="AJ22" s="3179"/>
      <c r="AK22" s="3179"/>
      <c r="AL22" s="3179"/>
      <c r="AM22" s="3179"/>
      <c r="AN22" s="3179"/>
      <c r="AO22" s="3179"/>
    </row>
    <row r="23" spans="1:41" s="658" customFormat="1" ht="15" customHeight="1">
      <c r="A23" s="3186"/>
      <c r="B23" s="3186"/>
      <c r="C23" s="3186"/>
      <c r="D23" s="3186"/>
      <c r="E23" s="3186"/>
      <c r="F23" s="3179" t="s">
        <v>1119</v>
      </c>
      <c r="G23" s="3179"/>
      <c r="H23" s="3179"/>
      <c r="I23" s="3179"/>
      <c r="J23" s="3179"/>
      <c r="K23" s="3179"/>
      <c r="L23" s="3179"/>
      <c r="M23" s="3179"/>
      <c r="N23" s="3179"/>
      <c r="O23" s="3179" t="s">
        <v>324</v>
      </c>
      <c r="P23" s="3179"/>
      <c r="Q23" s="3179"/>
      <c r="R23" s="3179"/>
      <c r="S23" s="3179"/>
      <c r="T23" s="3180"/>
      <c r="U23" s="3180"/>
      <c r="V23" s="3180"/>
      <c r="W23" s="3180"/>
      <c r="X23" s="3180"/>
      <c r="Y23" s="3180"/>
      <c r="Z23" s="3180"/>
      <c r="AA23" s="3180"/>
      <c r="AB23" s="3180"/>
      <c r="AC23" s="3180"/>
      <c r="AD23" s="3180"/>
      <c r="AE23" s="3180"/>
      <c r="AF23" s="3180"/>
      <c r="AG23" s="3180"/>
      <c r="AH23" s="3180"/>
      <c r="AI23" s="3180"/>
      <c r="AJ23" s="3180"/>
      <c r="AK23" s="3180"/>
      <c r="AL23" s="3180"/>
      <c r="AM23" s="3180"/>
      <c r="AN23" s="3180"/>
      <c r="AO23" s="3180"/>
    </row>
    <row r="24" spans="1:41" s="658" customFormat="1" ht="15" customHeight="1">
      <c r="A24" s="3186"/>
      <c r="B24" s="3186"/>
      <c r="C24" s="3186"/>
      <c r="D24" s="3186"/>
      <c r="E24" s="3186"/>
      <c r="F24" s="3179"/>
      <c r="G24" s="3179"/>
      <c r="H24" s="3179"/>
      <c r="I24" s="3179"/>
      <c r="J24" s="3179"/>
      <c r="K24" s="3179"/>
      <c r="L24" s="3179"/>
      <c r="M24" s="3179"/>
      <c r="N24" s="3179"/>
      <c r="O24" s="3179" t="s">
        <v>1120</v>
      </c>
      <c r="P24" s="3179"/>
      <c r="Q24" s="3179"/>
      <c r="R24" s="3179"/>
      <c r="S24" s="3179"/>
      <c r="T24" s="3180"/>
      <c r="U24" s="3180"/>
      <c r="V24" s="3180"/>
      <c r="W24" s="3180"/>
      <c r="X24" s="3180"/>
      <c r="Y24" s="3180"/>
      <c r="Z24" s="3180"/>
      <c r="AA24" s="3180"/>
      <c r="AB24" s="3180"/>
      <c r="AC24" s="3180"/>
      <c r="AD24" s="3180"/>
      <c r="AE24" s="3180"/>
      <c r="AF24" s="3180"/>
      <c r="AG24" s="3180"/>
      <c r="AH24" s="3180"/>
      <c r="AI24" s="3180"/>
      <c r="AJ24" s="3180"/>
      <c r="AK24" s="3180"/>
      <c r="AL24" s="3180"/>
      <c r="AM24" s="3180"/>
      <c r="AN24" s="3180"/>
      <c r="AO24" s="3180"/>
    </row>
    <row r="25" spans="1:41" s="658" customFormat="1" ht="15" customHeight="1">
      <c r="A25" s="3186"/>
      <c r="B25" s="3186"/>
      <c r="C25" s="3186"/>
      <c r="D25" s="3186"/>
      <c r="E25" s="3186"/>
      <c r="F25" s="3179"/>
      <c r="G25" s="3179"/>
      <c r="H25" s="3179"/>
      <c r="I25" s="3179"/>
      <c r="J25" s="3179"/>
      <c r="K25" s="3179"/>
      <c r="L25" s="3179"/>
      <c r="M25" s="3179"/>
      <c r="N25" s="3179"/>
      <c r="O25" s="3181" t="s">
        <v>1121</v>
      </c>
      <c r="P25" s="3182"/>
      <c r="Q25" s="3182"/>
      <c r="R25" s="3182"/>
      <c r="S25" s="3182"/>
      <c r="T25" s="3183" t="s">
        <v>914</v>
      </c>
      <c r="U25" s="3184"/>
      <c r="V25" s="3184"/>
      <c r="W25" s="3184"/>
      <c r="X25" s="3184"/>
      <c r="Y25" s="3184"/>
      <c r="Z25" s="3184"/>
      <c r="AA25" s="3184"/>
      <c r="AB25" s="3184"/>
      <c r="AC25" s="3184"/>
      <c r="AD25" s="3185"/>
      <c r="AE25" s="3183" t="s">
        <v>1122</v>
      </c>
      <c r="AF25" s="3184"/>
      <c r="AG25" s="3184"/>
      <c r="AH25" s="3184"/>
      <c r="AI25" s="3184"/>
      <c r="AJ25" s="3184"/>
      <c r="AK25" s="3184"/>
      <c r="AL25" s="3184"/>
      <c r="AM25" s="3184"/>
      <c r="AN25" s="3184"/>
      <c r="AO25" s="3185"/>
    </row>
    <row r="26" spans="1:41" s="658" customFormat="1" ht="15" customHeight="1">
      <c r="A26" s="3186"/>
      <c r="B26" s="3186"/>
      <c r="C26" s="3186"/>
      <c r="D26" s="3186"/>
      <c r="E26" s="3186"/>
      <c r="F26" s="3179"/>
      <c r="G26" s="3179"/>
      <c r="H26" s="3179"/>
      <c r="I26" s="3179"/>
      <c r="J26" s="3179"/>
      <c r="K26" s="3179"/>
      <c r="L26" s="3179"/>
      <c r="M26" s="3179"/>
      <c r="N26" s="3179"/>
      <c r="O26" s="3182"/>
      <c r="P26" s="3182"/>
      <c r="Q26" s="3182"/>
      <c r="R26" s="3182"/>
      <c r="S26" s="3182"/>
      <c r="T26" s="3173"/>
      <c r="U26" s="3175"/>
      <c r="V26" s="3175"/>
      <c r="W26" s="3175"/>
      <c r="X26" s="3175"/>
      <c r="Y26" s="3175"/>
      <c r="Z26" s="3175"/>
      <c r="AA26" s="3175"/>
      <c r="AB26" s="3175"/>
      <c r="AC26" s="3175"/>
      <c r="AD26" s="3174"/>
      <c r="AE26" s="3173"/>
      <c r="AF26" s="3174"/>
      <c r="AG26" s="660" t="s">
        <v>19</v>
      </c>
      <c r="AH26" s="660"/>
      <c r="AI26" s="660" t="s">
        <v>499</v>
      </c>
      <c r="AJ26" s="660" t="s">
        <v>520</v>
      </c>
      <c r="AK26" s="3173"/>
      <c r="AL26" s="3174"/>
      <c r="AM26" s="660" t="s">
        <v>19</v>
      </c>
      <c r="AN26" s="660"/>
      <c r="AO26" s="659" t="s">
        <v>20</v>
      </c>
    </row>
    <row r="27" spans="1:41" s="658" customFormat="1" ht="15" customHeight="1">
      <c r="A27" s="3186"/>
      <c r="B27" s="3186"/>
      <c r="C27" s="3186"/>
      <c r="D27" s="3186"/>
      <c r="E27" s="3186"/>
      <c r="F27" s="3179"/>
      <c r="G27" s="3179"/>
      <c r="H27" s="3179"/>
      <c r="I27" s="3179"/>
      <c r="J27" s="3179"/>
      <c r="K27" s="3179"/>
      <c r="L27" s="3179"/>
      <c r="M27" s="3179"/>
      <c r="N27" s="3179"/>
      <c r="O27" s="3182"/>
      <c r="P27" s="3182"/>
      <c r="Q27" s="3182"/>
      <c r="R27" s="3182"/>
      <c r="S27" s="3182"/>
      <c r="T27" s="3173"/>
      <c r="U27" s="3175"/>
      <c r="V27" s="3175"/>
      <c r="W27" s="3175"/>
      <c r="X27" s="3175"/>
      <c r="Y27" s="3175"/>
      <c r="Z27" s="3175"/>
      <c r="AA27" s="3175"/>
      <c r="AB27" s="3175"/>
      <c r="AC27" s="3175"/>
      <c r="AD27" s="3174"/>
      <c r="AE27" s="3173"/>
      <c r="AF27" s="3174"/>
      <c r="AG27" s="660" t="s">
        <v>19</v>
      </c>
      <c r="AH27" s="660"/>
      <c r="AI27" s="660" t="s">
        <v>499</v>
      </c>
      <c r="AJ27" s="660" t="s">
        <v>520</v>
      </c>
      <c r="AK27" s="3173"/>
      <c r="AL27" s="3174"/>
      <c r="AM27" s="660" t="s">
        <v>19</v>
      </c>
      <c r="AN27" s="660"/>
      <c r="AO27" s="659" t="s">
        <v>20</v>
      </c>
    </row>
    <row r="28" spans="1:41" s="658" customFormat="1" ht="15" customHeight="1">
      <c r="A28" s="3186"/>
      <c r="B28" s="3186"/>
      <c r="C28" s="3186"/>
      <c r="D28" s="3186"/>
      <c r="E28" s="3186"/>
      <c r="F28" s="3179"/>
      <c r="G28" s="3179"/>
      <c r="H28" s="3179"/>
      <c r="I28" s="3179"/>
      <c r="J28" s="3179"/>
      <c r="K28" s="3179"/>
      <c r="L28" s="3179"/>
      <c r="M28" s="3179"/>
      <c r="N28" s="3179"/>
      <c r="O28" s="3182"/>
      <c r="P28" s="3182"/>
      <c r="Q28" s="3182"/>
      <c r="R28" s="3182"/>
      <c r="S28" s="3182"/>
      <c r="T28" s="3176" t="s">
        <v>1123</v>
      </c>
      <c r="U28" s="3177"/>
      <c r="V28" s="3177"/>
      <c r="W28" s="3177"/>
      <c r="X28" s="3177"/>
      <c r="Y28" s="3177"/>
      <c r="Z28" s="3177"/>
      <c r="AA28" s="3177"/>
      <c r="AB28" s="3177"/>
      <c r="AC28" s="3177"/>
      <c r="AD28" s="3177"/>
      <c r="AE28" s="3177"/>
      <c r="AF28" s="3177"/>
      <c r="AG28" s="3177"/>
      <c r="AH28" s="3177"/>
      <c r="AI28" s="3178"/>
      <c r="AJ28" s="3173"/>
      <c r="AK28" s="3174"/>
      <c r="AL28" s="659" t="s">
        <v>19</v>
      </c>
      <c r="AM28" s="3173"/>
      <c r="AN28" s="3174"/>
      <c r="AO28" s="659" t="s">
        <v>20</v>
      </c>
    </row>
    <row r="29" spans="1:41" s="658" customFormat="1" ht="15" customHeight="1"/>
    <row r="30" spans="1:41" ht="15" customHeight="1">
      <c r="A30" s="3186" t="s">
        <v>1124</v>
      </c>
      <c r="B30" s="3186"/>
      <c r="C30" s="3186"/>
      <c r="D30" s="3186"/>
      <c r="E30" s="3186"/>
      <c r="F30" s="3179" t="s">
        <v>1103</v>
      </c>
      <c r="G30" s="3179"/>
      <c r="H30" s="3179"/>
      <c r="I30" s="3179"/>
      <c r="J30" s="3179"/>
      <c r="K30" s="3179"/>
      <c r="L30" s="3179"/>
      <c r="M30" s="3179"/>
      <c r="N30" s="3179"/>
      <c r="O30" s="3179"/>
      <c r="P30" s="3179"/>
      <c r="Q30" s="3179"/>
      <c r="R30" s="3179"/>
      <c r="S30" s="3179"/>
      <c r="T30" s="3179"/>
      <c r="U30" s="3179"/>
      <c r="V30" s="3179"/>
      <c r="W30" s="3179"/>
      <c r="X30" s="3179"/>
      <c r="Y30" s="3179"/>
      <c r="Z30" s="3179"/>
      <c r="AA30" s="3179"/>
      <c r="AB30" s="3179"/>
      <c r="AC30" s="3179"/>
      <c r="AD30" s="3179"/>
      <c r="AE30" s="3179"/>
      <c r="AF30" s="3179"/>
      <c r="AG30" s="3179"/>
      <c r="AH30" s="3179"/>
      <c r="AI30" s="3179"/>
      <c r="AJ30" s="3179"/>
      <c r="AK30" s="3179"/>
      <c r="AL30" s="3179"/>
      <c r="AM30" s="3179"/>
      <c r="AN30" s="3179"/>
      <c r="AO30" s="3179"/>
    </row>
    <row r="31" spans="1:41" ht="15" customHeight="1">
      <c r="A31" s="3186"/>
      <c r="B31" s="3186"/>
      <c r="C31" s="3186"/>
      <c r="D31" s="3186"/>
      <c r="E31" s="3186"/>
      <c r="F31" s="3179" t="s">
        <v>1125</v>
      </c>
      <c r="G31" s="3179"/>
      <c r="H31" s="3179"/>
      <c r="I31" s="3179"/>
      <c r="J31" s="3179"/>
      <c r="K31" s="3179"/>
      <c r="L31" s="3179"/>
      <c r="M31" s="3179"/>
      <c r="N31" s="3179"/>
      <c r="O31" s="3179"/>
      <c r="P31" s="3179"/>
      <c r="Q31" s="3179"/>
      <c r="R31" s="3179"/>
      <c r="S31" s="3179"/>
      <c r="T31" s="3179"/>
      <c r="U31" s="3179"/>
      <c r="V31" s="3179"/>
      <c r="W31" s="3179"/>
      <c r="X31" s="3179"/>
      <c r="Y31" s="3179"/>
      <c r="Z31" s="3179"/>
      <c r="AA31" s="3179"/>
      <c r="AB31" s="3179"/>
      <c r="AC31" s="3179"/>
      <c r="AD31" s="3179"/>
      <c r="AE31" s="3179"/>
      <c r="AF31" s="3179"/>
      <c r="AG31" s="3179"/>
      <c r="AH31" s="3179"/>
      <c r="AI31" s="3179"/>
      <c r="AJ31" s="3179"/>
      <c r="AK31" s="3179"/>
      <c r="AL31" s="3179"/>
      <c r="AM31" s="3179"/>
      <c r="AN31" s="3179"/>
      <c r="AO31" s="3179"/>
    </row>
    <row r="32" spans="1:41" ht="15" customHeight="1">
      <c r="A32" s="3186"/>
      <c r="B32" s="3186"/>
      <c r="C32" s="3186"/>
      <c r="D32" s="3186"/>
      <c r="E32" s="3186"/>
      <c r="F32" s="3179" t="s">
        <v>1109</v>
      </c>
      <c r="G32" s="3179"/>
      <c r="H32" s="3179"/>
      <c r="I32" s="3179"/>
      <c r="J32" s="3179"/>
      <c r="K32" s="3179"/>
      <c r="L32" s="3179"/>
      <c r="M32" s="3179"/>
      <c r="N32" s="3179"/>
      <c r="O32" s="3187"/>
      <c r="P32" s="3188"/>
      <c r="Q32" s="3188"/>
      <c r="R32" s="3188"/>
      <c r="S32" s="3188"/>
      <c r="T32" s="3188"/>
      <c r="U32" s="3188"/>
      <c r="V32" s="3188"/>
      <c r="W32" s="3188"/>
      <c r="X32" s="3188"/>
      <c r="Y32" s="3188"/>
      <c r="Z32" s="3188"/>
      <c r="AA32" s="3188"/>
      <c r="AB32" s="3188"/>
      <c r="AC32" s="3188"/>
      <c r="AD32" s="3188"/>
      <c r="AE32" s="3188"/>
      <c r="AF32" s="3189"/>
      <c r="AG32" s="3190" t="s">
        <v>1110</v>
      </c>
      <c r="AH32" s="3191"/>
      <c r="AI32" s="3191"/>
      <c r="AJ32" s="3191"/>
      <c r="AK32" s="3191"/>
      <c r="AL32" s="3191"/>
      <c r="AM32" s="3191"/>
      <c r="AN32" s="3191"/>
      <c r="AO32" s="3192"/>
    </row>
    <row r="33" spans="1:41" ht="15" customHeight="1">
      <c r="A33" s="3186"/>
      <c r="B33" s="3186"/>
      <c r="C33" s="3186"/>
      <c r="D33" s="3186"/>
      <c r="E33" s="3186"/>
      <c r="F33" s="3179" t="s">
        <v>1111</v>
      </c>
      <c r="G33" s="3179"/>
      <c r="H33" s="3179"/>
      <c r="I33" s="3179"/>
      <c r="J33" s="3179"/>
      <c r="K33" s="3179"/>
      <c r="L33" s="3179"/>
      <c r="M33" s="3179"/>
      <c r="N33" s="3179"/>
      <c r="O33" s="3187"/>
      <c r="P33" s="3188"/>
      <c r="Q33" s="3188"/>
      <c r="R33" s="3188"/>
      <c r="S33" s="3188"/>
      <c r="T33" s="3188"/>
      <c r="U33" s="3188"/>
      <c r="V33" s="3188"/>
      <c r="W33" s="3188"/>
      <c r="X33" s="3188"/>
      <c r="Y33" s="3188"/>
      <c r="Z33" s="3188"/>
      <c r="AA33" s="3188"/>
      <c r="AB33" s="3188"/>
      <c r="AC33" s="3188"/>
      <c r="AD33" s="3188"/>
      <c r="AE33" s="3188"/>
      <c r="AF33" s="3189"/>
      <c r="AG33" s="3194" t="s">
        <v>1112</v>
      </c>
      <c r="AH33" s="3195"/>
      <c r="AI33" s="3195"/>
      <c r="AJ33" s="3195"/>
      <c r="AK33" s="3195"/>
      <c r="AL33" s="3195"/>
      <c r="AM33" s="3195"/>
      <c r="AN33" s="3195"/>
      <c r="AO33" s="3196"/>
    </row>
    <row r="34" spans="1:41" ht="15" customHeight="1">
      <c r="A34" s="3186"/>
      <c r="B34" s="3186"/>
      <c r="C34" s="3186"/>
      <c r="D34" s="3186"/>
      <c r="E34" s="3186"/>
      <c r="F34" s="3179" t="s">
        <v>1113</v>
      </c>
      <c r="G34" s="3179"/>
      <c r="H34" s="3179"/>
      <c r="I34" s="3179"/>
      <c r="J34" s="3179"/>
      <c r="K34" s="3179"/>
      <c r="L34" s="3179"/>
      <c r="M34" s="3179"/>
      <c r="N34" s="3179"/>
      <c r="O34" s="3187"/>
      <c r="P34" s="3188"/>
      <c r="Q34" s="3188"/>
      <c r="R34" s="3188"/>
      <c r="S34" s="3188"/>
      <c r="T34" s="3188"/>
      <c r="U34" s="3188"/>
      <c r="V34" s="3188"/>
      <c r="W34" s="3188"/>
      <c r="X34" s="3188"/>
      <c r="Y34" s="3188"/>
      <c r="Z34" s="3188"/>
      <c r="AA34" s="3188"/>
      <c r="AB34" s="3188"/>
      <c r="AC34" s="3188"/>
      <c r="AD34" s="3188"/>
      <c r="AE34" s="3188"/>
      <c r="AF34" s="3189"/>
      <c r="AG34" s="3194" t="s">
        <v>1114</v>
      </c>
      <c r="AH34" s="3195"/>
      <c r="AI34" s="3195"/>
      <c r="AJ34" s="3195"/>
      <c r="AK34" s="3195"/>
      <c r="AL34" s="3195"/>
      <c r="AM34" s="3195"/>
      <c r="AN34" s="3195"/>
      <c r="AO34" s="3196"/>
    </row>
    <row r="35" spans="1:41" ht="15" customHeight="1">
      <c r="A35" s="3186"/>
      <c r="B35" s="3186"/>
      <c r="C35" s="3186"/>
      <c r="D35" s="3186"/>
      <c r="E35" s="3186"/>
      <c r="F35" s="3179" t="s">
        <v>1115</v>
      </c>
      <c r="G35" s="3179"/>
      <c r="H35" s="3179"/>
      <c r="I35" s="3179"/>
      <c r="J35" s="3179"/>
      <c r="K35" s="3179"/>
      <c r="L35" s="3179"/>
      <c r="M35" s="3179"/>
      <c r="N35" s="3179"/>
      <c r="O35" s="3187"/>
      <c r="P35" s="3188"/>
      <c r="Q35" s="3188"/>
      <c r="R35" s="3188"/>
      <c r="S35" s="3188"/>
      <c r="T35" s="3188"/>
      <c r="U35" s="3188"/>
      <c r="V35" s="3188"/>
      <c r="W35" s="3188"/>
      <c r="X35" s="3188"/>
      <c r="Y35" s="3188"/>
      <c r="Z35" s="3188"/>
      <c r="AA35" s="3188"/>
      <c r="AB35" s="3188"/>
      <c r="AC35" s="3188"/>
      <c r="AD35" s="3188"/>
      <c r="AE35" s="3188"/>
      <c r="AF35" s="3189"/>
      <c r="AG35" s="3190" t="s">
        <v>1116</v>
      </c>
      <c r="AH35" s="3191"/>
      <c r="AI35" s="3191"/>
      <c r="AJ35" s="3191"/>
      <c r="AK35" s="3191"/>
      <c r="AL35" s="3191"/>
      <c r="AM35" s="3191"/>
      <c r="AN35" s="3191"/>
      <c r="AO35" s="3192"/>
    </row>
    <row r="36" spans="1:41" ht="24.95" customHeight="1">
      <c r="A36" s="3186"/>
      <c r="B36" s="3186"/>
      <c r="C36" s="3186"/>
      <c r="D36" s="3186"/>
      <c r="E36" s="3186"/>
      <c r="F36" s="3193" t="s">
        <v>1117</v>
      </c>
      <c r="G36" s="3193"/>
      <c r="H36" s="3193"/>
      <c r="I36" s="3193"/>
      <c r="J36" s="3193"/>
      <c r="K36" s="3193"/>
      <c r="L36" s="3193"/>
      <c r="M36" s="3193"/>
      <c r="N36" s="3193"/>
      <c r="O36" s="3179"/>
      <c r="P36" s="3179"/>
      <c r="Q36" s="3179"/>
      <c r="R36" s="3179"/>
      <c r="S36" s="3179"/>
      <c r="T36" s="3179"/>
      <c r="U36" s="3179"/>
      <c r="V36" s="3179"/>
      <c r="W36" s="3179"/>
      <c r="X36" s="3179"/>
      <c r="Y36" s="3179"/>
      <c r="Z36" s="3179"/>
      <c r="AA36" s="3179"/>
      <c r="AB36" s="3179"/>
      <c r="AC36" s="3179"/>
      <c r="AD36" s="3179"/>
      <c r="AE36" s="3179"/>
      <c r="AF36" s="3179"/>
      <c r="AG36" s="3179"/>
      <c r="AH36" s="3179"/>
      <c r="AI36" s="3179"/>
      <c r="AJ36" s="3179"/>
      <c r="AK36" s="3179"/>
      <c r="AL36" s="3179"/>
      <c r="AM36" s="3179"/>
      <c r="AN36" s="3179"/>
      <c r="AO36" s="3179"/>
    </row>
    <row r="37" spans="1:41" ht="15" customHeight="1">
      <c r="A37" s="3186"/>
      <c r="B37" s="3186"/>
      <c r="C37" s="3186"/>
      <c r="D37" s="3186"/>
      <c r="E37" s="3186"/>
      <c r="F37" s="3179" t="s">
        <v>1118</v>
      </c>
      <c r="G37" s="3179"/>
      <c r="H37" s="3179"/>
      <c r="I37" s="3179"/>
      <c r="J37" s="3179"/>
      <c r="K37" s="3179"/>
      <c r="L37" s="3179"/>
      <c r="M37" s="3179"/>
      <c r="N37" s="3179"/>
      <c r="O37" s="3179"/>
      <c r="P37" s="3179"/>
      <c r="Q37" s="3179"/>
      <c r="R37" s="3179"/>
      <c r="S37" s="3179"/>
      <c r="T37" s="3179"/>
      <c r="U37" s="3179"/>
      <c r="V37" s="3179"/>
      <c r="W37" s="3179"/>
      <c r="X37" s="3179"/>
      <c r="Y37" s="3179"/>
      <c r="Z37" s="3179"/>
      <c r="AA37" s="3179"/>
      <c r="AB37" s="3179"/>
      <c r="AC37" s="3179"/>
      <c r="AD37" s="3179"/>
      <c r="AE37" s="3179"/>
      <c r="AF37" s="3179"/>
      <c r="AG37" s="3179"/>
      <c r="AH37" s="3179"/>
      <c r="AI37" s="3179"/>
      <c r="AJ37" s="3179"/>
      <c r="AK37" s="3179"/>
      <c r="AL37" s="3179"/>
      <c r="AM37" s="3179"/>
      <c r="AN37" s="3179"/>
      <c r="AO37" s="3179"/>
    </row>
    <row r="38" spans="1:41" ht="15" customHeight="1">
      <c r="A38" s="3186"/>
      <c r="B38" s="3186"/>
      <c r="C38" s="3186"/>
      <c r="D38" s="3186"/>
      <c r="E38" s="3186"/>
      <c r="F38" s="3179" t="s">
        <v>1119</v>
      </c>
      <c r="G38" s="3179"/>
      <c r="H38" s="3179"/>
      <c r="I38" s="3179"/>
      <c r="J38" s="3179"/>
      <c r="K38" s="3179"/>
      <c r="L38" s="3179"/>
      <c r="M38" s="3179"/>
      <c r="N38" s="3179"/>
      <c r="O38" s="3179" t="s">
        <v>324</v>
      </c>
      <c r="P38" s="3179"/>
      <c r="Q38" s="3179"/>
      <c r="R38" s="3179"/>
      <c r="S38" s="3179"/>
      <c r="T38" s="3180"/>
      <c r="U38" s="3180"/>
      <c r="V38" s="3180"/>
      <c r="W38" s="3180"/>
      <c r="X38" s="3180"/>
      <c r="Y38" s="3180"/>
      <c r="Z38" s="3180"/>
      <c r="AA38" s="3180"/>
      <c r="AB38" s="3180"/>
      <c r="AC38" s="3180"/>
      <c r="AD38" s="3180"/>
      <c r="AE38" s="3180"/>
      <c r="AF38" s="3180"/>
      <c r="AG38" s="3180"/>
      <c r="AH38" s="3180"/>
      <c r="AI38" s="3180"/>
      <c r="AJ38" s="3180"/>
      <c r="AK38" s="3180"/>
      <c r="AL38" s="3180"/>
      <c r="AM38" s="3180"/>
      <c r="AN38" s="3180"/>
      <c r="AO38" s="3180"/>
    </row>
    <row r="39" spans="1:41" ht="15" customHeight="1">
      <c r="A39" s="3186"/>
      <c r="B39" s="3186"/>
      <c r="C39" s="3186"/>
      <c r="D39" s="3186"/>
      <c r="E39" s="3186"/>
      <c r="F39" s="3179"/>
      <c r="G39" s="3179"/>
      <c r="H39" s="3179"/>
      <c r="I39" s="3179"/>
      <c r="J39" s="3179"/>
      <c r="K39" s="3179"/>
      <c r="L39" s="3179"/>
      <c r="M39" s="3179"/>
      <c r="N39" s="3179"/>
      <c r="O39" s="3179" t="s">
        <v>1120</v>
      </c>
      <c r="P39" s="3179"/>
      <c r="Q39" s="3179"/>
      <c r="R39" s="3179"/>
      <c r="S39" s="3179"/>
      <c r="T39" s="3180"/>
      <c r="U39" s="3180"/>
      <c r="V39" s="3180"/>
      <c r="W39" s="3180"/>
      <c r="X39" s="3180"/>
      <c r="Y39" s="3180"/>
      <c r="Z39" s="3180"/>
      <c r="AA39" s="3180"/>
      <c r="AB39" s="3180"/>
      <c r="AC39" s="3180"/>
      <c r="AD39" s="3180"/>
      <c r="AE39" s="3180"/>
      <c r="AF39" s="3180"/>
      <c r="AG39" s="3180"/>
      <c r="AH39" s="3180"/>
      <c r="AI39" s="3180"/>
      <c r="AJ39" s="3180"/>
      <c r="AK39" s="3180"/>
      <c r="AL39" s="3180"/>
      <c r="AM39" s="3180"/>
      <c r="AN39" s="3180"/>
      <c r="AO39" s="3180"/>
    </row>
    <row r="40" spans="1:41" ht="15" customHeight="1">
      <c r="A40" s="3186"/>
      <c r="B40" s="3186"/>
      <c r="C40" s="3186"/>
      <c r="D40" s="3186"/>
      <c r="E40" s="3186"/>
      <c r="F40" s="3179"/>
      <c r="G40" s="3179"/>
      <c r="H40" s="3179"/>
      <c r="I40" s="3179"/>
      <c r="J40" s="3179"/>
      <c r="K40" s="3179"/>
      <c r="L40" s="3179"/>
      <c r="M40" s="3179"/>
      <c r="N40" s="3179"/>
      <c r="O40" s="3181" t="s">
        <v>1121</v>
      </c>
      <c r="P40" s="3182"/>
      <c r="Q40" s="3182"/>
      <c r="R40" s="3182"/>
      <c r="S40" s="3182"/>
      <c r="T40" s="3183" t="s">
        <v>914</v>
      </c>
      <c r="U40" s="3184"/>
      <c r="V40" s="3184"/>
      <c r="W40" s="3184"/>
      <c r="X40" s="3184"/>
      <c r="Y40" s="3184"/>
      <c r="Z40" s="3184"/>
      <c r="AA40" s="3184"/>
      <c r="AB40" s="3184"/>
      <c r="AC40" s="3184"/>
      <c r="AD40" s="3185"/>
      <c r="AE40" s="3183" t="s">
        <v>1122</v>
      </c>
      <c r="AF40" s="3184"/>
      <c r="AG40" s="3184"/>
      <c r="AH40" s="3184"/>
      <c r="AI40" s="3184"/>
      <c r="AJ40" s="3184"/>
      <c r="AK40" s="3184"/>
      <c r="AL40" s="3184"/>
      <c r="AM40" s="3184"/>
      <c r="AN40" s="3184"/>
      <c r="AO40" s="3185"/>
    </row>
    <row r="41" spans="1:41" ht="15" customHeight="1">
      <c r="A41" s="3186"/>
      <c r="B41" s="3186"/>
      <c r="C41" s="3186"/>
      <c r="D41" s="3186"/>
      <c r="E41" s="3186"/>
      <c r="F41" s="3179"/>
      <c r="G41" s="3179"/>
      <c r="H41" s="3179"/>
      <c r="I41" s="3179"/>
      <c r="J41" s="3179"/>
      <c r="K41" s="3179"/>
      <c r="L41" s="3179"/>
      <c r="M41" s="3179"/>
      <c r="N41" s="3179"/>
      <c r="O41" s="3182"/>
      <c r="P41" s="3182"/>
      <c r="Q41" s="3182"/>
      <c r="R41" s="3182"/>
      <c r="S41" s="3182"/>
      <c r="T41" s="3173"/>
      <c r="U41" s="3175"/>
      <c r="V41" s="3175"/>
      <c r="W41" s="3175"/>
      <c r="X41" s="3175"/>
      <c r="Y41" s="3175"/>
      <c r="Z41" s="3175"/>
      <c r="AA41" s="3175"/>
      <c r="AB41" s="3175"/>
      <c r="AC41" s="3175"/>
      <c r="AD41" s="3174"/>
      <c r="AE41" s="3173"/>
      <c r="AF41" s="3174"/>
      <c r="AG41" s="660" t="s">
        <v>19</v>
      </c>
      <c r="AH41" s="660"/>
      <c r="AI41" s="660" t="s">
        <v>499</v>
      </c>
      <c r="AJ41" s="660" t="s">
        <v>520</v>
      </c>
      <c r="AK41" s="3173"/>
      <c r="AL41" s="3174"/>
      <c r="AM41" s="660" t="s">
        <v>19</v>
      </c>
      <c r="AN41" s="660"/>
      <c r="AO41" s="659" t="s">
        <v>20</v>
      </c>
    </row>
    <row r="42" spans="1:41" ht="15" customHeight="1">
      <c r="A42" s="3186"/>
      <c r="B42" s="3186"/>
      <c r="C42" s="3186"/>
      <c r="D42" s="3186"/>
      <c r="E42" s="3186"/>
      <c r="F42" s="3179"/>
      <c r="G42" s="3179"/>
      <c r="H42" s="3179"/>
      <c r="I42" s="3179"/>
      <c r="J42" s="3179"/>
      <c r="K42" s="3179"/>
      <c r="L42" s="3179"/>
      <c r="M42" s="3179"/>
      <c r="N42" s="3179"/>
      <c r="O42" s="3182"/>
      <c r="P42" s="3182"/>
      <c r="Q42" s="3182"/>
      <c r="R42" s="3182"/>
      <c r="S42" s="3182"/>
      <c r="T42" s="3173"/>
      <c r="U42" s="3175"/>
      <c r="V42" s="3175"/>
      <c r="W42" s="3175"/>
      <c r="X42" s="3175"/>
      <c r="Y42" s="3175"/>
      <c r="Z42" s="3175"/>
      <c r="AA42" s="3175"/>
      <c r="AB42" s="3175"/>
      <c r="AC42" s="3175"/>
      <c r="AD42" s="3174"/>
      <c r="AE42" s="3173"/>
      <c r="AF42" s="3174"/>
      <c r="AG42" s="660" t="s">
        <v>19</v>
      </c>
      <c r="AH42" s="660"/>
      <c r="AI42" s="660" t="s">
        <v>499</v>
      </c>
      <c r="AJ42" s="660" t="s">
        <v>520</v>
      </c>
      <c r="AK42" s="3173"/>
      <c r="AL42" s="3174"/>
      <c r="AM42" s="660" t="s">
        <v>19</v>
      </c>
      <c r="AN42" s="660"/>
      <c r="AO42" s="659" t="s">
        <v>20</v>
      </c>
    </row>
    <row r="43" spans="1:41" ht="15" customHeight="1">
      <c r="A43" s="3186"/>
      <c r="B43" s="3186"/>
      <c r="C43" s="3186"/>
      <c r="D43" s="3186"/>
      <c r="E43" s="3186"/>
      <c r="F43" s="3179"/>
      <c r="G43" s="3179"/>
      <c r="H43" s="3179"/>
      <c r="I43" s="3179"/>
      <c r="J43" s="3179"/>
      <c r="K43" s="3179"/>
      <c r="L43" s="3179"/>
      <c r="M43" s="3179"/>
      <c r="N43" s="3179"/>
      <c r="O43" s="3182"/>
      <c r="P43" s="3182"/>
      <c r="Q43" s="3182"/>
      <c r="R43" s="3182"/>
      <c r="S43" s="3182"/>
      <c r="T43" s="3176" t="s">
        <v>1123</v>
      </c>
      <c r="U43" s="3177"/>
      <c r="V43" s="3177"/>
      <c r="W43" s="3177"/>
      <c r="X43" s="3177"/>
      <c r="Y43" s="3177"/>
      <c r="Z43" s="3177"/>
      <c r="AA43" s="3177"/>
      <c r="AB43" s="3177"/>
      <c r="AC43" s="3177"/>
      <c r="AD43" s="3177"/>
      <c r="AE43" s="3177"/>
      <c r="AF43" s="3177"/>
      <c r="AG43" s="3177"/>
      <c r="AH43" s="3177"/>
      <c r="AI43" s="3178"/>
      <c r="AJ43" s="3173"/>
      <c r="AK43" s="3174"/>
      <c r="AL43" s="659" t="s">
        <v>19</v>
      </c>
      <c r="AM43" s="3173"/>
      <c r="AN43" s="3174"/>
      <c r="AO43" s="659" t="s">
        <v>20</v>
      </c>
    </row>
    <row r="44" spans="1:41">
      <c r="A44" s="661" t="s">
        <v>1126</v>
      </c>
      <c r="B44" s="662"/>
      <c r="C44" s="662"/>
      <c r="D44" s="662"/>
      <c r="E44" s="662"/>
      <c r="F44" s="663"/>
      <c r="G44" s="663"/>
      <c r="H44" s="663"/>
      <c r="I44" s="663"/>
      <c r="J44" s="663"/>
      <c r="K44" s="663"/>
      <c r="L44" s="663"/>
      <c r="M44" s="663"/>
      <c r="N44" s="663"/>
      <c r="O44" s="662"/>
      <c r="P44" s="662"/>
      <c r="Q44" s="662"/>
      <c r="R44" s="662"/>
      <c r="S44" s="662"/>
      <c r="T44" s="664"/>
      <c r="U44" s="664"/>
      <c r="V44" s="664"/>
      <c r="W44" s="664"/>
      <c r="X44" s="664"/>
      <c r="Y44" s="664"/>
      <c r="Z44" s="664"/>
      <c r="AA44" s="664"/>
      <c r="AB44" s="664"/>
      <c r="AC44" s="664"/>
      <c r="AD44" s="664"/>
      <c r="AE44" s="664"/>
      <c r="AF44" s="664"/>
      <c r="AG44" s="664"/>
      <c r="AH44" s="664"/>
      <c r="AI44" s="664"/>
      <c r="AJ44" s="665"/>
      <c r="AK44" s="665"/>
      <c r="AL44" s="665"/>
      <c r="AM44" s="795"/>
      <c r="AN44" s="795"/>
      <c r="AO44" s="795"/>
    </row>
    <row r="45" spans="1:41">
      <c r="A45" s="661" t="s">
        <v>1127</v>
      </c>
      <c r="AM45" s="3172" t="s">
        <v>1128</v>
      </c>
      <c r="AN45" s="3172"/>
      <c r="AO45" s="3172"/>
    </row>
  </sheetData>
  <mergeCells count="109">
    <mergeCell ref="AC5:AD5"/>
    <mergeCell ref="AG5:AO5"/>
    <mergeCell ref="A7:E8"/>
    <mergeCell ref="F7:N7"/>
    <mergeCell ref="O7:AO7"/>
    <mergeCell ref="F8:N8"/>
    <mergeCell ref="O8:AO8"/>
    <mergeCell ref="A3:AO3"/>
    <mergeCell ref="A5:E5"/>
    <mergeCell ref="L5:M5"/>
    <mergeCell ref="O5:P5"/>
    <mergeCell ref="R5:T5"/>
    <mergeCell ref="Z5:AA5"/>
    <mergeCell ref="F5:J5"/>
    <mergeCell ref="U5:X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3"/>
  <pageMargins left="0.59055118110236227" right="0.59055118110236227" top="0.98425196850393704" bottom="0.98425196850393704" header="0.51181102362204722" footer="0.51181102362204722"/>
  <pageSetup paperSize="9" orientation="portrait" r:id="rId1"/>
  <headerFooter alignWithMargins="0">
    <oddHeader xml:space="preserve">&amp;C&amp;18（参考様式）&amp;R&amp;14
</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B673-1AC4-49B2-9EE5-944827591623}">
  <dimension ref="A1:BM68"/>
  <sheetViews>
    <sheetView showZeros="0" view="pageBreakPreview" zoomScale="90" zoomScaleNormal="100" zoomScaleSheetLayoutView="90" workbookViewId="0">
      <selection activeCell="AA20" sqref="AA20"/>
    </sheetView>
  </sheetViews>
  <sheetFormatPr defaultColWidth="9" defaultRowHeight="13.5"/>
  <cols>
    <col min="1" max="4" width="4.125" customWidth="1"/>
    <col min="5" max="5" width="3.625" customWidth="1"/>
    <col min="6" max="6" width="4.125" customWidth="1"/>
    <col min="7" max="11" width="3.625" customWidth="1"/>
    <col min="12" max="12" width="7.375" customWidth="1"/>
    <col min="13" max="13" width="7.125" customWidth="1"/>
    <col min="14" max="16" width="4.125" customWidth="1"/>
    <col min="17" max="23" width="3.625" customWidth="1"/>
  </cols>
  <sheetData>
    <row r="1" spans="1:28" ht="14.25">
      <c r="A1" s="524"/>
      <c r="B1" s="10"/>
      <c r="C1" s="10"/>
      <c r="D1" s="10"/>
      <c r="E1" s="10"/>
      <c r="F1" s="10"/>
      <c r="G1" s="10"/>
      <c r="H1" s="10"/>
      <c r="I1" s="11"/>
      <c r="J1" s="11"/>
      <c r="K1" s="11"/>
      <c r="L1" s="1461"/>
      <c r="M1" s="1461"/>
      <c r="N1" s="1461"/>
      <c r="O1" s="1464"/>
      <c r="P1" s="1470" t="s">
        <v>187</v>
      </c>
      <c r="Q1" s="1471"/>
      <c r="R1" s="1471"/>
      <c r="S1" s="1471"/>
      <c r="T1" s="1471"/>
      <c r="U1" s="1471"/>
      <c r="V1" s="1471"/>
      <c r="W1" s="1472"/>
      <c r="Y1" s="20"/>
      <c r="Z1" s="20"/>
      <c r="AA1" s="20"/>
    </row>
    <row r="2" spans="1:28" ht="14.45" customHeight="1">
      <c r="A2" s="10"/>
      <c r="B2" s="10"/>
      <c r="C2" s="70"/>
      <c r="D2" s="70"/>
      <c r="E2" s="70"/>
      <c r="F2" s="11"/>
      <c r="G2" s="11"/>
      <c r="H2" s="11"/>
      <c r="I2" s="1461"/>
      <c r="J2" s="1461"/>
      <c r="K2" s="11"/>
      <c r="L2" s="385"/>
      <c r="M2" s="385"/>
      <c r="N2" s="11"/>
      <c r="O2" s="525"/>
      <c r="P2" s="1473" t="s">
        <v>188</v>
      </c>
      <c r="Q2" s="1474"/>
      <c r="R2" s="1475" t="s">
        <v>189</v>
      </c>
      <c r="S2" s="1474"/>
      <c r="T2" s="1475" t="s">
        <v>173</v>
      </c>
      <c r="U2" s="1476"/>
      <c r="V2" s="1475" t="s">
        <v>190</v>
      </c>
      <c r="W2" s="1477"/>
    </row>
    <row r="3" spans="1:28" ht="14.45" customHeight="1">
      <c r="A3" s="10"/>
      <c r="B3" s="10"/>
      <c r="C3" s="70"/>
      <c r="D3" s="70"/>
      <c r="E3" s="70"/>
      <c r="F3" s="11"/>
      <c r="G3" s="11"/>
      <c r="H3" s="11"/>
      <c r="I3" s="11"/>
      <c r="J3" s="11"/>
      <c r="K3" s="11"/>
      <c r="M3" s="11"/>
      <c r="N3" s="11"/>
      <c r="O3" s="525"/>
      <c r="P3" s="1451"/>
      <c r="Q3" s="1452"/>
      <c r="R3" s="1457"/>
      <c r="S3" s="1452"/>
      <c r="T3" s="1457"/>
      <c r="U3" s="1460"/>
      <c r="V3" s="1457"/>
      <c r="W3" s="1463"/>
    </row>
    <row r="4" spans="1:28" ht="15" customHeight="1">
      <c r="A4" s="10"/>
      <c r="B4" s="10"/>
      <c r="C4" s="70"/>
      <c r="D4" s="70"/>
      <c r="E4" s="70"/>
      <c r="F4" s="11"/>
      <c r="G4" s="11"/>
      <c r="H4" s="11"/>
      <c r="I4" s="11"/>
      <c r="J4" s="11"/>
      <c r="K4" s="11"/>
      <c r="M4" s="11"/>
      <c r="N4" s="11"/>
      <c r="O4" s="525"/>
      <c r="P4" s="1453"/>
      <c r="Q4" s="1454"/>
      <c r="R4" s="1458"/>
      <c r="S4" s="1454"/>
      <c r="T4" s="1458"/>
      <c r="U4" s="1461"/>
      <c r="V4" s="1458"/>
      <c r="W4" s="1464"/>
    </row>
    <row r="5" spans="1:28" ht="15" thickBot="1">
      <c r="A5" s="10"/>
      <c r="B5" s="10"/>
      <c r="C5" s="11"/>
      <c r="D5" s="11"/>
      <c r="E5" s="11"/>
      <c r="F5" s="11"/>
      <c r="G5" s="11"/>
      <c r="H5" s="11"/>
      <c r="I5" s="526"/>
      <c r="J5" s="526"/>
      <c r="K5" s="526"/>
      <c r="L5" s="527"/>
      <c r="M5" s="526"/>
      <c r="N5" s="526"/>
      <c r="O5" s="528"/>
      <c r="P5" s="1455"/>
      <c r="Q5" s="1456"/>
      <c r="R5" s="1459"/>
      <c r="S5" s="1456"/>
      <c r="T5" s="1459"/>
      <c r="U5" s="1462"/>
      <c r="V5" s="1459"/>
      <c r="W5" s="1465"/>
    </row>
    <row r="6" spans="1:28" ht="12.95" customHeight="1">
      <c r="A6" s="1466"/>
      <c r="B6" s="1467"/>
      <c r="C6" s="1467"/>
      <c r="D6" s="1467"/>
      <c r="E6" s="1467"/>
      <c r="F6" s="1467"/>
      <c r="G6" s="1467"/>
      <c r="H6" s="1467"/>
      <c r="I6" s="1467"/>
      <c r="J6" s="1467"/>
      <c r="K6" s="1467"/>
      <c r="L6" s="1467"/>
      <c r="M6" s="1467"/>
      <c r="N6" s="1467"/>
      <c r="O6" s="1467"/>
      <c r="P6" s="1467"/>
      <c r="Q6" s="1467"/>
      <c r="R6" s="1467"/>
      <c r="S6" s="1467"/>
      <c r="T6" s="1467"/>
      <c r="U6" s="1467"/>
      <c r="V6" s="1467"/>
      <c r="W6" s="1468"/>
    </row>
    <row r="7" spans="1:28" ht="18.75">
      <c r="A7" s="529"/>
      <c r="B7" s="11"/>
      <c r="C7" s="11"/>
      <c r="D7" s="1469" t="s">
        <v>191</v>
      </c>
      <c r="E7" s="1469"/>
      <c r="F7" s="1469"/>
      <c r="G7" s="1469"/>
      <c r="H7" s="1469"/>
      <c r="I7" s="1469"/>
      <c r="J7" s="1469"/>
      <c r="K7" s="1469"/>
      <c r="L7" s="1469"/>
      <c r="M7" s="1469"/>
      <c r="N7" s="1469"/>
      <c r="O7" s="1469"/>
      <c r="P7" s="1469"/>
      <c r="Q7" s="1469"/>
      <c r="R7" s="1469"/>
      <c r="S7" s="1469"/>
      <c r="T7" s="1469"/>
      <c r="U7" s="11"/>
      <c r="V7" s="11"/>
      <c r="W7" s="525"/>
    </row>
    <row r="8" spans="1:28" ht="15" customHeight="1">
      <c r="A8" s="529"/>
      <c r="B8" s="11"/>
      <c r="C8" s="11"/>
      <c r="D8" s="530"/>
      <c r="E8" s="530"/>
      <c r="F8" s="530"/>
      <c r="G8" s="530"/>
      <c r="H8" s="530"/>
      <c r="I8" s="530"/>
      <c r="J8" s="530"/>
      <c r="K8" s="530"/>
      <c r="L8" s="530"/>
      <c r="M8" s="530"/>
      <c r="N8" s="530"/>
      <c r="O8" s="530"/>
      <c r="P8" s="530"/>
      <c r="Q8" s="530"/>
      <c r="R8" s="530"/>
      <c r="S8" s="530"/>
      <c r="T8" s="530"/>
      <c r="U8" s="11"/>
      <c r="V8" s="11"/>
      <c r="W8" s="525"/>
    </row>
    <row r="9" spans="1:28" ht="14.25">
      <c r="A9" s="1478"/>
      <c r="B9" s="1443"/>
      <c r="C9" s="1443"/>
      <c r="D9" s="1443"/>
      <c r="E9" s="1443"/>
      <c r="F9" s="1443"/>
      <c r="G9" s="1443"/>
      <c r="H9" s="1443"/>
      <c r="I9" s="1443"/>
      <c r="J9" s="1443"/>
      <c r="K9" s="1443"/>
      <c r="L9" s="1443"/>
      <c r="M9" s="1443"/>
      <c r="N9" s="1443"/>
      <c r="O9" s="1443"/>
      <c r="P9" s="1479"/>
      <c r="Q9" s="1479"/>
      <c r="R9" s="32" t="s">
        <v>156</v>
      </c>
      <c r="S9" s="531">
        <v>0</v>
      </c>
      <c r="T9" s="32" t="s">
        <v>157</v>
      </c>
      <c r="U9" s="531">
        <v>0</v>
      </c>
      <c r="V9" s="32" t="s">
        <v>158</v>
      </c>
      <c r="W9" s="525"/>
    </row>
    <row r="10" spans="1:28" ht="12.95" customHeight="1">
      <c r="A10" s="529"/>
      <c r="B10" s="11"/>
      <c r="C10" s="11"/>
      <c r="D10" s="11"/>
      <c r="E10" s="11"/>
      <c r="F10" s="11"/>
      <c r="G10" s="11"/>
      <c r="H10" s="11"/>
      <c r="I10" s="11"/>
      <c r="J10" s="11"/>
      <c r="K10" s="11"/>
      <c r="L10" s="11"/>
      <c r="M10" s="11"/>
      <c r="N10" s="11"/>
      <c r="O10" s="11"/>
      <c r="P10" s="532"/>
      <c r="Q10" s="532"/>
      <c r="R10" s="32"/>
      <c r="S10" s="532"/>
      <c r="T10" s="32"/>
      <c r="U10" s="532"/>
      <c r="V10" s="32"/>
      <c r="W10" s="525"/>
    </row>
    <row r="11" spans="1:28" ht="14.25">
      <c r="A11" s="529"/>
      <c r="B11" s="1443" t="str">
        <f>"町田市長　　"&amp;市長名&amp;"　様"</f>
        <v>町田市長　　稲垣　康治　様</v>
      </c>
      <c r="C11" s="1443"/>
      <c r="D11" s="1443"/>
      <c r="E11" s="1443"/>
      <c r="F11" s="1443"/>
      <c r="G11" s="1443"/>
      <c r="H11" s="1443"/>
      <c r="I11" s="1443"/>
      <c r="J11" s="1443"/>
      <c r="K11" s="1443"/>
      <c r="L11" s="1443"/>
      <c r="M11" s="1443"/>
      <c r="N11" s="1443"/>
      <c r="O11" s="1443"/>
      <c r="P11" s="1443"/>
      <c r="Q11" s="1443"/>
      <c r="R11" s="1443"/>
      <c r="S11" s="1443"/>
      <c r="T11" s="1443"/>
      <c r="U11" s="1443"/>
      <c r="V11" s="1443"/>
      <c r="W11" s="1449"/>
      <c r="Y11" s="20" t="s">
        <v>1</v>
      </c>
      <c r="Z11" s="20"/>
      <c r="AA11" s="20"/>
      <c r="AB11" s="20"/>
    </row>
    <row r="12" spans="1:28" ht="14.25">
      <c r="A12" s="529"/>
      <c r="B12" s="11"/>
      <c r="C12" s="11"/>
      <c r="D12" s="11"/>
      <c r="E12" s="11"/>
      <c r="F12" s="11"/>
      <c r="G12" s="11"/>
      <c r="H12" s="1443"/>
      <c r="I12" s="1443"/>
      <c r="J12" s="1443"/>
      <c r="K12" s="1443"/>
      <c r="L12" s="1443"/>
      <c r="M12" s="1443"/>
      <c r="N12" s="1443"/>
      <c r="O12" s="1443"/>
      <c r="P12" s="1443"/>
      <c r="Q12" s="1443"/>
      <c r="R12" s="1443"/>
      <c r="S12" s="1443"/>
      <c r="T12" s="1443"/>
      <c r="U12" s="1443"/>
      <c r="V12" s="1443"/>
      <c r="W12" s="1449"/>
    </row>
    <row r="13" spans="1:28" ht="14.25">
      <c r="A13" s="529"/>
      <c r="B13" s="11"/>
      <c r="C13" s="11"/>
      <c r="D13" s="11"/>
      <c r="E13" s="11"/>
      <c r="F13" s="11"/>
      <c r="G13" s="11"/>
      <c r="H13" s="1443"/>
      <c r="I13" s="1443"/>
      <c r="J13" s="1443"/>
      <c r="K13" s="1444" t="s">
        <v>192</v>
      </c>
      <c r="L13" s="1444"/>
      <c r="M13" s="1444"/>
      <c r="N13" s="1444">
        <f>記入用紙!C5</f>
        <v>0</v>
      </c>
      <c r="O13" s="1444"/>
      <c r="P13" s="1444"/>
      <c r="Q13" s="1444"/>
      <c r="R13" s="1444"/>
      <c r="S13" s="1444"/>
      <c r="T13" s="1444"/>
      <c r="U13" s="1444"/>
      <c r="V13" s="11"/>
      <c r="W13" s="525"/>
    </row>
    <row r="14" spans="1:28" ht="14.25">
      <c r="A14" s="529"/>
      <c r="B14" s="11"/>
      <c r="C14" s="11"/>
      <c r="D14" s="11"/>
      <c r="E14" s="11"/>
      <c r="F14" s="11"/>
      <c r="G14" s="11"/>
      <c r="H14" s="1237" t="s">
        <v>193</v>
      </c>
      <c r="I14" s="1237"/>
      <c r="J14" s="1237"/>
      <c r="K14" s="11"/>
      <c r="L14" s="11"/>
      <c r="M14" s="11"/>
      <c r="N14" s="1443"/>
      <c r="O14" s="1443"/>
      <c r="P14" s="1443"/>
      <c r="Q14" s="1443"/>
      <c r="R14" s="1443"/>
      <c r="S14" s="1443"/>
      <c r="T14" s="1443"/>
      <c r="U14" s="1443"/>
      <c r="V14" s="1443"/>
      <c r="W14" s="1449"/>
    </row>
    <row r="15" spans="1:28" ht="14.25">
      <c r="A15" s="529"/>
      <c r="B15" s="11"/>
      <c r="C15" s="11"/>
      <c r="D15" s="11"/>
      <c r="E15" s="11"/>
      <c r="F15" s="11"/>
      <c r="G15" s="11"/>
      <c r="H15" s="1237"/>
      <c r="I15" s="1237"/>
      <c r="J15" s="1237"/>
      <c r="K15" s="1443"/>
      <c r="L15" s="1443"/>
      <c r="M15" s="1443"/>
      <c r="N15" s="1443"/>
      <c r="O15" s="1443"/>
      <c r="P15" s="1443"/>
      <c r="Q15" s="1443"/>
      <c r="R15" s="1443"/>
      <c r="S15" s="1443"/>
      <c r="T15" s="1443"/>
      <c r="U15" s="1443"/>
      <c r="V15" s="11"/>
      <c r="W15" s="525"/>
    </row>
    <row r="16" spans="1:28" ht="14.25">
      <c r="A16" s="529"/>
      <c r="B16" s="11"/>
      <c r="C16" s="11"/>
      <c r="D16" s="11"/>
      <c r="E16" s="11"/>
      <c r="F16" s="11"/>
      <c r="G16" s="11"/>
      <c r="H16" s="11"/>
      <c r="I16" s="11"/>
      <c r="J16" s="11"/>
      <c r="K16" s="1444" t="s">
        <v>194</v>
      </c>
      <c r="L16" s="1444"/>
      <c r="M16" s="1444"/>
      <c r="N16" s="1450">
        <f>記入用紙!C6</f>
        <v>0</v>
      </c>
      <c r="O16" s="1450"/>
      <c r="P16" s="1450"/>
      <c r="Q16" s="1450"/>
      <c r="R16" s="1450"/>
      <c r="S16" s="1450"/>
      <c r="T16" s="1450"/>
      <c r="U16" s="1450"/>
      <c r="V16" s="11"/>
      <c r="W16" s="525"/>
    </row>
    <row r="17" spans="1:30" ht="14.25">
      <c r="A17" s="529"/>
      <c r="B17" s="11"/>
      <c r="C17" s="11"/>
      <c r="D17" s="11"/>
      <c r="E17" s="11"/>
      <c r="F17" s="11"/>
      <c r="G17" s="11"/>
      <c r="H17" s="1443"/>
      <c r="I17" s="1443"/>
      <c r="J17" s="1443"/>
      <c r="K17" s="11"/>
      <c r="L17" s="1444"/>
      <c r="M17" s="1444"/>
      <c r="N17" s="1445" t="str">
        <f>IF(E1=4," ",CONCATENATE(D車使用集計表!請負人役職,"　",D車使用集計表!請負人氏名))</f>
        <v>　</v>
      </c>
      <c r="O17" s="1445"/>
      <c r="P17" s="1445"/>
      <c r="Q17" s="1445"/>
      <c r="R17" s="1445"/>
      <c r="S17" s="1445"/>
      <c r="T17" s="1445"/>
      <c r="U17" s="1445"/>
      <c r="V17" s="1445"/>
      <c r="W17" s="525"/>
    </row>
    <row r="18" spans="1:30" ht="9" customHeight="1">
      <c r="A18" s="529"/>
      <c r="B18" s="11"/>
      <c r="C18" s="11"/>
      <c r="D18" s="11"/>
      <c r="E18" s="11"/>
      <c r="F18" s="11"/>
      <c r="G18" s="11"/>
      <c r="H18" s="10"/>
      <c r="I18" s="10"/>
      <c r="J18" s="10"/>
      <c r="K18" s="1446" t="s">
        <v>195</v>
      </c>
      <c r="L18" s="1446"/>
      <c r="M18" s="1446"/>
      <c r="N18" s="1447"/>
      <c r="O18" s="1447"/>
      <c r="P18" s="1447"/>
      <c r="Q18" s="1447"/>
      <c r="R18" s="1447"/>
      <c r="S18" s="1447"/>
      <c r="T18" s="1447"/>
      <c r="U18" s="1447"/>
      <c r="V18" s="163"/>
      <c r="W18" s="533"/>
      <c r="X18" s="1448" t="s">
        <v>196</v>
      </c>
      <c r="Y18" s="1162"/>
      <c r="Z18" s="1162"/>
      <c r="AA18" s="1162"/>
      <c r="AB18" s="1162"/>
      <c r="AC18" s="1162"/>
      <c r="AD18" s="1162"/>
    </row>
    <row r="19" spans="1:30" ht="14.25">
      <c r="A19" s="529"/>
      <c r="B19" s="217"/>
      <c r="C19" s="217"/>
      <c r="D19" s="217"/>
      <c r="E19" s="217"/>
      <c r="F19" s="217"/>
      <c r="G19" s="217"/>
      <c r="H19" s="217"/>
      <c r="I19" s="217"/>
      <c r="J19" s="217"/>
      <c r="K19" s="1446"/>
      <c r="L19" s="1446"/>
      <c r="M19" s="1446"/>
      <c r="N19" s="1447"/>
      <c r="O19" s="1447"/>
      <c r="P19" s="1447"/>
      <c r="Q19" s="1447"/>
      <c r="R19" s="1447"/>
      <c r="S19" s="1447"/>
      <c r="T19" s="1447"/>
      <c r="U19" s="1447"/>
      <c r="V19" s="163"/>
      <c r="W19" s="533"/>
      <c r="X19" s="1448"/>
      <c r="Y19" s="1162"/>
      <c r="Z19" s="1162"/>
      <c r="AA19" s="1162"/>
      <c r="AB19" s="1162"/>
      <c r="AC19" s="1162"/>
      <c r="AD19" s="1162"/>
    </row>
    <row r="20" spans="1:30" ht="14.25">
      <c r="A20" s="1432" t="s">
        <v>197</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4"/>
    </row>
    <row r="21" spans="1:30">
      <c r="A21" s="1420" t="s">
        <v>198</v>
      </c>
      <c r="B21" s="1270"/>
      <c r="C21" s="1270"/>
      <c r="D21" s="1421"/>
      <c r="E21" s="921"/>
      <c r="F21" s="1435">
        <f>記入用紙!C3</f>
        <v>0</v>
      </c>
      <c r="G21" s="1435"/>
      <c r="H21" s="1435"/>
      <c r="I21" s="1435"/>
      <c r="J21" s="1435"/>
      <c r="K21" s="1435"/>
      <c r="L21" s="1435"/>
      <c r="M21" s="1435"/>
      <c r="N21" s="1435"/>
      <c r="O21" s="1435"/>
      <c r="P21" s="1435"/>
      <c r="Q21" s="1435"/>
      <c r="R21" s="1435"/>
      <c r="S21" s="1435"/>
      <c r="T21" s="1435"/>
      <c r="U21" s="1435"/>
      <c r="V21" s="1435"/>
      <c r="W21" s="1436"/>
    </row>
    <row r="22" spans="1:30">
      <c r="A22" s="1422"/>
      <c r="B22" s="1271"/>
      <c r="C22" s="1271"/>
      <c r="D22" s="1423"/>
      <c r="E22" s="739"/>
      <c r="F22" s="1437"/>
      <c r="G22" s="1437"/>
      <c r="H22" s="1437"/>
      <c r="I22" s="1437"/>
      <c r="J22" s="1437"/>
      <c r="K22" s="1437"/>
      <c r="L22" s="1437"/>
      <c r="M22" s="1437"/>
      <c r="N22" s="1437"/>
      <c r="O22" s="1437"/>
      <c r="P22" s="1437"/>
      <c r="Q22" s="1437"/>
      <c r="R22" s="1437"/>
      <c r="S22" s="1437"/>
      <c r="T22" s="1437"/>
      <c r="U22" s="1437"/>
      <c r="V22" s="1437"/>
      <c r="W22" s="1438"/>
    </row>
    <row r="23" spans="1:30">
      <c r="A23" s="1420" t="s">
        <v>199</v>
      </c>
      <c r="B23" s="1270"/>
      <c r="C23" s="1270"/>
      <c r="D23" s="1421"/>
      <c r="E23" s="1415"/>
      <c r="F23" s="1439">
        <f>記入用紙!C13</f>
        <v>0</v>
      </c>
      <c r="G23" s="1439"/>
      <c r="H23" s="1439"/>
      <c r="I23" s="1439"/>
      <c r="J23" s="1439"/>
      <c r="K23" s="1439"/>
      <c r="L23" s="1439"/>
      <c r="M23" s="1439"/>
      <c r="N23" s="1439"/>
      <c r="O23" s="1439"/>
      <c r="P23" s="1439"/>
      <c r="Q23" s="1439"/>
      <c r="R23" s="1439"/>
      <c r="S23" s="1439"/>
      <c r="T23" s="1439"/>
      <c r="U23" s="1439"/>
      <c r="V23" s="1439"/>
      <c r="W23" s="1440"/>
    </row>
    <row r="24" spans="1:30">
      <c r="A24" s="1422"/>
      <c r="B24" s="1271"/>
      <c r="C24" s="1271"/>
      <c r="D24" s="1423"/>
      <c r="E24" s="1428"/>
      <c r="F24" s="1441"/>
      <c r="G24" s="1441"/>
      <c r="H24" s="1441"/>
      <c r="I24" s="1441"/>
      <c r="J24" s="1441"/>
      <c r="K24" s="1441"/>
      <c r="L24" s="1441"/>
      <c r="M24" s="1441"/>
      <c r="N24" s="1441"/>
      <c r="O24" s="1441"/>
      <c r="P24" s="1441"/>
      <c r="Q24" s="1441"/>
      <c r="R24" s="1441"/>
      <c r="S24" s="1441"/>
      <c r="T24" s="1441"/>
      <c r="U24" s="1441"/>
      <c r="V24" s="1441"/>
      <c r="W24" s="1442"/>
    </row>
    <row r="25" spans="1:30" ht="13.5" customHeight="1">
      <c r="A25" s="1420" t="s">
        <v>200</v>
      </c>
      <c r="B25" s="1270"/>
      <c r="C25" s="1270"/>
      <c r="D25" s="1421"/>
      <c r="E25" s="922"/>
      <c r="F25" s="1424">
        <f>記入用紙!C14</f>
        <v>0</v>
      </c>
      <c r="G25" s="1424"/>
      <c r="H25" s="1424"/>
      <c r="I25" s="1424"/>
      <c r="J25" s="1424"/>
      <c r="K25" s="1424"/>
      <c r="L25" s="1425"/>
      <c r="M25" s="1415" t="s">
        <v>201</v>
      </c>
      <c r="N25" s="1270"/>
      <c r="O25" s="1421"/>
      <c r="P25" s="1415" t="s">
        <v>11</v>
      </c>
      <c r="Q25" s="1429">
        <f>記入用紙!D4</f>
        <v>0</v>
      </c>
      <c r="R25" s="1429"/>
      <c r="S25" s="1429"/>
      <c r="T25" s="1429"/>
      <c r="U25" s="1429"/>
      <c r="V25" s="1429"/>
      <c r="W25" s="1430" t="s">
        <v>12</v>
      </c>
    </row>
    <row r="26" spans="1:30" ht="13.5" customHeight="1">
      <c r="A26" s="1422"/>
      <c r="B26" s="1271"/>
      <c r="C26" s="1271"/>
      <c r="D26" s="1423"/>
      <c r="E26" s="740"/>
      <c r="F26" s="1426"/>
      <c r="G26" s="1426"/>
      <c r="H26" s="1426"/>
      <c r="I26" s="1426"/>
      <c r="J26" s="1426"/>
      <c r="K26" s="1426"/>
      <c r="L26" s="1427"/>
      <c r="M26" s="1428"/>
      <c r="N26" s="1271"/>
      <c r="O26" s="1423"/>
      <c r="P26" s="1428"/>
      <c r="Q26" s="1214"/>
      <c r="R26" s="1214"/>
      <c r="S26" s="1214"/>
      <c r="T26" s="1214"/>
      <c r="U26" s="1214"/>
      <c r="V26" s="1214"/>
      <c r="W26" s="1431"/>
    </row>
    <row r="27" spans="1:30">
      <c r="A27" s="1420" t="s">
        <v>202</v>
      </c>
      <c r="B27" s="1270"/>
      <c r="C27" s="1270"/>
      <c r="D27" s="1421"/>
      <c r="E27" s="1266">
        <f>記入用紙!C10</f>
        <v>0</v>
      </c>
      <c r="F27" s="1267"/>
      <c r="G27" s="1270" t="s">
        <v>19</v>
      </c>
      <c r="H27" s="1270">
        <f>記入用紙!E10</f>
        <v>0</v>
      </c>
      <c r="I27" s="1270" t="s">
        <v>203</v>
      </c>
      <c r="J27" s="1270">
        <f>記入用紙!G10</f>
        <v>0</v>
      </c>
      <c r="K27" s="1270" t="s">
        <v>204</v>
      </c>
      <c r="L27" s="1270" t="s">
        <v>205</v>
      </c>
      <c r="M27" s="1267">
        <f>記入用紙!C11</f>
        <v>0</v>
      </c>
      <c r="N27" s="1270" t="s">
        <v>19</v>
      </c>
      <c r="O27" s="1270">
        <f>記入用紙!E11</f>
        <v>0</v>
      </c>
      <c r="P27" s="1270" t="s">
        <v>20</v>
      </c>
      <c r="Q27" s="1270">
        <f>記入用紙!G11</f>
        <v>0</v>
      </c>
      <c r="R27" s="1270" t="s">
        <v>204</v>
      </c>
      <c r="S27" s="1270" t="s">
        <v>206</v>
      </c>
      <c r="T27" s="1270"/>
      <c r="U27" s="741"/>
      <c r="V27" s="741"/>
      <c r="W27" s="923"/>
    </row>
    <row r="28" spans="1:30">
      <c r="A28" s="1422"/>
      <c r="B28" s="1271"/>
      <c r="C28" s="1271"/>
      <c r="D28" s="1423"/>
      <c r="E28" s="1268"/>
      <c r="F28" s="1269"/>
      <c r="G28" s="1271"/>
      <c r="H28" s="1271"/>
      <c r="I28" s="1271"/>
      <c r="J28" s="1271"/>
      <c r="K28" s="1271"/>
      <c r="L28" s="1271"/>
      <c r="M28" s="1269"/>
      <c r="N28" s="1271"/>
      <c r="O28" s="1271"/>
      <c r="P28" s="1271"/>
      <c r="Q28" s="1271"/>
      <c r="R28" s="1271"/>
      <c r="S28" s="1271"/>
      <c r="T28" s="1271"/>
      <c r="U28" s="742"/>
      <c r="V28" s="742"/>
      <c r="W28" s="924"/>
    </row>
    <row r="29" spans="1:30" ht="31.5" customHeight="1">
      <c r="A29" s="1414"/>
      <c r="B29" s="1217"/>
      <c r="C29" s="1217"/>
      <c r="D29" s="1218"/>
      <c r="E29" s="1415" t="s">
        <v>207</v>
      </c>
      <c r="F29" s="1270"/>
      <c r="G29" s="1270"/>
      <c r="H29" s="1270"/>
      <c r="I29" s="1270"/>
      <c r="J29" s="1270"/>
      <c r="K29" s="1270"/>
      <c r="L29" s="1270"/>
      <c r="M29" s="534" t="s">
        <v>208</v>
      </c>
      <c r="N29" s="1416" t="s">
        <v>209</v>
      </c>
      <c r="O29" s="1417"/>
      <c r="P29" s="1418" t="s">
        <v>210</v>
      </c>
      <c r="Q29" s="1217"/>
      <c r="R29" s="1217"/>
      <c r="S29" s="1217"/>
      <c r="T29" s="1217"/>
      <c r="U29" s="1217"/>
      <c r="V29" s="1217"/>
      <c r="W29" s="1419"/>
    </row>
    <row r="30" spans="1:30" ht="13.5" customHeight="1">
      <c r="A30" s="1373" t="s">
        <v>211</v>
      </c>
      <c r="B30" s="1388"/>
      <c r="C30" s="1388"/>
      <c r="D30" s="1389"/>
      <c r="E30" s="1278" t="s">
        <v>212</v>
      </c>
      <c r="F30" s="1279"/>
      <c r="G30" s="1279">
        <f>記入用紙!C23</f>
        <v>0</v>
      </c>
      <c r="H30" s="1279"/>
      <c r="I30" s="1279"/>
      <c r="J30" s="1279"/>
      <c r="K30" s="1279"/>
      <c r="L30" s="1280"/>
      <c r="M30" s="1396" t="s">
        <v>213</v>
      </c>
      <c r="N30" s="1399" t="s">
        <v>214</v>
      </c>
      <c r="O30" s="1400"/>
      <c r="P30" s="1405"/>
      <c r="Q30" s="1406"/>
      <c r="R30" s="1406"/>
      <c r="S30" s="1406"/>
      <c r="T30" s="1406"/>
      <c r="U30" s="1406"/>
      <c r="V30" s="1406"/>
      <c r="W30" s="1407"/>
    </row>
    <row r="31" spans="1:30" ht="14.45" customHeight="1">
      <c r="A31" s="1390"/>
      <c r="B31" s="1391"/>
      <c r="C31" s="1391"/>
      <c r="D31" s="1392"/>
      <c r="E31" s="1299">
        <f>記入用紙!C24</f>
        <v>0</v>
      </c>
      <c r="F31" s="1300"/>
      <c r="G31" s="1300"/>
      <c r="H31" s="1300"/>
      <c r="I31" s="1300"/>
      <c r="J31" s="1300"/>
      <c r="K31" s="1300"/>
      <c r="L31" s="1301"/>
      <c r="M31" s="1397"/>
      <c r="N31" s="1401"/>
      <c r="O31" s="1402"/>
      <c r="P31" s="1408"/>
      <c r="Q31" s="1409"/>
      <c r="R31" s="1409"/>
      <c r="S31" s="1409"/>
      <c r="T31" s="1409"/>
      <c r="U31" s="1409"/>
      <c r="V31" s="1409"/>
      <c r="W31" s="1410"/>
    </row>
    <row r="32" spans="1:30" ht="14.45" customHeight="1">
      <c r="A32" s="1390"/>
      <c r="B32" s="1391"/>
      <c r="C32" s="1391"/>
      <c r="D32" s="1392"/>
      <c r="E32" s="1335"/>
      <c r="F32" s="1237"/>
      <c r="G32" s="1237"/>
      <c r="H32" s="1237"/>
      <c r="I32" s="1237"/>
      <c r="J32" s="1237"/>
      <c r="K32" s="1237"/>
      <c r="L32" s="1336"/>
      <c r="M32" s="1397"/>
      <c r="N32" s="1401"/>
      <c r="O32" s="1402"/>
      <c r="P32" s="1408"/>
      <c r="Q32" s="1409"/>
      <c r="R32" s="1409"/>
      <c r="S32" s="1409"/>
      <c r="T32" s="1409"/>
      <c r="U32" s="1409"/>
      <c r="V32" s="1409"/>
      <c r="W32" s="1410"/>
    </row>
    <row r="33" spans="1:65" ht="15.95" customHeight="1">
      <c r="A33" s="1393"/>
      <c r="B33" s="1394"/>
      <c r="C33" s="1394"/>
      <c r="D33" s="1395"/>
      <c r="E33" s="1385"/>
      <c r="F33" s="1386"/>
      <c r="G33" s="1386"/>
      <c r="H33" s="1386"/>
      <c r="I33" s="1386"/>
      <c r="J33" s="1386"/>
      <c r="K33" s="1386"/>
      <c r="L33" s="1387"/>
      <c r="M33" s="1398"/>
      <c r="N33" s="1403"/>
      <c r="O33" s="1404"/>
      <c r="P33" s="1411"/>
      <c r="Q33" s="1412"/>
      <c r="R33" s="1412"/>
      <c r="S33" s="1412"/>
      <c r="T33" s="1412"/>
      <c r="U33" s="1412"/>
      <c r="V33" s="1412"/>
      <c r="W33" s="1413"/>
    </row>
    <row r="34" spans="1:65">
      <c r="A34" s="1373" t="s">
        <v>215</v>
      </c>
      <c r="B34" s="1374"/>
      <c r="C34" s="1374"/>
      <c r="D34" s="1375"/>
      <c r="E34" s="1278" t="s">
        <v>212</v>
      </c>
      <c r="F34" s="1279"/>
      <c r="G34" s="1279">
        <f>記入用紙!C25</f>
        <v>0</v>
      </c>
      <c r="H34" s="1279"/>
      <c r="I34" s="1279"/>
      <c r="J34" s="1279"/>
      <c r="K34" s="1279"/>
      <c r="L34" s="1280"/>
      <c r="M34" s="1281" t="s">
        <v>213</v>
      </c>
      <c r="N34" s="1284" t="s">
        <v>216</v>
      </c>
      <c r="O34" s="1285"/>
      <c r="P34" s="1359" t="s">
        <v>217</v>
      </c>
      <c r="Q34" s="1360"/>
      <c r="R34" s="1360"/>
      <c r="S34" s="1360"/>
      <c r="T34" s="1360"/>
      <c r="U34" s="1360"/>
      <c r="V34" s="1360"/>
      <c r="W34" s="1361"/>
    </row>
    <row r="35" spans="1:65" ht="14.45" customHeight="1">
      <c r="A35" s="1376"/>
      <c r="B35" s="1377"/>
      <c r="C35" s="1377"/>
      <c r="D35" s="1378"/>
      <c r="E35" s="1299">
        <f>記入用紙!C26</f>
        <v>0</v>
      </c>
      <c r="F35" s="1300"/>
      <c r="G35" s="1300"/>
      <c r="H35" s="1300"/>
      <c r="I35" s="1300"/>
      <c r="J35" s="1300"/>
      <c r="K35" s="1300"/>
      <c r="L35" s="1301"/>
      <c r="M35" s="1282"/>
      <c r="N35" s="1286"/>
      <c r="O35" s="1287"/>
      <c r="P35" s="1362"/>
      <c r="Q35" s="1363"/>
      <c r="R35" s="1363"/>
      <c r="S35" s="1363"/>
      <c r="T35" s="1363"/>
      <c r="U35" s="1363"/>
      <c r="V35" s="1363"/>
      <c r="W35" s="1364"/>
    </row>
    <row r="36" spans="1:65" ht="14.45" customHeight="1">
      <c r="A36" s="1376"/>
      <c r="B36" s="1377"/>
      <c r="C36" s="1377"/>
      <c r="D36" s="1378"/>
      <c r="E36" s="1335"/>
      <c r="F36" s="1237"/>
      <c r="G36" s="1237"/>
      <c r="H36" s="1237"/>
      <c r="I36" s="1237"/>
      <c r="J36" s="1237"/>
      <c r="K36" s="1237"/>
      <c r="L36" s="1336"/>
      <c r="M36" s="1282"/>
      <c r="N36" s="1286"/>
      <c r="O36" s="1287"/>
      <c r="P36" s="1340"/>
      <c r="Q36" s="1341"/>
      <c r="R36" s="1341"/>
      <c r="S36" s="1341"/>
      <c r="T36" s="1341"/>
      <c r="U36" s="1341"/>
      <c r="V36" s="1341"/>
      <c r="W36" s="1342"/>
    </row>
    <row r="37" spans="1:65" ht="15.95" customHeight="1">
      <c r="A37" s="1379"/>
      <c r="B37" s="1380"/>
      <c r="C37" s="1380"/>
      <c r="D37" s="1381"/>
      <c r="E37" s="1385"/>
      <c r="F37" s="1386"/>
      <c r="G37" s="1386"/>
      <c r="H37" s="1386"/>
      <c r="I37" s="1386"/>
      <c r="J37" s="1386"/>
      <c r="K37" s="1386"/>
      <c r="L37" s="1387"/>
      <c r="M37" s="1283"/>
      <c r="N37" s="1288"/>
      <c r="O37" s="1289"/>
      <c r="P37" s="1382"/>
      <c r="Q37" s="1383"/>
      <c r="R37" s="1383"/>
      <c r="S37" s="1383"/>
      <c r="T37" s="1383"/>
      <c r="U37" s="1383"/>
      <c r="V37" s="1383"/>
      <c r="W37" s="1384"/>
    </row>
    <row r="38" spans="1:65">
      <c r="A38" s="1272" t="s">
        <v>218</v>
      </c>
      <c r="B38" s="1273"/>
      <c r="C38" s="1273"/>
      <c r="D38" s="1274"/>
      <c r="E38" s="1278" t="s">
        <v>212</v>
      </c>
      <c r="F38" s="1279"/>
      <c r="G38" s="1279">
        <f>記入用紙!C27</f>
        <v>0</v>
      </c>
      <c r="H38" s="1279"/>
      <c r="I38" s="1279"/>
      <c r="J38" s="1279"/>
      <c r="K38" s="1279"/>
      <c r="L38" s="1280"/>
      <c r="M38" s="1281" t="s">
        <v>213</v>
      </c>
      <c r="N38" s="1284" t="s">
        <v>216</v>
      </c>
      <c r="O38" s="1285"/>
      <c r="P38" s="1290" t="s">
        <v>219</v>
      </c>
      <c r="Q38" s="1291"/>
      <c r="R38" s="1291"/>
      <c r="S38" s="1291"/>
      <c r="T38" s="1291"/>
      <c r="U38" s="1291"/>
      <c r="V38" s="1291"/>
      <c r="W38" s="1292"/>
    </row>
    <row r="39" spans="1:65" ht="13.5" customHeight="1">
      <c r="A39" s="1275"/>
      <c r="B39" s="1276"/>
      <c r="C39" s="1276"/>
      <c r="D39" s="1277"/>
      <c r="E39" s="1296">
        <f>記入用紙!C28</f>
        <v>0</v>
      </c>
      <c r="F39" s="1297"/>
      <c r="G39" s="1297"/>
      <c r="H39" s="1297"/>
      <c r="I39" s="1297"/>
      <c r="J39" s="1297"/>
      <c r="K39" s="1297"/>
      <c r="L39" s="1298"/>
      <c r="M39" s="1282"/>
      <c r="N39" s="1286"/>
      <c r="O39" s="1287"/>
      <c r="P39" s="1293"/>
      <c r="Q39" s="1294"/>
      <c r="R39" s="1294"/>
      <c r="S39" s="1294"/>
      <c r="T39" s="1294"/>
      <c r="U39" s="1294"/>
      <c r="V39" s="1294"/>
      <c r="W39" s="1295"/>
    </row>
    <row r="40" spans="1:65" ht="13.5" customHeight="1">
      <c r="A40" s="1275"/>
      <c r="B40" s="1276"/>
      <c r="C40" s="1276"/>
      <c r="D40" s="1277"/>
      <c r="E40" s="1296"/>
      <c r="F40" s="1297"/>
      <c r="G40" s="1297"/>
      <c r="H40" s="1297"/>
      <c r="I40" s="1297"/>
      <c r="J40" s="1297"/>
      <c r="K40" s="1297"/>
      <c r="L40" s="1298"/>
      <c r="M40" s="1282"/>
      <c r="N40" s="1286"/>
      <c r="O40" s="1287"/>
      <c r="P40" s="1302" t="s">
        <v>220</v>
      </c>
      <c r="Q40" s="1303"/>
      <c r="R40" s="1303"/>
      <c r="S40" s="1303"/>
      <c r="T40" s="1303"/>
      <c r="U40" s="1303"/>
      <c r="V40" s="1303"/>
      <c r="W40" s="1304"/>
    </row>
    <row r="41" spans="1:65" ht="15" customHeight="1">
      <c r="A41" s="1275"/>
      <c r="B41" s="1276"/>
      <c r="C41" s="1276"/>
      <c r="D41" s="1277"/>
      <c r="E41" s="1311"/>
      <c r="F41" s="1312"/>
      <c r="G41" s="1312"/>
      <c r="H41" s="1312"/>
      <c r="I41" s="1312"/>
      <c r="J41" s="1312"/>
      <c r="K41" s="1312"/>
      <c r="L41" s="1313"/>
      <c r="M41" s="1283"/>
      <c r="N41" s="1288"/>
      <c r="O41" s="1289"/>
      <c r="P41" s="1305" t="str">
        <f>IF(記入用紙!C29="","交付番号（　　　　　　　　　　　　　）","交付番号"&amp;記入用紙!C29)</f>
        <v>交付番号（　　　　　　　　　　　　　）</v>
      </c>
      <c r="Q41" s="1306"/>
      <c r="R41" s="1306"/>
      <c r="S41" s="1306"/>
      <c r="T41" s="1306"/>
      <c r="U41" s="1306"/>
      <c r="V41" s="1306"/>
      <c r="W41" s="1307"/>
    </row>
    <row r="42" spans="1:65">
      <c r="A42" s="1272" t="s">
        <v>221</v>
      </c>
      <c r="B42" s="1273"/>
      <c r="C42" s="1273"/>
      <c r="D42" s="1274"/>
      <c r="E42" s="1278" t="s">
        <v>212</v>
      </c>
      <c r="F42" s="1279"/>
      <c r="G42" s="1279">
        <f>記入用紙!C30</f>
        <v>0</v>
      </c>
      <c r="H42" s="1279"/>
      <c r="I42" s="1279"/>
      <c r="J42" s="1279"/>
      <c r="K42" s="1279"/>
      <c r="L42" s="1280"/>
      <c r="M42" s="1281" t="s">
        <v>213</v>
      </c>
      <c r="N42" s="1284" t="s">
        <v>216</v>
      </c>
      <c r="O42" s="1285"/>
      <c r="P42" s="1290" t="s">
        <v>219</v>
      </c>
      <c r="Q42" s="1291"/>
      <c r="R42" s="1291"/>
      <c r="S42" s="1291"/>
      <c r="T42" s="1291"/>
      <c r="U42" s="1291"/>
      <c r="V42" s="1291"/>
      <c r="W42" s="1292"/>
    </row>
    <row r="43" spans="1:65" ht="13.5" customHeight="1">
      <c r="A43" s="1275"/>
      <c r="B43" s="1276"/>
      <c r="C43" s="1276"/>
      <c r="D43" s="1277"/>
      <c r="E43" s="1296">
        <f>記入用紙!C31</f>
        <v>0</v>
      </c>
      <c r="F43" s="1297"/>
      <c r="G43" s="1297"/>
      <c r="H43" s="1297"/>
      <c r="I43" s="1297"/>
      <c r="J43" s="1297"/>
      <c r="K43" s="1297"/>
      <c r="L43" s="1298"/>
      <c r="M43" s="1282"/>
      <c r="N43" s="1286"/>
      <c r="O43" s="1287"/>
      <c r="P43" s="1293"/>
      <c r="Q43" s="1294"/>
      <c r="R43" s="1294"/>
      <c r="S43" s="1294"/>
      <c r="T43" s="1294"/>
      <c r="U43" s="1294"/>
      <c r="V43" s="1294"/>
      <c r="W43" s="1295"/>
    </row>
    <row r="44" spans="1:65" ht="13.5" customHeight="1">
      <c r="A44" s="1275"/>
      <c r="B44" s="1276"/>
      <c r="C44" s="1276"/>
      <c r="D44" s="1277"/>
      <c r="E44" s="1296"/>
      <c r="F44" s="1297"/>
      <c r="G44" s="1297"/>
      <c r="H44" s="1297"/>
      <c r="I44" s="1297"/>
      <c r="J44" s="1297"/>
      <c r="K44" s="1297"/>
      <c r="L44" s="1298"/>
      <c r="M44" s="1282"/>
      <c r="N44" s="1286"/>
      <c r="O44" s="1287"/>
      <c r="P44" s="1302" t="s">
        <v>220</v>
      </c>
      <c r="Q44" s="1303"/>
      <c r="R44" s="1303"/>
      <c r="S44" s="1303"/>
      <c r="T44" s="1303"/>
      <c r="U44" s="1303"/>
      <c r="V44" s="1303"/>
      <c r="W44" s="1304"/>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row>
    <row r="45" spans="1:65" ht="15" customHeight="1">
      <c r="A45" s="1275"/>
      <c r="B45" s="1276"/>
      <c r="C45" s="1276"/>
      <c r="D45" s="1277"/>
      <c r="E45" s="1299"/>
      <c r="F45" s="1300"/>
      <c r="G45" s="1300"/>
      <c r="H45" s="1300"/>
      <c r="I45" s="1300"/>
      <c r="J45" s="1300"/>
      <c r="K45" s="1300"/>
      <c r="L45" s="1301"/>
      <c r="M45" s="1283"/>
      <c r="N45" s="1288"/>
      <c r="O45" s="1289"/>
      <c r="P45" s="1305" t="str">
        <f>IF(記入用紙!C32="","交付番号（　　　　　　　　　　　　　）","交付番号"&amp;記入用紙!C32)</f>
        <v>交付番号（　　　　　　　　　　　　　）</v>
      </c>
      <c r="Q45" s="1306"/>
      <c r="R45" s="1306"/>
      <c r="S45" s="1306"/>
      <c r="T45" s="1306"/>
      <c r="U45" s="1306"/>
      <c r="V45" s="1306"/>
      <c r="W45" s="1307"/>
      <c r="AF45" s="1248"/>
      <c r="AG45" s="1248"/>
      <c r="AH45" s="1248"/>
      <c r="AI45" s="1248"/>
      <c r="AJ45" s="1248"/>
      <c r="AK45" s="1248"/>
      <c r="AL45" s="1248"/>
      <c r="AM45" s="1248"/>
      <c r="AN45" s="1248"/>
      <c r="AO45" s="1248"/>
      <c r="AP45" s="1248"/>
      <c r="AQ45" s="1248"/>
      <c r="AR45" s="1248"/>
      <c r="AS45" s="1248"/>
      <c r="AT45" s="1248"/>
      <c r="AU45" s="1248"/>
      <c r="AV45" s="1248"/>
      <c r="AW45" s="1248"/>
      <c r="AX45" s="1248"/>
      <c r="AY45" s="1248"/>
      <c r="AZ45" s="1248"/>
      <c r="BA45" s="1248"/>
      <c r="BB45" s="1248"/>
      <c r="BC45" s="1248"/>
      <c r="BD45" s="1248"/>
      <c r="BE45" s="1248"/>
      <c r="BF45" s="1248"/>
      <c r="BG45" s="1248"/>
      <c r="BH45" s="1248"/>
      <c r="BI45" s="1248"/>
      <c r="BJ45" s="1248"/>
      <c r="BK45" s="1248"/>
      <c r="BL45" s="1248"/>
      <c r="BM45" s="1248"/>
    </row>
    <row r="46" spans="1:65">
      <c r="A46" s="1272" t="s">
        <v>222</v>
      </c>
      <c r="B46" s="1273"/>
      <c r="C46" s="1273"/>
      <c r="D46" s="1274"/>
      <c r="E46" s="1278" t="s">
        <v>212</v>
      </c>
      <c r="F46" s="1279"/>
      <c r="G46" s="1279">
        <f>記入用紙!C33</f>
        <v>0</v>
      </c>
      <c r="H46" s="1279"/>
      <c r="I46" s="1279"/>
      <c r="J46" s="1279"/>
      <c r="K46" s="1279"/>
      <c r="L46" s="1280"/>
      <c r="M46" s="1323"/>
      <c r="N46" s="1326"/>
      <c r="O46" s="1327"/>
      <c r="P46" s="1332"/>
      <c r="Q46" s="1333"/>
      <c r="R46" s="1333"/>
      <c r="S46" s="1333"/>
      <c r="T46" s="1333"/>
      <c r="U46" s="1333"/>
      <c r="V46" s="1333"/>
      <c r="W46" s="1334"/>
      <c r="X46" s="1308" t="s">
        <v>223</v>
      </c>
      <c r="Y46" s="1309"/>
      <c r="Z46" s="1309"/>
      <c r="AA46" s="1309"/>
      <c r="AB46" s="1309"/>
      <c r="AC46" s="1309"/>
      <c r="AD46" s="1309"/>
      <c r="AF46" s="1247"/>
      <c r="AG46" s="1247"/>
      <c r="AH46" s="1247"/>
      <c r="AI46" s="1247"/>
      <c r="AJ46" s="1247"/>
      <c r="AK46" s="1247"/>
      <c r="AL46" s="1247"/>
      <c r="AM46" s="1247"/>
      <c r="AN46" s="1247"/>
      <c r="AO46" s="1247"/>
      <c r="AP46" s="1241"/>
      <c r="AQ46" s="1241"/>
      <c r="AR46" s="1247"/>
      <c r="AS46" s="1247"/>
      <c r="AT46" s="1247"/>
      <c r="AU46" s="1247"/>
      <c r="AV46" s="1247"/>
      <c r="AW46" s="1247"/>
      <c r="AX46" s="1244"/>
      <c r="AY46" s="1244"/>
      <c r="AZ46" s="1244"/>
      <c r="BA46" s="1480"/>
      <c r="BB46" s="1480"/>
      <c r="BC46" s="1480"/>
      <c r="BD46" s="1480"/>
      <c r="BE46" s="1480"/>
      <c r="BF46" s="1480"/>
      <c r="BG46" s="1480"/>
      <c r="BH46" s="588"/>
      <c r="BI46" s="588"/>
      <c r="BJ46" s="588"/>
      <c r="BK46" s="586"/>
      <c r="BL46" s="586"/>
      <c r="BM46" s="586"/>
    </row>
    <row r="47" spans="1:65" ht="13.5" customHeight="1">
      <c r="A47" s="1275"/>
      <c r="B47" s="1276"/>
      <c r="C47" s="1276"/>
      <c r="D47" s="1277"/>
      <c r="E47" s="1296">
        <f>記入用紙!C34</f>
        <v>0</v>
      </c>
      <c r="F47" s="1297"/>
      <c r="G47" s="1297"/>
      <c r="H47" s="1297"/>
      <c r="I47" s="1297"/>
      <c r="J47" s="1297"/>
      <c r="K47" s="1297"/>
      <c r="L47" s="1298"/>
      <c r="M47" s="1324"/>
      <c r="N47" s="1328"/>
      <c r="O47" s="1329"/>
      <c r="P47" s="1314"/>
      <c r="Q47" s="1315"/>
      <c r="R47" s="1315"/>
      <c r="S47" s="1315"/>
      <c r="T47" s="1315"/>
      <c r="U47" s="1315"/>
      <c r="V47" s="1315"/>
      <c r="W47" s="1316"/>
      <c r="X47" s="1310"/>
      <c r="Y47" s="1309"/>
      <c r="Z47" s="1309"/>
      <c r="AA47" s="1309"/>
      <c r="AB47" s="1309"/>
      <c r="AC47" s="1309"/>
      <c r="AD47" s="1309"/>
      <c r="AF47" s="1248"/>
      <c r="AG47" s="1248"/>
      <c r="AH47" s="1248"/>
      <c r="AI47" s="1248"/>
      <c r="AJ47" s="1248"/>
      <c r="AK47" s="1248"/>
      <c r="AL47" s="1248"/>
      <c r="AM47" s="1248"/>
      <c r="AN47" s="1248"/>
      <c r="AO47" s="1248"/>
      <c r="AP47" s="1248"/>
      <c r="AQ47" s="1248"/>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row>
    <row r="48" spans="1:65" ht="13.5" customHeight="1">
      <c r="A48" s="1275"/>
      <c r="B48" s="1276"/>
      <c r="C48" s="1276"/>
      <c r="D48" s="1277"/>
      <c r="E48" s="1296"/>
      <c r="F48" s="1297"/>
      <c r="G48" s="1297"/>
      <c r="H48" s="1297"/>
      <c r="I48" s="1297"/>
      <c r="J48" s="1297"/>
      <c r="K48" s="1297"/>
      <c r="L48" s="1298"/>
      <c r="M48" s="1324"/>
      <c r="N48" s="1328"/>
      <c r="O48" s="1329"/>
      <c r="P48" s="1317"/>
      <c r="Q48" s="1318"/>
      <c r="R48" s="1318"/>
      <c r="S48" s="1319"/>
      <c r="T48" s="1319"/>
      <c r="U48" s="1319"/>
      <c r="V48" s="1319"/>
      <c r="W48" s="535"/>
      <c r="AF48" s="1247"/>
      <c r="AG48" s="1247"/>
      <c r="AH48" s="1247"/>
      <c r="AI48" s="1247"/>
      <c r="AJ48" s="1247"/>
      <c r="AK48" s="1247"/>
      <c r="AL48" s="1247"/>
      <c r="AM48" s="1247"/>
      <c r="AN48" s="1247"/>
      <c r="AO48" s="1247"/>
      <c r="AP48" s="1241"/>
      <c r="AQ48" s="1241"/>
      <c r="AR48" s="1247"/>
      <c r="AS48" s="1247"/>
      <c r="AT48" s="1247"/>
      <c r="AU48" s="1247"/>
      <c r="AV48" s="1241"/>
      <c r="AW48" s="1241"/>
      <c r="AX48" s="1480"/>
      <c r="AY48" s="1480"/>
      <c r="AZ48" s="1480"/>
      <c r="BA48" s="1480"/>
      <c r="BB48" s="1480"/>
      <c r="BC48" s="1480"/>
      <c r="BD48" s="1244"/>
      <c r="BE48" s="1244"/>
      <c r="BF48" s="1244"/>
      <c r="BG48" s="1247"/>
      <c r="BH48" s="1247"/>
      <c r="BI48" s="1247"/>
      <c r="BJ48" s="1247"/>
      <c r="BK48" s="1247"/>
      <c r="BL48" s="1247"/>
      <c r="BM48" s="1247"/>
    </row>
    <row r="49" spans="1:65" ht="15" customHeight="1">
      <c r="A49" s="1320"/>
      <c r="B49" s="1321"/>
      <c r="C49" s="1321"/>
      <c r="D49" s="1322"/>
      <c r="E49" s="1311"/>
      <c r="F49" s="1312"/>
      <c r="G49" s="1312"/>
      <c r="H49" s="1312"/>
      <c r="I49" s="1312"/>
      <c r="J49" s="1312"/>
      <c r="K49" s="1312"/>
      <c r="L49" s="1313"/>
      <c r="M49" s="1325"/>
      <c r="N49" s="1330"/>
      <c r="O49" s="1331"/>
      <c r="P49" s="1314"/>
      <c r="Q49" s="1315"/>
      <c r="R49" s="1315"/>
      <c r="S49" s="1315"/>
      <c r="T49" s="1315"/>
      <c r="U49" s="1315"/>
      <c r="V49" s="1315"/>
      <c r="W49" s="1316"/>
      <c r="AF49" s="586"/>
      <c r="AG49" s="586"/>
      <c r="AH49" s="586"/>
      <c r="AI49" s="586"/>
      <c r="AJ49" s="586"/>
      <c r="AK49" s="586"/>
      <c r="AL49" s="586"/>
      <c r="AM49" s="586"/>
      <c r="AN49" s="586"/>
      <c r="AO49" s="586"/>
      <c r="AP49" s="589"/>
      <c r="AQ49" s="589"/>
      <c r="AR49" s="586"/>
      <c r="AS49" s="586"/>
      <c r="AT49" s="586"/>
      <c r="AU49" s="586"/>
      <c r="AV49" s="589"/>
      <c r="AW49" s="589"/>
      <c r="AX49" s="588"/>
      <c r="AY49" s="588"/>
      <c r="AZ49" s="588"/>
      <c r="BA49" s="588"/>
      <c r="BB49" s="588"/>
      <c r="BC49" s="588"/>
      <c r="BD49" s="588"/>
      <c r="BE49" s="588"/>
      <c r="BF49" s="588"/>
      <c r="BG49" s="588"/>
      <c r="BH49" s="586"/>
      <c r="BI49" s="586"/>
      <c r="BJ49" s="586"/>
      <c r="BK49" s="586"/>
      <c r="BL49" s="586"/>
      <c r="BM49" s="586"/>
    </row>
    <row r="50" spans="1:65">
      <c r="A50" s="1272" t="s">
        <v>224</v>
      </c>
      <c r="B50" s="1273"/>
      <c r="C50" s="1273"/>
      <c r="D50" s="1274"/>
      <c r="E50" s="1278" t="s">
        <v>212</v>
      </c>
      <c r="F50" s="1279"/>
      <c r="G50" s="1279">
        <f>記入用紙!C35</f>
        <v>0</v>
      </c>
      <c r="H50" s="1279"/>
      <c r="I50" s="1279"/>
      <c r="J50" s="1279"/>
      <c r="K50" s="1279"/>
      <c r="L50" s="1280"/>
      <c r="M50" s="1323"/>
      <c r="N50" s="1326"/>
      <c r="O50" s="1327"/>
      <c r="P50" s="1359" t="s">
        <v>217</v>
      </c>
      <c r="Q50" s="1360"/>
      <c r="R50" s="1360"/>
      <c r="S50" s="1360"/>
      <c r="T50" s="1360"/>
      <c r="U50" s="1360"/>
      <c r="V50" s="1360"/>
      <c r="W50" s="1361"/>
      <c r="X50" s="1308" t="s">
        <v>225</v>
      </c>
      <c r="Y50" s="1309"/>
      <c r="Z50" s="1309"/>
      <c r="AA50" s="1309"/>
      <c r="AB50" s="1309"/>
      <c r="AC50" s="1309"/>
      <c r="AD50" s="1309"/>
      <c r="AF50" s="1481"/>
      <c r="AG50" s="1481"/>
      <c r="AH50" s="1481"/>
      <c r="AI50" s="1481"/>
      <c r="AJ50" s="1481"/>
      <c r="AK50" s="1481"/>
      <c r="AL50" s="1481"/>
      <c r="AM50" s="1481"/>
      <c r="AN50" s="1481"/>
      <c r="AO50" s="1481"/>
      <c r="AP50" s="1482"/>
      <c r="AQ50" s="1482"/>
      <c r="AR50" s="1482"/>
      <c r="AS50" s="1482"/>
      <c r="AT50" s="1482"/>
      <c r="AU50" s="1482"/>
      <c r="AV50" s="1482"/>
      <c r="AW50" s="1241"/>
      <c r="AX50" s="1241"/>
      <c r="AY50" s="1241"/>
      <c r="AZ50" s="1241"/>
      <c r="BA50" s="1241"/>
      <c r="BB50" s="1241"/>
      <c r="BC50" s="1241"/>
      <c r="BD50" s="1241"/>
      <c r="BE50" s="1241"/>
      <c r="BF50" s="1483"/>
      <c r="BG50" s="1483"/>
      <c r="BH50" s="1483"/>
      <c r="BI50" s="1483"/>
      <c r="BJ50" s="1483"/>
      <c r="BK50" s="1483"/>
      <c r="BL50" s="1483"/>
      <c r="BM50" s="1483"/>
    </row>
    <row r="51" spans="1:65" ht="13.5" customHeight="1">
      <c r="A51" s="1275"/>
      <c r="B51" s="1276"/>
      <c r="C51" s="1276"/>
      <c r="D51" s="1277"/>
      <c r="E51" s="1335">
        <f>記入用紙!C36</f>
        <v>0</v>
      </c>
      <c r="F51" s="1237"/>
      <c r="G51" s="1237"/>
      <c r="H51" s="1237"/>
      <c r="I51" s="1237"/>
      <c r="J51" s="1237"/>
      <c r="K51" s="1237"/>
      <c r="L51" s="1336"/>
      <c r="M51" s="1324"/>
      <c r="N51" s="1328"/>
      <c r="O51" s="1329"/>
      <c r="P51" s="1362"/>
      <c r="Q51" s="1363"/>
      <c r="R51" s="1363"/>
      <c r="S51" s="1363"/>
      <c r="T51" s="1363"/>
      <c r="U51" s="1363"/>
      <c r="V51" s="1363"/>
      <c r="W51" s="1364"/>
      <c r="X51" s="1310"/>
      <c r="Y51" s="1309"/>
      <c r="Z51" s="1309"/>
      <c r="AA51" s="1309"/>
      <c r="AB51" s="1309"/>
      <c r="AC51" s="1309"/>
      <c r="AD51" s="1309"/>
      <c r="AF51" s="1481"/>
      <c r="AG51" s="1481"/>
      <c r="AH51" s="1481"/>
      <c r="AI51" s="1481"/>
      <c r="AJ51" s="1481"/>
      <c r="AK51" s="1481"/>
      <c r="AL51" s="1481"/>
      <c r="AM51" s="1481"/>
      <c r="AN51" s="1481"/>
      <c r="AO51" s="1481"/>
      <c r="AP51" s="1482"/>
      <c r="AQ51" s="1482"/>
      <c r="AR51" s="1482"/>
      <c r="AS51" s="1482"/>
      <c r="AT51" s="1482"/>
      <c r="AU51" s="1482"/>
      <c r="AV51" s="1482"/>
      <c r="AW51" s="1241"/>
      <c r="AX51" s="1241"/>
      <c r="AY51" s="1241"/>
      <c r="AZ51" s="1241"/>
      <c r="BA51" s="1241"/>
      <c r="BB51" s="1241"/>
      <c r="BC51" s="1241"/>
      <c r="BD51" s="1241"/>
      <c r="BE51" s="1241"/>
      <c r="BF51" s="1483"/>
      <c r="BG51" s="1483"/>
      <c r="BH51" s="1483"/>
      <c r="BI51" s="1483"/>
      <c r="BJ51" s="1483"/>
      <c r="BK51" s="1483"/>
      <c r="BL51" s="1483"/>
      <c r="BM51" s="1483"/>
    </row>
    <row r="52" spans="1:65" ht="13.5" customHeight="1">
      <c r="A52" s="1275"/>
      <c r="B52" s="1276"/>
      <c r="C52" s="1276"/>
      <c r="D52" s="1277"/>
      <c r="E52" s="1335"/>
      <c r="F52" s="1237"/>
      <c r="G52" s="1237"/>
      <c r="H52" s="1237"/>
      <c r="I52" s="1237"/>
      <c r="J52" s="1237"/>
      <c r="K52" s="1237"/>
      <c r="L52" s="1336"/>
      <c r="M52" s="1324"/>
      <c r="N52" s="1328"/>
      <c r="O52" s="1329"/>
      <c r="P52" s="1340"/>
      <c r="Q52" s="1341"/>
      <c r="R52" s="1341"/>
      <c r="S52" s="1341"/>
      <c r="T52" s="1341"/>
      <c r="U52" s="1341"/>
      <c r="V52" s="1341"/>
      <c r="W52" s="1342"/>
      <c r="X52" s="1310"/>
      <c r="Y52" s="1309"/>
      <c r="Z52" s="1309"/>
      <c r="AA52" s="1309"/>
      <c r="AB52" s="1309"/>
      <c r="AC52" s="1309"/>
      <c r="AD52" s="1309"/>
    </row>
    <row r="53" spans="1:65" ht="15" customHeight="1" thickBot="1">
      <c r="A53" s="1353"/>
      <c r="B53" s="1354"/>
      <c r="C53" s="1354"/>
      <c r="D53" s="1355"/>
      <c r="E53" s="1337"/>
      <c r="F53" s="1338"/>
      <c r="G53" s="1338"/>
      <c r="H53" s="1338"/>
      <c r="I53" s="1338"/>
      <c r="J53" s="1338"/>
      <c r="K53" s="1338"/>
      <c r="L53" s="1339"/>
      <c r="M53" s="1356"/>
      <c r="N53" s="1357"/>
      <c r="O53" s="1358"/>
      <c r="P53" s="1343"/>
      <c r="Q53" s="1344"/>
      <c r="R53" s="1344"/>
      <c r="S53" s="1344"/>
      <c r="T53" s="1344"/>
      <c r="U53" s="1344"/>
      <c r="V53" s="1344"/>
      <c r="W53" s="1345"/>
      <c r="X53" s="1310"/>
      <c r="Y53" s="1309"/>
      <c r="Z53" s="1309"/>
      <c r="AA53" s="1309"/>
      <c r="AB53" s="1309"/>
      <c r="AC53" s="1309"/>
      <c r="AD53" s="1309"/>
    </row>
    <row r="54" spans="1:65" ht="15" customHeight="1">
      <c r="A54" s="585"/>
      <c r="B54" s="585"/>
      <c r="C54" s="585"/>
      <c r="D54" s="585"/>
      <c r="E54" s="585"/>
      <c r="F54" s="585"/>
      <c r="G54" s="585"/>
      <c r="H54" s="585"/>
      <c r="I54" s="585"/>
      <c r="J54" s="585"/>
      <c r="K54" s="585"/>
      <c r="L54" s="585"/>
      <c r="M54" s="695"/>
      <c r="N54" s="696"/>
      <c r="O54" s="696"/>
      <c r="P54" s="697"/>
      <c r="Q54" s="697"/>
      <c r="R54" s="697"/>
      <c r="S54" s="697"/>
      <c r="T54" s="697"/>
      <c r="U54" s="697"/>
      <c r="V54" s="697"/>
      <c r="W54" s="697"/>
      <c r="X54" s="523"/>
      <c r="Y54" s="523"/>
      <c r="Z54" s="523"/>
      <c r="AA54" s="523"/>
      <c r="AB54" s="523"/>
      <c r="AC54" s="523"/>
      <c r="AD54" s="523"/>
    </row>
    <row r="55" spans="1:65" ht="15" customHeight="1">
      <c r="A55" s="585"/>
      <c r="B55" s="585" t="s">
        <v>226</v>
      </c>
      <c r="C55" s="585"/>
      <c r="D55" s="585"/>
      <c r="E55" s="585"/>
      <c r="F55" s="585"/>
      <c r="G55" s="585"/>
      <c r="H55" s="585"/>
      <c r="I55" s="585"/>
      <c r="J55" s="585"/>
      <c r="K55" s="585"/>
      <c r="L55" s="585"/>
      <c r="M55" s="695"/>
      <c r="N55" s="696"/>
      <c r="O55" s="696"/>
      <c r="P55" s="697"/>
      <c r="Q55" s="697"/>
      <c r="R55" s="697"/>
      <c r="S55" s="697"/>
      <c r="T55" s="697"/>
      <c r="U55" s="697"/>
      <c r="V55" s="697"/>
      <c r="W55" s="697"/>
      <c r="X55" s="523"/>
      <c r="Y55" s="523"/>
      <c r="Z55" s="523"/>
      <c r="AA55" s="523"/>
      <c r="AB55" s="523"/>
      <c r="AC55" s="523"/>
      <c r="AD55" s="523"/>
    </row>
    <row r="56" spans="1:65" ht="15" customHeight="1">
      <c r="A56" s="585"/>
      <c r="B56" s="585" t="s">
        <v>227</v>
      </c>
      <c r="C56" s="585"/>
      <c r="D56" s="585"/>
      <c r="E56" s="585"/>
      <c r="F56" s="585"/>
      <c r="G56" s="585"/>
      <c r="H56" s="585"/>
      <c r="I56" s="585"/>
      <c r="J56" s="585"/>
      <c r="K56" s="585"/>
      <c r="L56" s="585"/>
      <c r="M56" s="695"/>
      <c r="N56" s="696"/>
      <c r="O56" s="696"/>
      <c r="P56" s="697"/>
      <c r="Q56" s="697"/>
      <c r="R56" s="697"/>
      <c r="S56" s="697"/>
      <c r="T56" s="697"/>
      <c r="U56" s="697"/>
      <c r="V56" s="697"/>
      <c r="W56" s="697"/>
      <c r="X56" s="523"/>
      <c r="Y56" s="523"/>
      <c r="Z56" s="523"/>
      <c r="AA56" s="523"/>
      <c r="AB56" s="523"/>
      <c r="AC56" s="523"/>
      <c r="AD56" s="523"/>
    </row>
    <row r="57" spans="1:65" ht="15" customHeight="1">
      <c r="A57" s="585"/>
      <c r="B57" s="585" t="s">
        <v>182</v>
      </c>
      <c r="C57" s="585"/>
      <c r="D57" s="1365"/>
      <c r="E57" s="1365"/>
      <c r="F57" s="1365"/>
      <c r="G57" s="1365"/>
      <c r="H57" s="585" t="s">
        <v>178</v>
      </c>
      <c r="I57" s="585"/>
      <c r="J57" s="1365"/>
      <c r="K57" s="1365"/>
      <c r="L57" s="1365"/>
      <c r="M57" s="1365"/>
      <c r="N57" s="696" t="s">
        <v>228</v>
      </c>
      <c r="O57" s="696"/>
      <c r="P57" s="1366"/>
      <c r="Q57" s="1366"/>
      <c r="R57" s="1366"/>
      <c r="S57" s="1366"/>
      <c r="T57" s="1366"/>
      <c r="U57" s="1366"/>
      <c r="V57" s="1366"/>
      <c r="W57" s="697"/>
      <c r="X57" s="523"/>
      <c r="Y57" s="523"/>
      <c r="Z57" s="523"/>
      <c r="AA57" s="523"/>
      <c r="AB57" s="523"/>
      <c r="AC57" s="523"/>
      <c r="AD57" s="523"/>
    </row>
    <row r="58" spans="1:65" ht="15" customHeight="1">
      <c r="A58" s="585"/>
      <c r="B58" s="585" t="s">
        <v>229</v>
      </c>
      <c r="C58" s="585"/>
      <c r="D58" s="585"/>
      <c r="E58" s="585"/>
      <c r="F58" s="585"/>
      <c r="G58" s="585"/>
      <c r="H58" s="585"/>
      <c r="I58" s="585"/>
      <c r="J58" s="585"/>
      <c r="K58" s="585"/>
      <c r="L58" s="585"/>
      <c r="M58" s="695"/>
      <c r="N58" s="696"/>
      <c r="O58" s="696"/>
      <c r="P58" s="697"/>
      <c r="Q58" s="697"/>
      <c r="R58" s="697"/>
      <c r="S58" s="697"/>
      <c r="T58" s="697"/>
      <c r="U58" s="697"/>
      <c r="V58" s="697"/>
      <c r="W58" s="697"/>
      <c r="X58" s="523"/>
      <c r="Y58" s="523"/>
      <c r="Z58" s="523"/>
      <c r="AA58" s="523"/>
      <c r="AB58" s="523"/>
      <c r="AC58" s="523"/>
      <c r="AD58" s="523"/>
    </row>
    <row r="59" spans="1:65" ht="15" customHeight="1">
      <c r="A59" s="585"/>
      <c r="B59" s="585" t="s">
        <v>230</v>
      </c>
      <c r="C59" s="585"/>
      <c r="D59" s="1365"/>
      <c r="E59" s="1365"/>
      <c r="F59" s="1365"/>
      <c r="G59" s="585" t="s">
        <v>182</v>
      </c>
      <c r="H59" s="585"/>
      <c r="I59" s="1365"/>
      <c r="J59" s="1365"/>
      <c r="K59" s="1365"/>
      <c r="L59" s="585" t="s">
        <v>178</v>
      </c>
      <c r="M59" s="1367"/>
      <c r="N59" s="1367"/>
      <c r="O59" s="1367"/>
      <c r="P59" s="697" t="s">
        <v>228</v>
      </c>
      <c r="Q59" s="697"/>
      <c r="R59" s="1366"/>
      <c r="S59" s="1366"/>
      <c r="T59" s="1366"/>
      <c r="U59" s="1366"/>
      <c r="V59" s="1366"/>
      <c r="W59" s="697"/>
      <c r="X59" s="523"/>
      <c r="Y59" s="523"/>
      <c r="Z59" s="523"/>
      <c r="AA59" s="523"/>
      <c r="AB59" s="523"/>
      <c r="AC59" s="523"/>
      <c r="AD59" s="523"/>
    </row>
    <row r="60" spans="1:65" ht="15" customHeight="1" thickBot="1">
      <c r="A60" s="1346"/>
      <c r="B60" s="1346"/>
      <c r="C60" s="1346"/>
      <c r="D60" s="1346"/>
      <c r="E60" s="1346"/>
      <c r="F60" s="1346"/>
      <c r="G60" s="1346"/>
      <c r="H60" s="1346"/>
      <c r="I60" s="1346"/>
      <c r="J60" s="1346"/>
      <c r="K60" s="1346"/>
      <c r="L60" s="1346"/>
      <c r="M60" s="1346"/>
      <c r="N60" s="1346"/>
      <c r="O60" s="1346"/>
      <c r="P60" s="1346"/>
      <c r="Q60" s="1346"/>
      <c r="R60" s="1346"/>
      <c r="S60" s="1346"/>
      <c r="T60" s="1346"/>
      <c r="U60" s="1346"/>
      <c r="V60" s="1346"/>
      <c r="W60" s="1346"/>
      <c r="X60" s="523"/>
      <c r="Y60" s="523"/>
      <c r="Z60" s="523"/>
      <c r="AA60" s="523"/>
      <c r="AB60" s="523"/>
      <c r="AC60" s="523"/>
      <c r="AD60" s="523"/>
    </row>
    <row r="61" spans="1:65" ht="15.75" customHeight="1">
      <c r="A61" s="1368" t="s">
        <v>231</v>
      </c>
      <c r="B61" s="1347"/>
      <c r="C61" s="1347"/>
      <c r="D61" s="1347"/>
      <c r="E61" s="1347" t="s">
        <v>232</v>
      </c>
      <c r="F61" s="1347"/>
      <c r="G61" s="1347"/>
      <c r="H61" s="1347"/>
      <c r="I61" s="1347"/>
      <c r="J61" s="1347"/>
      <c r="K61" s="1347"/>
      <c r="L61" s="1347"/>
      <c r="M61" s="1348" t="s">
        <v>233</v>
      </c>
      <c r="N61" s="1348"/>
      <c r="O61" s="1348"/>
      <c r="P61" s="1348"/>
      <c r="Q61" s="1348"/>
      <c r="R61" s="1348"/>
      <c r="S61" s="1348"/>
      <c r="T61" s="1348"/>
      <c r="U61" s="1348"/>
      <c r="V61" s="1348"/>
      <c r="W61" s="1349"/>
      <c r="X61" s="523"/>
      <c r="Y61" s="523"/>
      <c r="Z61" s="523"/>
      <c r="AA61" s="523"/>
      <c r="AB61" s="523"/>
      <c r="AC61" s="523"/>
      <c r="AD61" s="523"/>
    </row>
    <row r="62" spans="1:65" ht="15.75" customHeight="1">
      <c r="A62" s="1369"/>
      <c r="B62" s="1352"/>
      <c r="C62" s="1352"/>
      <c r="D62" s="1352"/>
      <c r="E62" s="1352" t="s">
        <v>234</v>
      </c>
      <c r="F62" s="1352"/>
      <c r="G62" s="1352"/>
      <c r="H62" s="1352"/>
      <c r="I62" s="1352"/>
      <c r="J62" s="1352"/>
      <c r="K62" s="1352"/>
      <c r="L62" s="1352"/>
      <c r="M62" s="1350"/>
      <c r="N62" s="1350"/>
      <c r="O62" s="1350"/>
      <c r="P62" s="1350"/>
      <c r="Q62" s="1350"/>
      <c r="R62" s="1350"/>
      <c r="S62" s="1350"/>
      <c r="T62" s="1350"/>
      <c r="U62" s="1350"/>
      <c r="V62" s="1350"/>
      <c r="W62" s="1351"/>
      <c r="X62" s="523"/>
      <c r="Y62" s="523"/>
      <c r="Z62" s="523"/>
      <c r="AA62" s="523"/>
      <c r="AB62" s="523"/>
      <c r="AC62" s="523"/>
      <c r="AD62" s="523"/>
    </row>
    <row r="63" spans="1:65" ht="15.75" customHeight="1" thickBot="1">
      <c r="A63" s="1370"/>
      <c r="B63" s="1371"/>
      <c r="C63" s="1371"/>
      <c r="D63" s="1371"/>
      <c r="E63" s="1371" t="s">
        <v>235</v>
      </c>
      <c r="F63" s="1371"/>
      <c r="G63" s="1371"/>
      <c r="H63" s="1371"/>
      <c r="I63" s="1371"/>
      <c r="J63" s="1371"/>
      <c r="K63" s="1371"/>
      <c r="L63" s="1371"/>
      <c r="M63" s="1371" t="s">
        <v>236</v>
      </c>
      <c r="N63" s="1371"/>
      <c r="O63" s="1371"/>
      <c r="P63" s="1371"/>
      <c r="Q63" s="1371"/>
      <c r="R63" s="1371"/>
      <c r="S63" s="1371"/>
      <c r="T63" s="1371"/>
      <c r="U63" s="1371"/>
      <c r="V63" s="1371"/>
      <c r="W63" s="1372"/>
      <c r="X63" s="523"/>
      <c r="Y63" s="523"/>
      <c r="Z63" s="523"/>
      <c r="AA63" s="523"/>
      <c r="AB63" s="523"/>
      <c r="AC63" s="523"/>
      <c r="AD63" s="523"/>
    </row>
    <row r="64" spans="1:65" ht="17.100000000000001" customHeight="1">
      <c r="A64" s="1264" t="s">
        <v>237</v>
      </c>
      <c r="B64" s="1264"/>
      <c r="C64" s="1264"/>
      <c r="D64" s="1264"/>
      <c r="E64" s="1264"/>
      <c r="F64" s="1264"/>
      <c r="G64" s="1264"/>
      <c r="H64" s="1264"/>
      <c r="I64" s="1264"/>
      <c r="J64" s="1264"/>
      <c r="K64" s="1264"/>
      <c r="L64" s="1264"/>
      <c r="M64" s="1264"/>
      <c r="N64" s="1264"/>
      <c r="O64" s="1264"/>
      <c r="P64" s="1264"/>
      <c r="Q64" s="1264"/>
      <c r="R64" s="1264"/>
      <c r="S64" s="1264"/>
      <c r="T64" s="1264"/>
      <c r="U64" s="1264"/>
      <c r="V64" s="1264"/>
      <c r="W64" s="1264"/>
      <c r="X64" s="523"/>
      <c r="Y64" s="523"/>
      <c r="Z64" s="523"/>
      <c r="AA64" s="523"/>
      <c r="AB64" s="523"/>
      <c r="AC64" s="523"/>
      <c r="AD64" s="523"/>
    </row>
    <row r="65" spans="1:23" ht="15" customHeight="1">
      <c r="A65" s="1265" t="s">
        <v>238</v>
      </c>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5" customHeight="1">
      <c r="A66" s="1265"/>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row>
    <row r="67" spans="1:23" ht="15" customHeight="1">
      <c r="A67" s="1265" t="s">
        <v>239</v>
      </c>
      <c r="B67" s="1265"/>
      <c r="C67" s="1265"/>
      <c r="D67" s="1265"/>
      <c r="E67" s="1265"/>
      <c r="F67" s="1265"/>
      <c r="G67" s="1265"/>
      <c r="H67" s="1265"/>
      <c r="I67" s="1265"/>
      <c r="J67" s="1265"/>
      <c r="K67" s="1265"/>
      <c r="L67" s="1265"/>
      <c r="M67" s="1265"/>
      <c r="N67" s="1265"/>
      <c r="O67" s="1265"/>
      <c r="P67" s="1265"/>
      <c r="Q67" s="1265"/>
      <c r="R67" s="1265"/>
      <c r="S67" s="1265"/>
      <c r="T67" s="1265"/>
      <c r="U67" s="1265"/>
      <c r="V67" s="1265"/>
      <c r="W67" s="1265"/>
    </row>
    <row r="68" spans="1:23">
      <c r="A68" s="1263" t="s">
        <v>240</v>
      </c>
      <c r="B68" s="1263"/>
      <c r="C68" s="1263"/>
      <c r="D68" s="1263"/>
      <c r="E68" s="1263"/>
      <c r="F68" s="1263"/>
      <c r="G68" s="1263"/>
      <c r="H68" s="1263"/>
      <c r="I68" s="1263"/>
      <c r="J68" s="1263"/>
      <c r="K68" s="1263"/>
      <c r="L68" s="1263"/>
      <c r="M68" s="1263"/>
      <c r="N68" s="1263"/>
      <c r="O68" s="1263"/>
      <c r="P68" s="1263"/>
      <c r="Q68" s="1263"/>
      <c r="R68" s="1263"/>
      <c r="S68" s="1263"/>
      <c r="T68" s="1263"/>
      <c r="U68" s="1263"/>
      <c r="V68" s="1263"/>
      <c r="W68" s="1263"/>
    </row>
  </sheetData>
  <mergeCells count="159">
    <mergeCell ref="AF48:AH48"/>
    <mergeCell ref="AI48:AO48"/>
    <mergeCell ref="AP48:AQ48"/>
    <mergeCell ref="AR48:AU48"/>
    <mergeCell ref="AV48:AW48"/>
    <mergeCell ref="AX48:BC48"/>
    <mergeCell ref="BD48:BF48"/>
    <mergeCell ref="BG48:BM48"/>
    <mergeCell ref="AF50:AO51"/>
    <mergeCell ref="AP50:AV51"/>
    <mergeCell ref="AW50:BE51"/>
    <mergeCell ref="BF50:BM51"/>
    <mergeCell ref="AF44:BM44"/>
    <mergeCell ref="AF45:BM45"/>
    <mergeCell ref="AF46:AH46"/>
    <mergeCell ref="AI46:AO46"/>
    <mergeCell ref="AP46:AQ46"/>
    <mergeCell ref="AR46:AW46"/>
    <mergeCell ref="AX46:AZ46"/>
    <mergeCell ref="BA46:BG46"/>
    <mergeCell ref="AF47:BM47"/>
    <mergeCell ref="L1:O1"/>
    <mergeCell ref="P1:W1"/>
    <mergeCell ref="I2:J2"/>
    <mergeCell ref="P2:Q2"/>
    <mergeCell ref="R2:S2"/>
    <mergeCell ref="T2:U2"/>
    <mergeCell ref="V2:W2"/>
    <mergeCell ref="A9:O9"/>
    <mergeCell ref="P9:Q9"/>
    <mergeCell ref="B11:J11"/>
    <mergeCell ref="K11:W12"/>
    <mergeCell ref="H12:J12"/>
    <mergeCell ref="H13:J13"/>
    <mergeCell ref="K13:M13"/>
    <mergeCell ref="N13:U13"/>
    <mergeCell ref="P3:Q5"/>
    <mergeCell ref="R3:S5"/>
    <mergeCell ref="T3:U5"/>
    <mergeCell ref="V3:W5"/>
    <mergeCell ref="A6:W6"/>
    <mergeCell ref="D7:T7"/>
    <mergeCell ref="H17:J17"/>
    <mergeCell ref="L17:M17"/>
    <mergeCell ref="N17:V17"/>
    <mergeCell ref="K18:M19"/>
    <mergeCell ref="N18:U19"/>
    <mergeCell ref="X18:AD19"/>
    <mergeCell ref="H14:J15"/>
    <mergeCell ref="N14:W14"/>
    <mergeCell ref="K15:M15"/>
    <mergeCell ref="N15:U15"/>
    <mergeCell ref="K16:M16"/>
    <mergeCell ref="N16:U16"/>
    <mergeCell ref="A25:D26"/>
    <mergeCell ref="F25:L26"/>
    <mergeCell ref="M25:O26"/>
    <mergeCell ref="P25:P26"/>
    <mergeCell ref="Q25:V26"/>
    <mergeCell ref="W25:W26"/>
    <mergeCell ref="A20:W20"/>
    <mergeCell ref="A21:D22"/>
    <mergeCell ref="F21:W22"/>
    <mergeCell ref="A23:D24"/>
    <mergeCell ref="E23:E24"/>
    <mergeCell ref="F23:W24"/>
    <mergeCell ref="A30:D33"/>
    <mergeCell ref="E30:F30"/>
    <mergeCell ref="G30:L30"/>
    <mergeCell ref="M30:M33"/>
    <mergeCell ref="N30:O33"/>
    <mergeCell ref="P30:W33"/>
    <mergeCell ref="E31:L32"/>
    <mergeCell ref="E33:L33"/>
    <mergeCell ref="P27:P28"/>
    <mergeCell ref="Q27:Q28"/>
    <mergeCell ref="A29:D29"/>
    <mergeCell ref="E29:L29"/>
    <mergeCell ref="N29:O29"/>
    <mergeCell ref="P29:W29"/>
    <mergeCell ref="R27:R28"/>
    <mergeCell ref="A27:D28"/>
    <mergeCell ref="M27:M28"/>
    <mergeCell ref="N27:N28"/>
    <mergeCell ref="O27:O28"/>
    <mergeCell ref="S27:T28"/>
    <mergeCell ref="P38:W39"/>
    <mergeCell ref="E39:L41"/>
    <mergeCell ref="P40:W40"/>
    <mergeCell ref="P41:W41"/>
    <mergeCell ref="A34:D37"/>
    <mergeCell ref="E34:F34"/>
    <mergeCell ref="G34:L34"/>
    <mergeCell ref="M34:M37"/>
    <mergeCell ref="N34:O37"/>
    <mergeCell ref="P34:W35"/>
    <mergeCell ref="E35:L36"/>
    <mergeCell ref="P36:W37"/>
    <mergeCell ref="E37:L37"/>
    <mergeCell ref="N38:O41"/>
    <mergeCell ref="X50:AD53"/>
    <mergeCell ref="E51:L53"/>
    <mergeCell ref="P52:W53"/>
    <mergeCell ref="A60:W60"/>
    <mergeCell ref="E61:L61"/>
    <mergeCell ref="M61:W62"/>
    <mergeCell ref="E62:L62"/>
    <mergeCell ref="A50:D53"/>
    <mergeCell ref="E50:F50"/>
    <mergeCell ref="G50:L50"/>
    <mergeCell ref="M50:M53"/>
    <mergeCell ref="N50:O53"/>
    <mergeCell ref="P50:W51"/>
    <mergeCell ref="D57:G57"/>
    <mergeCell ref="J57:M57"/>
    <mergeCell ref="P57:V57"/>
    <mergeCell ref="D59:F59"/>
    <mergeCell ref="I59:K59"/>
    <mergeCell ref="M59:O59"/>
    <mergeCell ref="R59:V59"/>
    <mergeCell ref="A61:D63"/>
    <mergeCell ref="E63:L63"/>
    <mergeCell ref="M63:W63"/>
    <mergeCell ref="X46:AD47"/>
    <mergeCell ref="E47:L49"/>
    <mergeCell ref="P47:W47"/>
    <mergeCell ref="P48:R48"/>
    <mergeCell ref="S48:V48"/>
    <mergeCell ref="P49:W49"/>
    <mergeCell ref="A46:D49"/>
    <mergeCell ref="E46:F46"/>
    <mergeCell ref="G46:L46"/>
    <mergeCell ref="M46:M49"/>
    <mergeCell ref="N46:O49"/>
    <mergeCell ref="P46:W46"/>
    <mergeCell ref="A68:W68"/>
    <mergeCell ref="A64:W64"/>
    <mergeCell ref="A65:W66"/>
    <mergeCell ref="A67:W67"/>
    <mergeCell ref="E27:F28"/>
    <mergeCell ref="G27:G28"/>
    <mergeCell ref="I27:I28"/>
    <mergeCell ref="H27:H28"/>
    <mergeCell ref="J27:J28"/>
    <mergeCell ref="K27:K28"/>
    <mergeCell ref="L27:L28"/>
    <mergeCell ref="A42:D45"/>
    <mergeCell ref="E42:F42"/>
    <mergeCell ref="G42:L42"/>
    <mergeCell ref="M42:M45"/>
    <mergeCell ref="N42:O45"/>
    <mergeCell ref="P42:W43"/>
    <mergeCell ref="E43:L45"/>
    <mergeCell ref="P44:W44"/>
    <mergeCell ref="P45:W45"/>
    <mergeCell ref="A38:D41"/>
    <mergeCell ref="E38:F38"/>
    <mergeCell ref="G38:L38"/>
    <mergeCell ref="M38:M41"/>
  </mergeCells>
  <phoneticPr fontId="3"/>
  <hyperlinks>
    <hyperlink ref="X1:AA1" location="'提出書類一覧（工事）'!A1" display="一覧に戻る" xr:uid="{CAEB9EA1-0876-4B5E-9CE3-067DE2B1996A}"/>
    <hyperlink ref="Y11:AB11" location="'提出書類一覧（工事）'!A1" display="一覧に戻る" xr:uid="{B9A6AA30-C5D3-47D8-86E4-2E2E968E67F5}"/>
  </hyperlinks>
  <pageMargins left="0.7" right="0.7" top="0.75" bottom="0.75" header="0.3" footer="0.3"/>
  <pageSetup paperSize="9" scale="80" orientation="portrait" r:id="rId1"/>
  <colBreaks count="1" manualBreakCount="1">
    <brk id="2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D119"/>
  <sheetViews>
    <sheetView showZeros="0" view="pageBreakPreview" zoomScale="90" zoomScaleNormal="100" zoomScaleSheetLayoutView="90" workbookViewId="0">
      <selection activeCell="C11" sqref="C11:J11"/>
    </sheetView>
  </sheetViews>
  <sheetFormatPr defaultColWidth="9" defaultRowHeight="13.5"/>
  <cols>
    <col min="1" max="4" width="4.125" customWidth="1"/>
    <col min="5" max="11" width="3.625" customWidth="1"/>
    <col min="12" max="13" width="7.375" customWidth="1"/>
    <col min="14" max="16" width="4.125" customWidth="1"/>
    <col min="17" max="23" width="3.625" customWidth="1"/>
  </cols>
  <sheetData>
    <row r="1" spans="1:28" ht="14.25">
      <c r="A1" s="524"/>
      <c r="B1" s="524"/>
      <c r="C1" s="10"/>
      <c r="D1" s="10"/>
      <c r="E1" s="10"/>
      <c r="F1" s="10"/>
      <c r="G1" s="10"/>
      <c r="H1" s="10"/>
      <c r="I1" s="11"/>
      <c r="J1" s="11"/>
      <c r="K1" s="11"/>
      <c r="L1" s="1461"/>
      <c r="M1" s="1461"/>
      <c r="N1" s="1461"/>
      <c r="O1" s="1464"/>
      <c r="P1" s="1470" t="s">
        <v>187</v>
      </c>
      <c r="Q1" s="1471"/>
      <c r="R1" s="1471"/>
      <c r="S1" s="1471"/>
      <c r="T1" s="1471"/>
      <c r="U1" s="1471"/>
      <c r="V1" s="1471"/>
      <c r="W1" s="1472"/>
      <c r="Y1" s="20"/>
      <c r="Z1" s="20"/>
      <c r="AA1" s="20"/>
    </row>
    <row r="2" spans="1:28" ht="14.45" customHeight="1">
      <c r="A2" s="10"/>
      <c r="B2" s="10"/>
      <c r="C2" s="10"/>
      <c r="D2" s="70"/>
      <c r="E2" s="70"/>
      <c r="F2" s="11"/>
      <c r="G2" s="11"/>
      <c r="H2" s="11"/>
      <c r="I2" s="1461"/>
      <c r="J2" s="1461"/>
      <c r="K2" s="11"/>
      <c r="L2" s="385"/>
      <c r="M2" s="385"/>
      <c r="N2" s="11"/>
      <c r="O2" s="525"/>
      <c r="P2" s="1473" t="s">
        <v>188</v>
      </c>
      <c r="Q2" s="1474"/>
      <c r="R2" s="1475" t="s">
        <v>189</v>
      </c>
      <c r="S2" s="1474"/>
      <c r="T2" s="1475" t="s">
        <v>173</v>
      </c>
      <c r="U2" s="1476"/>
      <c r="V2" s="1475" t="s">
        <v>190</v>
      </c>
      <c r="W2" s="1477"/>
    </row>
    <row r="3" spans="1:28" ht="14.45" customHeight="1">
      <c r="A3" s="10"/>
      <c r="B3" s="10"/>
      <c r="C3" s="10"/>
      <c r="D3" s="70"/>
      <c r="E3" s="70"/>
      <c r="F3" s="11"/>
      <c r="G3" s="11"/>
      <c r="H3" s="11"/>
      <c r="I3" s="11"/>
      <c r="J3" s="11"/>
      <c r="K3" s="11"/>
      <c r="M3" s="11"/>
      <c r="N3" s="11"/>
      <c r="O3" s="525"/>
      <c r="P3" s="1451"/>
      <c r="Q3" s="1452"/>
      <c r="R3" s="1457"/>
      <c r="S3" s="1452"/>
      <c r="T3" s="1457"/>
      <c r="U3" s="1460"/>
      <c r="V3" s="1457"/>
      <c r="W3" s="1463"/>
    </row>
    <row r="4" spans="1:28" ht="15" customHeight="1">
      <c r="A4" s="10"/>
      <c r="B4" s="10"/>
      <c r="C4" s="10"/>
      <c r="D4" s="70"/>
      <c r="E4" s="70"/>
      <c r="F4" s="11"/>
      <c r="G4" s="11"/>
      <c r="H4" s="11"/>
      <c r="I4" s="11"/>
      <c r="J4" s="11"/>
      <c r="K4" s="11"/>
      <c r="M4" s="11"/>
      <c r="N4" s="11"/>
      <c r="O4" s="525"/>
      <c r="P4" s="1453"/>
      <c r="Q4" s="1454"/>
      <c r="R4" s="1458"/>
      <c r="S4" s="1454"/>
      <c r="T4" s="1458"/>
      <c r="U4" s="1461"/>
      <c r="V4" s="1458"/>
      <c r="W4" s="1464"/>
    </row>
    <row r="5" spans="1:28" ht="15" thickBot="1">
      <c r="A5" s="10"/>
      <c r="B5" s="10"/>
      <c r="C5" s="10"/>
      <c r="D5" s="11"/>
      <c r="E5" s="11"/>
      <c r="F5" s="11"/>
      <c r="G5" s="11"/>
      <c r="H5" s="11"/>
      <c r="I5" s="526"/>
      <c r="J5" s="526"/>
      <c r="K5" s="526"/>
      <c r="L5" s="527"/>
      <c r="M5" s="526"/>
      <c r="N5" s="526"/>
      <c r="O5" s="528"/>
      <c r="P5" s="1455"/>
      <c r="Q5" s="1456"/>
      <c r="R5" s="1459"/>
      <c r="S5" s="1456"/>
      <c r="T5" s="1459"/>
      <c r="U5" s="1462"/>
      <c r="V5" s="1459"/>
      <c r="W5" s="1465"/>
    </row>
    <row r="6" spans="1:28" ht="14.25">
      <c r="A6" s="1466"/>
      <c r="B6" s="1467"/>
      <c r="C6" s="1467"/>
      <c r="D6" s="1467"/>
      <c r="E6" s="1467"/>
      <c r="F6" s="1467"/>
      <c r="G6" s="1467"/>
      <c r="H6" s="1467"/>
      <c r="I6" s="1467"/>
      <c r="J6" s="1467"/>
      <c r="K6" s="1467"/>
      <c r="L6" s="1467"/>
      <c r="M6" s="1467"/>
      <c r="N6" s="1467"/>
      <c r="O6" s="1467"/>
      <c r="P6" s="1467"/>
      <c r="Q6" s="1467"/>
      <c r="R6" s="1467"/>
      <c r="S6" s="1467"/>
      <c r="T6" s="1467"/>
      <c r="U6" s="1467"/>
      <c r="V6" s="1467"/>
      <c r="W6" s="1468"/>
    </row>
    <row r="7" spans="1:28" ht="18.75">
      <c r="A7" s="529"/>
      <c r="B7" s="11"/>
      <c r="C7" s="11"/>
      <c r="D7" s="1469" t="s">
        <v>241</v>
      </c>
      <c r="E7" s="1469"/>
      <c r="F7" s="1469"/>
      <c r="G7" s="1469"/>
      <c r="H7" s="1469"/>
      <c r="I7" s="1469"/>
      <c r="J7" s="1469"/>
      <c r="K7" s="1469"/>
      <c r="L7" s="1469"/>
      <c r="M7" s="1469"/>
      <c r="N7" s="1469"/>
      <c r="O7" s="1469"/>
      <c r="P7" s="1469"/>
      <c r="Q7" s="1469"/>
      <c r="R7" s="1469"/>
      <c r="S7" s="1469"/>
      <c r="T7" s="1469"/>
      <c r="U7" s="11"/>
      <c r="V7" s="11"/>
      <c r="W7" s="525"/>
    </row>
    <row r="8" spans="1:28" ht="18.75">
      <c r="A8" s="529"/>
      <c r="B8" s="11"/>
      <c r="C8" s="11"/>
      <c r="D8" s="530"/>
      <c r="E8" s="530"/>
      <c r="F8" s="530"/>
      <c r="G8" s="530"/>
      <c r="H8" s="530"/>
      <c r="I8" s="530"/>
      <c r="J8" s="530"/>
      <c r="K8" s="530"/>
      <c r="L8" s="530"/>
      <c r="M8" s="530"/>
      <c r="N8" s="530"/>
      <c r="O8" s="530"/>
      <c r="P8" s="530"/>
      <c r="Q8" s="530"/>
      <c r="R8" s="530"/>
      <c r="S8" s="530"/>
      <c r="T8" s="530"/>
      <c r="U8" s="11"/>
      <c r="V8" s="11"/>
      <c r="W8" s="525"/>
    </row>
    <row r="9" spans="1:28" ht="14.25">
      <c r="A9" s="1478"/>
      <c r="B9" s="1443"/>
      <c r="C9" s="1443"/>
      <c r="D9" s="1443"/>
      <c r="E9" s="1443"/>
      <c r="F9" s="1443"/>
      <c r="G9" s="1443"/>
      <c r="H9" s="1443"/>
      <c r="I9" s="1443"/>
      <c r="J9" s="1443"/>
      <c r="K9" s="1443"/>
      <c r="L9" s="1443"/>
      <c r="M9" s="1443"/>
      <c r="N9" s="1443"/>
      <c r="O9" s="1443"/>
      <c r="P9" s="1479"/>
      <c r="Q9" s="1479"/>
      <c r="R9" s="32" t="s">
        <v>156</v>
      </c>
      <c r="S9" s="531">
        <v>0</v>
      </c>
      <c r="T9" s="32" t="s">
        <v>157</v>
      </c>
      <c r="U9" s="531">
        <v>0</v>
      </c>
      <c r="V9" s="32" t="s">
        <v>158</v>
      </c>
      <c r="W9" s="525"/>
    </row>
    <row r="10" spans="1:28" ht="14.25">
      <c r="A10" s="529"/>
      <c r="B10" s="11"/>
      <c r="C10" s="11"/>
      <c r="D10" s="11"/>
      <c r="E10" s="11"/>
      <c r="F10" s="11"/>
      <c r="G10" s="11"/>
      <c r="H10" s="11"/>
      <c r="I10" s="11"/>
      <c r="J10" s="11"/>
      <c r="K10" s="11"/>
      <c r="L10" s="11"/>
      <c r="M10" s="11"/>
      <c r="N10" s="11"/>
      <c r="O10" s="11"/>
      <c r="P10" s="532"/>
      <c r="Q10" s="532"/>
      <c r="R10" s="32"/>
      <c r="S10" s="532"/>
      <c r="T10" s="32"/>
      <c r="U10" s="532"/>
      <c r="V10" s="32"/>
      <c r="W10" s="525"/>
    </row>
    <row r="11" spans="1:28" ht="14.25">
      <c r="A11" s="529"/>
      <c r="B11" s="11"/>
      <c r="C11" s="1443" t="str">
        <f>"町田市長　　"&amp;市長名&amp;"　様"</f>
        <v>町田市長　　稲垣　康治　様</v>
      </c>
      <c r="D11" s="1443"/>
      <c r="E11" s="1443"/>
      <c r="F11" s="1443"/>
      <c r="G11" s="1443"/>
      <c r="H11" s="1443"/>
      <c r="I11" s="1443"/>
      <c r="J11" s="1443"/>
      <c r="K11" s="1443"/>
      <c r="L11" s="1443"/>
      <c r="M11" s="1443"/>
      <c r="N11" s="1443"/>
      <c r="O11" s="1443"/>
      <c r="P11" s="1443"/>
      <c r="Q11" s="1443"/>
      <c r="R11" s="1443"/>
      <c r="S11" s="1443"/>
      <c r="T11" s="1443"/>
      <c r="U11" s="1443"/>
      <c r="V11" s="1443"/>
      <c r="W11" s="1449"/>
      <c r="Y11" s="20" t="s">
        <v>1</v>
      </c>
      <c r="Z11" s="20"/>
      <c r="AA11" s="20"/>
      <c r="AB11" s="20"/>
    </row>
    <row r="12" spans="1:28" ht="14.25">
      <c r="A12" s="529"/>
      <c r="B12" s="11"/>
      <c r="C12" s="11"/>
      <c r="D12" s="11"/>
      <c r="E12" s="11"/>
      <c r="F12" s="11"/>
      <c r="G12" s="11"/>
      <c r="H12" s="1443"/>
      <c r="I12" s="1443"/>
      <c r="J12" s="1443"/>
      <c r="K12" s="1443"/>
      <c r="L12" s="1443"/>
      <c r="M12" s="1443"/>
      <c r="N12" s="1443"/>
      <c r="O12" s="1443"/>
      <c r="P12" s="1443"/>
      <c r="Q12" s="1443"/>
      <c r="R12" s="1443"/>
      <c r="S12" s="1443"/>
      <c r="T12" s="1443"/>
      <c r="U12" s="1443"/>
      <c r="V12" s="1443"/>
      <c r="W12" s="1449"/>
    </row>
    <row r="13" spans="1:28" ht="14.25">
      <c r="A13" s="529"/>
      <c r="B13" s="11"/>
      <c r="C13" s="11"/>
      <c r="D13" s="11"/>
      <c r="E13" s="11"/>
      <c r="F13" s="11"/>
      <c r="G13" s="11"/>
      <c r="H13" s="1443"/>
      <c r="I13" s="1443"/>
      <c r="J13" s="1443"/>
      <c r="K13" s="1444" t="s">
        <v>192</v>
      </c>
      <c r="L13" s="1444"/>
      <c r="M13" s="1444"/>
      <c r="N13" s="1444">
        <f>記入用紙!C5</f>
        <v>0</v>
      </c>
      <c r="O13" s="1444"/>
      <c r="P13" s="1444"/>
      <c r="Q13" s="1444"/>
      <c r="R13" s="1444"/>
      <c r="S13" s="1444"/>
      <c r="T13" s="1444"/>
      <c r="U13" s="1444"/>
      <c r="V13" s="11"/>
      <c r="W13" s="525"/>
    </row>
    <row r="14" spans="1:28" ht="14.25">
      <c r="A14" s="529"/>
      <c r="B14" s="11"/>
      <c r="C14" s="11"/>
      <c r="D14" s="11"/>
      <c r="E14" s="11"/>
      <c r="F14" s="11"/>
      <c r="G14" s="11"/>
      <c r="H14" s="1237" t="s">
        <v>193</v>
      </c>
      <c r="I14" s="1237"/>
      <c r="J14" s="1237"/>
      <c r="K14" s="11"/>
      <c r="L14" s="11"/>
      <c r="M14" s="11"/>
      <c r="N14" s="1443"/>
      <c r="O14" s="1443"/>
      <c r="P14" s="1443"/>
      <c r="Q14" s="1443"/>
      <c r="R14" s="1443"/>
      <c r="S14" s="1443"/>
      <c r="T14" s="1443"/>
      <c r="U14" s="1443"/>
      <c r="V14" s="1443"/>
      <c r="W14" s="1449"/>
    </row>
    <row r="15" spans="1:28" ht="14.25">
      <c r="A15" s="529"/>
      <c r="B15" s="11"/>
      <c r="C15" s="11"/>
      <c r="D15" s="11"/>
      <c r="E15" s="11"/>
      <c r="F15" s="11"/>
      <c r="G15" s="11"/>
      <c r="H15" s="1237"/>
      <c r="I15" s="1237"/>
      <c r="J15" s="1237"/>
      <c r="K15" s="1443"/>
      <c r="L15" s="1443"/>
      <c r="M15" s="1443"/>
      <c r="N15" s="1443"/>
      <c r="O15" s="1443"/>
      <c r="P15" s="1443"/>
      <c r="Q15" s="1443"/>
      <c r="R15" s="1443"/>
      <c r="S15" s="1443"/>
      <c r="T15" s="1443"/>
      <c r="U15" s="1443"/>
      <c r="V15" s="11"/>
      <c r="W15" s="525"/>
    </row>
    <row r="16" spans="1:28" ht="14.25">
      <c r="A16" s="529"/>
      <c r="B16" s="11"/>
      <c r="C16" s="11"/>
      <c r="D16" s="11"/>
      <c r="E16" s="11"/>
      <c r="F16" s="11"/>
      <c r="G16" s="11"/>
      <c r="H16" s="11"/>
      <c r="I16" s="11"/>
      <c r="J16" s="11"/>
      <c r="K16" s="1444" t="s">
        <v>194</v>
      </c>
      <c r="L16" s="1444"/>
      <c r="M16" s="1444"/>
      <c r="N16" s="1450">
        <f>記入用紙!C6</f>
        <v>0</v>
      </c>
      <c r="O16" s="1450"/>
      <c r="P16" s="1450"/>
      <c r="Q16" s="1450"/>
      <c r="R16" s="1450"/>
      <c r="S16" s="1450"/>
      <c r="T16" s="1450"/>
      <c r="U16" s="1450"/>
      <c r="V16" s="11"/>
      <c r="W16" s="525"/>
    </row>
    <row r="17" spans="1:30" ht="14.25">
      <c r="A17" s="529"/>
      <c r="B17" s="11"/>
      <c r="C17" s="11"/>
      <c r="D17" s="11"/>
      <c r="E17" s="11"/>
      <c r="F17" s="11"/>
      <c r="G17" s="11"/>
      <c r="H17" s="1443"/>
      <c r="I17" s="1443"/>
      <c r="J17" s="1443"/>
      <c r="K17" s="11"/>
      <c r="L17" s="11"/>
      <c r="M17" s="11"/>
      <c r="N17" s="1445" t="str">
        <f>IF(E1=4," ",CONCATENATE(D車使用集計表!請負人役職,"　",D車使用集計表!請負人氏名))</f>
        <v>　</v>
      </c>
      <c r="O17" s="1445"/>
      <c r="P17" s="1445"/>
      <c r="Q17" s="1445"/>
      <c r="R17" s="1445"/>
      <c r="S17" s="1445"/>
      <c r="T17" s="1445"/>
      <c r="U17" s="1445"/>
      <c r="V17" s="1445"/>
      <c r="W17" s="525"/>
    </row>
    <row r="18" spans="1:30" ht="9" customHeight="1">
      <c r="A18" s="529"/>
      <c r="B18" s="11"/>
      <c r="C18" s="11"/>
      <c r="D18" s="11"/>
      <c r="E18" s="11"/>
      <c r="F18" s="11"/>
      <c r="G18" s="11"/>
      <c r="H18" s="10"/>
      <c r="I18" s="10"/>
      <c r="J18" s="10"/>
      <c r="K18" s="1446" t="s">
        <v>195</v>
      </c>
      <c r="L18" s="1446"/>
      <c r="M18" s="1446"/>
      <c r="N18" s="1447"/>
      <c r="O18" s="1447"/>
      <c r="P18" s="1447"/>
      <c r="Q18" s="1447"/>
      <c r="R18" s="1447"/>
      <c r="S18" s="1447"/>
      <c r="T18" s="1447"/>
      <c r="U18" s="1447"/>
      <c r="V18" s="163"/>
      <c r="W18" s="533"/>
      <c r="X18" s="1448" t="s">
        <v>196</v>
      </c>
      <c r="Y18" s="1162"/>
      <c r="Z18" s="1162"/>
      <c r="AA18" s="1162"/>
      <c r="AB18" s="1162"/>
      <c r="AC18" s="1162"/>
      <c r="AD18" s="1162"/>
    </row>
    <row r="19" spans="1:30" ht="14.25">
      <c r="A19" s="529"/>
      <c r="B19" s="11"/>
      <c r="C19" s="217"/>
      <c r="D19" s="217"/>
      <c r="E19" s="217"/>
      <c r="F19" s="217"/>
      <c r="G19" s="217"/>
      <c r="H19" s="217"/>
      <c r="I19" s="217"/>
      <c r="J19" s="217"/>
      <c r="K19" s="1446"/>
      <c r="L19" s="1446"/>
      <c r="M19" s="1446"/>
      <c r="N19" s="1447"/>
      <c r="O19" s="1447"/>
      <c r="P19" s="1447"/>
      <c r="Q19" s="1447"/>
      <c r="R19" s="1447"/>
      <c r="S19" s="1447"/>
      <c r="T19" s="1447"/>
      <c r="U19" s="1447"/>
      <c r="V19" s="163"/>
      <c r="W19" s="533"/>
      <c r="X19" s="1448"/>
      <c r="Y19" s="1162"/>
      <c r="Z19" s="1162"/>
      <c r="AA19" s="1162"/>
      <c r="AB19" s="1162"/>
      <c r="AC19" s="1162"/>
      <c r="AD19" s="1162"/>
    </row>
    <row r="20" spans="1:30" ht="14.25">
      <c r="A20" s="1432" t="s">
        <v>242</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4"/>
    </row>
    <row r="21" spans="1:30" ht="13.5" customHeight="1">
      <c r="A21" s="1420" t="s">
        <v>198</v>
      </c>
      <c r="B21" s="1270"/>
      <c r="C21" s="1270"/>
      <c r="D21" s="1421"/>
      <c r="E21" s="921"/>
      <c r="F21" s="1435">
        <f>記入用紙!C3</f>
        <v>0</v>
      </c>
      <c r="G21" s="1435"/>
      <c r="H21" s="1435"/>
      <c r="I21" s="1435"/>
      <c r="J21" s="1435"/>
      <c r="K21" s="1435"/>
      <c r="L21" s="1435"/>
      <c r="M21" s="1435"/>
      <c r="N21" s="1435"/>
      <c r="O21" s="1435"/>
      <c r="P21" s="1435"/>
      <c r="Q21" s="1435"/>
      <c r="R21" s="1435"/>
      <c r="S21" s="1435"/>
      <c r="T21" s="1435"/>
      <c r="U21" s="1435"/>
      <c r="V21" s="1435"/>
      <c r="W21" s="1436"/>
    </row>
    <row r="22" spans="1:30" ht="13.5" customHeight="1">
      <c r="A22" s="1422"/>
      <c r="B22" s="1271"/>
      <c r="C22" s="1271"/>
      <c r="D22" s="1423"/>
      <c r="E22" s="739"/>
      <c r="F22" s="1437"/>
      <c r="G22" s="1437"/>
      <c r="H22" s="1437"/>
      <c r="I22" s="1437"/>
      <c r="J22" s="1437"/>
      <c r="K22" s="1437"/>
      <c r="L22" s="1437"/>
      <c r="M22" s="1437"/>
      <c r="N22" s="1437"/>
      <c r="O22" s="1437"/>
      <c r="P22" s="1437"/>
      <c r="Q22" s="1437"/>
      <c r="R22" s="1437"/>
      <c r="S22" s="1437"/>
      <c r="T22" s="1437"/>
      <c r="U22" s="1437"/>
      <c r="V22" s="1437"/>
      <c r="W22" s="1438"/>
    </row>
    <row r="23" spans="1:30">
      <c r="A23" s="1420" t="s">
        <v>199</v>
      </c>
      <c r="B23" s="1270"/>
      <c r="C23" s="1270"/>
      <c r="D23" s="1421"/>
      <c r="E23" s="1415"/>
      <c r="F23" s="1435">
        <f>記入用紙!C13</f>
        <v>0</v>
      </c>
      <c r="G23" s="1435"/>
      <c r="H23" s="1435"/>
      <c r="I23" s="1435"/>
      <c r="J23" s="1435"/>
      <c r="K23" s="1435"/>
      <c r="L23" s="1435"/>
      <c r="M23" s="1435"/>
      <c r="N23" s="1435"/>
      <c r="O23" s="1435"/>
      <c r="P23" s="1435"/>
      <c r="Q23" s="1435"/>
      <c r="R23" s="1435"/>
      <c r="S23" s="1435"/>
      <c r="T23" s="1435"/>
      <c r="U23" s="1435"/>
      <c r="V23" s="1435"/>
      <c r="W23" s="1436"/>
    </row>
    <row r="24" spans="1:30">
      <c r="A24" s="1422"/>
      <c r="B24" s="1271"/>
      <c r="C24" s="1271"/>
      <c r="D24" s="1423"/>
      <c r="E24" s="1428"/>
      <c r="F24" s="1437"/>
      <c r="G24" s="1437"/>
      <c r="H24" s="1437"/>
      <c r="I24" s="1437"/>
      <c r="J24" s="1437"/>
      <c r="K24" s="1437"/>
      <c r="L24" s="1437"/>
      <c r="M24" s="1437"/>
      <c r="N24" s="1437"/>
      <c r="O24" s="1437"/>
      <c r="P24" s="1437"/>
      <c r="Q24" s="1437"/>
      <c r="R24" s="1437"/>
      <c r="S24" s="1437"/>
      <c r="T24" s="1437"/>
      <c r="U24" s="1437"/>
      <c r="V24" s="1437"/>
      <c r="W24" s="1438"/>
    </row>
    <row r="25" spans="1:30" ht="13.5" customHeight="1">
      <c r="A25" s="1420" t="s">
        <v>200</v>
      </c>
      <c r="B25" s="1270"/>
      <c r="C25" s="1270"/>
      <c r="D25" s="1421"/>
      <c r="E25" s="922"/>
      <c r="F25" s="1424">
        <f>記入用紙!C14</f>
        <v>0</v>
      </c>
      <c r="G25" s="1424"/>
      <c r="H25" s="1424"/>
      <c r="I25" s="1424"/>
      <c r="J25" s="1424"/>
      <c r="K25" s="1424"/>
      <c r="L25" s="1425"/>
      <c r="M25" s="1415" t="s">
        <v>201</v>
      </c>
      <c r="N25" s="1270"/>
      <c r="O25" s="1421"/>
      <c r="P25" s="1415" t="s">
        <v>11</v>
      </c>
      <c r="Q25" s="1429">
        <f>記入用紙!D4</f>
        <v>0</v>
      </c>
      <c r="R25" s="1429"/>
      <c r="S25" s="1429"/>
      <c r="T25" s="1429"/>
      <c r="U25" s="1429"/>
      <c r="V25" s="1429"/>
      <c r="W25" s="1430" t="s">
        <v>12</v>
      </c>
    </row>
    <row r="26" spans="1:30" ht="13.5" customHeight="1">
      <c r="A26" s="1422"/>
      <c r="B26" s="1271"/>
      <c r="C26" s="1271"/>
      <c r="D26" s="1423"/>
      <c r="E26" s="740"/>
      <c r="F26" s="1426"/>
      <c r="G26" s="1426"/>
      <c r="H26" s="1426"/>
      <c r="I26" s="1426"/>
      <c r="J26" s="1426"/>
      <c r="K26" s="1426"/>
      <c r="L26" s="1427"/>
      <c r="M26" s="1428"/>
      <c r="N26" s="1271"/>
      <c r="O26" s="1423"/>
      <c r="P26" s="1428"/>
      <c r="Q26" s="1214"/>
      <c r="R26" s="1214"/>
      <c r="S26" s="1214"/>
      <c r="T26" s="1214"/>
      <c r="U26" s="1214"/>
      <c r="V26" s="1214"/>
      <c r="W26" s="1431"/>
    </row>
    <row r="27" spans="1:30">
      <c r="A27" s="1420" t="s">
        <v>202</v>
      </c>
      <c r="B27" s="1270"/>
      <c r="C27" s="1270"/>
      <c r="D27" s="1421"/>
      <c r="E27" s="1266">
        <f>記入用紙!C10</f>
        <v>0</v>
      </c>
      <c r="F27" s="1267"/>
      <c r="G27" s="1270" t="s">
        <v>19</v>
      </c>
      <c r="H27" s="1270">
        <f>記入用紙!E10</f>
        <v>0</v>
      </c>
      <c r="I27" s="1270" t="s">
        <v>203</v>
      </c>
      <c r="J27" s="1270">
        <f>記入用紙!G10</f>
        <v>0</v>
      </c>
      <c r="K27" s="1270" t="s">
        <v>204</v>
      </c>
      <c r="L27" s="1270" t="s">
        <v>205</v>
      </c>
      <c r="M27" s="1267">
        <f>記入用紙!C11</f>
        <v>0</v>
      </c>
      <c r="N27" s="1270" t="s">
        <v>19</v>
      </c>
      <c r="O27" s="1270">
        <f>記入用紙!E11</f>
        <v>0</v>
      </c>
      <c r="P27" s="1270" t="s">
        <v>20</v>
      </c>
      <c r="Q27" s="1270">
        <f>記入用紙!G11</f>
        <v>0</v>
      </c>
      <c r="R27" s="1270" t="s">
        <v>204</v>
      </c>
      <c r="S27" s="1270" t="s">
        <v>206</v>
      </c>
      <c r="T27" s="1270"/>
      <c r="U27" s="741"/>
      <c r="V27" s="741"/>
      <c r="W27" s="923"/>
    </row>
    <row r="28" spans="1:30">
      <c r="A28" s="1422"/>
      <c r="B28" s="1271"/>
      <c r="C28" s="1271"/>
      <c r="D28" s="1423"/>
      <c r="E28" s="1268"/>
      <c r="F28" s="1269"/>
      <c r="G28" s="1271"/>
      <c r="H28" s="1271"/>
      <c r="I28" s="1271"/>
      <c r="J28" s="1271"/>
      <c r="K28" s="1271"/>
      <c r="L28" s="1271"/>
      <c r="M28" s="1269"/>
      <c r="N28" s="1271"/>
      <c r="O28" s="1271"/>
      <c r="P28" s="1271"/>
      <c r="Q28" s="1271"/>
      <c r="R28" s="1271"/>
      <c r="S28" s="1271"/>
      <c r="T28" s="1271"/>
      <c r="U28" s="742"/>
      <c r="V28" s="742"/>
      <c r="W28" s="924"/>
    </row>
    <row r="29" spans="1:30" ht="31.5" customHeight="1">
      <c r="A29" s="1414"/>
      <c r="B29" s="1217"/>
      <c r="C29" s="1217"/>
      <c r="D29" s="1218"/>
      <c r="E29" s="1415" t="s">
        <v>207</v>
      </c>
      <c r="F29" s="1270"/>
      <c r="G29" s="1270"/>
      <c r="H29" s="1270"/>
      <c r="I29" s="1270"/>
      <c r="J29" s="1270"/>
      <c r="K29" s="1270"/>
      <c r="L29" s="1270"/>
      <c r="M29" s="534" t="s">
        <v>208</v>
      </c>
      <c r="N29" s="1416" t="s">
        <v>209</v>
      </c>
      <c r="O29" s="1417"/>
      <c r="P29" s="1418" t="s">
        <v>210</v>
      </c>
      <c r="Q29" s="1217"/>
      <c r="R29" s="1217"/>
      <c r="S29" s="1217"/>
      <c r="T29" s="1217"/>
      <c r="U29" s="1217"/>
      <c r="V29" s="1217"/>
      <c r="W29" s="1419"/>
    </row>
    <row r="30" spans="1:30" ht="13.5" customHeight="1">
      <c r="A30" s="1509" t="s">
        <v>243</v>
      </c>
      <c r="B30" s="1512" t="s">
        <v>244</v>
      </c>
      <c r="C30" s="1273"/>
      <c r="D30" s="1274"/>
      <c r="E30" s="1278" t="s">
        <v>212</v>
      </c>
      <c r="F30" s="1279"/>
      <c r="G30" s="1279">
        <f>IF(A30="","",IF(A30=Z31,記入用紙!C23,IF(A30=Z32,記入用紙!C25,IF(A30=Z33,記入用紙!C27,IF(A30=Z34,記入用紙!C30,IF(A30=Z35,記入用紙!C33,記入用紙!C35))))))</f>
        <v>0</v>
      </c>
      <c r="H30" s="1279"/>
      <c r="I30" s="1279"/>
      <c r="J30" s="1279"/>
      <c r="K30" s="1279"/>
      <c r="L30" s="1280"/>
      <c r="M30" s="1281" t="str">
        <f>IF(A30=Z32,AB31,IF(A30=Z33,AB31,IF(A30=Z34,AB31,"")))</f>
        <v/>
      </c>
      <c r="N30" s="1284" t="str">
        <f>IF(A30=Z32,AB35,IF(A30=Z33,AB35,IF(A30=Z34,AB35,"")))</f>
        <v/>
      </c>
      <c r="O30" s="1285"/>
      <c r="P30" s="1485" t="str">
        <f>IF(A30=Z32,Z38,IF(A30=Z33,Z39,IF(A30=Z34,Z39,IF(A30=Z36,Z38,""))))</f>
        <v>建設業法第 ７ 条第２号のイ、ロ、ハ</v>
      </c>
      <c r="Q30" s="1486"/>
      <c r="R30" s="1486"/>
      <c r="S30" s="1486"/>
      <c r="T30" s="1486"/>
      <c r="U30" s="1486"/>
      <c r="V30" s="1486"/>
      <c r="W30" s="1487"/>
    </row>
    <row r="31" spans="1:30" ht="14.45" customHeight="1">
      <c r="A31" s="1510"/>
      <c r="B31" s="1513"/>
      <c r="C31" s="1276"/>
      <c r="D31" s="1277"/>
      <c r="E31" s="1299">
        <f>IF(A30="","",IF(A30=Z31,記入用紙!C24,IF(A30=Z32,記入用紙!C26,IF(A30=Z33,記入用紙!C28,IF(A30=Z34,記入用紙!C31,IF(A30=Z35,記入用紙!C34,記入用紙!C36))))))</f>
        <v>0</v>
      </c>
      <c r="F31" s="1300"/>
      <c r="G31" s="1300"/>
      <c r="H31" s="1300"/>
      <c r="I31" s="1300"/>
      <c r="J31" s="1300"/>
      <c r="K31" s="1300"/>
      <c r="L31" s="1301"/>
      <c r="M31" s="1282"/>
      <c r="N31" s="1286"/>
      <c r="O31" s="1287"/>
      <c r="P31" s="1488"/>
      <c r="Q31" s="1489"/>
      <c r="R31" s="1489"/>
      <c r="S31" s="1489"/>
      <c r="T31" s="1489"/>
      <c r="U31" s="1489"/>
      <c r="V31" s="1489"/>
      <c r="W31" s="1490"/>
      <c r="Z31" s="590" t="s">
        <v>245</v>
      </c>
      <c r="AA31" s="590"/>
      <c r="AB31" s="1519" t="s">
        <v>213</v>
      </c>
      <c r="AC31" s="590"/>
    </row>
    <row r="32" spans="1:30" ht="13.5" customHeight="1">
      <c r="A32" s="1510"/>
      <c r="B32" s="1513"/>
      <c r="C32" s="1276"/>
      <c r="D32" s="1277"/>
      <c r="E32" s="1335"/>
      <c r="F32" s="1237"/>
      <c r="G32" s="1237"/>
      <c r="H32" s="1237"/>
      <c r="I32" s="1237"/>
      <c r="J32" s="1237"/>
      <c r="K32" s="1237"/>
      <c r="L32" s="1336"/>
      <c r="M32" s="1282"/>
      <c r="N32" s="1286"/>
      <c r="O32" s="1287"/>
      <c r="P32" s="1492" t="str">
        <f>IF(A30=Z33,Z40,IF(A30=Z34,Z40,""))</f>
        <v/>
      </c>
      <c r="Q32" s="1493"/>
      <c r="R32" s="1493"/>
      <c r="S32" s="1493"/>
      <c r="T32" s="1493"/>
      <c r="U32" s="1493"/>
      <c r="V32" s="1493"/>
      <c r="W32" s="1494"/>
      <c r="Z32" s="590" t="s">
        <v>246</v>
      </c>
      <c r="AA32" s="590"/>
      <c r="AB32" s="1519"/>
      <c r="AC32" s="590"/>
    </row>
    <row r="33" spans="1:30" ht="18" customHeight="1">
      <c r="A33" s="1510"/>
      <c r="B33" s="1514"/>
      <c r="C33" s="1321"/>
      <c r="D33" s="1322"/>
      <c r="E33" s="1515"/>
      <c r="F33" s="1214"/>
      <c r="G33" s="1214"/>
      <c r="H33" s="1214"/>
      <c r="I33" s="1214"/>
      <c r="J33" s="1214"/>
      <c r="K33" s="1214"/>
      <c r="L33" s="1215"/>
      <c r="M33" s="1283"/>
      <c r="N33" s="1288"/>
      <c r="O33" s="1289"/>
      <c r="P33" s="1305" t="str">
        <f>IF(A30=Z33,"交付番号 ( "&amp;記入用紙!C29&amp;" )",IF(A30=Z34,"交付番号 ( "&amp;記入用紙!C32&amp;" )",""))</f>
        <v/>
      </c>
      <c r="Q33" s="1306"/>
      <c r="R33" s="1306"/>
      <c r="S33" s="1306"/>
      <c r="T33" s="1306"/>
      <c r="U33" s="1306"/>
      <c r="V33" s="1306"/>
      <c r="W33" s="1307"/>
      <c r="Z33" s="590" t="s">
        <v>247</v>
      </c>
      <c r="AA33" s="590"/>
      <c r="AB33" s="1519"/>
      <c r="AC33" s="590"/>
    </row>
    <row r="34" spans="1:30" ht="13.5" customHeight="1">
      <c r="A34" s="1510"/>
      <c r="B34" s="1512" t="s">
        <v>248</v>
      </c>
      <c r="C34" s="1273"/>
      <c r="D34" s="1274"/>
      <c r="E34" s="1278" t="s">
        <v>212</v>
      </c>
      <c r="F34" s="1279"/>
      <c r="G34" s="1279">
        <f>IF(A30="","",IF(A30=Z31,記入用紙!J23,IF(A30=Z32,記入用紙!J25,IF(A30=Z33,記入用紙!J27,IF(A30=Z34,記入用紙!J30,IF(A30=Z35,記入用紙!J33,記入用紙!J35))))))</f>
        <v>0</v>
      </c>
      <c r="H34" s="1279"/>
      <c r="I34" s="1279"/>
      <c r="J34" s="1279"/>
      <c r="K34" s="1279"/>
      <c r="L34" s="1280"/>
      <c r="M34" s="1281" t="str">
        <f>IF(A30=Z32,AB31,IF(A30=Z33,AB31,IF(A30=Z34,AB31,"")))</f>
        <v/>
      </c>
      <c r="N34" s="1284" t="str">
        <f>IF(A30=Z32,AB35,IF(A30=Z33,AB35,IF(A30=Z34,AB35,"")))</f>
        <v/>
      </c>
      <c r="O34" s="1285"/>
      <c r="P34" s="1485" t="str">
        <f>IF(A30=Z32,Z38,IF(A30=Z33,Z39,IF(A30=Z34,Z39,IF(A30=Z36,Z38,""))))</f>
        <v>建設業法第 ７ 条第２号のイ、ロ、ハ</v>
      </c>
      <c r="Q34" s="1486"/>
      <c r="R34" s="1486"/>
      <c r="S34" s="1486"/>
      <c r="T34" s="1486"/>
      <c r="U34" s="1486"/>
      <c r="V34" s="1486"/>
      <c r="W34" s="1487"/>
      <c r="Z34" s="590" t="s">
        <v>249</v>
      </c>
      <c r="AA34" s="590"/>
      <c r="AB34" s="1519"/>
      <c r="AC34" s="590"/>
    </row>
    <row r="35" spans="1:30" ht="13.5" customHeight="1">
      <c r="A35" s="1510"/>
      <c r="B35" s="1513"/>
      <c r="C35" s="1276"/>
      <c r="D35" s="1277"/>
      <c r="E35" s="1299">
        <f>IF(A30="","",IF(A30=Z31,記入用紙!J24,IF(A30=Z32,記入用紙!J26,IF(A30=Z33,記入用紙!J28,IF(A30=Z34,記入用紙!J31,IF(A30=Z35,記入用紙!J34,記入用紙!J36))))))</f>
        <v>0</v>
      </c>
      <c r="F35" s="1300"/>
      <c r="G35" s="1300"/>
      <c r="H35" s="1300"/>
      <c r="I35" s="1300"/>
      <c r="J35" s="1300"/>
      <c r="K35" s="1300"/>
      <c r="L35" s="1301"/>
      <c r="M35" s="1282"/>
      <c r="N35" s="1286"/>
      <c r="O35" s="1287"/>
      <c r="P35" s="1488"/>
      <c r="Q35" s="1489"/>
      <c r="R35" s="1489"/>
      <c r="S35" s="1489"/>
      <c r="T35" s="1489"/>
      <c r="U35" s="1489"/>
      <c r="V35" s="1489"/>
      <c r="W35" s="1490"/>
      <c r="Z35" s="590" t="s">
        <v>250</v>
      </c>
      <c r="AA35" s="590"/>
      <c r="AB35" s="1520" t="s">
        <v>216</v>
      </c>
      <c r="AC35" s="1520"/>
    </row>
    <row r="36" spans="1:30" ht="13.5" customHeight="1">
      <c r="A36" s="1510"/>
      <c r="B36" s="1513"/>
      <c r="C36" s="1276"/>
      <c r="D36" s="1277"/>
      <c r="E36" s="1335"/>
      <c r="F36" s="1237"/>
      <c r="G36" s="1237"/>
      <c r="H36" s="1237"/>
      <c r="I36" s="1237"/>
      <c r="J36" s="1237"/>
      <c r="K36" s="1237"/>
      <c r="L36" s="1336"/>
      <c r="M36" s="1282"/>
      <c r="N36" s="1286"/>
      <c r="O36" s="1287"/>
      <c r="P36" s="1495" t="str">
        <f>IF(A30=Z33,Z40,IF(A30=Z34,Z40,""))</f>
        <v/>
      </c>
      <c r="Q36" s="1496"/>
      <c r="R36" s="1496"/>
      <c r="S36" s="1496"/>
      <c r="T36" s="1496"/>
      <c r="U36" s="1496"/>
      <c r="V36" s="1496"/>
      <c r="W36" s="1497"/>
      <c r="Z36" s="590" t="s">
        <v>251</v>
      </c>
      <c r="AA36" s="590"/>
      <c r="AB36" s="1520"/>
      <c r="AC36" s="1520"/>
    </row>
    <row r="37" spans="1:30" ht="18" customHeight="1">
      <c r="A37" s="1511"/>
      <c r="B37" s="1516" t="str">
        <f>IF(A30=Z31,"連絡用メールアドレス",IF(A30=Z32,"連絡用メールアドレス",""))</f>
        <v/>
      </c>
      <c r="C37" s="1517"/>
      <c r="D37" s="1518"/>
      <c r="E37" s="1515"/>
      <c r="F37" s="1214"/>
      <c r="G37" s="1214"/>
      <c r="H37" s="1214"/>
      <c r="I37" s="1214"/>
      <c r="J37" s="1214"/>
      <c r="K37" s="1214"/>
      <c r="L37" s="1215"/>
      <c r="M37" s="1283"/>
      <c r="N37" s="1288"/>
      <c r="O37" s="1289"/>
      <c r="P37" s="1498" t="str">
        <f>IF(A30=Z33,"交付番号 ( "&amp;記入用紙!J29&amp;" )",IF(A30=Z34,"交付番号 ( "&amp;記入用紙!J32&amp;" )",""))</f>
        <v/>
      </c>
      <c r="Q37" s="1499"/>
      <c r="R37" s="1499"/>
      <c r="S37" s="1499"/>
      <c r="T37" s="1499"/>
      <c r="U37" s="1499"/>
      <c r="V37" s="1499"/>
      <c r="W37" s="1500"/>
      <c r="Z37" s="590"/>
      <c r="AA37" s="590"/>
      <c r="AB37" s="1520"/>
      <c r="AC37" s="1520"/>
    </row>
    <row r="38" spans="1:30" ht="13.5" customHeight="1">
      <c r="A38" s="1509"/>
      <c r="B38" s="1512" t="s">
        <v>244</v>
      </c>
      <c r="C38" s="1273"/>
      <c r="D38" s="1274"/>
      <c r="E38" s="1278" t="s">
        <v>212</v>
      </c>
      <c r="F38" s="1279"/>
      <c r="G38" s="1279" t="str">
        <f>IF(A38="","",IF(A38=Z31,記入用紙!C23,IF(A38=Z32,記入用紙!C25,IF(A38=Z33,記入用紙!C27,IF(A38=Z34,記入用紙!C30,IF(A38=Z35,記入用紙!C33,記入用紙!C35))))))</f>
        <v/>
      </c>
      <c r="H38" s="1279"/>
      <c r="I38" s="1279"/>
      <c r="J38" s="1279"/>
      <c r="K38" s="1279"/>
      <c r="L38" s="1280"/>
      <c r="M38" s="1281" t="str">
        <f>IF(A38=Z32,AB31,IF(A38=Z33,AB31,IF(A38=Z34,AB31,"")))</f>
        <v/>
      </c>
      <c r="N38" s="1503" t="str">
        <f>IF(A38=Z32,AB35,IF(A38=Z33,AB35,IF(A38=Z34,AB35,"")))</f>
        <v/>
      </c>
      <c r="O38" s="1504"/>
      <c r="P38" s="1485" t="str">
        <f>IF(A38=Z32,Z38,IF(A38=Z33,Z39,IF(A38=Z34,Z39,IF(A38=Z36,Z38,""))))</f>
        <v/>
      </c>
      <c r="Q38" s="1486"/>
      <c r="R38" s="1486"/>
      <c r="S38" s="1486"/>
      <c r="T38" s="1486"/>
      <c r="U38" s="1486"/>
      <c r="V38" s="1486"/>
      <c r="W38" s="1487"/>
      <c r="Z38" s="590" t="s">
        <v>252</v>
      </c>
      <c r="AA38" s="590"/>
      <c r="AB38" s="1520"/>
      <c r="AC38" s="1520"/>
    </row>
    <row r="39" spans="1:30" ht="13.5" customHeight="1">
      <c r="A39" s="1510"/>
      <c r="B39" s="1513"/>
      <c r="C39" s="1276"/>
      <c r="D39" s="1277"/>
      <c r="E39" s="1299" t="str">
        <f>IF(A38="","",IF(A38=Z31,記入用紙!C24,IF(A38=Z32,記入用紙!C26,IF(A38=Z33,記入用紙!C28,IF(A38=Z34,記入用紙!C31,IF(A38=Z35,記入用紙!C34,記入用紙!C36))))))</f>
        <v/>
      </c>
      <c r="F39" s="1300"/>
      <c r="G39" s="1300"/>
      <c r="H39" s="1300"/>
      <c r="I39" s="1300"/>
      <c r="J39" s="1300"/>
      <c r="K39" s="1300"/>
      <c r="L39" s="1301"/>
      <c r="M39" s="1282"/>
      <c r="N39" s="1505"/>
      <c r="O39" s="1506"/>
      <c r="P39" s="1488"/>
      <c r="Q39" s="1489"/>
      <c r="R39" s="1489"/>
      <c r="S39" s="1489"/>
      <c r="T39" s="1489"/>
      <c r="U39" s="1489"/>
      <c r="V39" s="1489"/>
      <c r="W39" s="1490"/>
      <c r="Z39" s="590" t="s">
        <v>253</v>
      </c>
      <c r="AA39" s="590"/>
      <c r="AB39" s="590"/>
      <c r="AC39" s="590"/>
    </row>
    <row r="40" spans="1:30" ht="13.5" customHeight="1">
      <c r="A40" s="1510"/>
      <c r="B40" s="1513"/>
      <c r="C40" s="1276"/>
      <c r="D40" s="1277"/>
      <c r="E40" s="1335"/>
      <c r="F40" s="1237"/>
      <c r="G40" s="1237"/>
      <c r="H40" s="1237"/>
      <c r="I40" s="1237"/>
      <c r="J40" s="1237"/>
      <c r="K40" s="1237"/>
      <c r="L40" s="1336"/>
      <c r="M40" s="1282"/>
      <c r="N40" s="1505"/>
      <c r="O40" s="1506"/>
      <c r="P40" s="1492" t="str">
        <f>IF(A38=Z33,Z40,IF(A38=Z34,Z40,""))</f>
        <v/>
      </c>
      <c r="Q40" s="1493"/>
      <c r="R40" s="1493"/>
      <c r="S40" s="1493"/>
      <c r="T40" s="1493"/>
      <c r="U40" s="1493"/>
      <c r="V40" s="1493"/>
      <c r="W40" s="1494"/>
      <c r="Z40" s="590" t="s">
        <v>254</v>
      </c>
      <c r="AA40" s="590"/>
      <c r="AB40" s="590"/>
      <c r="AC40" s="590"/>
    </row>
    <row r="41" spans="1:30" ht="18" customHeight="1">
      <c r="A41" s="1510"/>
      <c r="B41" s="1514"/>
      <c r="C41" s="1321"/>
      <c r="D41" s="1322"/>
      <c r="E41" s="1515"/>
      <c r="F41" s="1214"/>
      <c r="G41" s="1214"/>
      <c r="H41" s="1214"/>
      <c r="I41" s="1214"/>
      <c r="J41" s="1214"/>
      <c r="K41" s="1214"/>
      <c r="L41" s="1215"/>
      <c r="M41" s="1283"/>
      <c r="N41" s="1507"/>
      <c r="O41" s="1508"/>
      <c r="P41" s="1305" t="str">
        <f>IF(A38=Z33,"交付番号 ( "&amp;記入用紙!C29&amp;" )",IF(A38=Z34,"交付番号 ( "&amp;記入用紙!C32&amp;" )",""))</f>
        <v/>
      </c>
      <c r="Q41" s="1306"/>
      <c r="R41" s="1306"/>
      <c r="S41" s="1306"/>
      <c r="T41" s="1306"/>
      <c r="U41" s="1306"/>
      <c r="V41" s="1306"/>
      <c r="W41" s="1307"/>
    </row>
    <row r="42" spans="1:30" ht="13.5" customHeight="1">
      <c r="A42" s="1510"/>
      <c r="B42" s="1512" t="s">
        <v>248</v>
      </c>
      <c r="C42" s="1273"/>
      <c r="D42" s="1274"/>
      <c r="E42" s="1278" t="s">
        <v>212</v>
      </c>
      <c r="F42" s="1279"/>
      <c r="G42" s="1279" t="str">
        <f>IF(A38="","",IF(A38=Z31,記入用紙!J23,IF(A38=Z32,記入用紙!J25,IF(A38=Z33,記入用紙!J27,IF(A38=Z34,記入用紙!J30,IF(A38=Z35,記入用紙!J33,記入用紙!J35))))))</f>
        <v/>
      </c>
      <c r="H42" s="1279"/>
      <c r="I42" s="1279"/>
      <c r="J42" s="1279"/>
      <c r="K42" s="1279"/>
      <c r="L42" s="1280"/>
      <c r="M42" s="1281" t="str">
        <f>IF(A38=Z32,AB31,IF(A38=Z33,AB31,IF(A38=Z34,AB31,"")))</f>
        <v/>
      </c>
      <c r="N42" s="1284" t="str">
        <f>IF(A38=Z32,AB35,IF(A38=Z33,AB35,IF(A38=Z34,AB35,"")))</f>
        <v/>
      </c>
      <c r="O42" s="1285"/>
      <c r="P42" s="1485" t="str">
        <f>IF(A38=Z32,Z38,IF(A38=Z33,Z39,IF(A38=Z34,Z39,IF(A38=Z36,Z38,""))))</f>
        <v/>
      </c>
      <c r="Q42" s="1486"/>
      <c r="R42" s="1486"/>
      <c r="S42" s="1486"/>
      <c r="T42" s="1486"/>
      <c r="U42" s="1486"/>
      <c r="V42" s="1486"/>
      <c r="W42" s="1487"/>
    </row>
    <row r="43" spans="1:30" ht="13.5" customHeight="1">
      <c r="A43" s="1510"/>
      <c r="B43" s="1513"/>
      <c r="C43" s="1276"/>
      <c r="D43" s="1277"/>
      <c r="E43" s="1299" t="str">
        <f>IF(A38="","",IF(A38=Z31,記入用紙!J24,IF(A38=Z32,記入用紙!J26,IF(A38=Z33,記入用紙!J28,IF(A38=Z34,記入用紙!J31,IF(A38=Z35,記入用紙!J34,記入用紙!J36))))))</f>
        <v/>
      </c>
      <c r="F43" s="1300"/>
      <c r="G43" s="1300"/>
      <c r="H43" s="1300"/>
      <c r="I43" s="1300"/>
      <c r="J43" s="1300"/>
      <c r="K43" s="1300"/>
      <c r="L43" s="1301"/>
      <c r="M43" s="1282"/>
      <c r="N43" s="1286"/>
      <c r="O43" s="1287"/>
      <c r="P43" s="1488"/>
      <c r="Q43" s="1489"/>
      <c r="R43" s="1489"/>
      <c r="S43" s="1489"/>
      <c r="T43" s="1489"/>
      <c r="U43" s="1489"/>
      <c r="V43" s="1489"/>
      <c r="W43" s="1490"/>
    </row>
    <row r="44" spans="1:30" ht="13.5" customHeight="1">
      <c r="A44" s="1510"/>
      <c r="B44" s="1513"/>
      <c r="C44" s="1276"/>
      <c r="D44" s="1277"/>
      <c r="E44" s="1335"/>
      <c r="F44" s="1237"/>
      <c r="G44" s="1237"/>
      <c r="H44" s="1237"/>
      <c r="I44" s="1237"/>
      <c r="J44" s="1237"/>
      <c r="K44" s="1237"/>
      <c r="L44" s="1336"/>
      <c r="M44" s="1282"/>
      <c r="N44" s="1286"/>
      <c r="O44" s="1287"/>
      <c r="P44" s="1495" t="str">
        <f>IF(A38=Z33,Z40,IF(A38=Z34,Z40,""))</f>
        <v/>
      </c>
      <c r="Q44" s="1496"/>
      <c r="R44" s="1496"/>
      <c r="S44" s="1496"/>
      <c r="T44" s="1496"/>
      <c r="U44" s="1496"/>
      <c r="V44" s="1496"/>
      <c r="W44" s="1497"/>
    </row>
    <row r="45" spans="1:30" ht="18" customHeight="1">
      <c r="A45" s="1511"/>
      <c r="B45" s="1516" t="str">
        <f>IF(A38=Z31,"連絡用メールアドレス",IF(A38=Z32,"連絡用メールアドレス",""))</f>
        <v/>
      </c>
      <c r="C45" s="1517"/>
      <c r="D45" s="1518"/>
      <c r="E45" s="1515"/>
      <c r="F45" s="1214"/>
      <c r="G45" s="1214"/>
      <c r="H45" s="1214"/>
      <c r="I45" s="1214"/>
      <c r="J45" s="1214"/>
      <c r="K45" s="1214"/>
      <c r="L45" s="1215"/>
      <c r="M45" s="1283"/>
      <c r="N45" s="1288"/>
      <c r="O45" s="1289"/>
      <c r="P45" s="1498" t="str">
        <f>IF(A38=Z33,"交付番号 ( "&amp;記入用紙!J29&amp;" )",IF(A38=Z34,"交付番号 ( "&amp;記入用紙!J32&amp;" )",""))</f>
        <v/>
      </c>
      <c r="Q45" s="1499"/>
      <c r="R45" s="1499"/>
      <c r="S45" s="1499"/>
      <c r="T45" s="1499"/>
      <c r="U45" s="1499"/>
      <c r="V45" s="1499"/>
      <c r="W45" s="1500"/>
    </row>
    <row r="46" spans="1:30" ht="13.5" customHeight="1">
      <c r="A46" s="1509"/>
      <c r="B46" s="1512" t="s">
        <v>244</v>
      </c>
      <c r="C46" s="1273"/>
      <c r="D46" s="1274"/>
      <c r="E46" s="1278" t="s">
        <v>212</v>
      </c>
      <c r="F46" s="1279"/>
      <c r="G46" s="1279" t="str">
        <f>IF(A46="","",IF(A46=Z31,記入用紙!C23,IF(A46=Z32,記入用紙!C25,IF(A46=Z33,記入用紙!C27,IF(A46=Z34,記入用紙!C30,IF(A46=Z35,記入用紙!C33,記入用紙!C35))))))</f>
        <v/>
      </c>
      <c r="H46" s="1279"/>
      <c r="I46" s="1279"/>
      <c r="J46" s="1279"/>
      <c r="K46" s="1279"/>
      <c r="L46" s="1280"/>
      <c r="M46" s="1281" t="str">
        <f>IF(A46=Z32,AB31,IF(A46=Z33,AB31,IF(A46=Z34,AB31,"")))</f>
        <v/>
      </c>
      <c r="N46" s="1284" t="str">
        <f>IF(A46=Z32,AB35,IF(A46=Z33,AB35,IF(A46=Z34,AB35,"")))</f>
        <v/>
      </c>
      <c r="O46" s="1285"/>
      <c r="P46" s="1485" t="str">
        <f>IF(A46=Z32,Z38,IF(A46=Z33,Z39,IF(A46=Z34,Z39,IF(A46=Z36,Z38,""))))</f>
        <v/>
      </c>
      <c r="Q46" s="1486"/>
      <c r="R46" s="1486"/>
      <c r="S46" s="1486"/>
      <c r="T46" s="1486"/>
      <c r="U46" s="1486"/>
      <c r="V46" s="1486"/>
      <c r="W46" s="1487"/>
      <c r="X46" s="1308" t="s">
        <v>223</v>
      </c>
      <c r="Y46" s="1309"/>
      <c r="Z46" s="1309"/>
      <c r="AA46" s="1309"/>
      <c r="AB46" s="1309"/>
      <c r="AC46" s="1309"/>
      <c r="AD46" s="1309"/>
    </row>
    <row r="47" spans="1:30" ht="13.5" customHeight="1">
      <c r="A47" s="1510"/>
      <c r="B47" s="1513"/>
      <c r="C47" s="1276"/>
      <c r="D47" s="1277"/>
      <c r="E47" s="1299" t="str">
        <f>IF(A46="","",IF(A46=Z31,記入用紙!C24,IF(A46=Z32,記入用紙!C26,IF(A46=Z33,記入用紙!C28,IF(A46=Z34,記入用紙!C31,IF(A46=Z35,記入用紙!C34,記入用紙!C36))))))</f>
        <v/>
      </c>
      <c r="F47" s="1300"/>
      <c r="G47" s="1300"/>
      <c r="H47" s="1300"/>
      <c r="I47" s="1300"/>
      <c r="J47" s="1300"/>
      <c r="K47" s="1300"/>
      <c r="L47" s="1301"/>
      <c r="M47" s="1282"/>
      <c r="N47" s="1286"/>
      <c r="O47" s="1287"/>
      <c r="P47" s="1488"/>
      <c r="Q47" s="1489"/>
      <c r="R47" s="1489"/>
      <c r="S47" s="1489"/>
      <c r="T47" s="1489"/>
      <c r="U47" s="1489"/>
      <c r="V47" s="1489"/>
      <c r="W47" s="1490"/>
      <c r="X47" s="1310"/>
      <c r="Y47" s="1309"/>
      <c r="Z47" s="1309"/>
      <c r="AA47" s="1309"/>
      <c r="AB47" s="1309"/>
      <c r="AC47" s="1309"/>
      <c r="AD47" s="1309"/>
    </row>
    <row r="48" spans="1:30" ht="13.5" customHeight="1">
      <c r="A48" s="1510"/>
      <c r="B48" s="1513"/>
      <c r="C48" s="1276"/>
      <c r="D48" s="1277"/>
      <c r="E48" s="1335"/>
      <c r="F48" s="1237"/>
      <c r="G48" s="1237"/>
      <c r="H48" s="1237"/>
      <c r="I48" s="1237"/>
      <c r="J48" s="1237"/>
      <c r="K48" s="1237"/>
      <c r="L48" s="1336"/>
      <c r="M48" s="1282"/>
      <c r="N48" s="1286"/>
      <c r="O48" s="1287"/>
      <c r="P48" s="1492" t="str">
        <f>IF(A46=Z33,Z40,IF(A46=Z34,Z40,""))</f>
        <v/>
      </c>
      <c r="Q48" s="1493"/>
      <c r="R48" s="1493"/>
      <c r="S48" s="1493"/>
      <c r="T48" s="1493"/>
      <c r="U48" s="1493"/>
      <c r="V48" s="1493"/>
      <c r="W48" s="1494"/>
    </row>
    <row r="49" spans="1:30" ht="18" customHeight="1">
      <c r="A49" s="1510"/>
      <c r="B49" s="1514"/>
      <c r="C49" s="1321"/>
      <c r="D49" s="1322"/>
      <c r="E49" s="1515"/>
      <c r="F49" s="1214"/>
      <c r="G49" s="1214"/>
      <c r="H49" s="1214"/>
      <c r="I49" s="1214"/>
      <c r="J49" s="1214"/>
      <c r="K49" s="1214"/>
      <c r="L49" s="1215"/>
      <c r="M49" s="1283"/>
      <c r="N49" s="1288"/>
      <c r="O49" s="1289"/>
      <c r="P49" s="1305" t="str">
        <f>IF(A46=Z33,"交付番号 ( "&amp;記入用紙!C29&amp;" )",IF(A46=Z34,"交付番号 ( "&amp;記入用紙!C32&amp;" )",""))</f>
        <v/>
      </c>
      <c r="Q49" s="1306"/>
      <c r="R49" s="1306"/>
      <c r="S49" s="1306"/>
      <c r="T49" s="1306"/>
      <c r="U49" s="1306"/>
      <c r="V49" s="1306"/>
      <c r="W49" s="1307"/>
    </row>
    <row r="50" spans="1:30" ht="13.5" customHeight="1">
      <c r="A50" s="1510"/>
      <c r="B50" s="1512" t="s">
        <v>248</v>
      </c>
      <c r="C50" s="1273"/>
      <c r="D50" s="1274"/>
      <c r="E50" s="1278" t="s">
        <v>212</v>
      </c>
      <c r="F50" s="1279"/>
      <c r="G50" s="1279" t="str">
        <f>IF(A46="","",IF(A46=Z31,記入用紙!J23,IF(A46=Z32,記入用紙!J25,IF(A46=Z33,記入用紙!J27,IF(A46=Z34,記入用紙!J30,IF(A46=Z35,記入用紙!J33,記入用紙!J35))))))</f>
        <v/>
      </c>
      <c r="H50" s="1279"/>
      <c r="I50" s="1279"/>
      <c r="J50" s="1279"/>
      <c r="K50" s="1279"/>
      <c r="L50" s="1280"/>
      <c r="M50" s="1281" t="str">
        <f>IF(A46=Z32,AB31,IF(A46=Z33,AB31,IF(A46=Z34,AB31,"")))</f>
        <v/>
      </c>
      <c r="N50" s="1284" t="str">
        <f>IF(A46=Z32,AB35,IF(A46=Z33,AB35,IF(A46=Z34,AB35,"")))</f>
        <v/>
      </c>
      <c r="O50" s="1285"/>
      <c r="P50" s="1485" t="str">
        <f>IF(A46=Z32,Z38,IF(A46=Z33,Z39,IF(A46=Z34,Z39,IF(A46=Z36,Z38,""))))</f>
        <v/>
      </c>
      <c r="Q50" s="1486"/>
      <c r="R50" s="1486"/>
      <c r="S50" s="1486"/>
      <c r="T50" s="1486"/>
      <c r="U50" s="1486"/>
      <c r="V50" s="1486"/>
      <c r="W50" s="1487"/>
      <c r="X50" s="1308" t="s">
        <v>225</v>
      </c>
      <c r="Y50" s="1309"/>
      <c r="Z50" s="1309"/>
      <c r="AA50" s="1309"/>
      <c r="AB50" s="1309"/>
      <c r="AC50" s="1309"/>
      <c r="AD50" s="1309"/>
    </row>
    <row r="51" spans="1:30" ht="13.5" customHeight="1">
      <c r="A51" s="1510"/>
      <c r="B51" s="1513"/>
      <c r="C51" s="1276"/>
      <c r="D51" s="1277"/>
      <c r="E51" s="1299" t="str">
        <f>IF(A46="","",IF(A46=Z31,記入用紙!J24,IF(A46=Z32,記入用紙!J26,IF(A46=Z33,記入用紙!J28,IF(A46=Z34,記入用紙!J31,IF(A46=Z35,記入用紙!J34,記入用紙!J36))))))</f>
        <v/>
      </c>
      <c r="F51" s="1300"/>
      <c r="G51" s="1300"/>
      <c r="H51" s="1300"/>
      <c r="I51" s="1300"/>
      <c r="J51" s="1300"/>
      <c r="K51" s="1300"/>
      <c r="L51" s="1301"/>
      <c r="M51" s="1282"/>
      <c r="N51" s="1286"/>
      <c r="O51" s="1287"/>
      <c r="P51" s="1488"/>
      <c r="Q51" s="1489"/>
      <c r="R51" s="1489"/>
      <c r="S51" s="1489"/>
      <c r="T51" s="1489"/>
      <c r="U51" s="1489"/>
      <c r="V51" s="1489"/>
      <c r="W51" s="1490"/>
      <c r="X51" s="1310"/>
      <c r="Y51" s="1309"/>
      <c r="Z51" s="1309"/>
      <c r="AA51" s="1309"/>
      <c r="AB51" s="1309"/>
      <c r="AC51" s="1309"/>
      <c r="AD51" s="1309"/>
    </row>
    <row r="52" spans="1:30" ht="13.5" customHeight="1">
      <c r="A52" s="1510"/>
      <c r="B52" s="1513"/>
      <c r="C52" s="1276"/>
      <c r="D52" s="1277"/>
      <c r="E52" s="1335"/>
      <c r="F52" s="1237"/>
      <c r="G52" s="1237"/>
      <c r="H52" s="1237"/>
      <c r="I52" s="1237"/>
      <c r="J52" s="1237"/>
      <c r="K52" s="1237"/>
      <c r="L52" s="1336"/>
      <c r="M52" s="1282"/>
      <c r="N52" s="1286"/>
      <c r="O52" s="1287"/>
      <c r="P52" s="1492" t="str">
        <f>IF(A46=Z33,Z40,IF(A46=Z34,Z40,""))</f>
        <v/>
      </c>
      <c r="Q52" s="1493"/>
      <c r="R52" s="1493"/>
      <c r="S52" s="1493"/>
      <c r="T52" s="1493"/>
      <c r="U52" s="1493"/>
      <c r="V52" s="1493"/>
      <c r="W52" s="1494"/>
      <c r="X52" s="1310"/>
      <c r="Y52" s="1309"/>
      <c r="Z52" s="1309"/>
      <c r="AA52" s="1309"/>
      <c r="AB52" s="1309"/>
      <c r="AC52" s="1309"/>
      <c r="AD52" s="1309"/>
    </row>
    <row r="53" spans="1:30" ht="18" customHeight="1" thickBot="1">
      <c r="A53" s="1511"/>
      <c r="B53" s="1516" t="str">
        <f>IF(A46=Z31,"連絡用メールアドレス",IF(A46=Z32,"連絡用メールアドレス",""))</f>
        <v/>
      </c>
      <c r="C53" s="1517"/>
      <c r="D53" s="1518"/>
      <c r="E53" s="1515"/>
      <c r="F53" s="1214"/>
      <c r="G53" s="1214"/>
      <c r="H53" s="1214"/>
      <c r="I53" s="1214"/>
      <c r="J53" s="1214"/>
      <c r="K53" s="1214"/>
      <c r="L53" s="1215"/>
      <c r="M53" s="1491"/>
      <c r="N53" s="1501"/>
      <c r="O53" s="1502"/>
      <c r="P53" s="1305" t="str">
        <f>IF(A46=Z33,"交付番号 ( "&amp;記入用紙!J29&amp;" )",IF(A46=Z34,"交付番号 ( "&amp;記入用紙!J32&amp;" )",""))</f>
        <v/>
      </c>
      <c r="Q53" s="1306"/>
      <c r="R53" s="1306"/>
      <c r="S53" s="1306"/>
      <c r="T53" s="1306"/>
      <c r="U53" s="1306"/>
      <c r="V53" s="1306"/>
      <c r="W53" s="1307"/>
      <c r="X53" s="1310"/>
      <c r="Y53" s="1309"/>
      <c r="Z53" s="1309"/>
      <c r="AA53" s="1309"/>
      <c r="AB53" s="1309"/>
      <c r="AC53" s="1309"/>
      <c r="AD53" s="1309"/>
    </row>
    <row r="54" spans="1:30" ht="15" customHeight="1">
      <c r="A54" s="585"/>
      <c r="B54" s="585"/>
      <c r="C54" s="585"/>
      <c r="D54" s="585"/>
      <c r="E54" s="585"/>
      <c r="F54" s="585"/>
      <c r="G54" s="585"/>
      <c r="H54" s="585"/>
      <c r="I54" s="585"/>
      <c r="J54" s="585"/>
      <c r="K54" s="585"/>
      <c r="L54" s="585"/>
      <c r="M54" s="695"/>
      <c r="N54" s="696"/>
      <c r="O54" s="696"/>
      <c r="P54" s="697"/>
      <c r="Q54" s="697"/>
      <c r="R54" s="697"/>
      <c r="S54" s="697"/>
      <c r="T54" s="697"/>
      <c r="U54" s="697"/>
      <c r="V54" s="697"/>
      <c r="W54" s="697"/>
      <c r="X54" s="523"/>
      <c r="Y54" s="523"/>
      <c r="Z54" s="523"/>
      <c r="AA54" s="523"/>
      <c r="AB54" s="523"/>
      <c r="AC54" s="523"/>
      <c r="AD54" s="523"/>
    </row>
    <row r="55" spans="1:30" ht="15" customHeight="1">
      <c r="A55" s="585"/>
      <c r="B55" s="585" t="s">
        <v>226</v>
      </c>
      <c r="C55" s="585"/>
      <c r="D55" s="585"/>
      <c r="E55" s="585"/>
      <c r="F55" s="585"/>
      <c r="G55" s="585"/>
      <c r="H55" s="585"/>
      <c r="I55" s="585"/>
      <c r="J55" s="585"/>
      <c r="K55" s="585"/>
      <c r="L55" s="585"/>
      <c r="M55" s="695"/>
      <c r="N55" s="696"/>
      <c r="O55" s="696"/>
      <c r="P55" s="697"/>
      <c r="Q55" s="697"/>
      <c r="R55" s="697"/>
      <c r="S55" s="697"/>
      <c r="T55" s="697"/>
      <c r="U55" s="697"/>
      <c r="V55" s="697"/>
      <c r="W55" s="697"/>
      <c r="X55" s="523"/>
      <c r="Y55" s="523"/>
      <c r="Z55" s="523"/>
      <c r="AA55" s="523"/>
      <c r="AB55" s="523"/>
      <c r="AC55" s="523"/>
      <c r="AD55" s="523"/>
    </row>
    <row r="56" spans="1:30" ht="15" customHeight="1">
      <c r="A56" s="585"/>
      <c r="B56" s="585" t="s">
        <v>227</v>
      </c>
      <c r="C56" s="585"/>
      <c r="D56" s="585"/>
      <c r="E56" s="585"/>
      <c r="F56" s="585"/>
      <c r="G56" s="585"/>
      <c r="H56" s="585"/>
      <c r="I56" s="585"/>
      <c r="J56" s="585"/>
      <c r="K56" s="585"/>
      <c r="L56" s="585"/>
      <c r="M56" s="695"/>
      <c r="N56" s="696"/>
      <c r="O56" s="696"/>
      <c r="P56" s="697"/>
      <c r="Q56" s="697"/>
      <c r="R56" s="697"/>
      <c r="S56" s="697"/>
      <c r="T56" s="697"/>
      <c r="U56" s="697"/>
      <c r="V56" s="697"/>
      <c r="W56" s="697"/>
      <c r="X56" s="523"/>
      <c r="Y56" s="523"/>
      <c r="Z56" s="523"/>
      <c r="AA56" s="523"/>
      <c r="AB56" s="523"/>
      <c r="AC56" s="523"/>
      <c r="AD56" s="523"/>
    </row>
    <row r="57" spans="1:30" ht="15" customHeight="1">
      <c r="A57" s="585"/>
      <c r="B57" s="585" t="s">
        <v>182</v>
      </c>
      <c r="C57" s="585"/>
      <c r="D57" s="1365"/>
      <c r="E57" s="1365"/>
      <c r="F57" s="1365"/>
      <c r="G57" s="1365"/>
      <c r="H57" s="585" t="s">
        <v>178</v>
      </c>
      <c r="I57" s="585"/>
      <c r="J57" s="1365"/>
      <c r="K57" s="1365"/>
      <c r="L57" s="1365"/>
      <c r="M57" s="1365"/>
      <c r="N57" s="696" t="s">
        <v>228</v>
      </c>
      <c r="O57" s="696"/>
      <c r="P57" s="1366"/>
      <c r="Q57" s="1366"/>
      <c r="R57" s="1366"/>
      <c r="S57" s="1366"/>
      <c r="T57" s="1366"/>
      <c r="U57" s="1366"/>
      <c r="V57" s="1366"/>
      <c r="W57" s="697"/>
      <c r="X57" s="523"/>
      <c r="Y57" s="523"/>
      <c r="Z57" s="523"/>
      <c r="AA57" s="523"/>
      <c r="AB57" s="523"/>
      <c r="AC57" s="523"/>
      <c r="AD57" s="523"/>
    </row>
    <row r="58" spans="1:30" ht="15" customHeight="1">
      <c r="A58" s="585"/>
      <c r="B58" s="585" t="s">
        <v>229</v>
      </c>
      <c r="C58" s="585"/>
      <c r="D58" s="585"/>
      <c r="E58" s="585"/>
      <c r="F58" s="585"/>
      <c r="G58" s="585"/>
      <c r="H58" s="585"/>
      <c r="I58" s="585"/>
      <c r="J58" s="585"/>
      <c r="K58" s="585"/>
      <c r="L58" s="585"/>
      <c r="M58" s="695"/>
      <c r="N58" s="696"/>
      <c r="O58" s="696"/>
      <c r="P58" s="697"/>
      <c r="Q58" s="697"/>
      <c r="R58" s="697"/>
      <c r="S58" s="697"/>
      <c r="T58" s="697"/>
      <c r="U58" s="697"/>
      <c r="V58" s="697"/>
      <c r="W58" s="697"/>
      <c r="X58" s="523"/>
      <c r="Y58" s="523"/>
      <c r="Z58" s="523"/>
      <c r="AA58" s="523"/>
      <c r="AB58" s="523"/>
      <c r="AC58" s="523"/>
      <c r="AD58" s="523"/>
    </row>
    <row r="59" spans="1:30" ht="15" customHeight="1">
      <c r="A59" s="585"/>
      <c r="B59" s="585" t="s">
        <v>230</v>
      </c>
      <c r="C59" s="585"/>
      <c r="D59" s="1365"/>
      <c r="E59" s="1365"/>
      <c r="F59" s="1365"/>
      <c r="G59" s="585" t="s">
        <v>182</v>
      </c>
      <c r="H59" s="585"/>
      <c r="I59" s="1365"/>
      <c r="J59" s="1365"/>
      <c r="K59" s="1365"/>
      <c r="L59" s="585" t="s">
        <v>178</v>
      </c>
      <c r="M59" s="1367"/>
      <c r="N59" s="1367"/>
      <c r="O59" s="1367"/>
      <c r="P59" s="697" t="s">
        <v>228</v>
      </c>
      <c r="Q59" s="697"/>
      <c r="R59" s="1366"/>
      <c r="S59" s="1366"/>
      <c r="T59" s="1366"/>
      <c r="U59" s="1366"/>
      <c r="V59" s="1366"/>
      <c r="W59" s="697"/>
      <c r="X59" s="523"/>
      <c r="Y59" s="523"/>
      <c r="Z59" s="523"/>
      <c r="AA59" s="523"/>
      <c r="AB59" s="523"/>
      <c r="AC59" s="523"/>
      <c r="AD59" s="523"/>
    </row>
    <row r="60" spans="1:30" ht="15" customHeight="1" thickBot="1">
      <c r="A60" s="1346"/>
      <c r="B60" s="1346"/>
      <c r="C60" s="1346"/>
      <c r="D60" s="1346"/>
      <c r="E60" s="1346"/>
      <c r="F60" s="1346"/>
      <c r="G60" s="1346"/>
      <c r="H60" s="1346"/>
      <c r="I60" s="1346"/>
      <c r="J60" s="1346"/>
      <c r="K60" s="1346"/>
      <c r="L60" s="1346"/>
      <c r="M60" s="1346"/>
      <c r="N60" s="1346"/>
      <c r="O60" s="1346"/>
      <c r="P60" s="1346"/>
      <c r="Q60" s="1346"/>
      <c r="R60" s="1346"/>
      <c r="S60" s="1346"/>
      <c r="T60" s="1346"/>
      <c r="U60" s="1346"/>
      <c r="V60" s="1346"/>
      <c r="W60" s="1346"/>
      <c r="X60" s="523"/>
      <c r="Y60" s="523"/>
      <c r="Z60" s="523"/>
      <c r="AA60" s="523"/>
      <c r="AB60" s="523"/>
      <c r="AC60" s="523"/>
      <c r="AD60" s="523"/>
    </row>
    <row r="61" spans="1:30" ht="15.75" customHeight="1">
      <c r="A61" s="1368" t="s">
        <v>231</v>
      </c>
      <c r="B61" s="1347"/>
      <c r="C61" s="1347"/>
      <c r="D61" s="1347"/>
      <c r="E61" s="1347" t="s">
        <v>232</v>
      </c>
      <c r="F61" s="1347"/>
      <c r="G61" s="1347"/>
      <c r="H61" s="1347"/>
      <c r="I61" s="1347"/>
      <c r="J61" s="1347"/>
      <c r="K61" s="1347"/>
      <c r="L61" s="1347"/>
      <c r="M61" s="1348" t="s">
        <v>233</v>
      </c>
      <c r="N61" s="1348"/>
      <c r="O61" s="1348"/>
      <c r="P61" s="1348"/>
      <c r="Q61" s="1348"/>
      <c r="R61" s="1348"/>
      <c r="S61" s="1348"/>
      <c r="T61" s="1348"/>
      <c r="U61" s="1348"/>
      <c r="V61" s="1348"/>
      <c r="W61" s="1349"/>
      <c r="X61" s="523"/>
      <c r="Y61" s="523"/>
      <c r="Z61" s="523"/>
      <c r="AA61" s="523"/>
      <c r="AB61" s="523"/>
      <c r="AC61" s="523"/>
      <c r="AD61" s="523"/>
    </row>
    <row r="62" spans="1:30" ht="15.75" customHeight="1">
      <c r="A62" s="1369"/>
      <c r="B62" s="1352"/>
      <c r="C62" s="1352"/>
      <c r="D62" s="1352"/>
      <c r="E62" s="1352" t="s">
        <v>234</v>
      </c>
      <c r="F62" s="1352"/>
      <c r="G62" s="1352"/>
      <c r="H62" s="1352"/>
      <c r="I62" s="1352"/>
      <c r="J62" s="1352"/>
      <c r="K62" s="1352"/>
      <c r="L62" s="1352"/>
      <c r="M62" s="1350"/>
      <c r="N62" s="1350"/>
      <c r="O62" s="1350"/>
      <c r="P62" s="1350"/>
      <c r="Q62" s="1350"/>
      <c r="R62" s="1350"/>
      <c r="S62" s="1350"/>
      <c r="T62" s="1350"/>
      <c r="U62" s="1350"/>
      <c r="V62" s="1350"/>
      <c r="W62" s="1351"/>
      <c r="X62" s="523"/>
      <c r="Y62" s="523"/>
      <c r="Z62" s="523"/>
      <c r="AA62" s="523"/>
      <c r="AB62" s="523"/>
      <c r="AC62" s="523"/>
      <c r="AD62" s="523"/>
    </row>
    <row r="63" spans="1:30" ht="15.75" customHeight="1" thickBot="1">
      <c r="A63" s="1370"/>
      <c r="B63" s="1371"/>
      <c r="C63" s="1371"/>
      <c r="D63" s="1371"/>
      <c r="E63" s="1371" t="s">
        <v>235</v>
      </c>
      <c r="F63" s="1371"/>
      <c r="G63" s="1371"/>
      <c r="H63" s="1371"/>
      <c r="I63" s="1371"/>
      <c r="J63" s="1371"/>
      <c r="K63" s="1371"/>
      <c r="L63" s="1371"/>
      <c r="M63" s="1371" t="s">
        <v>236</v>
      </c>
      <c r="N63" s="1371"/>
      <c r="O63" s="1371"/>
      <c r="P63" s="1371"/>
      <c r="Q63" s="1371"/>
      <c r="R63" s="1371"/>
      <c r="S63" s="1371"/>
      <c r="T63" s="1371"/>
      <c r="U63" s="1371"/>
      <c r="V63" s="1371"/>
      <c r="W63" s="1372"/>
      <c r="X63" s="523"/>
      <c r="Y63" s="523"/>
      <c r="Z63" s="523"/>
      <c r="AA63" s="523"/>
      <c r="AB63" s="523"/>
      <c r="AC63" s="523"/>
      <c r="AD63" s="523"/>
    </row>
    <row r="64" spans="1:30" ht="15" customHeight="1">
      <c r="A64" s="1265" t="s">
        <v>238</v>
      </c>
      <c r="B64" s="1265"/>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15" customHeight="1">
      <c r="A65" s="1265"/>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5" customHeight="1">
      <c r="A66" s="1265" t="s">
        <v>239</v>
      </c>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row>
    <row r="67" spans="1:23">
      <c r="A67" s="1263" t="s">
        <v>240</v>
      </c>
      <c r="B67" s="1263"/>
      <c r="C67" s="1263"/>
      <c r="D67" s="1263"/>
      <c r="E67" s="1263"/>
      <c r="F67" s="1263"/>
      <c r="G67" s="1263"/>
      <c r="H67" s="1263"/>
      <c r="I67" s="1263"/>
      <c r="J67" s="1263"/>
      <c r="K67" s="1263"/>
      <c r="L67" s="1263"/>
      <c r="M67" s="1263"/>
      <c r="N67" s="1263"/>
      <c r="O67" s="1263"/>
      <c r="P67" s="1263"/>
      <c r="Q67" s="1263"/>
      <c r="R67" s="1263"/>
      <c r="S67" s="1263"/>
      <c r="T67" s="1263"/>
      <c r="U67" s="1263"/>
      <c r="V67" s="1263"/>
      <c r="W67" s="1263"/>
    </row>
    <row r="68" spans="1:23" s="10" customFormat="1" ht="15" customHeight="1">
      <c r="A68" s="217"/>
      <c r="B68" s="217"/>
    </row>
    <row r="69" spans="1:23" s="10" customFormat="1" ht="15" customHeight="1">
      <c r="B69" s="10" t="s">
        <v>255</v>
      </c>
    </row>
    <row r="70" spans="1:23" s="10" customFormat="1" ht="15" customHeight="1"/>
    <row r="71" spans="1:23" s="10" customFormat="1" ht="15" customHeight="1">
      <c r="C71" s="1484"/>
      <c r="D71" s="1484"/>
      <c r="E71" s="1484"/>
      <c r="F71" s="1484"/>
      <c r="G71" s="1484"/>
      <c r="H71" s="1484"/>
      <c r="I71" s="1484"/>
      <c r="J71" s="1484"/>
      <c r="K71" s="1484"/>
      <c r="L71" s="1484"/>
      <c r="M71" s="1484"/>
      <c r="N71" s="1484"/>
      <c r="O71" s="1484"/>
      <c r="P71" s="1484"/>
      <c r="Q71" s="1484"/>
      <c r="R71" s="1484"/>
      <c r="S71" s="1484"/>
      <c r="T71" s="1484"/>
      <c r="U71" s="1484"/>
    </row>
    <row r="72" spans="1:23" s="10" customFormat="1" ht="15" customHeight="1">
      <c r="C72" s="1484"/>
      <c r="D72" s="1484"/>
      <c r="E72" s="1484"/>
      <c r="F72" s="1484"/>
      <c r="G72" s="1484"/>
      <c r="H72" s="1484"/>
      <c r="I72" s="1484"/>
      <c r="J72" s="1484"/>
      <c r="K72" s="1484"/>
      <c r="L72" s="1484"/>
      <c r="M72" s="1484"/>
      <c r="N72" s="1484"/>
      <c r="O72" s="1484"/>
      <c r="P72" s="1484"/>
      <c r="Q72" s="1484"/>
      <c r="R72" s="1484"/>
      <c r="S72" s="1484"/>
      <c r="T72" s="1484"/>
      <c r="U72" s="1484"/>
    </row>
    <row r="73" spans="1:23" s="10" customFormat="1" ht="15" customHeight="1">
      <c r="C73" s="1484"/>
      <c r="D73" s="1484"/>
      <c r="E73" s="1484"/>
      <c r="F73" s="1484"/>
      <c r="G73" s="1484"/>
      <c r="H73" s="1484"/>
      <c r="I73" s="1484"/>
      <c r="J73" s="1484"/>
      <c r="K73" s="1484"/>
      <c r="L73" s="1484"/>
      <c r="M73" s="1484"/>
      <c r="N73" s="1484"/>
      <c r="O73" s="1484"/>
      <c r="P73" s="1484"/>
      <c r="Q73" s="1484"/>
      <c r="R73" s="1484"/>
      <c r="S73" s="1484"/>
      <c r="T73" s="1484"/>
      <c r="U73" s="1484"/>
    </row>
    <row r="74" spans="1:23" s="10" customFormat="1" ht="15" customHeight="1">
      <c r="C74" s="1484"/>
      <c r="D74" s="1484"/>
      <c r="E74" s="1484"/>
      <c r="F74" s="1484"/>
      <c r="G74" s="1484"/>
      <c r="H74" s="1484"/>
      <c r="I74" s="1484"/>
      <c r="J74" s="1484"/>
      <c r="K74" s="1484"/>
      <c r="L74" s="1484"/>
      <c r="M74" s="1484"/>
      <c r="N74" s="1484"/>
      <c r="O74" s="1484"/>
      <c r="P74" s="1484"/>
      <c r="Q74" s="1484"/>
      <c r="R74" s="1484"/>
      <c r="S74" s="1484"/>
      <c r="T74" s="1484"/>
      <c r="U74" s="1484"/>
    </row>
    <row r="75" spans="1:23" s="10" customFormat="1" ht="15" customHeight="1">
      <c r="C75" s="1484"/>
      <c r="D75" s="1484"/>
      <c r="E75" s="1484"/>
      <c r="F75" s="1484"/>
      <c r="G75" s="1484"/>
      <c r="H75" s="1484"/>
      <c r="I75" s="1484"/>
      <c r="J75" s="1484"/>
      <c r="K75" s="1484"/>
      <c r="L75" s="1484"/>
      <c r="M75" s="1484"/>
      <c r="N75" s="1484"/>
      <c r="O75" s="1484"/>
      <c r="P75" s="1484"/>
      <c r="Q75" s="1484"/>
      <c r="R75" s="1484"/>
      <c r="S75" s="1484"/>
      <c r="T75" s="1484"/>
      <c r="U75" s="1484"/>
    </row>
    <row r="76" spans="1:23" s="10" customFormat="1" ht="15" customHeight="1">
      <c r="C76" s="1484"/>
      <c r="D76" s="1484"/>
      <c r="E76" s="1484"/>
      <c r="F76" s="1484"/>
      <c r="G76" s="1484"/>
      <c r="H76" s="1484"/>
      <c r="I76" s="1484"/>
      <c r="J76" s="1484"/>
      <c r="K76" s="1484"/>
      <c r="L76" s="1484"/>
      <c r="M76" s="1484"/>
      <c r="N76" s="1484"/>
      <c r="O76" s="1484"/>
      <c r="P76" s="1484"/>
      <c r="Q76" s="1484"/>
      <c r="R76" s="1484"/>
      <c r="S76" s="1484"/>
      <c r="T76" s="1484"/>
      <c r="U76" s="1484"/>
    </row>
    <row r="77" spans="1:23" s="10" customFormat="1" ht="15" customHeight="1"/>
    <row r="78" spans="1:23" s="10" customFormat="1" ht="15" customHeight="1"/>
    <row r="79" spans="1:23" s="10" customFormat="1" ht="15" customHeight="1"/>
    <row r="80" spans="1:23" s="10" customFormat="1" ht="15" customHeight="1"/>
    <row r="81" s="10" customFormat="1" ht="15" customHeight="1"/>
    <row r="82" s="10" customFormat="1" ht="15" customHeight="1"/>
    <row r="83" s="10" customFormat="1" ht="15" customHeight="1"/>
    <row r="84" s="10" customFormat="1" ht="15" customHeight="1"/>
    <row r="85" s="10" customFormat="1" ht="15" customHeight="1"/>
    <row r="86" s="10" customFormat="1" ht="15" customHeight="1"/>
    <row r="87" s="10" customFormat="1" ht="15" customHeight="1"/>
    <row r="88" s="10" customFormat="1" ht="15" customHeight="1"/>
    <row r="89" s="10" customFormat="1" ht="15" customHeight="1"/>
    <row r="90" s="10" customFormat="1" ht="15" customHeight="1"/>
    <row r="91" s="10" customFormat="1" ht="15" customHeight="1"/>
    <row r="92" s="10" customFormat="1" ht="15" customHeight="1"/>
    <row r="93" s="10" customFormat="1" ht="15" customHeight="1"/>
    <row r="94" s="10" customFormat="1" ht="15" customHeight="1"/>
    <row r="95" s="10" customFormat="1" ht="15" customHeight="1"/>
    <row r="96" s="10" customFormat="1" ht="15" customHeight="1"/>
    <row r="97" s="10" customFormat="1" ht="15" customHeight="1"/>
    <row r="98" s="10" customFormat="1" ht="15" customHeight="1"/>
    <row r="99" s="10" customFormat="1" ht="15" customHeight="1"/>
    <row r="100" s="10" customFormat="1" ht="15" customHeight="1"/>
    <row r="101" s="10" customFormat="1" ht="15" customHeight="1"/>
    <row r="102" s="10" customFormat="1" ht="15" customHeight="1"/>
    <row r="103" s="10" customFormat="1" ht="15" customHeight="1"/>
    <row r="104" s="10" customFormat="1" ht="15" customHeight="1"/>
    <row r="105" s="10" customFormat="1" ht="15" customHeight="1"/>
    <row r="106" s="10" customFormat="1" ht="15" customHeight="1"/>
    <row r="107" s="10" customFormat="1" ht="15" customHeight="1"/>
    <row r="108" s="10" customFormat="1" ht="15" customHeight="1"/>
    <row r="109" s="10" customFormat="1" ht="15" customHeight="1"/>
    <row r="110" s="10" customFormat="1" ht="15" customHeight="1"/>
    <row r="111" s="10" customFormat="1" ht="15" customHeight="1"/>
    <row r="112" s="10" customFormat="1" ht="15" customHeight="1"/>
    <row r="113" s="10" customFormat="1" ht="15" customHeight="1"/>
    <row r="114" s="10" customFormat="1" ht="15" customHeight="1"/>
    <row r="115" s="10" customFormat="1" ht="15" customHeight="1"/>
    <row r="116" s="10" customFormat="1" ht="15" customHeight="1"/>
    <row r="117" s="10" customFormat="1" ht="15" customHeight="1"/>
    <row r="118" s="10" customFormat="1" ht="15" customHeight="1"/>
    <row r="119" s="10" customFormat="1" ht="15" customHeight="1"/>
  </sheetData>
  <mergeCells count="151">
    <mergeCell ref="A66:W66"/>
    <mergeCell ref="A67:W67"/>
    <mergeCell ref="D57:G57"/>
    <mergeCell ref="J57:M57"/>
    <mergeCell ref="P57:V57"/>
    <mergeCell ref="D59:F59"/>
    <mergeCell ref="I59:K59"/>
    <mergeCell ref="M59:O59"/>
    <mergeCell ref="R59:V59"/>
    <mergeCell ref="A60:W60"/>
    <mergeCell ref="A61:D63"/>
    <mergeCell ref="E61:L61"/>
    <mergeCell ref="M61:W62"/>
    <mergeCell ref="E62:L62"/>
    <mergeCell ref="E63:L63"/>
    <mergeCell ref="M63:W63"/>
    <mergeCell ref="A64:W65"/>
    <mergeCell ref="B34:D36"/>
    <mergeCell ref="B37:D37"/>
    <mergeCell ref="B42:D44"/>
    <mergeCell ref="B45:D45"/>
    <mergeCell ref="B50:D52"/>
    <mergeCell ref="B53:D53"/>
    <mergeCell ref="AB31:AB34"/>
    <mergeCell ref="AB35:AC38"/>
    <mergeCell ref="M34:M37"/>
    <mergeCell ref="N34:O37"/>
    <mergeCell ref="M38:M41"/>
    <mergeCell ref="G34:L34"/>
    <mergeCell ref="P34:W35"/>
    <mergeCell ref="M42:M45"/>
    <mergeCell ref="N42:O45"/>
    <mergeCell ref="E34:F34"/>
    <mergeCell ref="X50:AD53"/>
    <mergeCell ref="M46:M49"/>
    <mergeCell ref="N46:O49"/>
    <mergeCell ref="X46:AD47"/>
    <mergeCell ref="P49:W49"/>
    <mergeCell ref="A38:A45"/>
    <mergeCell ref="B38:D41"/>
    <mergeCell ref="E39:L40"/>
    <mergeCell ref="E41:L41"/>
    <mergeCell ref="E43:L44"/>
    <mergeCell ref="E45:L45"/>
    <mergeCell ref="A46:A53"/>
    <mergeCell ref="B46:D49"/>
    <mergeCell ref="E47:L48"/>
    <mergeCell ref="E49:L49"/>
    <mergeCell ref="E51:L52"/>
    <mergeCell ref="E53:L53"/>
    <mergeCell ref="E38:F38"/>
    <mergeCell ref="G38:L38"/>
    <mergeCell ref="E42:F42"/>
    <mergeCell ref="G42:L42"/>
    <mergeCell ref="E50:F50"/>
    <mergeCell ref="G50:L50"/>
    <mergeCell ref="E46:F46"/>
    <mergeCell ref="G46:L46"/>
    <mergeCell ref="X18:AD19"/>
    <mergeCell ref="K13:M13"/>
    <mergeCell ref="D7:T7"/>
    <mergeCell ref="A9:O9"/>
    <mergeCell ref="P9:Q9"/>
    <mergeCell ref="N50:O53"/>
    <mergeCell ref="P50:W51"/>
    <mergeCell ref="P44:W44"/>
    <mergeCell ref="P38:W39"/>
    <mergeCell ref="P40:W40"/>
    <mergeCell ref="P41:W41"/>
    <mergeCell ref="N38:O41"/>
    <mergeCell ref="A30:A37"/>
    <mergeCell ref="B30:D33"/>
    <mergeCell ref="E31:L32"/>
    <mergeCell ref="P46:W47"/>
    <mergeCell ref="P52:W52"/>
    <mergeCell ref="P53:W53"/>
    <mergeCell ref="E33:L33"/>
    <mergeCell ref="E35:L36"/>
    <mergeCell ref="E37:L37"/>
    <mergeCell ref="P45:W45"/>
    <mergeCell ref="E30:F30"/>
    <mergeCell ref="G30:L30"/>
    <mergeCell ref="A27:D28"/>
    <mergeCell ref="N15:U15"/>
    <mergeCell ref="K16:M16"/>
    <mergeCell ref="N16:U16"/>
    <mergeCell ref="H17:J17"/>
    <mergeCell ref="N17:V17"/>
    <mergeCell ref="K18:M19"/>
    <mergeCell ref="N18:U19"/>
    <mergeCell ref="A20:W20"/>
    <mergeCell ref="Q25:V26"/>
    <mergeCell ref="W25:W26"/>
    <mergeCell ref="L1:O1"/>
    <mergeCell ref="P1:W1"/>
    <mergeCell ref="P2:Q2"/>
    <mergeCell ref="R2:S2"/>
    <mergeCell ref="T2:U2"/>
    <mergeCell ref="V2:W2"/>
    <mergeCell ref="P3:Q5"/>
    <mergeCell ref="R3:S5"/>
    <mergeCell ref="T3:U5"/>
    <mergeCell ref="V3:W5"/>
    <mergeCell ref="E29:L29"/>
    <mergeCell ref="N29:O29"/>
    <mergeCell ref="P29:W29"/>
    <mergeCell ref="M30:M33"/>
    <mergeCell ref="N30:O33"/>
    <mergeCell ref="P37:W37"/>
    <mergeCell ref="E27:F28"/>
    <mergeCell ref="N13:U13"/>
    <mergeCell ref="I2:J2"/>
    <mergeCell ref="I27:I28"/>
    <mergeCell ref="J27:J28"/>
    <mergeCell ref="K27:K28"/>
    <mergeCell ref="L27:L28"/>
    <mergeCell ref="M27:M28"/>
    <mergeCell ref="N27:N28"/>
    <mergeCell ref="O27:O28"/>
    <mergeCell ref="H14:J15"/>
    <mergeCell ref="N14:W14"/>
    <mergeCell ref="K15:M15"/>
    <mergeCell ref="A6:W6"/>
    <mergeCell ref="C11:J11"/>
    <mergeCell ref="K11:W12"/>
    <mergeCell ref="H12:J12"/>
    <mergeCell ref="H13:J13"/>
    <mergeCell ref="C71:U76"/>
    <mergeCell ref="P42:W43"/>
    <mergeCell ref="A21:D22"/>
    <mergeCell ref="F21:W22"/>
    <mergeCell ref="E23:E24"/>
    <mergeCell ref="F23:W24"/>
    <mergeCell ref="F25:L26"/>
    <mergeCell ref="M25:O26"/>
    <mergeCell ref="M50:M53"/>
    <mergeCell ref="A23:D24"/>
    <mergeCell ref="A29:D29"/>
    <mergeCell ref="A25:D26"/>
    <mergeCell ref="P25:P26"/>
    <mergeCell ref="P30:W31"/>
    <mergeCell ref="P32:W32"/>
    <mergeCell ref="P33:W33"/>
    <mergeCell ref="P36:W36"/>
    <mergeCell ref="P48:W48"/>
    <mergeCell ref="P27:P28"/>
    <mergeCell ref="Q27:Q28"/>
    <mergeCell ref="R27:R28"/>
    <mergeCell ref="S27:T28"/>
    <mergeCell ref="G27:G28"/>
    <mergeCell ref="H27:H28"/>
  </mergeCells>
  <phoneticPr fontId="3"/>
  <dataValidations count="1">
    <dataValidation type="list" allowBlank="1" showInputMessage="1" showErrorMessage="1" sqref="A30:A63" xr:uid="{00000000-0002-0000-0500-000000000000}">
      <formula1>$Z$30:$Z$36</formula1>
    </dataValidation>
  </dataValidations>
  <hyperlinks>
    <hyperlink ref="X1:AA1" location="'提出書類一覧（工事）'!A1" display="一覧に戻る" xr:uid="{00000000-0004-0000-0500-000000000000}"/>
    <hyperlink ref="Y11:AB11" location="'提出書類一覧（工事）'!A1" display="一覧に戻る" xr:uid="{00000000-0004-0000-0500-000001000000}"/>
  </hyperlinks>
  <pageMargins left="0.98425196850393704" right="0.47244094488188981" top="0.78740157480314965" bottom="0.21" header="0.31496062992125984" footer="0.21"/>
  <pageSetup paperSize="9" scale="84" orientation="portrait" r:id="rId1"/>
  <headerFooter alignWithMargins="0"/>
  <rowBreaks count="1" manualBreakCount="1">
    <brk id="67" max="16383" man="1"/>
  </rowBreaks>
  <colBreaks count="1" manualBreakCount="1">
    <brk id="23"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A94"/>
  <sheetViews>
    <sheetView showZeros="0" view="pageBreakPreview" zoomScaleNormal="100" zoomScaleSheetLayoutView="100" workbookViewId="0">
      <selection activeCell="Z5" sqref="X5:AA5"/>
    </sheetView>
  </sheetViews>
  <sheetFormatPr defaultColWidth="9" defaultRowHeight="15" customHeight="1"/>
  <cols>
    <col min="1" max="4" width="4.125" style="32" customWidth="1"/>
    <col min="5" max="11" width="3.625" style="32" customWidth="1"/>
    <col min="12" max="15" width="4.125" style="32" customWidth="1"/>
    <col min="16" max="22" width="3.625" style="32" customWidth="1"/>
    <col min="23" max="23" width="4.125" style="32" hidden="1" customWidth="1"/>
    <col min="24" max="25" width="9" style="32" hidden="1" customWidth="1"/>
    <col min="26" max="16384" width="9" style="32"/>
  </cols>
  <sheetData>
    <row r="1" spans="1:27" ht="15" customHeight="1">
      <c r="A1" s="1544">
        <f>記入用紙!$C$19</f>
        <v>1</v>
      </c>
      <c r="B1" s="1544"/>
      <c r="C1" s="1544"/>
      <c r="D1" s="1544"/>
      <c r="E1" s="1544"/>
      <c r="F1" s="1544"/>
      <c r="G1" s="1544"/>
      <c r="H1" s="1544"/>
      <c r="I1" s="1544"/>
      <c r="J1" s="1544"/>
      <c r="K1" s="1544"/>
      <c r="L1" s="1544"/>
      <c r="M1" s="1544"/>
      <c r="N1" s="1544"/>
      <c r="O1" s="1544"/>
      <c r="P1" s="1544"/>
      <c r="Q1" s="1544"/>
      <c r="R1" s="1544"/>
      <c r="S1" s="1544"/>
      <c r="T1" s="1544"/>
      <c r="U1" s="1544"/>
      <c r="V1" s="1544"/>
    </row>
    <row r="2" spans="1:27" ht="1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row>
    <row r="3" spans="1:27" ht="15" customHeight="1">
      <c r="A3" s="1548"/>
      <c r="B3" s="1549"/>
      <c r="C3" s="1549"/>
      <c r="D3" s="1549"/>
      <c r="E3" s="1549"/>
      <c r="F3" s="1549"/>
      <c r="G3" s="1549"/>
      <c r="H3" s="1549"/>
      <c r="I3" s="1549"/>
      <c r="J3" s="1549"/>
      <c r="K3" s="1549"/>
      <c r="L3" s="1549"/>
      <c r="M3" s="1549"/>
      <c r="N3" s="1549"/>
      <c r="O3" s="1549"/>
      <c r="P3" s="1549"/>
      <c r="Q3" s="1549"/>
      <c r="R3" s="1549"/>
      <c r="S3" s="1549"/>
      <c r="T3" s="1549"/>
      <c r="U3" s="1549"/>
      <c r="V3" s="1550"/>
    </row>
    <row r="4" spans="1:27" ht="15" customHeight="1">
      <c r="A4" s="1535"/>
      <c r="B4" s="1523"/>
      <c r="C4" s="1523"/>
      <c r="D4" s="1523"/>
      <c r="E4" s="1523"/>
      <c r="F4" s="1523"/>
      <c r="G4" s="1546" t="s">
        <v>256</v>
      </c>
      <c r="H4" s="1546"/>
      <c r="I4" s="1546"/>
      <c r="J4" s="1546"/>
      <c r="K4" s="1546"/>
      <c r="L4" s="1546"/>
      <c r="M4" s="1546"/>
      <c r="N4" s="1546"/>
      <c r="O4" s="1546"/>
      <c r="P4" s="1546"/>
      <c r="Q4" s="1523"/>
      <c r="R4" s="1523"/>
      <c r="S4" s="1523"/>
      <c r="T4" s="1523"/>
      <c r="U4" s="1523"/>
      <c r="V4" s="1524"/>
    </row>
    <row r="5" spans="1:27" ht="20.100000000000001" customHeight="1">
      <c r="A5" s="1535"/>
      <c r="B5" s="1523"/>
      <c r="C5" s="1523"/>
      <c r="D5" s="1523"/>
      <c r="E5" s="1523"/>
      <c r="F5" s="1523"/>
      <c r="G5" s="1546"/>
      <c r="H5" s="1546"/>
      <c r="I5" s="1546"/>
      <c r="J5" s="1546"/>
      <c r="K5" s="1546"/>
      <c r="L5" s="1546"/>
      <c r="M5" s="1546"/>
      <c r="N5" s="1546"/>
      <c r="O5" s="1546"/>
      <c r="P5" s="1546"/>
      <c r="Q5" s="1523"/>
      <c r="R5" s="1523"/>
      <c r="S5" s="1523"/>
      <c r="T5" s="1523"/>
      <c r="U5" s="1523"/>
      <c r="V5" s="1524"/>
      <c r="X5" s="996" t="s">
        <v>1</v>
      </c>
      <c r="Y5" s="996"/>
      <c r="Z5" s="996"/>
      <c r="AA5" s="996"/>
    </row>
    <row r="6" spans="1:27" ht="20.100000000000001" customHeight="1">
      <c r="A6" s="1535"/>
      <c r="B6" s="1523"/>
      <c r="C6" s="1523"/>
      <c r="D6" s="1523"/>
      <c r="E6" s="1523"/>
      <c r="F6" s="1523"/>
      <c r="G6" s="1523"/>
      <c r="H6" s="1523"/>
      <c r="I6" s="1523"/>
      <c r="J6" s="1523"/>
      <c r="K6" s="1523"/>
      <c r="L6" s="1523"/>
      <c r="M6" s="1523"/>
      <c r="N6" s="1523"/>
      <c r="O6" s="1523"/>
      <c r="P6" s="1523"/>
      <c r="Q6" s="1523"/>
      <c r="R6" s="1523"/>
      <c r="S6" s="1523"/>
      <c r="T6" s="1523"/>
      <c r="U6" s="1523"/>
      <c r="V6" s="1524"/>
    </row>
    <row r="7" spans="1:27" ht="20.100000000000001" customHeight="1">
      <c r="A7" s="1535"/>
      <c r="B7" s="1523"/>
      <c r="C7" s="1523"/>
      <c r="D7" s="1523"/>
      <c r="E7" s="1523"/>
      <c r="F7" s="1523"/>
      <c r="G7" s="1523"/>
      <c r="H7" s="1523"/>
      <c r="I7" s="1523"/>
      <c r="J7" s="1523"/>
      <c r="K7" s="1523"/>
      <c r="L7" s="1523"/>
      <c r="M7" s="1523"/>
      <c r="N7" s="1523"/>
      <c r="O7" s="1523"/>
      <c r="P7" s="1523"/>
      <c r="Q7" s="1523"/>
      <c r="R7" s="1523"/>
      <c r="S7" s="1523"/>
      <c r="T7" s="1523"/>
      <c r="U7" s="1523"/>
      <c r="V7" s="1524"/>
      <c r="Z7" s="1521"/>
      <c r="AA7" s="1522"/>
    </row>
    <row r="8" spans="1:27" ht="20.100000000000001" customHeight="1">
      <c r="A8" s="1535"/>
      <c r="B8" s="1526" t="s">
        <v>257</v>
      </c>
      <c r="C8" s="1526"/>
      <c r="D8" s="1526"/>
      <c r="F8" s="1528"/>
      <c r="G8" s="1528"/>
      <c r="H8" s="1528"/>
      <c r="I8" s="1528"/>
      <c r="J8" s="1528"/>
      <c r="K8" s="1528"/>
      <c r="L8" s="1528"/>
      <c r="M8" s="1528"/>
      <c r="N8" s="1528"/>
      <c r="O8" s="1528"/>
      <c r="P8" s="1528"/>
      <c r="Q8" s="1528"/>
      <c r="R8" s="1523"/>
      <c r="S8" s="1523"/>
      <c r="T8" s="1523"/>
      <c r="U8" s="1523"/>
      <c r="V8" s="1524"/>
    </row>
    <row r="9" spans="1:27" ht="20.100000000000001" customHeight="1">
      <c r="A9" s="1535"/>
      <c r="B9" s="1526"/>
      <c r="C9" s="1526"/>
      <c r="D9" s="1526"/>
      <c r="E9" s="1526"/>
      <c r="F9" s="1526"/>
      <c r="G9" s="1526"/>
      <c r="H9" s="1526"/>
      <c r="I9" s="1526"/>
      <c r="J9" s="1526"/>
      <c r="K9" s="1526"/>
      <c r="L9" s="1526"/>
      <c r="M9" s="1526"/>
      <c r="N9" s="1526"/>
      <c r="O9" s="1526"/>
      <c r="P9" s="1526"/>
      <c r="Q9" s="1526"/>
      <c r="R9" s="1526"/>
      <c r="S9" s="1526"/>
      <c r="T9" s="1526"/>
      <c r="U9" s="1526"/>
      <c r="V9" s="1527"/>
    </row>
    <row r="10" spans="1:27" ht="20.100000000000001" customHeight="1">
      <c r="A10" s="1535"/>
      <c r="B10" s="1526"/>
      <c r="C10" s="1526"/>
      <c r="D10" s="1526"/>
      <c r="E10" s="1523"/>
      <c r="F10" s="1523"/>
      <c r="G10" s="1529"/>
      <c r="H10" s="1529"/>
      <c r="I10" s="1529"/>
      <c r="K10" s="1529"/>
      <c r="L10" s="1529"/>
      <c r="N10" s="1529"/>
      <c r="O10" s="1529"/>
      <c r="P10" s="1523"/>
      <c r="Q10" s="1523"/>
      <c r="R10" s="1523"/>
      <c r="S10" s="1523"/>
      <c r="T10" s="1523"/>
      <c r="U10" s="1523"/>
      <c r="V10" s="1524"/>
    </row>
    <row r="11" spans="1:27" ht="20.100000000000001" customHeight="1">
      <c r="A11" s="1535"/>
      <c r="B11" s="1523"/>
      <c r="C11" s="1523"/>
      <c r="D11" s="1523"/>
      <c r="E11" s="1523"/>
      <c r="F11" s="1523"/>
      <c r="G11" s="1523"/>
      <c r="H11" s="1523"/>
      <c r="I11" s="1523"/>
      <c r="J11" s="1523"/>
      <c r="K11" s="1523"/>
      <c r="L11" s="1523"/>
      <c r="M11" s="1523"/>
      <c r="N11" s="1523"/>
      <c r="O11" s="1523"/>
      <c r="P11" s="1523"/>
      <c r="Q11" s="1523"/>
      <c r="R11" s="1523"/>
      <c r="S11" s="1523"/>
      <c r="T11" s="1523"/>
      <c r="U11" s="1523"/>
      <c r="V11" s="1524"/>
    </row>
    <row r="12" spans="1:27" ht="20.100000000000001" customHeight="1">
      <c r="A12" s="1535"/>
      <c r="B12" s="1526"/>
      <c r="C12" s="1526"/>
      <c r="D12" s="1526"/>
      <c r="F12" s="1525"/>
      <c r="G12" s="1525"/>
      <c r="H12" s="1525"/>
      <c r="I12" s="1525"/>
      <c r="J12" s="1525"/>
      <c r="K12" s="1525"/>
      <c r="L12" s="1525"/>
      <c r="M12" s="1525"/>
      <c r="N12" s="1525"/>
      <c r="O12" s="1525"/>
      <c r="P12" s="1525"/>
      <c r="Q12" s="1525"/>
      <c r="R12" s="1525"/>
      <c r="S12" s="1525"/>
      <c r="T12" s="1525"/>
      <c r="U12" s="1523"/>
      <c r="V12" s="1524"/>
    </row>
    <row r="13" spans="1:27" ht="20.100000000000001" customHeight="1">
      <c r="A13" s="1535"/>
      <c r="B13" s="1530"/>
      <c r="C13" s="1530"/>
      <c r="D13" s="1530"/>
      <c r="E13" s="1530"/>
      <c r="F13" s="1530"/>
      <c r="G13" s="1530"/>
      <c r="H13" s="1530"/>
      <c r="I13" s="1530"/>
      <c r="J13" s="1530"/>
      <c r="K13" s="1530"/>
      <c r="L13" s="1530"/>
      <c r="M13" s="1530"/>
      <c r="N13" s="1530"/>
      <c r="O13" s="1530"/>
      <c r="P13" s="1530"/>
      <c r="Q13" s="1530"/>
      <c r="R13" s="1530"/>
      <c r="S13" s="1530"/>
      <c r="T13" s="1530"/>
      <c r="U13" s="1530"/>
      <c r="V13" s="1531"/>
    </row>
    <row r="14" spans="1:27" ht="20.100000000000001" customHeight="1">
      <c r="A14" s="1535"/>
      <c r="B14" s="13" t="s">
        <v>258</v>
      </c>
      <c r="C14" s="1533" t="s">
        <v>259</v>
      </c>
      <c r="D14" s="1533"/>
      <c r="E14" s="1525"/>
      <c r="F14" s="1525"/>
      <c r="G14" s="1525"/>
      <c r="H14" s="1525"/>
      <c r="I14" s="1525"/>
      <c r="J14" s="1525"/>
      <c r="K14" s="1525"/>
      <c r="L14" s="1525"/>
      <c r="M14" s="1525"/>
      <c r="N14" s="1525"/>
      <c r="O14" s="1525"/>
      <c r="P14" s="1525"/>
      <c r="Q14" s="1525"/>
      <c r="R14" s="1525"/>
      <c r="S14" s="1525"/>
      <c r="T14" s="1525"/>
      <c r="U14" s="1525"/>
      <c r="V14" s="1532"/>
    </row>
    <row r="15" spans="1:27" ht="20.100000000000001" customHeight="1">
      <c r="A15" s="1535"/>
      <c r="B15" s="29"/>
      <c r="C15" s="1525"/>
      <c r="D15" s="1525"/>
      <c r="E15" s="1525"/>
      <c r="F15" s="1525"/>
      <c r="G15" s="1525"/>
      <c r="H15" s="1525"/>
      <c r="I15" s="1525"/>
      <c r="J15" s="1525"/>
      <c r="K15" s="1525"/>
      <c r="L15" s="1525"/>
      <c r="M15" s="1525"/>
      <c r="N15" s="1525"/>
      <c r="O15" s="1525"/>
      <c r="P15" s="1525"/>
      <c r="Q15" s="1525"/>
      <c r="R15" s="1525"/>
      <c r="S15" s="1525"/>
      <c r="T15" s="1525"/>
      <c r="U15" s="1525"/>
      <c r="V15" s="1532"/>
    </row>
    <row r="16" spans="1:27" ht="20.100000000000001" customHeight="1">
      <c r="A16" s="1535"/>
      <c r="B16" s="29"/>
      <c r="C16" s="1525"/>
      <c r="D16" s="1525"/>
      <c r="E16" s="1525"/>
      <c r="F16" s="1525"/>
      <c r="G16" s="1525"/>
      <c r="H16" s="1525"/>
      <c r="I16" s="1525"/>
      <c r="J16" s="1525"/>
      <c r="K16" s="1525"/>
      <c r="L16" s="1525"/>
      <c r="M16" s="1525"/>
      <c r="N16" s="1525"/>
      <c r="O16" s="1525"/>
      <c r="P16" s="1525"/>
      <c r="Q16" s="1525"/>
      <c r="R16" s="1525"/>
      <c r="S16" s="1525"/>
      <c r="T16" s="1525"/>
      <c r="U16" s="1525"/>
      <c r="V16" s="1532"/>
    </row>
    <row r="17" spans="1:22" ht="20.100000000000001" customHeight="1">
      <c r="A17" s="1535"/>
      <c r="B17" s="29"/>
      <c r="C17" s="1525"/>
      <c r="D17" s="1525"/>
      <c r="E17" s="1525"/>
      <c r="F17" s="1525"/>
      <c r="G17" s="1525"/>
      <c r="H17" s="1525"/>
      <c r="I17" s="1525"/>
      <c r="J17" s="1525"/>
      <c r="K17" s="1525"/>
      <c r="L17" s="1525"/>
      <c r="M17" s="1525"/>
      <c r="N17" s="1525"/>
      <c r="O17" s="1525"/>
      <c r="P17" s="1525"/>
      <c r="Q17" s="1525"/>
      <c r="R17" s="1525"/>
      <c r="S17" s="1525"/>
      <c r="T17" s="1525"/>
      <c r="U17" s="1525"/>
      <c r="V17" s="1532"/>
    </row>
    <row r="18" spans="1:22" ht="20.100000000000001" customHeight="1">
      <c r="A18" s="1535"/>
      <c r="B18" s="13"/>
      <c r="C18" s="1533"/>
      <c r="D18" s="1533"/>
      <c r="E18" s="1533"/>
      <c r="F18" s="1533"/>
      <c r="G18" s="1533"/>
      <c r="H18" s="1533"/>
      <c r="I18" s="1533"/>
      <c r="J18" s="1533"/>
      <c r="K18" s="1533"/>
      <c r="L18" s="1533"/>
      <c r="M18" s="1533"/>
      <c r="N18" s="1533"/>
      <c r="O18" s="1533"/>
      <c r="P18" s="1533"/>
      <c r="Q18" s="1533"/>
      <c r="R18" s="1533"/>
      <c r="S18" s="1533"/>
      <c r="T18" s="1533"/>
      <c r="U18" s="1533"/>
      <c r="V18" s="1534"/>
    </row>
    <row r="19" spans="1:22" ht="20.100000000000001" customHeight="1">
      <c r="A19" s="1535"/>
      <c r="B19" s="13" t="s">
        <v>260</v>
      </c>
      <c r="C19" s="1533" t="s">
        <v>261</v>
      </c>
      <c r="D19" s="1533"/>
      <c r="E19" s="1533" t="s">
        <v>262</v>
      </c>
      <c r="F19" s="1533"/>
      <c r="G19" s="1533"/>
      <c r="H19" s="1533"/>
      <c r="I19" s="1533"/>
      <c r="J19" s="1533"/>
      <c r="K19" s="1525"/>
      <c r="L19" s="1525"/>
      <c r="M19" s="1525"/>
      <c r="N19" s="1525"/>
      <c r="O19" s="1525"/>
      <c r="P19" s="1525"/>
      <c r="Q19" s="1525"/>
      <c r="R19" s="1525"/>
      <c r="S19" s="1525"/>
      <c r="T19" s="1525"/>
      <c r="U19" s="1525"/>
      <c r="V19" s="1532"/>
    </row>
    <row r="20" spans="1:22" ht="18.75" customHeight="1">
      <c r="A20" s="1535"/>
      <c r="B20" s="13"/>
      <c r="C20" s="1533"/>
      <c r="D20" s="1533"/>
      <c r="E20" s="1533"/>
      <c r="F20" s="1533"/>
      <c r="G20" s="1533"/>
      <c r="H20" s="1533"/>
      <c r="I20" s="1533"/>
      <c r="J20" s="1533"/>
      <c r="K20" s="1533"/>
      <c r="L20" s="1533"/>
      <c r="M20" s="1533"/>
      <c r="N20" s="1533"/>
      <c r="O20" s="1533"/>
      <c r="P20" s="1533"/>
      <c r="Q20" s="1533"/>
      <c r="R20" s="1533"/>
      <c r="S20" s="1533"/>
      <c r="T20" s="1533"/>
      <c r="U20" s="1533"/>
      <c r="V20" s="1534"/>
    </row>
    <row r="21" spans="1:22" ht="19.5" customHeight="1">
      <c r="A21" s="1535"/>
      <c r="B21" s="29"/>
      <c r="C21" s="1525"/>
      <c r="D21" s="1525"/>
      <c r="E21" s="1525"/>
      <c r="F21" s="1525"/>
      <c r="G21" s="1525"/>
      <c r="H21" s="1525"/>
      <c r="I21" s="1525"/>
      <c r="J21" s="1525"/>
      <c r="K21" s="1525"/>
      <c r="L21" s="1525"/>
      <c r="M21" s="1525"/>
      <c r="N21" s="1525"/>
      <c r="O21" s="1525"/>
      <c r="P21" s="1525"/>
      <c r="Q21" s="1525"/>
      <c r="R21" s="1525"/>
      <c r="S21" s="1525"/>
      <c r="T21" s="1525"/>
      <c r="U21" s="1525"/>
      <c r="V21" s="1532"/>
    </row>
    <row r="22" spans="1:22" ht="20.100000000000001" customHeight="1">
      <c r="A22" s="1535"/>
      <c r="B22" s="29"/>
      <c r="C22" s="1525"/>
      <c r="D22" s="1525"/>
      <c r="E22" s="1525"/>
      <c r="F22" s="1525"/>
      <c r="G22" s="1525"/>
      <c r="H22" s="1525"/>
      <c r="I22" s="1525"/>
      <c r="J22" s="1525"/>
      <c r="K22" s="1525"/>
      <c r="L22" s="1525"/>
      <c r="M22" s="1525"/>
      <c r="N22" s="1525"/>
      <c r="O22" s="1525"/>
      <c r="P22" s="1525"/>
      <c r="Q22" s="1525"/>
      <c r="R22" s="1525"/>
      <c r="S22" s="1525"/>
      <c r="T22" s="1525"/>
      <c r="U22" s="1525"/>
      <c r="V22" s="1532"/>
    </row>
    <row r="23" spans="1:22" ht="20.100000000000001" customHeight="1">
      <c r="A23" s="1535"/>
      <c r="B23" s="29"/>
      <c r="C23" s="1525"/>
      <c r="D23" s="1525"/>
      <c r="E23" s="1525"/>
      <c r="F23" s="1525"/>
      <c r="G23" s="1525"/>
      <c r="H23" s="1525"/>
      <c r="I23" s="1525"/>
      <c r="J23" s="1525"/>
      <c r="K23" s="1525"/>
      <c r="L23" s="1525"/>
      <c r="M23" s="1525"/>
      <c r="N23" s="1525"/>
      <c r="O23" s="1525"/>
      <c r="P23" s="1525"/>
      <c r="Q23" s="1525"/>
      <c r="R23" s="1525"/>
      <c r="S23" s="1525"/>
      <c r="T23" s="1525"/>
      <c r="U23" s="1525"/>
      <c r="V23" s="1532"/>
    </row>
    <row r="24" spans="1:22" ht="20.100000000000001" customHeight="1">
      <c r="A24" s="1535"/>
      <c r="B24" s="13"/>
      <c r="C24" s="1551"/>
      <c r="D24" s="1551"/>
      <c r="E24" s="1551"/>
      <c r="F24" s="1551"/>
      <c r="G24" s="1551"/>
      <c r="H24" s="1551"/>
      <c r="I24" s="1551"/>
      <c r="J24" s="1551"/>
      <c r="K24" s="1551"/>
      <c r="L24" s="1551"/>
      <c r="M24" s="1551"/>
      <c r="N24" s="1551"/>
      <c r="O24" s="1551"/>
      <c r="P24" s="1551"/>
      <c r="Q24" s="1551"/>
      <c r="R24" s="1551"/>
      <c r="S24" s="1551"/>
      <c r="T24" s="1551"/>
      <c r="U24" s="1551"/>
      <c r="V24" s="1552"/>
    </row>
    <row r="25" spans="1:22" ht="20.100000000000001" customHeight="1">
      <c r="A25" s="1535"/>
      <c r="B25" s="29"/>
      <c r="C25" s="1553"/>
      <c r="D25" s="1553"/>
      <c r="E25" s="1553"/>
      <c r="F25" s="1553"/>
      <c r="G25" s="1553"/>
      <c r="H25" s="1553"/>
      <c r="I25" s="1553"/>
      <c r="J25" s="1553"/>
      <c r="K25" s="1553"/>
      <c r="L25" s="1553"/>
      <c r="M25" s="1553"/>
      <c r="N25" s="1553"/>
      <c r="O25" s="1553"/>
      <c r="P25" s="1553"/>
      <c r="Q25" s="1553"/>
      <c r="R25" s="1553"/>
      <c r="S25" s="1553"/>
      <c r="T25" s="1553"/>
      <c r="U25" s="1553"/>
      <c r="V25" s="1554"/>
    </row>
    <row r="26" spans="1:22" ht="20.100000000000001" customHeight="1">
      <c r="A26" s="1535"/>
      <c r="B26" s="13"/>
      <c r="C26" s="1533"/>
      <c r="D26" s="1533"/>
      <c r="E26" s="1533"/>
      <c r="F26" s="1533"/>
      <c r="G26" s="1533"/>
      <c r="H26" s="1533"/>
      <c r="I26" s="1533"/>
      <c r="J26" s="1533"/>
      <c r="K26" s="1533"/>
      <c r="L26" s="1533"/>
      <c r="M26" s="1533"/>
      <c r="N26" s="1533"/>
      <c r="O26" s="1533"/>
      <c r="P26" s="1533"/>
      <c r="Q26" s="1533"/>
      <c r="R26" s="1533"/>
      <c r="S26" s="1533"/>
      <c r="T26" s="1533"/>
      <c r="U26" s="1533"/>
      <c r="V26" s="1534"/>
    </row>
    <row r="27" spans="1:22" ht="20.100000000000001" customHeight="1">
      <c r="A27" s="1535"/>
      <c r="B27" s="29"/>
      <c r="C27" s="1525"/>
      <c r="D27" s="1525"/>
      <c r="E27" s="1525"/>
      <c r="F27" s="1525"/>
      <c r="G27" s="1525"/>
      <c r="H27" s="1525"/>
      <c r="I27" s="1525"/>
      <c r="J27" s="1525"/>
      <c r="K27" s="1525"/>
      <c r="L27" s="1525"/>
      <c r="M27" s="1525"/>
      <c r="N27" s="1525"/>
      <c r="O27" s="1525"/>
      <c r="P27" s="1525"/>
      <c r="Q27" s="1525"/>
      <c r="R27" s="1525"/>
      <c r="S27" s="1525"/>
      <c r="T27" s="1525"/>
      <c r="U27" s="1525"/>
      <c r="V27" s="1532"/>
    </row>
    <row r="28" spans="1:22" ht="20.100000000000001" customHeight="1">
      <c r="A28" s="1535"/>
      <c r="B28" s="13" t="s">
        <v>263</v>
      </c>
      <c r="C28" s="1533" t="s">
        <v>264</v>
      </c>
      <c r="D28" s="1533"/>
      <c r="E28" s="1533" t="s">
        <v>265</v>
      </c>
      <c r="F28" s="1533"/>
      <c r="G28" s="1533"/>
      <c r="H28" s="1533"/>
      <c r="I28" s="1533"/>
      <c r="J28" s="1533"/>
      <c r="K28" s="1533"/>
      <c r="L28" s="1533"/>
      <c r="M28" s="1533"/>
      <c r="N28" s="1525"/>
      <c r="O28" s="1525"/>
      <c r="P28" s="1525"/>
      <c r="Q28" s="1525"/>
      <c r="R28" s="1525"/>
      <c r="S28" s="1525"/>
      <c r="T28" s="1525"/>
      <c r="U28" s="1525"/>
      <c r="V28" s="1532"/>
    </row>
    <row r="29" spans="1:22" ht="20.100000000000001" customHeight="1">
      <c r="A29" s="1535"/>
      <c r="B29" s="29"/>
      <c r="C29" s="1525"/>
      <c r="D29" s="1525"/>
      <c r="E29" s="1525"/>
      <c r="F29" s="1525"/>
      <c r="G29" s="1525"/>
      <c r="H29" s="1525"/>
      <c r="I29" s="1525"/>
      <c r="J29" s="1525"/>
      <c r="K29" s="1525"/>
      <c r="L29" s="1525"/>
      <c r="M29" s="1525"/>
      <c r="N29" s="1525"/>
      <c r="O29" s="1525"/>
      <c r="P29" s="1525"/>
      <c r="Q29" s="1525"/>
      <c r="R29" s="1525"/>
      <c r="S29" s="1525"/>
      <c r="T29" s="1525"/>
      <c r="U29" s="1525"/>
      <c r="V29" s="1532"/>
    </row>
    <row r="30" spans="1:22" ht="20.100000000000001" customHeight="1">
      <c r="A30" s="1535"/>
      <c r="B30" s="29"/>
      <c r="C30" s="1525"/>
      <c r="D30" s="1525"/>
      <c r="E30" s="1525"/>
      <c r="F30" s="1525"/>
      <c r="G30" s="1525"/>
      <c r="H30" s="1525"/>
      <c r="I30" s="1525"/>
      <c r="J30" s="1525"/>
      <c r="K30" s="1525"/>
      <c r="L30" s="1525"/>
      <c r="M30" s="1525"/>
      <c r="N30" s="1525"/>
      <c r="O30" s="1525"/>
      <c r="P30" s="1525"/>
      <c r="Q30" s="1525"/>
      <c r="R30" s="1525"/>
      <c r="S30" s="1525"/>
      <c r="T30" s="1525"/>
      <c r="U30" s="1525"/>
      <c r="V30" s="1532"/>
    </row>
    <row r="31" spans="1:22" ht="20.100000000000001" customHeight="1">
      <c r="A31" s="1535"/>
      <c r="B31" s="29"/>
      <c r="C31" s="1525"/>
      <c r="D31" s="1525"/>
      <c r="E31" s="1525"/>
      <c r="F31" s="1525"/>
      <c r="G31" s="1525"/>
      <c r="H31" s="1525"/>
      <c r="I31" s="1525"/>
      <c r="J31" s="1525"/>
      <c r="K31" s="1525"/>
      <c r="L31" s="1525"/>
      <c r="M31" s="1525"/>
      <c r="N31" s="1525"/>
      <c r="O31" s="1525"/>
      <c r="P31" s="1525"/>
      <c r="Q31" s="1525"/>
      <c r="R31" s="1525"/>
      <c r="S31" s="1525"/>
      <c r="T31" s="1525"/>
      <c r="U31" s="1525"/>
      <c r="V31" s="1532"/>
    </row>
    <row r="32" spans="1:22" ht="20.100000000000001" customHeight="1">
      <c r="A32" s="1535"/>
      <c r="B32" s="1533"/>
      <c r="C32" s="1533"/>
      <c r="D32" s="1533"/>
      <c r="E32" s="1533"/>
      <c r="F32" s="1533"/>
      <c r="G32" s="1533"/>
      <c r="H32" s="1533"/>
      <c r="I32" s="1533"/>
      <c r="J32" s="1533"/>
      <c r="K32" s="1533"/>
      <c r="L32" s="1533"/>
      <c r="M32" s="1533"/>
      <c r="N32" s="1533"/>
      <c r="O32" s="1533"/>
      <c r="P32" s="1533"/>
      <c r="Q32" s="1533"/>
      <c r="R32" s="1533"/>
      <c r="S32" s="1533"/>
      <c r="T32" s="1533"/>
      <c r="U32" s="1533"/>
      <c r="V32" s="1534"/>
    </row>
    <row r="33" spans="1:22" ht="20.100000000000001" customHeight="1">
      <c r="A33" s="1535"/>
      <c r="B33" s="86"/>
      <c r="C33" s="1545" t="s">
        <v>266</v>
      </c>
      <c r="D33" s="1545"/>
      <c r="E33" s="1545"/>
      <c r="F33" s="1545"/>
      <c r="G33" s="1545"/>
      <c r="H33" s="1545"/>
      <c r="I33" s="1545"/>
      <c r="J33" s="1545"/>
      <c r="K33" s="1545"/>
      <c r="L33" s="1539"/>
      <c r="M33" s="1539"/>
      <c r="N33" s="1539"/>
      <c r="O33" s="1539"/>
      <c r="P33" s="1539"/>
      <c r="Q33" s="1539"/>
      <c r="R33" s="1539"/>
      <c r="S33" s="1539"/>
      <c r="T33" s="1539"/>
      <c r="U33" s="1539"/>
      <c r="V33" s="1542"/>
    </row>
    <row r="34" spans="1:22" ht="20.100000000000001" customHeight="1">
      <c r="A34" s="1535"/>
      <c r="B34" s="1539"/>
      <c r="C34" s="1539"/>
      <c r="D34" s="1539"/>
      <c r="E34" s="1539"/>
      <c r="F34" s="1539"/>
      <c r="G34" s="1539"/>
      <c r="H34" s="1539"/>
      <c r="I34" s="1539"/>
      <c r="J34" s="1539"/>
      <c r="K34" s="1539"/>
      <c r="L34" s="1539"/>
      <c r="M34" s="1539"/>
      <c r="N34" s="1539"/>
      <c r="O34" s="1539"/>
      <c r="P34" s="1539"/>
      <c r="Q34" s="1539"/>
      <c r="R34" s="1539"/>
      <c r="S34" s="1539"/>
      <c r="T34" s="1539"/>
      <c r="U34" s="1539"/>
      <c r="V34" s="1542"/>
    </row>
    <row r="35" spans="1:22" ht="20.100000000000001" customHeight="1">
      <c r="A35" s="1535"/>
      <c r="B35" s="86"/>
      <c r="C35" s="1543">
        <f>IF($A$1=4," ",記入用紙!$C$10)</f>
        <v>0</v>
      </c>
      <c r="D35" s="1543"/>
      <c r="E35" s="1543"/>
      <c r="F35" s="85" t="s">
        <v>19</v>
      </c>
      <c r="G35" s="1543">
        <f>IF($A$1=4," ",記入用紙!$E$10)</f>
        <v>0</v>
      </c>
      <c r="H35" s="1543"/>
      <c r="I35" s="85" t="s">
        <v>203</v>
      </c>
      <c r="J35" s="1543">
        <f>IF($A$1=4," ",記入用紙!$G$10)</f>
        <v>0</v>
      </c>
      <c r="K35" s="1543"/>
      <c r="L35" s="86" t="s">
        <v>21</v>
      </c>
      <c r="M35" s="1539"/>
      <c r="N35" s="1539"/>
      <c r="O35" s="1539"/>
      <c r="P35" s="1539"/>
      <c r="Q35" s="1539"/>
      <c r="R35" s="1539"/>
      <c r="S35" s="1539"/>
      <c r="T35" s="1539"/>
      <c r="U35" s="1539"/>
      <c r="V35" s="1542"/>
    </row>
    <row r="36" spans="1:22" ht="20.100000000000001" customHeight="1">
      <c r="A36" s="1535"/>
      <c r="B36" s="1539"/>
      <c r="C36" s="1539"/>
      <c r="D36" s="1539"/>
      <c r="E36" s="1539"/>
      <c r="F36" s="1539"/>
      <c r="G36" s="1539"/>
      <c r="H36" s="1539"/>
      <c r="I36" s="1539"/>
      <c r="J36" s="1539"/>
      <c r="K36" s="1539"/>
      <c r="L36" s="1539"/>
      <c r="M36" s="1539"/>
      <c r="N36" s="1539"/>
      <c r="O36" s="1539"/>
      <c r="P36" s="1539"/>
      <c r="Q36" s="1539"/>
      <c r="R36" s="1539"/>
      <c r="S36" s="1539"/>
      <c r="T36" s="1539"/>
      <c r="U36" s="1539"/>
      <c r="V36" s="1542"/>
    </row>
    <row r="37" spans="1:22" ht="20.100000000000001" customHeight="1">
      <c r="A37" s="1535"/>
      <c r="B37" s="1539"/>
      <c r="C37" s="1539"/>
      <c r="D37" s="1539"/>
      <c r="E37" s="1539"/>
      <c r="F37" s="1539"/>
      <c r="G37" s="1539"/>
      <c r="H37" s="1539"/>
      <c r="I37" s="1539"/>
      <c r="J37" s="1526" t="s">
        <v>267</v>
      </c>
      <c r="K37" s="1526"/>
      <c r="L37" s="1526"/>
      <c r="M37" s="1237">
        <f>IF($A$1=4," ",F8)</f>
        <v>0</v>
      </c>
      <c r="N37" s="1237"/>
      <c r="O37" s="1237"/>
      <c r="P37" s="1237"/>
      <c r="Q37" s="1237"/>
      <c r="R37" s="1237"/>
      <c r="S37" s="1237"/>
      <c r="T37" s="85"/>
      <c r="U37" s="1540"/>
      <c r="V37" s="1541"/>
    </row>
    <row r="38" spans="1:22" ht="20.100000000000001" customHeight="1" thickBot="1">
      <c r="A38" s="1536"/>
      <c r="B38" s="1537"/>
      <c r="C38" s="1537"/>
      <c r="D38" s="1537"/>
      <c r="E38" s="1537"/>
      <c r="F38" s="1537"/>
      <c r="G38" s="1537"/>
      <c r="H38" s="1537"/>
      <c r="I38" s="1537"/>
      <c r="J38" s="1537"/>
      <c r="K38" s="1537"/>
      <c r="L38" s="1537"/>
      <c r="M38" s="1537"/>
      <c r="N38" s="1537"/>
      <c r="O38" s="1537"/>
      <c r="P38" s="1537"/>
      <c r="Q38" s="1537"/>
      <c r="R38" s="1537"/>
      <c r="S38" s="1537"/>
      <c r="T38" s="1537"/>
      <c r="U38" s="1537"/>
      <c r="V38" s="1538"/>
    </row>
    <row r="40" spans="1:22" ht="15" customHeight="1">
      <c r="A40" s="409"/>
    </row>
    <row r="43" spans="1:22" ht="20.25" customHeight="1"/>
    <row r="94" ht="48.75" customHeight="1"/>
  </sheetData>
  <mergeCells count="63">
    <mergeCell ref="A1:V1"/>
    <mergeCell ref="C33:K33"/>
    <mergeCell ref="G4:P5"/>
    <mergeCell ref="Q4:V5"/>
    <mergeCell ref="C31:V31"/>
    <mergeCell ref="C20:V20"/>
    <mergeCell ref="C21:V21"/>
    <mergeCell ref="L33:V33"/>
    <mergeCell ref="A2:V2"/>
    <mergeCell ref="A3:V3"/>
    <mergeCell ref="C26:V26"/>
    <mergeCell ref="C22:V22"/>
    <mergeCell ref="C23:V23"/>
    <mergeCell ref="C24:V24"/>
    <mergeCell ref="C25:V25"/>
    <mergeCell ref="E14:V14"/>
    <mergeCell ref="M37:S37"/>
    <mergeCell ref="J37:L37"/>
    <mergeCell ref="J35:K35"/>
    <mergeCell ref="G35:H35"/>
    <mergeCell ref="E28:M28"/>
    <mergeCell ref="N28:V28"/>
    <mergeCell ref="C29:V29"/>
    <mergeCell ref="C30:V30"/>
    <mergeCell ref="C35:E35"/>
    <mergeCell ref="B32:V32"/>
    <mergeCell ref="B34:V34"/>
    <mergeCell ref="M35:V35"/>
    <mergeCell ref="A4:A38"/>
    <mergeCell ref="E19:J19"/>
    <mergeCell ref="K19:V19"/>
    <mergeCell ref="C19:D19"/>
    <mergeCell ref="C14:D14"/>
    <mergeCell ref="B8:D8"/>
    <mergeCell ref="B10:D10"/>
    <mergeCell ref="B12:D12"/>
    <mergeCell ref="E10:F10"/>
    <mergeCell ref="R10:V10"/>
    <mergeCell ref="C27:V27"/>
    <mergeCell ref="C28:D28"/>
    <mergeCell ref="B38:V38"/>
    <mergeCell ref="B37:I37"/>
    <mergeCell ref="U37:V37"/>
    <mergeCell ref="B36:V36"/>
    <mergeCell ref="B13:V13"/>
    <mergeCell ref="C15:V15"/>
    <mergeCell ref="C16:V16"/>
    <mergeCell ref="C17:V17"/>
    <mergeCell ref="C18:V18"/>
    <mergeCell ref="Z7:AA7"/>
    <mergeCell ref="B6:V7"/>
    <mergeCell ref="B4:F5"/>
    <mergeCell ref="U12:V12"/>
    <mergeCell ref="P10:Q10"/>
    <mergeCell ref="F12:T12"/>
    <mergeCell ref="B11:V11"/>
    <mergeCell ref="X5:AA5"/>
    <mergeCell ref="B9:V9"/>
    <mergeCell ref="R8:V8"/>
    <mergeCell ref="F8:Q8"/>
    <mergeCell ref="G10:I10"/>
    <mergeCell ref="K10:L10"/>
    <mergeCell ref="N10:O10"/>
  </mergeCells>
  <phoneticPr fontId="3"/>
  <hyperlinks>
    <hyperlink ref="X5:AA5" location="'提出書類一覧（工事）'!A1" display="一覧に戻る" xr:uid="{00000000-0004-0000-0600-000000000000}"/>
  </hyperlinks>
  <printOptions horizontalCentered="1" verticalCentered="1"/>
  <pageMargins left="0.47244094488188981" right="0.47244094488188981" top="0.78740157480314965" bottom="0.55118110236220474" header="0.31496062992125984" footer="0.31496062992125984"/>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F13CC-D753-4713-89FC-1E0D055F0825}">
  <dimension ref="A1:AA50"/>
  <sheetViews>
    <sheetView showZeros="0" view="pageBreakPreview" zoomScale="90" zoomScaleNormal="100" zoomScaleSheetLayoutView="90" workbookViewId="0">
      <selection activeCell="AB23" sqref="AB23"/>
    </sheetView>
  </sheetViews>
  <sheetFormatPr defaultColWidth="9" defaultRowHeight="13.5"/>
  <cols>
    <col min="1" max="1" width="6.875" customWidth="1"/>
    <col min="2" max="7" width="4.125" customWidth="1"/>
    <col min="8" max="9" width="8.25" customWidth="1"/>
    <col min="10" max="10" width="3.625" customWidth="1"/>
    <col min="11" max="12" width="7.375" customWidth="1"/>
    <col min="13" max="15" width="4.125" customWidth="1"/>
    <col min="16" max="22" width="3.625" customWidth="1"/>
  </cols>
  <sheetData>
    <row r="1" spans="1:27" ht="14.25">
      <c r="A1" s="669"/>
      <c r="B1" s="669"/>
      <c r="C1" s="669"/>
      <c r="D1" s="669"/>
      <c r="E1" s="669"/>
      <c r="F1" s="669"/>
      <c r="G1" s="669"/>
      <c r="H1" s="670"/>
      <c r="I1" s="670"/>
      <c r="J1" s="670"/>
      <c r="K1" s="670"/>
      <c r="L1" s="670"/>
      <c r="M1" s="670"/>
      <c r="N1" s="670"/>
      <c r="O1" s="1555" t="s">
        <v>268</v>
      </c>
      <c r="P1" s="1556"/>
      <c r="Q1" s="1556"/>
      <c r="R1" s="1556"/>
      <c r="S1" s="1556"/>
      <c r="T1" s="1556"/>
      <c r="U1" s="1556"/>
      <c r="V1" s="1557"/>
    </row>
    <row r="2" spans="1:27" ht="14.45" customHeight="1">
      <c r="A2" s="669"/>
      <c r="B2" s="671"/>
      <c r="C2" s="671"/>
      <c r="D2" s="671"/>
      <c r="E2" s="670"/>
      <c r="F2" s="670"/>
      <c r="G2" s="670"/>
      <c r="H2" s="670"/>
      <c r="I2" s="670"/>
      <c r="J2" s="670"/>
      <c r="K2" s="672"/>
      <c r="L2" s="672"/>
      <c r="M2" s="670"/>
      <c r="N2" s="670"/>
      <c r="O2" s="1555" t="s">
        <v>188</v>
      </c>
      <c r="P2" s="1557"/>
      <c r="Q2" s="1555" t="s">
        <v>189</v>
      </c>
      <c r="R2" s="1557"/>
      <c r="S2" s="1555" t="s">
        <v>173</v>
      </c>
      <c r="T2" s="1556"/>
      <c r="U2" s="1556"/>
      <c r="V2" s="1557"/>
    </row>
    <row r="3" spans="1:27" ht="14.45" customHeight="1">
      <c r="A3" s="669"/>
      <c r="B3" s="671"/>
      <c r="C3" s="671"/>
      <c r="D3" s="671"/>
      <c r="E3" s="670"/>
      <c r="F3" s="670"/>
      <c r="G3" s="670"/>
      <c r="H3" s="670"/>
      <c r="I3" s="670"/>
      <c r="J3" s="670"/>
      <c r="L3" s="670"/>
      <c r="M3" s="670"/>
      <c r="N3" s="670"/>
      <c r="O3" s="1558"/>
      <c r="P3" s="1559"/>
      <c r="Q3" s="1558"/>
      <c r="R3" s="1559"/>
      <c r="S3" s="1558"/>
      <c r="T3" s="1564"/>
      <c r="U3" s="1567"/>
      <c r="V3" s="1559"/>
    </row>
    <row r="4" spans="1:27" ht="14.45" customHeight="1">
      <c r="A4" s="669"/>
      <c r="B4" s="671"/>
      <c r="C4" s="671"/>
      <c r="D4" s="671"/>
      <c r="E4" s="670"/>
      <c r="F4" s="670"/>
      <c r="G4" s="670"/>
      <c r="H4" s="670"/>
      <c r="I4" s="670"/>
      <c r="J4" s="670"/>
      <c r="L4" s="670"/>
      <c r="M4" s="670"/>
      <c r="N4" s="670"/>
      <c r="O4" s="1560"/>
      <c r="P4" s="1561"/>
      <c r="Q4" s="1560"/>
      <c r="R4" s="1561"/>
      <c r="S4" s="1560"/>
      <c r="T4" s="1565"/>
      <c r="U4" s="1568"/>
      <c r="V4" s="1561"/>
    </row>
    <row r="5" spans="1:27" ht="14.25">
      <c r="A5" s="669"/>
      <c r="B5" s="670"/>
      <c r="C5" s="670"/>
      <c r="D5" s="670"/>
      <c r="E5" s="670"/>
      <c r="F5" s="670"/>
      <c r="G5" s="670"/>
      <c r="H5" s="670"/>
      <c r="I5" s="670"/>
      <c r="J5" s="670"/>
      <c r="L5" s="670"/>
      <c r="M5" s="670"/>
      <c r="N5" s="670"/>
      <c r="O5" s="1562"/>
      <c r="P5" s="1563"/>
      <c r="Q5" s="1562"/>
      <c r="R5" s="1563"/>
      <c r="S5" s="1562"/>
      <c r="T5" s="1566"/>
      <c r="U5" s="1569"/>
      <c r="V5" s="1563"/>
    </row>
    <row r="6" spans="1:27" ht="14.25">
      <c r="A6" s="670"/>
      <c r="B6" s="670"/>
      <c r="C6" s="670"/>
      <c r="D6" s="670"/>
      <c r="E6" s="670"/>
      <c r="F6" s="670"/>
      <c r="G6" s="670"/>
      <c r="H6" s="670"/>
      <c r="I6" s="670"/>
      <c r="J6" s="670"/>
      <c r="K6" s="670"/>
      <c r="L6" s="670"/>
      <c r="M6" s="670"/>
      <c r="N6" s="670"/>
      <c r="O6" s="670"/>
      <c r="P6" s="670"/>
      <c r="Q6" s="670"/>
      <c r="R6" s="670"/>
      <c r="S6" s="670"/>
      <c r="T6" s="670"/>
      <c r="U6" s="670"/>
      <c r="V6" s="670"/>
    </row>
    <row r="7" spans="1:27" ht="18.75">
      <c r="A7" s="670"/>
      <c r="B7" s="670"/>
      <c r="C7" s="1571" t="s">
        <v>269</v>
      </c>
      <c r="D7" s="1571"/>
      <c r="E7" s="1571"/>
      <c r="F7" s="1571"/>
      <c r="G7" s="1571"/>
      <c r="H7" s="1571"/>
      <c r="I7" s="1571"/>
      <c r="J7" s="1571"/>
      <c r="K7" s="1571"/>
      <c r="L7" s="1571"/>
      <c r="M7" s="1571"/>
      <c r="N7" s="1571"/>
      <c r="O7" s="1571"/>
      <c r="P7" s="1571"/>
      <c r="Q7" s="1571"/>
      <c r="R7" s="1571"/>
      <c r="S7" s="1571"/>
      <c r="T7" s="670"/>
      <c r="U7" s="670"/>
      <c r="V7" s="670"/>
    </row>
    <row r="8" spans="1:27" ht="18.75">
      <c r="A8" s="670"/>
      <c r="B8" s="670"/>
      <c r="C8" s="673"/>
      <c r="D8" s="673"/>
      <c r="E8" s="673"/>
      <c r="F8" s="673"/>
      <c r="G8" s="673"/>
      <c r="H8" s="673"/>
      <c r="I8" s="673"/>
      <c r="J8" s="673"/>
      <c r="K8" s="673"/>
      <c r="L8" s="673"/>
      <c r="M8" s="673"/>
      <c r="N8" s="673"/>
      <c r="O8" s="673"/>
      <c r="P8" s="673"/>
      <c r="Q8" s="673"/>
      <c r="R8" s="673"/>
      <c r="S8" s="673"/>
      <c r="T8" s="670"/>
      <c r="U8" s="670"/>
      <c r="V8" s="670"/>
    </row>
    <row r="9" spans="1:27" ht="14.25">
      <c r="A9" s="670"/>
      <c r="B9" s="670"/>
      <c r="C9" s="670"/>
      <c r="D9" s="670"/>
      <c r="E9" s="670"/>
      <c r="F9" s="670"/>
      <c r="G9" s="670"/>
      <c r="H9" s="670"/>
      <c r="I9" s="670"/>
      <c r="J9" s="670"/>
      <c r="K9" s="670"/>
      <c r="L9" s="670"/>
      <c r="M9" s="670"/>
      <c r="N9" s="670"/>
      <c r="O9" s="1572"/>
      <c r="P9" s="1572"/>
      <c r="Q9" s="675" t="s">
        <v>19</v>
      </c>
      <c r="R9" s="674"/>
      <c r="S9" s="675" t="s">
        <v>203</v>
      </c>
      <c r="T9" s="674"/>
      <c r="U9" s="675" t="s">
        <v>21</v>
      </c>
      <c r="V9" s="670"/>
    </row>
    <row r="10" spans="1:27" ht="14.25">
      <c r="A10" s="670"/>
      <c r="B10" s="670"/>
      <c r="C10" s="670"/>
      <c r="D10" s="670"/>
      <c r="E10" s="670"/>
      <c r="F10" s="670"/>
      <c r="G10" s="670"/>
      <c r="H10" s="670"/>
      <c r="I10" s="670"/>
      <c r="J10" s="670"/>
      <c r="K10" s="670"/>
      <c r="L10" s="670"/>
      <c r="M10" s="670"/>
      <c r="N10" s="670"/>
      <c r="O10" s="676"/>
      <c r="P10" s="676"/>
      <c r="Q10" s="675"/>
      <c r="R10" s="676"/>
      <c r="S10" s="675"/>
      <c r="T10" s="676"/>
      <c r="U10" s="675"/>
      <c r="V10" s="670"/>
    </row>
    <row r="11" spans="1:27" ht="14.25">
      <c r="A11" s="1573" t="str">
        <f>"町田市長　"&amp;市長名&amp;"　様"</f>
        <v>町田市長　稲垣　康治　様</v>
      </c>
      <c r="B11" s="1573"/>
      <c r="C11" s="1573"/>
      <c r="D11" s="1573"/>
      <c r="E11" s="1573"/>
      <c r="F11" s="1573"/>
      <c r="G11" s="1573"/>
      <c r="H11" s="1573"/>
      <c r="I11" s="1573"/>
      <c r="J11" s="670"/>
      <c r="K11" s="670"/>
      <c r="L11" s="670"/>
      <c r="M11" s="670"/>
      <c r="N11" s="670"/>
      <c r="O11" s="670"/>
      <c r="P11" s="670"/>
      <c r="Q11" s="670"/>
      <c r="R11" s="670"/>
      <c r="S11" s="670"/>
      <c r="T11" s="670"/>
      <c r="U11" s="670"/>
      <c r="V11" s="670"/>
      <c r="X11" s="20" t="s">
        <v>1</v>
      </c>
      <c r="Y11" s="20"/>
      <c r="Z11" s="20"/>
      <c r="AA11" s="20"/>
    </row>
    <row r="12" spans="1:27" ht="14.25">
      <c r="A12" s="670"/>
      <c r="B12" s="670"/>
      <c r="C12" s="670"/>
      <c r="D12" s="670"/>
      <c r="E12" s="670"/>
      <c r="F12" s="670"/>
      <c r="G12" s="670"/>
      <c r="H12" s="670"/>
      <c r="I12" s="670"/>
      <c r="J12" s="670"/>
      <c r="K12" s="670"/>
      <c r="L12" s="670"/>
      <c r="M12" s="670"/>
      <c r="N12" s="670"/>
      <c r="O12" s="670"/>
      <c r="P12" s="670"/>
      <c r="Q12" s="670"/>
      <c r="R12" s="670"/>
      <c r="S12" s="670"/>
      <c r="T12" s="670"/>
      <c r="U12" s="670"/>
      <c r="V12" s="670"/>
    </row>
    <row r="13" spans="1:27" ht="14.25">
      <c r="A13" s="670"/>
      <c r="B13" s="670"/>
      <c r="C13" s="670"/>
      <c r="D13" s="670"/>
      <c r="E13" s="670"/>
      <c r="F13" s="670"/>
      <c r="G13" s="670"/>
      <c r="H13" s="670"/>
      <c r="I13" s="670"/>
      <c r="J13" s="1570" t="s">
        <v>192</v>
      </c>
      <c r="K13" s="1570"/>
      <c r="L13" s="1570"/>
      <c r="M13" s="1570">
        <f>記入用紙!C5</f>
        <v>0</v>
      </c>
      <c r="N13" s="1570"/>
      <c r="O13" s="1570"/>
      <c r="P13" s="1570"/>
      <c r="Q13" s="1570"/>
      <c r="R13" s="1570"/>
      <c r="S13" s="1570"/>
      <c r="T13" s="1570"/>
      <c r="U13" s="670"/>
      <c r="V13" s="670"/>
    </row>
    <row r="14" spans="1:27" ht="14.25">
      <c r="A14" s="670"/>
      <c r="B14" s="670"/>
      <c r="C14" s="670"/>
      <c r="D14" s="670"/>
      <c r="E14" s="670"/>
      <c r="F14" s="670"/>
      <c r="G14" s="677"/>
      <c r="H14" s="677"/>
      <c r="I14" s="677"/>
      <c r="J14" s="1570" t="s">
        <v>270</v>
      </c>
      <c r="K14" s="1570"/>
      <c r="L14" s="1570"/>
      <c r="M14" s="1573">
        <f>記入用紙!C6</f>
        <v>0</v>
      </c>
      <c r="N14" s="1573"/>
      <c r="O14" s="1573"/>
      <c r="P14" s="1573"/>
      <c r="Q14" s="1573"/>
      <c r="R14" s="1573"/>
      <c r="S14" s="1573"/>
      <c r="T14" s="1573"/>
      <c r="U14" s="1573"/>
      <c r="V14" s="1573"/>
    </row>
    <row r="15" spans="1:27" ht="14.25">
      <c r="A15" s="670"/>
      <c r="B15" s="670"/>
      <c r="C15" s="670"/>
      <c r="D15" s="670"/>
      <c r="E15" s="670"/>
      <c r="F15" s="670"/>
      <c r="G15" s="677"/>
      <c r="H15" s="677"/>
      <c r="I15" s="677"/>
      <c r="J15" s="1573"/>
      <c r="K15" s="1573"/>
      <c r="L15" s="1573"/>
      <c r="M15" s="1573"/>
      <c r="N15" s="1573"/>
      <c r="O15" s="1573"/>
      <c r="P15" s="1573"/>
      <c r="Q15" s="1573"/>
      <c r="R15" s="1573"/>
      <c r="S15" s="1573"/>
      <c r="T15" s="1573"/>
      <c r="U15" s="670"/>
      <c r="V15" s="670"/>
    </row>
    <row r="16" spans="1:27" ht="14.25">
      <c r="A16" s="670"/>
      <c r="B16" s="670"/>
      <c r="C16" s="670"/>
      <c r="D16" s="670"/>
      <c r="E16" s="670"/>
      <c r="F16" s="670"/>
      <c r="G16" s="670"/>
      <c r="H16" s="670"/>
      <c r="I16" s="670"/>
      <c r="J16" s="1570" t="s">
        <v>194</v>
      </c>
      <c r="K16" s="1570"/>
      <c r="L16" s="1570"/>
      <c r="M16" s="1574">
        <f>記入用紙!C8</f>
        <v>0</v>
      </c>
      <c r="N16" s="1574"/>
      <c r="O16" s="1574"/>
      <c r="P16" s="1574"/>
      <c r="Q16" s="1574"/>
      <c r="R16" s="1574"/>
      <c r="S16" s="1574"/>
      <c r="T16" s="1574"/>
      <c r="U16" s="670"/>
      <c r="V16" s="670"/>
    </row>
    <row r="17" spans="1:22" ht="14.25">
      <c r="A17" s="670"/>
      <c r="B17" s="670"/>
      <c r="C17" s="670"/>
      <c r="D17" s="670"/>
      <c r="E17" s="670"/>
      <c r="F17" s="670"/>
      <c r="G17" s="670"/>
      <c r="H17" s="670"/>
      <c r="I17" s="670"/>
      <c r="J17" s="670"/>
      <c r="K17" s="670"/>
      <c r="L17" s="670"/>
      <c r="M17" s="1575" t="str">
        <f>IF(E1=4," ",CONCATENATE(専任を必要とする主任技術者の兼任申請書!請負人役職,"　",専任を必要とする主任技術者の兼任申請書!請負人氏名))</f>
        <v>　</v>
      </c>
      <c r="N17" s="1575"/>
      <c r="O17" s="1575"/>
      <c r="P17" s="1575"/>
      <c r="Q17" s="1575"/>
      <c r="R17" s="1575"/>
      <c r="S17" s="1575"/>
      <c r="T17" s="1575"/>
      <c r="U17" s="1575"/>
      <c r="V17" s="670"/>
    </row>
    <row r="18" spans="1:22" ht="18" customHeight="1">
      <c r="A18" s="1570" t="s">
        <v>271</v>
      </c>
      <c r="B18" s="1570"/>
      <c r="C18" s="1570"/>
      <c r="D18" s="1570"/>
      <c r="E18" s="1570"/>
      <c r="F18" s="1570"/>
      <c r="G18" s="1570"/>
      <c r="H18" s="1570"/>
      <c r="I18" s="1570"/>
      <c r="J18" s="1570"/>
      <c r="K18" s="1570"/>
      <c r="L18" s="1570"/>
      <c r="M18" s="1570"/>
      <c r="N18" s="1570"/>
      <c r="O18" s="1570"/>
      <c r="P18" s="1570"/>
      <c r="Q18" s="1570"/>
      <c r="R18" s="1570"/>
      <c r="S18" s="1570"/>
      <c r="T18" s="1570"/>
      <c r="U18" s="1570"/>
      <c r="V18" s="669"/>
    </row>
    <row r="19" spans="1:22">
      <c r="A19" s="678"/>
      <c r="B19" s="678"/>
      <c r="C19" s="678"/>
      <c r="D19" s="678"/>
      <c r="E19" s="678"/>
      <c r="F19" s="678"/>
      <c r="G19" s="678"/>
      <c r="H19" s="678"/>
      <c r="I19" s="678"/>
      <c r="J19" s="678"/>
      <c r="K19" s="678"/>
      <c r="L19" s="678"/>
      <c r="M19" s="678"/>
      <c r="N19" s="678"/>
      <c r="O19" s="678"/>
      <c r="P19" s="678"/>
      <c r="Q19" s="678"/>
      <c r="R19" s="678"/>
      <c r="S19" s="678"/>
      <c r="T19" s="678"/>
      <c r="U19" s="678"/>
      <c r="V19" s="669"/>
    </row>
    <row r="20" spans="1:22" ht="14.25">
      <c r="A20" s="1576" t="s">
        <v>272</v>
      </c>
      <c r="B20" s="1576"/>
      <c r="C20" s="1576"/>
      <c r="D20" s="1576"/>
      <c r="E20" s="1576"/>
      <c r="F20" s="1576"/>
      <c r="G20" s="1576"/>
      <c r="H20" s="1576"/>
      <c r="I20" s="1576"/>
      <c r="J20" s="1576"/>
      <c r="K20" s="1576"/>
      <c r="L20" s="1576"/>
      <c r="M20" s="1576"/>
      <c r="N20" s="1576"/>
      <c r="O20" s="1576"/>
      <c r="P20" s="1576"/>
      <c r="Q20" s="1576"/>
      <c r="R20" s="1576"/>
      <c r="S20" s="1576"/>
      <c r="T20" s="1576"/>
      <c r="U20" s="1576"/>
      <c r="V20" s="1576"/>
    </row>
    <row r="21" spans="1:22" ht="14.25">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ht="28.9" customHeight="1">
      <c r="A22" s="1578" t="s">
        <v>273</v>
      </c>
      <c r="B22" s="1578"/>
      <c r="C22" s="1578"/>
      <c r="D22" s="1578"/>
      <c r="E22" s="1578"/>
      <c r="F22" s="1578"/>
      <c r="G22" s="1578"/>
      <c r="H22" s="1579">
        <f>記入用紙!C26</f>
        <v>0</v>
      </c>
      <c r="I22" s="1579"/>
      <c r="J22" s="1579"/>
      <c r="K22" s="1579"/>
      <c r="L22" s="1579"/>
      <c r="M22" s="1579"/>
      <c r="N22" s="1579"/>
      <c r="O22" s="1579"/>
      <c r="P22" s="1579"/>
      <c r="Q22" s="1579"/>
      <c r="R22" s="1579"/>
      <c r="S22" s="1579"/>
      <c r="T22" s="1579"/>
      <c r="U22" s="1579"/>
      <c r="V22" s="1579"/>
    </row>
    <row r="23" spans="1:22" ht="24" customHeight="1">
      <c r="A23" s="1580" t="s">
        <v>274</v>
      </c>
      <c r="B23" s="1581" t="s">
        <v>275</v>
      </c>
      <c r="C23" s="1581"/>
      <c r="D23" s="1581"/>
      <c r="E23" s="1581"/>
      <c r="F23" s="1581"/>
      <c r="G23" s="1581"/>
      <c r="H23" s="1582" t="s">
        <v>276</v>
      </c>
      <c r="I23" s="1582"/>
      <c r="J23" s="1582"/>
      <c r="K23" s="1582"/>
      <c r="L23" s="1582"/>
      <c r="M23" s="1582"/>
      <c r="N23" s="1582"/>
      <c r="O23" s="1582"/>
      <c r="P23" s="1582"/>
      <c r="Q23" s="1582"/>
      <c r="R23" s="1582"/>
      <c r="S23" s="1582"/>
      <c r="T23" s="1582"/>
      <c r="U23" s="1582"/>
      <c r="V23" s="1582"/>
    </row>
    <row r="24" spans="1:22" ht="24" customHeight="1">
      <c r="A24" s="1580"/>
      <c r="B24" s="1581" t="s">
        <v>277</v>
      </c>
      <c r="C24" s="1581"/>
      <c r="D24" s="1581"/>
      <c r="E24" s="1581"/>
      <c r="F24" s="1581"/>
      <c r="G24" s="1581"/>
      <c r="H24" s="1583">
        <f>記入用紙!D4</f>
        <v>0</v>
      </c>
      <c r="I24" s="1583"/>
      <c r="J24" s="1583"/>
      <c r="K24" s="1583"/>
      <c r="L24" s="1583"/>
      <c r="M24" s="1583"/>
      <c r="N24" s="1583"/>
      <c r="O24" s="1583"/>
      <c r="P24" s="1583"/>
      <c r="Q24" s="1583"/>
      <c r="R24" s="1583"/>
      <c r="S24" s="1583"/>
      <c r="T24" s="1583"/>
      <c r="U24" s="1583"/>
      <c r="V24" s="1583"/>
    </row>
    <row r="25" spans="1:22" ht="24" customHeight="1">
      <c r="A25" s="1580"/>
      <c r="B25" s="1581" t="s">
        <v>278</v>
      </c>
      <c r="C25" s="1581"/>
      <c r="D25" s="1581"/>
      <c r="E25" s="1581"/>
      <c r="F25" s="1581"/>
      <c r="G25" s="1581"/>
      <c r="H25" s="1584">
        <f>記入用紙!C3</f>
        <v>0</v>
      </c>
      <c r="I25" s="1584"/>
      <c r="J25" s="1584"/>
      <c r="K25" s="1584"/>
      <c r="L25" s="1584"/>
      <c r="M25" s="1584"/>
      <c r="N25" s="1584"/>
      <c r="O25" s="1584"/>
      <c r="P25" s="1584"/>
      <c r="Q25" s="1584"/>
      <c r="R25" s="1584"/>
      <c r="S25" s="1584"/>
      <c r="T25" s="1584"/>
      <c r="U25" s="1584"/>
      <c r="V25" s="1584"/>
    </row>
    <row r="26" spans="1:22" ht="24" customHeight="1">
      <c r="A26" s="1580"/>
      <c r="B26" s="1581" t="s">
        <v>279</v>
      </c>
      <c r="C26" s="1581"/>
      <c r="D26" s="1581"/>
      <c r="E26" s="1581"/>
      <c r="F26" s="1581"/>
      <c r="G26" s="1581"/>
      <c r="H26" s="1585">
        <f>記入用紙!C13</f>
        <v>0</v>
      </c>
      <c r="I26" s="1585"/>
      <c r="J26" s="1585"/>
      <c r="K26" s="1585"/>
      <c r="L26" s="1585"/>
      <c r="M26" s="1585"/>
      <c r="N26" s="1585"/>
      <c r="O26" s="1585"/>
      <c r="P26" s="1585"/>
      <c r="Q26" s="1585"/>
      <c r="R26" s="1585"/>
      <c r="S26" s="1585"/>
      <c r="T26" s="1585"/>
      <c r="U26" s="1585"/>
      <c r="V26" s="1585"/>
    </row>
    <row r="27" spans="1:22" ht="24" customHeight="1">
      <c r="A27" s="1580"/>
      <c r="B27" s="1581" t="s">
        <v>280</v>
      </c>
      <c r="C27" s="1581"/>
      <c r="D27" s="1581"/>
      <c r="E27" s="1581"/>
      <c r="F27" s="1581"/>
      <c r="G27" s="1581"/>
      <c r="H27" s="1586">
        <f>記入用紙!C14</f>
        <v>0</v>
      </c>
      <c r="I27" s="1584"/>
      <c r="J27" s="1584"/>
      <c r="K27" s="1584"/>
      <c r="L27" s="1584"/>
      <c r="M27" s="1584"/>
      <c r="N27" s="1584"/>
      <c r="O27" s="1584"/>
      <c r="P27" s="1584"/>
      <c r="Q27" s="1584"/>
      <c r="R27" s="1584"/>
      <c r="S27" s="1584"/>
      <c r="T27" s="1584"/>
      <c r="U27" s="1584"/>
      <c r="V27" s="1584"/>
    </row>
    <row r="28" spans="1:22" ht="24" customHeight="1">
      <c r="A28" s="1580"/>
      <c r="B28" s="1581" t="s">
        <v>281</v>
      </c>
      <c r="C28" s="1581"/>
      <c r="D28" s="1581"/>
      <c r="E28" s="1581"/>
      <c r="F28" s="1581"/>
      <c r="G28" s="1581"/>
      <c r="H28" s="1584" t="s">
        <v>282</v>
      </c>
      <c r="I28" s="1584"/>
      <c r="J28" s="1584"/>
      <c r="K28" s="1584"/>
      <c r="L28" s="1584"/>
      <c r="M28" s="1584"/>
      <c r="N28" s="1584"/>
      <c r="O28" s="1584"/>
      <c r="P28" s="1584"/>
      <c r="Q28" s="1584"/>
      <c r="R28" s="1584"/>
      <c r="S28" s="1584"/>
      <c r="T28" s="1584"/>
      <c r="U28" s="1584"/>
      <c r="V28" s="1584"/>
    </row>
    <row r="29" spans="1:22" ht="24" customHeight="1">
      <c r="A29" s="1580" t="s">
        <v>283</v>
      </c>
      <c r="B29" s="1581" t="s">
        <v>275</v>
      </c>
      <c r="C29" s="1581"/>
      <c r="D29" s="1581"/>
      <c r="E29" s="1581"/>
      <c r="F29" s="1581"/>
      <c r="G29" s="1581"/>
      <c r="H29" s="1582" t="s">
        <v>276</v>
      </c>
      <c r="I29" s="1582"/>
      <c r="J29" s="1582"/>
      <c r="K29" s="1582"/>
      <c r="L29" s="1582"/>
      <c r="M29" s="1582"/>
      <c r="N29" s="1582"/>
      <c r="O29" s="1582"/>
      <c r="P29" s="1582"/>
      <c r="Q29" s="1582"/>
      <c r="R29" s="1582"/>
      <c r="S29" s="1582"/>
      <c r="T29" s="1582"/>
      <c r="U29" s="1582"/>
      <c r="V29" s="1582"/>
    </row>
    <row r="30" spans="1:22" ht="24" customHeight="1">
      <c r="A30" s="1580"/>
      <c r="B30" s="1581" t="s">
        <v>277</v>
      </c>
      <c r="C30" s="1581"/>
      <c r="D30" s="1581"/>
      <c r="E30" s="1581"/>
      <c r="F30" s="1581"/>
      <c r="G30" s="1581"/>
      <c r="H30" s="1583"/>
      <c r="I30" s="1583"/>
      <c r="J30" s="1583"/>
      <c r="K30" s="1583"/>
      <c r="L30" s="1583"/>
      <c r="M30" s="1583"/>
      <c r="N30" s="1583"/>
      <c r="O30" s="1583"/>
      <c r="P30" s="1583"/>
      <c r="Q30" s="1583"/>
      <c r="R30" s="1583"/>
      <c r="S30" s="1583"/>
      <c r="T30" s="1583"/>
      <c r="U30" s="1583"/>
      <c r="V30" s="1583"/>
    </row>
    <row r="31" spans="1:22" ht="24" customHeight="1">
      <c r="A31" s="1580"/>
      <c r="B31" s="1581" t="s">
        <v>278</v>
      </c>
      <c r="C31" s="1581"/>
      <c r="D31" s="1581"/>
      <c r="E31" s="1581"/>
      <c r="F31" s="1581"/>
      <c r="G31" s="1581"/>
      <c r="H31" s="1584"/>
      <c r="I31" s="1584"/>
      <c r="J31" s="1584"/>
      <c r="K31" s="1584"/>
      <c r="L31" s="1584"/>
      <c r="M31" s="1584"/>
      <c r="N31" s="1584"/>
      <c r="O31" s="1584"/>
      <c r="P31" s="1584"/>
      <c r="Q31" s="1584"/>
      <c r="R31" s="1584"/>
      <c r="S31" s="1584"/>
      <c r="T31" s="1584"/>
      <c r="U31" s="1584"/>
      <c r="V31" s="1584"/>
    </row>
    <row r="32" spans="1:22" ht="24" customHeight="1">
      <c r="A32" s="1580"/>
      <c r="B32" s="1581" t="s">
        <v>279</v>
      </c>
      <c r="C32" s="1581"/>
      <c r="D32" s="1581"/>
      <c r="E32" s="1581"/>
      <c r="F32" s="1581"/>
      <c r="G32" s="1581"/>
      <c r="H32" s="1583"/>
      <c r="I32" s="1583"/>
      <c r="J32" s="1583"/>
      <c r="K32" s="1583"/>
      <c r="L32" s="1583"/>
      <c r="M32" s="1583"/>
      <c r="N32" s="1583"/>
      <c r="O32" s="1583"/>
      <c r="P32" s="1583"/>
      <c r="Q32" s="1583"/>
      <c r="R32" s="1583"/>
      <c r="S32" s="1583"/>
      <c r="T32" s="1583"/>
      <c r="U32" s="1583"/>
      <c r="V32" s="1583"/>
    </row>
    <row r="33" spans="1:22" ht="24" customHeight="1">
      <c r="A33" s="1580"/>
      <c r="B33" s="1581" t="s">
        <v>280</v>
      </c>
      <c r="C33" s="1581"/>
      <c r="D33" s="1581"/>
      <c r="E33" s="1581"/>
      <c r="F33" s="1581"/>
      <c r="G33" s="1581"/>
      <c r="H33" s="1583"/>
      <c r="I33" s="1583"/>
      <c r="J33" s="1583"/>
      <c r="K33" s="1583"/>
      <c r="L33" s="1583"/>
      <c r="M33" s="1583"/>
      <c r="N33" s="1583"/>
      <c r="O33" s="1583"/>
      <c r="P33" s="1583"/>
      <c r="Q33" s="1583"/>
      <c r="R33" s="1583"/>
      <c r="S33" s="1583"/>
      <c r="T33" s="1583"/>
      <c r="U33" s="1583"/>
      <c r="V33" s="1583"/>
    </row>
    <row r="34" spans="1:22" ht="24" customHeight="1">
      <c r="A34" s="1580"/>
      <c r="B34" s="1581" t="s">
        <v>281</v>
      </c>
      <c r="C34" s="1581"/>
      <c r="D34" s="1581"/>
      <c r="E34" s="1581"/>
      <c r="F34" s="1581"/>
      <c r="G34" s="1581"/>
      <c r="H34" s="1584" t="s">
        <v>282</v>
      </c>
      <c r="I34" s="1584"/>
      <c r="J34" s="1584"/>
      <c r="K34" s="1584"/>
      <c r="L34" s="1584"/>
      <c r="M34" s="1584"/>
      <c r="N34" s="1584"/>
      <c r="O34" s="1584"/>
      <c r="P34" s="1584"/>
      <c r="Q34" s="1584"/>
      <c r="R34" s="1584"/>
      <c r="S34" s="1584"/>
      <c r="T34" s="1584"/>
      <c r="U34" s="1584"/>
      <c r="V34" s="1584"/>
    </row>
    <row r="35" spans="1:22" ht="24" customHeight="1">
      <c r="A35" s="1580"/>
      <c r="B35" s="1581" t="s">
        <v>284</v>
      </c>
      <c r="C35" s="1581"/>
      <c r="D35" s="1581"/>
      <c r="E35" s="1581"/>
      <c r="F35" s="1581"/>
      <c r="G35" s="1581"/>
      <c r="H35" s="1590" t="s">
        <v>285</v>
      </c>
      <c r="I35" s="1590"/>
      <c r="J35" s="1590"/>
      <c r="K35" s="1590"/>
      <c r="L35" s="1590"/>
      <c r="M35" s="1590"/>
      <c r="N35" s="1590"/>
      <c r="O35" s="1590"/>
      <c r="P35" s="1590"/>
      <c r="Q35" s="1590"/>
      <c r="R35" s="1590"/>
      <c r="S35" s="1590"/>
      <c r="T35" s="1590"/>
      <c r="U35" s="1590"/>
      <c r="V35" s="1590"/>
    </row>
    <row r="36" spans="1:22" ht="24" customHeight="1">
      <c r="A36" s="1580"/>
      <c r="B36" s="1581" t="s">
        <v>286</v>
      </c>
      <c r="C36" s="1581"/>
      <c r="D36" s="1581"/>
      <c r="E36" s="1581"/>
      <c r="F36" s="1581"/>
      <c r="G36" s="1581"/>
      <c r="H36" s="1584"/>
      <c r="I36" s="1584"/>
      <c r="J36" s="1584"/>
      <c r="K36" s="1584"/>
      <c r="L36" s="1584"/>
      <c r="M36" s="1584"/>
      <c r="N36" s="1584"/>
      <c r="O36" s="1584"/>
      <c r="P36" s="1584"/>
      <c r="Q36" s="1584"/>
      <c r="R36" s="1584"/>
      <c r="S36" s="1584"/>
      <c r="T36" s="1584"/>
      <c r="U36" s="1584"/>
      <c r="V36" s="1584"/>
    </row>
    <row r="37" spans="1:22" ht="24" customHeight="1">
      <c r="A37" s="1580"/>
      <c r="B37" s="1581" t="s">
        <v>287</v>
      </c>
      <c r="C37" s="1581"/>
      <c r="D37" s="1581"/>
      <c r="E37" s="1581"/>
      <c r="F37" s="1581"/>
      <c r="G37" s="1581"/>
      <c r="H37" s="1584"/>
      <c r="I37" s="1584"/>
      <c r="J37" s="1584"/>
      <c r="K37" s="1584"/>
      <c r="L37" s="1584"/>
      <c r="M37" s="1584"/>
      <c r="N37" s="1584"/>
      <c r="O37" s="1584"/>
      <c r="P37" s="1584"/>
      <c r="Q37" s="1584"/>
      <c r="R37" s="1584"/>
      <c r="S37" s="1584"/>
      <c r="T37" s="1584"/>
      <c r="U37" s="1584"/>
      <c r="V37" s="1584"/>
    </row>
    <row r="38" spans="1:22" ht="17.45" customHeight="1">
      <c r="A38" s="1591" t="s">
        <v>288</v>
      </c>
      <c r="B38" s="1592"/>
      <c r="C38" s="1592"/>
      <c r="D38" s="1592"/>
      <c r="E38" s="1592"/>
      <c r="F38" s="1592"/>
      <c r="G38" s="1592"/>
      <c r="H38" s="1592"/>
      <c r="I38" s="1592"/>
      <c r="J38" s="1592"/>
      <c r="K38" s="1592"/>
      <c r="L38" s="1592"/>
      <c r="M38" s="1592"/>
      <c r="N38" s="1592"/>
      <c r="O38" s="1592"/>
      <c r="P38" s="1592"/>
      <c r="Q38" s="1592"/>
      <c r="R38" s="1592"/>
      <c r="S38" s="1592"/>
      <c r="T38" s="1592"/>
      <c r="U38" s="1592"/>
      <c r="V38" s="1593"/>
    </row>
    <row r="39" spans="1:22" ht="17.45" customHeight="1">
      <c r="A39" s="1587" t="s">
        <v>289</v>
      </c>
      <c r="B39" s="1588"/>
      <c r="C39" s="1588"/>
      <c r="D39" s="1588"/>
      <c r="E39" s="1588"/>
      <c r="F39" s="1588"/>
      <c r="G39" s="1588"/>
      <c r="H39" s="1588"/>
      <c r="I39" s="1588"/>
      <c r="J39" s="1588"/>
      <c r="K39" s="1588"/>
      <c r="L39" s="1588"/>
      <c r="M39" s="1588"/>
      <c r="N39" s="1588"/>
      <c r="O39" s="1588"/>
      <c r="P39" s="1588"/>
      <c r="Q39" s="1588"/>
      <c r="R39" s="1588"/>
      <c r="S39" s="1588"/>
      <c r="T39" s="1588"/>
      <c r="U39" s="1588"/>
      <c r="V39" s="1589"/>
    </row>
    <row r="40" spans="1:22" ht="17.45" customHeight="1">
      <c r="A40" s="1587" t="s">
        <v>290</v>
      </c>
      <c r="B40" s="1588"/>
      <c r="C40" s="1588"/>
      <c r="D40" s="1588"/>
      <c r="E40" s="1588"/>
      <c r="F40" s="1588"/>
      <c r="G40" s="1588"/>
      <c r="H40" s="1588"/>
      <c r="I40" s="1588"/>
      <c r="J40" s="1588"/>
      <c r="K40" s="1588"/>
      <c r="L40" s="1588"/>
      <c r="M40" s="1588"/>
      <c r="N40" s="1588"/>
      <c r="O40" s="1588"/>
      <c r="P40" s="1588"/>
      <c r="Q40" s="1588"/>
      <c r="R40" s="1588"/>
      <c r="S40" s="1588"/>
      <c r="T40" s="1588"/>
      <c r="U40" s="1588"/>
      <c r="V40" s="1589"/>
    </row>
    <row r="41" spans="1:22" ht="17.45" customHeight="1">
      <c r="A41" s="1587" t="s">
        <v>291</v>
      </c>
      <c r="B41" s="1588"/>
      <c r="C41" s="1588"/>
      <c r="D41" s="1588"/>
      <c r="E41" s="1588"/>
      <c r="F41" s="1588"/>
      <c r="G41" s="1588"/>
      <c r="H41" s="1588"/>
      <c r="I41" s="1588"/>
      <c r="J41" s="1588"/>
      <c r="K41" s="1588"/>
      <c r="L41" s="1588"/>
      <c r="M41" s="1588"/>
      <c r="N41" s="1588"/>
      <c r="O41" s="1588"/>
      <c r="P41" s="1588"/>
      <c r="Q41" s="1588"/>
      <c r="R41" s="1588"/>
      <c r="S41" s="1588"/>
      <c r="T41" s="1588"/>
      <c r="U41" s="1588"/>
      <c r="V41" s="1589"/>
    </row>
    <row r="42" spans="1:22" ht="17.45" customHeight="1">
      <c r="A42" s="1587" t="s">
        <v>292</v>
      </c>
      <c r="B42" s="1588"/>
      <c r="C42" s="1588"/>
      <c r="D42" s="1588"/>
      <c r="E42" s="1588"/>
      <c r="F42" s="1588"/>
      <c r="G42" s="1588"/>
      <c r="H42" s="1588"/>
      <c r="I42" s="1588"/>
      <c r="J42" s="1588"/>
      <c r="K42" s="1588"/>
      <c r="L42" s="1588"/>
      <c r="M42" s="1588"/>
      <c r="N42" s="1588"/>
      <c r="O42" s="1588"/>
      <c r="P42" s="1588"/>
      <c r="Q42" s="1588"/>
      <c r="R42" s="1588"/>
      <c r="S42" s="1588"/>
      <c r="T42" s="1588"/>
      <c r="U42" s="1588"/>
      <c r="V42" s="1589"/>
    </row>
    <row r="43" spans="1:22" ht="17.45" customHeight="1">
      <c r="A43" s="1587" t="s">
        <v>293</v>
      </c>
      <c r="B43" s="1588"/>
      <c r="C43" s="1588"/>
      <c r="D43" s="1588"/>
      <c r="E43" s="1588"/>
      <c r="F43" s="1588"/>
      <c r="G43" s="1588"/>
      <c r="H43" s="1588"/>
      <c r="I43" s="1588"/>
      <c r="J43" s="1588"/>
      <c r="K43" s="1588"/>
      <c r="L43" s="1588"/>
      <c r="M43" s="1588"/>
      <c r="N43" s="1588"/>
      <c r="O43" s="1588"/>
      <c r="P43" s="1588"/>
      <c r="Q43" s="1588"/>
      <c r="R43" s="1588"/>
      <c r="S43" s="1588"/>
      <c r="T43" s="1588"/>
      <c r="U43" s="1588"/>
      <c r="V43" s="1589"/>
    </row>
    <row r="44" spans="1:22" ht="17.45" customHeight="1">
      <c r="A44" s="1587" t="s">
        <v>294</v>
      </c>
      <c r="B44" s="1588"/>
      <c r="C44" s="1588"/>
      <c r="D44" s="1588"/>
      <c r="E44" s="1588"/>
      <c r="F44" s="1588"/>
      <c r="G44" s="1588"/>
      <c r="H44" s="1588"/>
      <c r="I44" s="1588"/>
      <c r="J44" s="1588"/>
      <c r="K44" s="1588"/>
      <c r="L44" s="1588"/>
      <c r="M44" s="1588"/>
      <c r="N44" s="1588"/>
      <c r="O44" s="1588"/>
      <c r="P44" s="1588"/>
      <c r="Q44" s="1588"/>
      <c r="R44" s="1588"/>
      <c r="S44" s="1588"/>
      <c r="T44" s="1588"/>
      <c r="U44" s="1588"/>
      <c r="V44" s="1589"/>
    </row>
    <row r="45" spans="1:22" ht="17.45" customHeight="1">
      <c r="A45" s="692"/>
      <c r="B45" s="679"/>
      <c r="C45" s="679"/>
      <c r="D45" s="680" t="s">
        <v>295</v>
      </c>
      <c r="E45" s="680"/>
      <c r="F45" s="681"/>
      <c r="G45" s="680"/>
      <c r="H45" s="680"/>
      <c r="I45" s="1595"/>
      <c r="J45" s="1595"/>
      <c r="K45" s="1595"/>
      <c r="L45" s="1595"/>
      <c r="M45" s="682" t="s">
        <v>296</v>
      </c>
      <c r="N45" s="680" t="s">
        <v>297</v>
      </c>
      <c r="O45" s="680"/>
      <c r="P45" s="1595"/>
      <c r="Q45" s="1595"/>
      <c r="R45" s="1595"/>
      <c r="S45" s="1595"/>
      <c r="T45" s="1595"/>
      <c r="U45" s="1595"/>
      <c r="V45" s="784"/>
    </row>
    <row r="46" spans="1:22" ht="6" customHeight="1">
      <c r="A46" s="902"/>
      <c r="B46" s="683"/>
      <c r="C46" s="683"/>
      <c r="D46" s="683"/>
      <c r="E46" s="683"/>
      <c r="F46" s="683"/>
      <c r="G46" s="683"/>
      <c r="H46" s="683"/>
      <c r="I46" s="683"/>
      <c r="J46" s="683"/>
      <c r="K46" s="683"/>
      <c r="L46" s="683"/>
      <c r="M46" s="683"/>
      <c r="N46" s="683"/>
      <c r="O46" s="683"/>
      <c r="P46" s="683"/>
      <c r="Q46" s="683"/>
      <c r="R46" s="683"/>
      <c r="S46" s="683"/>
      <c r="T46" s="683"/>
      <c r="U46" s="683"/>
      <c r="V46" s="691"/>
    </row>
    <row r="47" spans="1:22" ht="14.45" customHeight="1">
      <c r="A47" s="1596" t="s">
        <v>298</v>
      </c>
      <c r="B47" s="1596"/>
      <c r="C47" s="1596"/>
      <c r="D47" s="1596"/>
      <c r="E47" s="1596"/>
      <c r="F47" s="1596"/>
      <c r="G47" s="1596"/>
      <c r="H47" s="1596"/>
      <c r="I47" s="1596"/>
      <c r="J47" s="1596"/>
      <c r="K47" s="1596"/>
      <c r="L47" s="1596"/>
      <c r="M47" s="1596"/>
      <c r="N47" s="1596"/>
      <c r="O47" s="1596"/>
      <c r="P47" s="1596"/>
      <c r="Q47" s="1596"/>
      <c r="R47" s="1596"/>
      <c r="S47" s="1596"/>
      <c r="T47" s="1596"/>
      <c r="U47" s="1596"/>
      <c r="V47" s="1596"/>
    </row>
    <row r="48" spans="1:22" ht="14.45" customHeight="1">
      <c r="A48" s="1594" t="s">
        <v>299</v>
      </c>
      <c r="B48" s="1594"/>
      <c r="C48" s="1594"/>
      <c r="D48" s="1594"/>
      <c r="E48" s="1594"/>
      <c r="F48" s="1594"/>
      <c r="G48" s="1594"/>
      <c r="H48" s="1594"/>
      <c r="I48" s="1594"/>
      <c r="J48" s="1594"/>
      <c r="K48" s="1594"/>
      <c r="L48" s="1594"/>
      <c r="M48" s="1594"/>
      <c r="N48" s="1594"/>
      <c r="O48" s="1594"/>
      <c r="P48" s="1594"/>
      <c r="Q48" s="1594"/>
      <c r="R48" s="1594"/>
      <c r="S48" s="1594"/>
      <c r="T48" s="1594"/>
      <c r="U48" s="1594"/>
      <c r="V48" s="1594"/>
    </row>
    <row r="49" spans="1:22" ht="14.45" customHeight="1">
      <c r="A49" s="1594" t="s">
        <v>300</v>
      </c>
      <c r="B49" s="1594"/>
      <c r="C49" s="1594"/>
      <c r="D49" s="1594"/>
      <c r="E49" s="1594"/>
      <c r="F49" s="1594"/>
      <c r="G49" s="1594"/>
      <c r="H49" s="1594"/>
      <c r="I49" s="1594"/>
      <c r="J49" s="1594"/>
      <c r="K49" s="1594"/>
      <c r="L49" s="1594"/>
      <c r="M49" s="1594"/>
      <c r="N49" s="1594"/>
      <c r="O49" s="1594"/>
      <c r="P49" s="1594"/>
      <c r="Q49" s="1594"/>
      <c r="R49" s="1594"/>
      <c r="S49" s="1594"/>
      <c r="T49" s="1594"/>
      <c r="U49" s="1594"/>
      <c r="V49" s="1594"/>
    </row>
    <row r="50" spans="1:22" ht="14.45" customHeight="1">
      <c r="A50" s="1594" t="s">
        <v>301</v>
      </c>
      <c r="B50" s="1594"/>
      <c r="C50" s="1594"/>
      <c r="D50" s="1594"/>
      <c r="E50" s="1594"/>
      <c r="F50" s="1594"/>
      <c r="G50" s="1594"/>
      <c r="H50" s="1594"/>
      <c r="I50" s="1594"/>
      <c r="J50" s="1594"/>
      <c r="K50" s="1594"/>
      <c r="L50" s="1594"/>
      <c r="M50" s="1594"/>
      <c r="N50" s="1594"/>
      <c r="O50" s="1594"/>
      <c r="P50" s="1594"/>
      <c r="Q50" s="1594"/>
      <c r="R50" s="1594"/>
      <c r="S50" s="1594"/>
      <c r="T50" s="1594"/>
      <c r="U50" s="1594"/>
      <c r="V50" s="1594"/>
    </row>
  </sheetData>
  <mergeCells count="70">
    <mergeCell ref="A48:V48"/>
    <mergeCell ref="A49:V49"/>
    <mergeCell ref="A50:V50"/>
    <mergeCell ref="A42:V42"/>
    <mergeCell ref="A43:V43"/>
    <mergeCell ref="A44:V44"/>
    <mergeCell ref="I45:L45"/>
    <mergeCell ref="P45:U45"/>
    <mergeCell ref="A47:V47"/>
    <mergeCell ref="B37:G37"/>
    <mergeCell ref="H37:V37"/>
    <mergeCell ref="A38:V38"/>
    <mergeCell ref="A39:V39"/>
    <mergeCell ref="A40:V40"/>
    <mergeCell ref="A41:V41"/>
    <mergeCell ref="H33:V33"/>
    <mergeCell ref="B34:G34"/>
    <mergeCell ref="H34:V34"/>
    <mergeCell ref="B35:G35"/>
    <mergeCell ref="H35:V35"/>
    <mergeCell ref="B36:G36"/>
    <mergeCell ref="H36:V36"/>
    <mergeCell ref="A29:A37"/>
    <mergeCell ref="B29:G29"/>
    <mergeCell ref="H29:V29"/>
    <mergeCell ref="B30:G30"/>
    <mergeCell ref="H30:V30"/>
    <mergeCell ref="B31:G31"/>
    <mergeCell ref="H31:V31"/>
    <mergeCell ref="B32:G32"/>
    <mergeCell ref="H32:V32"/>
    <mergeCell ref="B33:G33"/>
    <mergeCell ref="H25:V25"/>
    <mergeCell ref="B26:G26"/>
    <mergeCell ref="H26:V26"/>
    <mergeCell ref="B27:G27"/>
    <mergeCell ref="H27:V27"/>
    <mergeCell ref="B28:G28"/>
    <mergeCell ref="H28:V28"/>
    <mergeCell ref="A20:V20"/>
    <mergeCell ref="A21:V21"/>
    <mergeCell ref="A22:G22"/>
    <mergeCell ref="H22:V22"/>
    <mergeCell ref="A23:A28"/>
    <mergeCell ref="B23:G23"/>
    <mergeCell ref="H23:V23"/>
    <mergeCell ref="B24:G24"/>
    <mergeCell ref="H24:V24"/>
    <mergeCell ref="B25:G25"/>
    <mergeCell ref="A18:U18"/>
    <mergeCell ref="C7:S7"/>
    <mergeCell ref="O9:P9"/>
    <mergeCell ref="A11:I11"/>
    <mergeCell ref="J13:L13"/>
    <mergeCell ref="M13:T13"/>
    <mergeCell ref="J14:L14"/>
    <mergeCell ref="M14:V14"/>
    <mergeCell ref="J15:L15"/>
    <mergeCell ref="M15:T15"/>
    <mergeCell ref="J16:L16"/>
    <mergeCell ref="M16:T16"/>
    <mergeCell ref="M17:U17"/>
    <mergeCell ref="O1:V1"/>
    <mergeCell ref="O2:P2"/>
    <mergeCell ref="Q2:R2"/>
    <mergeCell ref="S2:V2"/>
    <mergeCell ref="O3:P5"/>
    <mergeCell ref="Q3:R5"/>
    <mergeCell ref="S3:T5"/>
    <mergeCell ref="U3:V5"/>
  </mergeCells>
  <phoneticPr fontId="3"/>
  <hyperlinks>
    <hyperlink ref="X11:AA11" location="'提出書類一覧（工事）'!A1" display="一覧に戻る" xr:uid="{D119AD3D-9F32-43A8-820B-C682B0E9EE1D}"/>
  </hyperlinks>
  <pageMargins left="0.7" right="0.7" top="0.75" bottom="0.75" header="0.3" footer="0.3"/>
  <pageSetup paperSize="9" scale="8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A46"/>
  <sheetViews>
    <sheetView showZeros="0" view="pageBreakPreview" zoomScaleNormal="100" zoomScaleSheetLayoutView="100" workbookViewId="0">
      <selection activeCell="J30" sqref="J30:J31"/>
    </sheetView>
  </sheetViews>
  <sheetFormatPr defaultColWidth="9" defaultRowHeight="13.5"/>
  <cols>
    <col min="1" max="1" width="6.875" customWidth="1"/>
    <col min="2" max="6" width="4.125" customWidth="1"/>
    <col min="7" max="11" width="3.625" customWidth="1"/>
    <col min="12" max="12" width="7.375" customWidth="1"/>
    <col min="13" max="15" width="4.125" customWidth="1"/>
    <col min="16" max="20" width="3.625" customWidth="1"/>
    <col min="21" max="22" width="4.125" customWidth="1"/>
  </cols>
  <sheetData>
    <row r="1" spans="1:27" ht="14.25">
      <c r="A1" s="10"/>
      <c r="B1" s="10"/>
      <c r="C1" s="10"/>
      <c r="D1" s="10"/>
      <c r="E1" s="10"/>
      <c r="F1" s="10"/>
      <c r="G1" s="10"/>
      <c r="H1" s="11"/>
      <c r="I1" s="11"/>
      <c r="J1" s="11"/>
      <c r="K1" s="11"/>
      <c r="L1" s="11"/>
      <c r="M1" s="11"/>
      <c r="N1" s="11"/>
      <c r="O1" s="1613" t="s">
        <v>268</v>
      </c>
      <c r="P1" s="1614"/>
      <c r="Q1" s="1614"/>
      <c r="R1" s="1614"/>
      <c r="S1" s="1614"/>
      <c r="T1" s="1614"/>
      <c r="U1" s="1614"/>
      <c r="V1" s="1615"/>
    </row>
    <row r="2" spans="1:27" ht="14.45" customHeight="1">
      <c r="A2" s="10"/>
      <c r="B2" s="70"/>
      <c r="C2" s="70"/>
      <c r="D2" s="70"/>
      <c r="E2" s="11"/>
      <c r="F2" s="11"/>
      <c r="G2" s="11"/>
      <c r="H2" s="11"/>
      <c r="I2" s="11"/>
      <c r="J2" s="11"/>
      <c r="K2" s="385"/>
      <c r="L2" s="385"/>
      <c r="M2" s="11"/>
      <c r="N2" s="11"/>
      <c r="O2" s="1613" t="s">
        <v>188</v>
      </c>
      <c r="P2" s="1615"/>
      <c r="Q2" s="1613" t="s">
        <v>189</v>
      </c>
      <c r="R2" s="1615"/>
      <c r="S2" s="1613" t="s">
        <v>173</v>
      </c>
      <c r="T2" s="1614"/>
      <c r="U2" s="1614"/>
      <c r="V2" s="1615"/>
    </row>
    <row r="3" spans="1:27" ht="14.45" customHeight="1">
      <c r="A3" s="10"/>
      <c r="B3" s="70"/>
      <c r="C3" s="70"/>
      <c r="D3" s="70"/>
      <c r="E3" s="11"/>
      <c r="F3" s="11"/>
      <c r="G3" s="11"/>
      <c r="H3" s="11"/>
      <c r="I3" s="11"/>
      <c r="J3" s="11"/>
      <c r="L3" s="11"/>
      <c r="M3" s="11"/>
      <c r="N3" s="11"/>
      <c r="O3" s="1616"/>
      <c r="P3" s="1617"/>
      <c r="Q3" s="1616"/>
      <c r="R3" s="1617"/>
      <c r="S3" s="1616"/>
      <c r="T3" s="1622"/>
      <c r="U3" s="1625"/>
      <c r="V3" s="1617"/>
    </row>
    <row r="4" spans="1:27" ht="14.45" customHeight="1">
      <c r="A4" s="10"/>
      <c r="B4" s="70"/>
      <c r="C4" s="70"/>
      <c r="D4" s="70"/>
      <c r="E4" s="11"/>
      <c r="F4" s="11"/>
      <c r="G4" s="11"/>
      <c r="H4" s="11"/>
      <c r="I4" s="11"/>
      <c r="J4" s="11"/>
      <c r="L4" s="11"/>
      <c r="M4" s="11"/>
      <c r="N4" s="11"/>
      <c r="O4" s="1618"/>
      <c r="P4" s="1619"/>
      <c r="Q4" s="1618"/>
      <c r="R4" s="1619"/>
      <c r="S4" s="1618"/>
      <c r="T4" s="1623"/>
      <c r="U4" s="1626"/>
      <c r="V4" s="1619"/>
    </row>
    <row r="5" spans="1:27" ht="14.25">
      <c r="A5" s="10"/>
      <c r="B5" s="11"/>
      <c r="C5" s="11"/>
      <c r="D5" s="11"/>
      <c r="E5" s="11"/>
      <c r="F5" s="11"/>
      <c r="G5" s="11"/>
      <c r="H5" s="11"/>
      <c r="I5" s="11"/>
      <c r="J5" s="11"/>
      <c r="L5" s="11"/>
      <c r="M5" s="11"/>
      <c r="N5" s="11"/>
      <c r="O5" s="1620"/>
      <c r="P5" s="1621"/>
      <c r="Q5" s="1620"/>
      <c r="R5" s="1621"/>
      <c r="S5" s="1620"/>
      <c r="T5" s="1624"/>
      <c r="U5" s="1627"/>
      <c r="V5" s="1621"/>
    </row>
    <row r="6" spans="1:27" ht="14.25">
      <c r="A6" s="11"/>
      <c r="B6" s="11"/>
      <c r="C6" s="11"/>
      <c r="D6" s="11"/>
      <c r="E6" s="11"/>
      <c r="F6" s="11"/>
      <c r="G6" s="11"/>
      <c r="H6" s="11"/>
      <c r="I6" s="11"/>
      <c r="J6" s="11"/>
      <c r="K6" s="11"/>
      <c r="L6" s="11"/>
      <c r="M6" s="11"/>
      <c r="N6" s="11"/>
      <c r="O6" s="11"/>
      <c r="P6" s="11"/>
      <c r="Q6" s="11"/>
      <c r="R6" s="11"/>
      <c r="S6" s="11"/>
      <c r="T6" s="11"/>
      <c r="U6" s="11"/>
      <c r="V6" s="11"/>
    </row>
    <row r="7" spans="1:27" ht="18.75">
      <c r="A7" s="11"/>
      <c r="B7" s="11"/>
      <c r="C7" s="700" t="s">
        <v>302</v>
      </c>
      <c r="D7" s="700"/>
      <c r="E7" s="700"/>
      <c r="F7" s="700"/>
      <c r="G7" s="700"/>
      <c r="H7" s="700"/>
      <c r="I7" s="700"/>
      <c r="J7" s="700"/>
      <c r="K7" s="700"/>
      <c r="L7" s="700"/>
      <c r="M7" s="700"/>
      <c r="N7" s="700"/>
      <c r="O7" s="700"/>
      <c r="P7" s="700"/>
      <c r="Q7" s="700"/>
      <c r="R7" s="700"/>
      <c r="S7" s="700"/>
      <c r="T7" s="11"/>
      <c r="U7" s="11"/>
      <c r="V7" s="11"/>
    </row>
    <row r="8" spans="1:27" ht="18.75">
      <c r="A8" s="11"/>
      <c r="B8" s="11"/>
      <c r="C8" s="530"/>
      <c r="D8" s="530"/>
      <c r="E8" s="530"/>
      <c r="F8" s="530"/>
      <c r="G8" s="530"/>
      <c r="H8" s="530"/>
      <c r="I8" s="530"/>
      <c r="J8" s="530"/>
      <c r="K8" s="530"/>
      <c r="L8" s="530"/>
      <c r="M8" s="530"/>
      <c r="N8" s="530"/>
      <c r="O8" s="530"/>
      <c r="P8" s="530"/>
      <c r="Q8" s="530"/>
      <c r="R8" s="530"/>
      <c r="S8" s="530"/>
      <c r="T8" s="11"/>
      <c r="U8" s="11"/>
      <c r="V8" s="11"/>
    </row>
    <row r="9" spans="1:27" ht="14.25">
      <c r="A9" s="11"/>
      <c r="B9" s="11"/>
      <c r="C9" s="11"/>
      <c r="D9" s="11"/>
      <c r="E9" s="11"/>
      <c r="F9" s="11"/>
      <c r="G9" s="11"/>
      <c r="H9" s="11"/>
      <c r="I9" s="11"/>
      <c r="J9" s="11"/>
      <c r="K9" s="11"/>
      <c r="L9" s="11"/>
      <c r="M9" s="11"/>
      <c r="N9" s="11"/>
      <c r="O9" s="1479"/>
      <c r="P9" s="1479"/>
      <c r="Q9" s="32" t="s">
        <v>19</v>
      </c>
      <c r="R9" s="531"/>
      <c r="S9" s="32" t="s">
        <v>203</v>
      </c>
      <c r="T9" s="531"/>
      <c r="U9" s="32" t="s">
        <v>21</v>
      </c>
      <c r="V9" s="11"/>
    </row>
    <row r="10" spans="1:27" ht="14.25">
      <c r="A10" s="11"/>
      <c r="B10" s="11"/>
      <c r="C10" s="11"/>
      <c r="D10" s="11"/>
      <c r="E10" s="11"/>
      <c r="F10" s="11"/>
      <c r="G10" s="11"/>
      <c r="H10" s="11"/>
      <c r="I10" s="11"/>
      <c r="J10" s="11"/>
      <c r="K10" s="11"/>
      <c r="L10" s="11"/>
      <c r="M10" s="11"/>
      <c r="N10" s="11"/>
      <c r="O10" s="532"/>
      <c r="P10" s="532"/>
      <c r="Q10" s="32"/>
      <c r="R10" s="532"/>
      <c r="S10" s="32"/>
      <c r="T10" s="532"/>
      <c r="U10" s="32"/>
      <c r="V10" s="11"/>
    </row>
    <row r="11" spans="1:27" ht="14.25">
      <c r="A11" s="1443" t="str">
        <f>"町田市長　　"&amp;市長名&amp;"　様"</f>
        <v>町田市長　　稲垣　康治　様</v>
      </c>
      <c r="B11" s="1443"/>
      <c r="C11" s="1443"/>
      <c r="D11" s="1443"/>
      <c r="E11" s="1443"/>
      <c r="F11" s="1443"/>
      <c r="G11" s="1443"/>
      <c r="H11" s="1443"/>
      <c r="I11" s="1443"/>
      <c r="J11" s="11"/>
      <c r="K11" s="11"/>
      <c r="L11" s="11"/>
      <c r="M11" s="11"/>
      <c r="N11" s="11"/>
      <c r="O11" s="11"/>
      <c r="P11" s="11"/>
      <c r="Q11" s="11"/>
      <c r="R11" s="11"/>
      <c r="S11" s="11"/>
      <c r="T11" s="11"/>
      <c r="U11" s="11"/>
      <c r="V11" s="11"/>
      <c r="X11" s="20" t="s">
        <v>1</v>
      </c>
      <c r="Y11" s="20"/>
      <c r="Z11" s="20"/>
      <c r="AA11" s="20"/>
    </row>
    <row r="12" spans="1:27" ht="14.25">
      <c r="A12" s="11"/>
      <c r="B12" s="11"/>
      <c r="C12" s="11"/>
      <c r="D12" s="11"/>
      <c r="E12" s="11"/>
      <c r="F12" s="11"/>
      <c r="G12" s="11"/>
      <c r="H12" s="11"/>
      <c r="I12" s="11"/>
      <c r="J12" s="11"/>
      <c r="K12" s="11"/>
      <c r="L12" s="11"/>
      <c r="M12" s="11"/>
      <c r="N12" s="11"/>
      <c r="O12" s="11"/>
      <c r="P12" s="11"/>
      <c r="Q12" s="11"/>
      <c r="R12" s="11"/>
      <c r="S12" s="11"/>
      <c r="T12" s="11"/>
      <c r="U12" s="11"/>
      <c r="V12" s="11"/>
    </row>
    <row r="13" spans="1:27" ht="14.25">
      <c r="A13" s="11"/>
      <c r="B13" s="11"/>
      <c r="C13" s="11"/>
      <c r="D13" s="11"/>
      <c r="E13" s="11"/>
      <c r="F13" s="11"/>
      <c r="G13" s="11"/>
      <c r="H13" s="11"/>
      <c r="I13" s="11"/>
      <c r="J13" s="1444" t="s">
        <v>192</v>
      </c>
      <c r="K13" s="1444"/>
      <c r="L13" s="1444"/>
      <c r="M13" s="1444">
        <f>記入用紙!C5</f>
        <v>0</v>
      </c>
      <c r="N13" s="1444"/>
      <c r="O13" s="1444"/>
      <c r="P13" s="1444"/>
      <c r="Q13" s="1444"/>
      <c r="R13" s="1444"/>
      <c r="S13" s="1444"/>
      <c r="T13" s="1444"/>
      <c r="U13" s="11"/>
      <c r="V13" s="11"/>
    </row>
    <row r="14" spans="1:27" ht="14.25">
      <c r="A14" s="11"/>
      <c r="B14" s="11"/>
      <c r="C14" s="11"/>
      <c r="D14" s="11"/>
      <c r="E14" s="11"/>
      <c r="F14" s="11"/>
      <c r="G14" s="63"/>
      <c r="H14" s="63"/>
      <c r="I14" s="63"/>
      <c r="J14" s="1444" t="s">
        <v>270</v>
      </c>
      <c r="K14" s="1444"/>
      <c r="L14" s="1444"/>
      <c r="M14" s="1443">
        <f>記入用紙!C6</f>
        <v>0</v>
      </c>
      <c r="N14" s="1443"/>
      <c r="O14" s="1443"/>
      <c r="P14" s="1443"/>
      <c r="Q14" s="1443"/>
      <c r="R14" s="1443"/>
      <c r="S14" s="1443"/>
      <c r="T14" s="1443"/>
      <c r="U14" s="1443"/>
      <c r="V14" s="1443"/>
    </row>
    <row r="15" spans="1:27" ht="14.25">
      <c r="A15" s="11"/>
      <c r="B15" s="11"/>
      <c r="C15" s="11"/>
      <c r="D15" s="11"/>
      <c r="E15" s="11"/>
      <c r="F15" s="11"/>
      <c r="G15" s="63"/>
      <c r="H15" s="63"/>
      <c r="I15" s="63"/>
      <c r="J15" s="1443"/>
      <c r="K15" s="1443"/>
      <c r="L15" s="1443"/>
      <c r="M15" s="1443"/>
      <c r="N15" s="1443"/>
      <c r="O15" s="1443"/>
      <c r="P15" s="1443"/>
      <c r="Q15" s="1443"/>
      <c r="R15" s="1443"/>
      <c r="S15" s="1443"/>
      <c r="T15" s="1443"/>
      <c r="U15" s="11"/>
      <c r="V15" s="11"/>
    </row>
    <row r="16" spans="1:27" ht="14.25">
      <c r="A16" s="11"/>
      <c r="B16" s="11"/>
      <c r="C16" s="11"/>
      <c r="D16" s="11"/>
      <c r="E16" s="11"/>
      <c r="F16" s="11"/>
      <c r="G16" s="11"/>
      <c r="H16" s="11"/>
      <c r="I16" s="11"/>
      <c r="J16" s="1444" t="s">
        <v>194</v>
      </c>
      <c r="K16" s="1444"/>
      <c r="L16" s="1444"/>
      <c r="M16" s="1450">
        <f>記入用紙!C8</f>
        <v>0</v>
      </c>
      <c r="N16" s="1450"/>
      <c r="O16" s="1450"/>
      <c r="P16" s="1450"/>
      <c r="Q16" s="1450"/>
      <c r="R16" s="1450"/>
      <c r="S16" s="1450"/>
      <c r="T16" s="1450"/>
      <c r="U16" s="11"/>
      <c r="V16" s="11"/>
    </row>
    <row r="17" spans="1:23" ht="14.25">
      <c r="A17" s="11"/>
      <c r="B17" s="11"/>
      <c r="C17" s="11"/>
      <c r="D17" s="11"/>
      <c r="E17" s="11"/>
      <c r="F17" s="11"/>
      <c r="G17" s="11"/>
      <c r="H17" s="11"/>
      <c r="I17" s="11"/>
      <c r="J17" s="11"/>
      <c r="K17" s="11"/>
      <c r="L17" s="11"/>
      <c r="M17" s="1445" t="str">
        <f>IF(E1=4," ",CONCATENATE(D車使用集計表!請負人役職,"　",D車使用集計表!請負人氏名))</f>
        <v>　</v>
      </c>
      <c r="N17" s="1445"/>
      <c r="O17" s="1445"/>
      <c r="P17" s="1445"/>
      <c r="Q17" s="1445"/>
      <c r="R17" s="1445"/>
      <c r="S17" s="1445"/>
      <c r="T17" s="1445"/>
      <c r="U17" s="1445"/>
      <c r="V17" s="11"/>
    </row>
    <row r="18" spans="1:23" ht="18" customHeight="1">
      <c r="A18" s="1444" t="s">
        <v>303</v>
      </c>
      <c r="B18" s="1444"/>
      <c r="C18" s="1444"/>
      <c r="D18" s="1444"/>
      <c r="E18" s="1444"/>
      <c r="F18" s="1444"/>
      <c r="G18" s="1444"/>
      <c r="H18" s="1444"/>
      <c r="I18" s="1444"/>
      <c r="J18" s="1444"/>
      <c r="K18" s="1444"/>
      <c r="L18" s="1444"/>
      <c r="M18" s="1444"/>
      <c r="N18" s="1444"/>
      <c r="O18" s="1444"/>
      <c r="P18" s="1444"/>
      <c r="Q18" s="1444"/>
      <c r="R18" s="1444"/>
      <c r="S18" s="1444"/>
      <c r="T18" s="1444"/>
      <c r="U18" s="1444"/>
      <c r="V18" s="10"/>
    </row>
    <row r="19" spans="1:23" ht="18" customHeight="1">
      <c r="A19" s="684" t="s">
        <v>304</v>
      </c>
      <c r="B19" s="684"/>
      <c r="C19" s="684"/>
      <c r="D19" s="684"/>
      <c r="E19" s="684"/>
      <c r="F19" s="684"/>
      <c r="G19" s="684"/>
      <c r="H19" s="684"/>
      <c r="I19" s="684"/>
      <c r="J19" s="684"/>
      <c r="K19" s="684"/>
      <c r="L19" s="684"/>
      <c r="M19" s="684"/>
      <c r="N19" s="684"/>
      <c r="O19" s="684"/>
      <c r="P19" s="684"/>
      <c r="Q19" s="684"/>
      <c r="R19" s="684"/>
      <c r="S19" s="684"/>
      <c r="T19" s="684"/>
      <c r="U19" s="684"/>
      <c r="V19" s="10"/>
    </row>
    <row r="20" spans="1:23">
      <c r="A20" s="536"/>
      <c r="B20" s="536"/>
      <c r="C20" s="536"/>
      <c r="D20" s="536"/>
      <c r="E20" s="536"/>
      <c r="F20" s="536"/>
      <c r="G20" s="536"/>
      <c r="H20" s="536"/>
      <c r="I20" s="536"/>
      <c r="J20" s="536"/>
      <c r="K20" s="536"/>
      <c r="L20" s="536"/>
      <c r="M20" s="536"/>
      <c r="N20" s="536"/>
      <c r="O20" s="536"/>
      <c r="P20" s="536"/>
      <c r="Q20" s="536"/>
      <c r="R20" s="536"/>
      <c r="S20" s="536"/>
      <c r="T20" s="536"/>
      <c r="U20" s="536"/>
      <c r="V20" s="10"/>
    </row>
    <row r="21" spans="1:23" ht="14.25">
      <c r="A21" s="1237"/>
      <c r="B21" s="1237"/>
      <c r="C21" s="1237"/>
      <c r="D21" s="1237"/>
      <c r="E21" s="1237"/>
      <c r="F21" s="1237"/>
      <c r="G21" s="1237"/>
      <c r="H21" s="1237"/>
      <c r="I21" s="1237"/>
      <c r="J21" s="1237"/>
      <c r="K21" s="1237"/>
      <c r="L21" s="1237"/>
      <c r="M21" s="1237"/>
      <c r="N21" s="1237"/>
      <c r="O21" s="1237"/>
      <c r="P21" s="1237"/>
      <c r="Q21" s="1237"/>
      <c r="R21" s="1237"/>
      <c r="S21" s="1237"/>
      <c r="T21" s="1237"/>
      <c r="U21" s="1237"/>
      <c r="V21" s="1237"/>
    </row>
    <row r="22" spans="1:23" ht="14.25">
      <c r="A22" s="1433"/>
      <c r="B22" s="1433"/>
      <c r="C22" s="1433"/>
      <c r="D22" s="1433"/>
      <c r="E22" s="1433"/>
      <c r="F22" s="1433"/>
      <c r="G22" s="1433"/>
      <c r="H22" s="1433"/>
      <c r="I22" s="1433"/>
      <c r="J22" s="1433"/>
      <c r="K22" s="1433"/>
      <c r="L22" s="1433"/>
      <c r="M22" s="1433"/>
      <c r="N22" s="1433"/>
      <c r="O22" s="1433"/>
      <c r="P22" s="1433"/>
      <c r="Q22" s="1433"/>
      <c r="R22" s="1433"/>
      <c r="S22" s="1433"/>
      <c r="T22" s="1433"/>
      <c r="U22" s="1433"/>
      <c r="V22" s="1433"/>
    </row>
    <row r="23" spans="1:23" ht="28.9" customHeight="1">
      <c r="A23" s="1606" t="s">
        <v>305</v>
      </c>
      <c r="B23" s="1606"/>
      <c r="C23" s="1606"/>
      <c r="D23" s="1606"/>
      <c r="E23" s="1606"/>
      <c r="F23" s="1606"/>
      <c r="G23" s="1606"/>
      <c r="H23" s="1607"/>
      <c r="I23" s="1607"/>
      <c r="J23" s="1607"/>
      <c r="K23" s="1607"/>
      <c r="L23" s="1607"/>
      <c r="M23" s="1607"/>
      <c r="N23" s="1607"/>
      <c r="O23" s="1607"/>
      <c r="P23" s="1607"/>
      <c r="Q23" s="1607"/>
      <c r="R23" s="1607"/>
      <c r="S23" s="1607"/>
      <c r="T23" s="1607"/>
      <c r="U23" s="1607"/>
      <c r="V23" s="1607"/>
    </row>
    <row r="24" spans="1:23" ht="28.9" customHeight="1">
      <c r="A24" s="1415" t="s">
        <v>198</v>
      </c>
      <c r="B24" s="1270"/>
      <c r="C24" s="1270"/>
      <c r="D24" s="1421"/>
      <c r="E24" s="921"/>
      <c r="F24" s="1630">
        <f>記入用紙!C3</f>
        <v>0</v>
      </c>
      <c r="G24" s="1630"/>
      <c r="H24" s="1630"/>
      <c r="I24" s="1630"/>
      <c r="J24" s="1630"/>
      <c r="K24" s="1630"/>
      <c r="L24" s="1630"/>
      <c r="M24" s="1630"/>
      <c r="N24" s="1630"/>
      <c r="O24" s="1630"/>
      <c r="P24" s="1630"/>
      <c r="Q24" s="1630"/>
      <c r="R24" s="1630"/>
      <c r="S24" s="1630"/>
      <c r="T24" s="1630"/>
      <c r="U24" s="1630"/>
      <c r="V24" s="796"/>
      <c r="W24" s="743"/>
    </row>
    <row r="25" spans="1:23" ht="24" customHeight="1">
      <c r="A25" s="1428"/>
      <c r="B25" s="1271"/>
      <c r="C25" s="1271"/>
      <c r="D25" s="1423"/>
      <c r="E25" s="739"/>
      <c r="F25" s="1631"/>
      <c r="G25" s="1631"/>
      <c r="H25" s="1631"/>
      <c r="I25" s="1631"/>
      <c r="J25" s="1631"/>
      <c r="K25" s="1631"/>
      <c r="L25" s="1631"/>
      <c r="M25" s="1631"/>
      <c r="N25" s="1631"/>
      <c r="O25" s="1631"/>
      <c r="P25" s="1631"/>
      <c r="Q25" s="1631"/>
      <c r="R25" s="1631"/>
      <c r="S25" s="1631"/>
      <c r="T25" s="1631"/>
      <c r="U25" s="1631"/>
      <c r="V25" s="667"/>
      <c r="W25" s="743"/>
    </row>
    <row r="26" spans="1:23" ht="24" customHeight="1">
      <c r="A26" s="1415" t="s">
        <v>199</v>
      </c>
      <c r="B26" s="1270"/>
      <c r="C26" s="1270"/>
      <c r="D26" s="1421"/>
      <c r="E26" s="1415"/>
      <c r="F26" s="1630">
        <f>記入用紙!C13</f>
        <v>0</v>
      </c>
      <c r="G26" s="1630"/>
      <c r="H26" s="1630"/>
      <c r="I26" s="1630"/>
      <c r="J26" s="1630"/>
      <c r="K26" s="1630"/>
      <c r="L26" s="1630"/>
      <c r="M26" s="1630"/>
      <c r="N26" s="1630"/>
      <c r="O26" s="1630"/>
      <c r="P26" s="1630"/>
      <c r="Q26" s="1630"/>
      <c r="R26" s="1630"/>
      <c r="S26" s="1630"/>
      <c r="T26" s="1630"/>
      <c r="U26" s="1630"/>
      <c r="V26" s="796"/>
      <c r="W26" s="743"/>
    </row>
    <row r="27" spans="1:23" ht="24" customHeight="1">
      <c r="A27" s="1428"/>
      <c r="B27" s="1271"/>
      <c r="C27" s="1271"/>
      <c r="D27" s="1423"/>
      <c r="E27" s="1428"/>
      <c r="F27" s="1631"/>
      <c r="G27" s="1631"/>
      <c r="H27" s="1631"/>
      <c r="I27" s="1631"/>
      <c r="J27" s="1631"/>
      <c r="K27" s="1631"/>
      <c r="L27" s="1631"/>
      <c r="M27" s="1631"/>
      <c r="N27" s="1631"/>
      <c r="O27" s="1631"/>
      <c r="P27" s="1631"/>
      <c r="Q27" s="1631"/>
      <c r="R27" s="1631"/>
      <c r="S27" s="1631"/>
      <c r="T27" s="1631"/>
      <c r="U27" s="1631"/>
      <c r="V27" s="667"/>
      <c r="W27" s="743"/>
    </row>
    <row r="28" spans="1:23" ht="24" customHeight="1">
      <c r="A28" s="1415" t="s">
        <v>200</v>
      </c>
      <c r="B28" s="1270"/>
      <c r="C28" s="1270"/>
      <c r="D28" s="1421"/>
      <c r="E28" s="922"/>
      <c r="F28" s="1608">
        <f>記入用紙!C14</f>
        <v>0</v>
      </c>
      <c r="G28" s="1608"/>
      <c r="H28" s="1608"/>
      <c r="I28" s="1608"/>
      <c r="J28" s="1608"/>
      <c r="K28" s="1608"/>
      <c r="L28" s="1415" t="s">
        <v>201</v>
      </c>
      <c r="M28" s="1270"/>
      <c r="N28" s="1421"/>
      <c r="O28" s="1270" t="s">
        <v>11</v>
      </c>
      <c r="P28" s="1610">
        <f>記入用紙!D4</f>
        <v>0</v>
      </c>
      <c r="Q28" s="1610"/>
      <c r="R28" s="1610"/>
      <c r="S28" s="1610"/>
      <c r="T28" s="1610"/>
      <c r="U28" s="1610"/>
      <c r="V28" s="1612" t="s">
        <v>12</v>
      </c>
      <c r="W28" s="744"/>
    </row>
    <row r="29" spans="1:23" ht="24" customHeight="1">
      <c r="A29" s="1428"/>
      <c r="B29" s="1271"/>
      <c r="C29" s="1271"/>
      <c r="D29" s="1423"/>
      <c r="E29" s="740"/>
      <c r="F29" s="1609"/>
      <c r="G29" s="1609"/>
      <c r="H29" s="1609"/>
      <c r="I29" s="1609"/>
      <c r="J29" s="1609"/>
      <c r="K29" s="1609"/>
      <c r="L29" s="1428"/>
      <c r="M29" s="1271"/>
      <c r="N29" s="1423"/>
      <c r="O29" s="1271"/>
      <c r="P29" s="1611"/>
      <c r="Q29" s="1611"/>
      <c r="R29" s="1611"/>
      <c r="S29" s="1611"/>
      <c r="T29" s="1611"/>
      <c r="U29" s="1611"/>
      <c r="V29" s="1215"/>
      <c r="W29" s="744"/>
    </row>
    <row r="30" spans="1:23" ht="24" customHeight="1">
      <c r="A30" s="1415" t="s">
        <v>202</v>
      </c>
      <c r="B30" s="1270"/>
      <c r="C30" s="1270"/>
      <c r="D30" s="1421"/>
      <c r="E30" s="1266">
        <f>記入用紙!C10</f>
        <v>0</v>
      </c>
      <c r="F30" s="1267"/>
      <c r="G30" s="1270" t="s">
        <v>19</v>
      </c>
      <c r="H30" s="1270">
        <f>記入用紙!E10</f>
        <v>0</v>
      </c>
      <c r="I30" s="1270" t="s">
        <v>203</v>
      </c>
      <c r="J30" s="1270">
        <f>記入用紙!G10</f>
        <v>0</v>
      </c>
      <c r="K30" s="1270" t="s">
        <v>204</v>
      </c>
      <c r="L30" s="1270" t="s">
        <v>205</v>
      </c>
      <c r="M30" s="1270"/>
      <c r="N30" s="1610">
        <f>記入用紙!C11</f>
        <v>0</v>
      </c>
      <c r="O30" s="1610"/>
      <c r="P30" s="1270" t="s">
        <v>19</v>
      </c>
      <c r="Q30" s="1270">
        <f>記入用紙!E11</f>
        <v>0</v>
      </c>
      <c r="R30" s="1270" t="s">
        <v>203</v>
      </c>
      <c r="S30" s="1270">
        <f>記入用紙!G11</f>
        <v>0</v>
      </c>
      <c r="T30" s="1270" t="s">
        <v>204</v>
      </c>
      <c r="U30" s="1270" t="s">
        <v>206</v>
      </c>
      <c r="V30" s="1421"/>
      <c r="W30" s="745"/>
    </row>
    <row r="31" spans="1:23" ht="17.45" customHeight="1">
      <c r="A31" s="1428"/>
      <c r="B31" s="1271"/>
      <c r="C31" s="1271"/>
      <c r="D31" s="1423"/>
      <c r="E31" s="1268"/>
      <c r="F31" s="1269"/>
      <c r="G31" s="1271"/>
      <c r="H31" s="1271"/>
      <c r="I31" s="1271"/>
      <c r="J31" s="1271"/>
      <c r="K31" s="1271"/>
      <c r="L31" s="1271"/>
      <c r="M31" s="1271"/>
      <c r="N31" s="1611"/>
      <c r="O31" s="1611"/>
      <c r="P31" s="1271"/>
      <c r="Q31" s="1271"/>
      <c r="R31" s="1271"/>
      <c r="S31" s="1271"/>
      <c r="T31" s="1271"/>
      <c r="U31" s="1271"/>
      <c r="V31" s="1423"/>
      <c r="W31" s="745"/>
    </row>
    <row r="32" spans="1:23" ht="17.45" customHeight="1">
      <c r="A32" s="688"/>
      <c r="B32" s="688"/>
      <c r="C32" s="688"/>
      <c r="D32" s="688"/>
      <c r="E32" s="689"/>
      <c r="F32" s="689"/>
      <c r="G32" s="688"/>
      <c r="H32" s="688"/>
      <c r="I32" s="688"/>
      <c r="J32" s="688"/>
      <c r="K32" s="688"/>
      <c r="L32" s="688"/>
      <c r="M32" s="688"/>
      <c r="N32" s="690"/>
      <c r="O32" s="690"/>
      <c r="P32" s="688"/>
      <c r="Q32" s="688"/>
      <c r="R32" s="688"/>
      <c r="S32" s="688"/>
      <c r="T32" s="688"/>
      <c r="U32" s="688"/>
      <c r="V32" s="688"/>
      <c r="W32" s="666"/>
    </row>
    <row r="33" spans="1:25" ht="17.45" customHeight="1">
      <c r="A33" s="1628" t="s">
        <v>306</v>
      </c>
      <c r="B33" s="1629"/>
      <c r="C33" s="1629"/>
      <c r="D33" s="1629"/>
      <c r="E33" s="1629"/>
      <c r="F33" s="1629"/>
      <c r="G33" s="1629"/>
      <c r="H33" s="1629"/>
      <c r="I33" s="1629"/>
      <c r="J33" s="1629"/>
      <c r="K33" s="1629"/>
      <c r="L33" s="1629"/>
      <c r="M33" s="1629"/>
      <c r="N33" s="1629"/>
      <c r="O33" s="1629"/>
      <c r="P33" s="1629"/>
      <c r="Q33" s="1629"/>
      <c r="R33" s="1629"/>
      <c r="S33" s="1629"/>
      <c r="T33" s="1629"/>
      <c r="U33" s="1629"/>
      <c r="V33" s="1629"/>
      <c r="X33" t="s">
        <v>307</v>
      </c>
    </row>
    <row r="34" spans="1:25" ht="14.45" customHeight="1">
      <c r="A34" s="1594" t="s">
        <v>308</v>
      </c>
      <c r="B34" s="1594"/>
      <c r="C34" s="1594"/>
      <c r="D34" s="1594"/>
      <c r="E34" s="1594"/>
      <c r="F34" s="1594"/>
      <c r="G34" s="1594"/>
      <c r="H34" s="1594"/>
      <c r="I34" s="1594"/>
      <c r="J34" s="1594"/>
      <c r="K34" s="1594"/>
      <c r="L34" s="1594"/>
      <c r="M34" s="1594"/>
      <c r="N34" s="1594"/>
      <c r="O34" s="1594"/>
      <c r="P34" s="1594"/>
      <c r="Q34" s="1594"/>
      <c r="R34" s="1594"/>
      <c r="S34" s="1594"/>
      <c r="T34" s="1594"/>
      <c r="U34" s="1594"/>
      <c r="V34" s="1594"/>
      <c r="X34" s="996" t="s">
        <v>85</v>
      </c>
      <c r="Y34" s="996"/>
    </row>
    <row r="35" spans="1:25" ht="14.45" customHeight="1">
      <c r="A35" s="1594" t="s">
        <v>309</v>
      </c>
      <c r="B35" s="1594"/>
      <c r="C35" s="1594"/>
      <c r="D35" s="1594"/>
      <c r="E35" s="1594"/>
      <c r="F35" s="1594"/>
      <c r="G35" s="1594"/>
      <c r="H35" s="1594"/>
      <c r="I35" s="1594"/>
      <c r="J35" s="1594"/>
      <c r="K35" s="1594"/>
      <c r="L35" s="1594"/>
      <c r="M35" s="1594"/>
      <c r="N35" s="1594"/>
      <c r="O35" s="1594"/>
      <c r="P35" s="1594"/>
      <c r="Q35" s="1594"/>
      <c r="R35" s="1594"/>
      <c r="S35" s="1594"/>
      <c r="T35" s="1594"/>
      <c r="U35" s="1594"/>
      <c r="V35" s="1594"/>
    </row>
    <row r="36" spans="1:25" ht="14.45" customHeight="1">
      <c r="A36" s="1594"/>
      <c r="B36" s="1594"/>
      <c r="C36" s="1594"/>
      <c r="D36" s="1594"/>
      <c r="E36" s="1594"/>
      <c r="F36" s="1594"/>
      <c r="G36" s="1594"/>
      <c r="H36" s="1594"/>
      <c r="I36" s="1594"/>
      <c r="J36" s="1594"/>
      <c r="K36" s="1594"/>
      <c r="L36" s="1594"/>
      <c r="M36" s="1594"/>
      <c r="N36" s="1594"/>
      <c r="O36" s="1594"/>
      <c r="P36" s="1594"/>
      <c r="Q36" s="1594"/>
      <c r="R36" s="1594"/>
      <c r="S36" s="1594"/>
      <c r="T36" s="1594"/>
      <c r="U36" s="1594"/>
      <c r="V36" s="1594"/>
    </row>
    <row r="38" spans="1:25">
      <c r="A38" s="1600" t="s">
        <v>310</v>
      </c>
      <c r="B38" s="1601"/>
      <c r="C38" s="1601"/>
      <c r="D38" s="1601"/>
      <c r="E38" s="1601"/>
      <c r="F38" s="1601"/>
      <c r="G38" s="1601"/>
      <c r="H38" s="1601"/>
      <c r="I38" s="1601"/>
      <c r="J38" s="1601"/>
      <c r="K38" s="1601"/>
      <c r="L38" s="1601"/>
      <c r="M38" s="1601"/>
      <c r="N38" s="1601"/>
      <c r="O38" s="1601"/>
      <c r="P38" s="1601"/>
      <c r="Q38" s="1601"/>
      <c r="R38" s="1601"/>
      <c r="S38" s="1601"/>
      <c r="T38" s="1601"/>
      <c r="U38" s="1601"/>
      <c r="V38" s="1602"/>
    </row>
    <row r="39" spans="1:25">
      <c r="A39" s="1597" t="s">
        <v>311</v>
      </c>
      <c r="B39" s="1598"/>
      <c r="C39" s="1598"/>
      <c r="D39" s="1598"/>
      <c r="E39" s="1598"/>
      <c r="F39" s="1598"/>
      <c r="G39" s="1598"/>
      <c r="H39" s="1598"/>
      <c r="I39" s="1598"/>
      <c r="J39" s="1598"/>
      <c r="K39" s="1598"/>
      <c r="L39" s="1598"/>
      <c r="M39" s="1598"/>
      <c r="N39" s="1598"/>
      <c r="O39" s="1598"/>
      <c r="P39" s="1598"/>
      <c r="Q39" s="1598"/>
      <c r="R39" s="1598"/>
      <c r="S39" s="1598"/>
      <c r="T39" s="1598"/>
      <c r="U39" s="1598"/>
      <c r="V39" s="1599"/>
    </row>
    <row r="40" spans="1:25">
      <c r="A40" s="1597" t="s">
        <v>312</v>
      </c>
      <c r="B40" s="1598"/>
      <c r="C40" s="1598"/>
      <c r="D40" s="1598"/>
      <c r="E40" s="1598"/>
      <c r="F40" s="1598"/>
      <c r="G40" s="1598"/>
      <c r="H40" s="1598"/>
      <c r="I40" s="1598"/>
      <c r="J40" s="1598"/>
      <c r="K40" s="1598"/>
      <c r="L40" s="1598"/>
      <c r="M40" s="1598"/>
      <c r="N40" s="1598"/>
      <c r="O40" s="1598"/>
      <c r="P40" s="1598"/>
      <c r="Q40" s="1598"/>
      <c r="R40" s="1598"/>
      <c r="S40" s="1598"/>
      <c r="T40" s="1598"/>
      <c r="U40" s="1598"/>
      <c r="V40" s="1599"/>
    </row>
    <row r="41" spans="1:25">
      <c r="A41" s="1597" t="s">
        <v>313</v>
      </c>
      <c r="B41" s="1598"/>
      <c r="C41" s="1598"/>
      <c r="D41" s="1598"/>
      <c r="E41" s="1598"/>
      <c r="F41" s="1598"/>
      <c r="G41" s="1598"/>
      <c r="H41" s="1598"/>
      <c r="I41" s="1598"/>
      <c r="J41" s="1598"/>
      <c r="K41" s="1598"/>
      <c r="L41" s="1598"/>
      <c r="M41" s="1598"/>
      <c r="N41" s="1598"/>
      <c r="O41" s="1598"/>
      <c r="P41" s="1598"/>
      <c r="Q41" s="1598"/>
      <c r="R41" s="1598"/>
      <c r="S41" s="1598"/>
      <c r="T41" s="1598"/>
      <c r="U41" s="1598"/>
      <c r="V41" s="1599"/>
    </row>
    <row r="42" spans="1:25">
      <c r="A42" s="1597" t="s">
        <v>314</v>
      </c>
      <c r="B42" s="1598"/>
      <c r="C42" s="1598"/>
      <c r="D42" s="1598"/>
      <c r="E42" s="1598"/>
      <c r="F42" s="1598"/>
      <c r="G42" s="1598"/>
      <c r="H42" s="1598"/>
      <c r="I42" s="1598"/>
      <c r="J42" s="1598"/>
      <c r="K42" s="1598"/>
      <c r="L42" s="1598"/>
      <c r="M42" s="1598"/>
      <c r="N42" s="1598"/>
      <c r="O42" s="1598"/>
      <c r="P42" s="1598"/>
      <c r="Q42" s="1598"/>
      <c r="R42" s="1598"/>
      <c r="S42" s="1598"/>
      <c r="T42" s="1598"/>
      <c r="U42" s="1598"/>
      <c r="V42" s="1599"/>
    </row>
    <row r="43" spans="1:25">
      <c r="A43" s="1597" t="s">
        <v>315</v>
      </c>
      <c r="B43" s="1598"/>
      <c r="C43" s="1598"/>
      <c r="D43" s="1598"/>
      <c r="E43" s="1598"/>
      <c r="F43" s="1598"/>
      <c r="G43" s="1598"/>
      <c r="H43" s="1598"/>
      <c r="I43" s="1598"/>
      <c r="J43" s="1598"/>
      <c r="K43" s="1598"/>
      <c r="L43" s="1598"/>
      <c r="M43" s="1598"/>
      <c r="N43" s="1598"/>
      <c r="O43" s="1598"/>
      <c r="P43" s="1598"/>
      <c r="Q43" s="1598"/>
      <c r="R43" s="1598"/>
      <c r="S43" s="1598"/>
      <c r="T43" s="1598"/>
      <c r="U43" s="1598"/>
      <c r="V43" s="1599"/>
    </row>
    <row r="44" spans="1:25">
      <c r="A44" s="1597" t="s">
        <v>316</v>
      </c>
      <c r="B44" s="1598"/>
      <c r="C44" s="1598"/>
      <c r="D44" s="1598"/>
      <c r="E44" s="1598"/>
      <c r="F44" s="1598"/>
      <c r="G44" s="1598"/>
      <c r="H44" s="1598"/>
      <c r="I44" s="1598"/>
      <c r="J44" s="1598"/>
      <c r="K44" s="1598"/>
      <c r="L44" s="1598"/>
      <c r="M44" s="1598"/>
      <c r="N44" s="1598"/>
      <c r="O44" s="1598"/>
      <c r="P44" s="1598"/>
      <c r="Q44" s="1598"/>
      <c r="R44" s="1598"/>
      <c r="S44" s="1598"/>
      <c r="T44" s="1598"/>
      <c r="U44" s="1598"/>
      <c r="V44" s="1599"/>
    </row>
    <row r="45" spans="1:25">
      <c r="A45" s="1597" t="s">
        <v>317</v>
      </c>
      <c r="B45" s="1598"/>
      <c r="C45" s="1598"/>
      <c r="D45" s="1598"/>
      <c r="E45" s="1598"/>
      <c r="F45" s="1598"/>
      <c r="G45" s="1598"/>
      <c r="H45" s="1598"/>
      <c r="I45" s="1598"/>
      <c r="J45" s="1598"/>
      <c r="K45" s="1598"/>
      <c r="L45" s="1598"/>
      <c r="M45" s="1598"/>
      <c r="N45" s="1598"/>
      <c r="O45" s="1598"/>
      <c r="P45" s="1598"/>
      <c r="Q45" s="1598"/>
      <c r="R45" s="1598"/>
      <c r="S45" s="1598"/>
      <c r="T45" s="1598"/>
      <c r="U45" s="1598"/>
      <c r="V45" s="1599"/>
    </row>
    <row r="46" spans="1:25">
      <c r="A46" s="1603" t="s">
        <v>318</v>
      </c>
      <c r="B46" s="1604"/>
      <c r="C46" s="1604"/>
      <c r="D46" s="1604"/>
      <c r="E46" s="1604"/>
      <c r="F46" s="1604"/>
      <c r="G46" s="1604"/>
      <c r="H46" s="1604"/>
      <c r="I46" s="1604"/>
      <c r="J46" s="1604"/>
      <c r="K46" s="1604"/>
      <c r="L46" s="1604"/>
      <c r="M46" s="1604"/>
      <c r="N46" s="1604"/>
      <c r="O46" s="1604"/>
      <c r="P46" s="1604"/>
      <c r="Q46" s="1604"/>
      <c r="R46" s="1604"/>
      <c r="S46" s="1604"/>
      <c r="T46" s="1604"/>
      <c r="U46" s="1604"/>
      <c r="V46" s="1605"/>
    </row>
  </sheetData>
  <mergeCells count="64">
    <mergeCell ref="T30:T31"/>
    <mergeCell ref="U30:V31"/>
    <mergeCell ref="N30:O31"/>
    <mergeCell ref="P30:P31"/>
    <mergeCell ref="Q30:Q31"/>
    <mergeCell ref="R30:R31"/>
    <mergeCell ref="S30:S31"/>
    <mergeCell ref="H30:H31"/>
    <mergeCell ref="I30:I31"/>
    <mergeCell ref="J30:J31"/>
    <mergeCell ref="K30:K31"/>
    <mergeCell ref="L30:M31"/>
    <mergeCell ref="X34:Y34"/>
    <mergeCell ref="O1:V1"/>
    <mergeCell ref="O2:P2"/>
    <mergeCell ref="Q2:R2"/>
    <mergeCell ref="S2:V2"/>
    <mergeCell ref="O3:P5"/>
    <mergeCell ref="Q3:R5"/>
    <mergeCell ref="S3:T5"/>
    <mergeCell ref="U3:V5"/>
    <mergeCell ref="A33:V33"/>
    <mergeCell ref="A24:D25"/>
    <mergeCell ref="F24:U25"/>
    <mergeCell ref="A26:D27"/>
    <mergeCell ref="E26:E27"/>
    <mergeCell ref="A18:U18"/>
    <mergeCell ref="F26:U27"/>
    <mergeCell ref="O9:P9"/>
    <mergeCell ref="A11:I11"/>
    <mergeCell ref="J13:L13"/>
    <mergeCell ref="J14:L14"/>
    <mergeCell ref="M14:V14"/>
    <mergeCell ref="M13:T13"/>
    <mergeCell ref="J15:L15"/>
    <mergeCell ref="M15:T15"/>
    <mergeCell ref="J16:L16"/>
    <mergeCell ref="M16:T16"/>
    <mergeCell ref="M17:U17"/>
    <mergeCell ref="A21:V21"/>
    <mergeCell ref="A22:V22"/>
    <mergeCell ref="A23:G23"/>
    <mergeCell ref="H23:V23"/>
    <mergeCell ref="A36:V36"/>
    <mergeCell ref="A34:V34"/>
    <mergeCell ref="A35:V35"/>
    <mergeCell ref="A28:D29"/>
    <mergeCell ref="F28:K29"/>
    <mergeCell ref="L28:N29"/>
    <mergeCell ref="O28:O29"/>
    <mergeCell ref="P28:U29"/>
    <mergeCell ref="V28:V29"/>
    <mergeCell ref="A30:D31"/>
    <mergeCell ref="E30:F31"/>
    <mergeCell ref="G30:G31"/>
    <mergeCell ref="A44:V44"/>
    <mergeCell ref="A45:V45"/>
    <mergeCell ref="A38:V38"/>
    <mergeCell ref="A46:V46"/>
    <mergeCell ref="A39:V39"/>
    <mergeCell ref="A40:V40"/>
    <mergeCell ref="A41:V41"/>
    <mergeCell ref="A42:V42"/>
    <mergeCell ref="A43:V43"/>
  </mergeCells>
  <phoneticPr fontId="3"/>
  <hyperlinks>
    <hyperlink ref="X11:AA11" location="'提出書類一覧（工事）'!A1" display="一覧に戻る" xr:uid="{00000000-0004-0000-0700-000000000000}"/>
    <hyperlink ref="X34:Y34" location="'人員の配置の計画書（参考様式）'!A1" display="○" xr:uid="{3FC02384-F0B1-457A-8D8C-C891DD3A28F5}"/>
  </hyperlinks>
  <pageMargins left="0.7" right="0.7" top="0.75" bottom="0.75" header="0.3" footer="0.3"/>
  <pageSetup paperSize="9" scale="97"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7340DF2F3EE3245A943B27B36853571" ma:contentTypeVersion="8" ma:contentTypeDescription="新しいドキュメントを作成します。" ma:contentTypeScope="" ma:versionID="96b77d6e652e2cbb106682ccef460df7">
  <xsd:schema xmlns:xsd="http://www.w3.org/2001/XMLSchema" xmlns:xs="http://www.w3.org/2001/XMLSchema" xmlns:p="http://schemas.microsoft.com/office/2006/metadata/properties" xmlns:ns2="abce8fa8-6828-4b83-88f4-f022713f9f0c" targetNamespace="http://schemas.microsoft.com/office/2006/metadata/properties" ma:root="true" ma:fieldsID="db898c3a9ad176cd822d74d3a6f765ee" ns2:_="">
    <xsd:import namespace="abce8fa8-6828-4b83-88f4-f022713f9f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hoice" minOccurs="0"/>
                <xsd:element ref="ns2:purpose" minOccurs="0"/>
                <xsd:element ref="ns2:standards" minOccurs="0"/>
                <xsd:element ref="ns2:_x7528__x9014__xff1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ce8fa8-6828-4b83-88f4-f022713f9f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hoice" ma:index="12" nillable="true" ma:displayName="種類別" ma:format="Dropdown" ma:internalName="choice">
      <xsd:simpleType>
        <xsd:restriction base="dms:Choice">
          <xsd:enumeration value="01_方針"/>
          <xsd:enumeration value="02_様式"/>
          <xsd:enumeration value="03_仕様書及び特記事項等"/>
          <xsd:enumeration value="04_全体スライド"/>
          <xsd:enumeration value="05_インフレスライド"/>
          <xsd:enumeration value="06_単品スライド"/>
          <xsd:enumeration value="07_促進工事"/>
          <xsd:enumeration value="08_交代制工事"/>
          <xsd:enumeration value="09_特記仕様書（工事）"/>
        </xsd:restriction>
      </xsd:simpleType>
    </xsd:element>
    <xsd:element name="purpose" ma:index="13" nillable="true" ma:displayName="業務" ma:format="Dropdown" ma:internalName="purpose">
      <xsd:simpleType>
        <xsd:restriction base="dms:Choice">
          <xsd:enumeration value="01_起工業務"/>
          <xsd:enumeration value="02_工事業務"/>
          <xsd:enumeration value="03_委託業務"/>
          <xsd:enumeration value="04_その他業務"/>
        </xsd:restriction>
      </xsd:simpleType>
    </xsd:element>
    <xsd:element name="standards" ma:index="14" nillable="true" ma:displayName="取扱いレベル" ma:format="Dropdown" ma:internalName="standards">
      <xsd:simpleType>
        <xsd:restriction base="dms:Choice">
          <xsd:enumeration value="01_取決め事項"/>
          <xsd:enumeration value="02_取決め事項（課外秘）"/>
          <xsd:enumeration value="選択肢 3"/>
        </xsd:restriction>
      </xsd:simpleType>
    </xsd:element>
    <xsd:element name="_x7528__x9014__xff12_" ma:index="15" nillable="true" ma:displayName="用途" ma:format="Dropdown" ma:internalName="_x7528__x9014__xff12_">
      <xsd:simpleType>
        <xsd:restriction base="dms:Choice">
          <xsd:enumeration value="01_積算基準及び単価精査"/>
          <xsd:enumeration value="02_開示請求等処理方針"/>
          <xsd:enumeration value="03_設計書（様式）"/>
          <xsd:enumeration value="04_設計業務委託"/>
          <xsd:enumeration value="05_監理業務委託"/>
          <xsd:enumeration value="06_その他業務委託"/>
          <xsd:enumeration value="07_指示書（様式）"/>
          <xsd:enumeration value="08_部分使用承諾願（様式）"/>
          <xsd:enumeration value="09_スライド条項"/>
          <xsd:enumeration value="10_働き方改革（週休2日・ASP・遠隔臨場・余裕期間・猛暑）"/>
          <xsd:enumeration value="11_特記仕様書"/>
          <xsd:enumeration value="12_各種工事書類"/>
          <xsd:enumeration value="13_見積依頼書"/>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hoice xmlns="abce8fa8-6828-4b83-88f4-f022713f9f0c">02_様式</choice>
    <standards xmlns="abce8fa8-6828-4b83-88f4-f022713f9f0c">01_取決め事項</standards>
    <_x7528__x9014__xff12_ xmlns="abce8fa8-6828-4b83-88f4-f022713f9f0c">12_各種工事書類</_x7528__x9014__xff12_>
    <purpose xmlns="abce8fa8-6828-4b83-88f4-f022713f9f0c">02_工事業務</purpos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6303FE-192F-4F79-9C86-901F67718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ce8fa8-6828-4b83-88f4-f022713f9f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7338E0-CD0E-4C4B-8771-E8F466EF697E}">
  <ds:schemaRef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purl.org/dc/elements/1.1/"/>
    <ds:schemaRef ds:uri="abce8fa8-6828-4b83-88f4-f022713f9f0c"/>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2561F97E-1A06-4012-A7EC-760636B56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231</vt:i4>
      </vt:variant>
    </vt:vector>
  </HeadingPairs>
  <TitlesOfParts>
    <vt:vector size="277" baseType="lpstr">
      <vt:lpstr>表紙 </vt:lpstr>
      <vt:lpstr>記入用紙</vt:lpstr>
      <vt:lpstr>提出書類一覧（工事）</vt:lpstr>
      <vt:lpstr>着手届</vt:lpstr>
      <vt:lpstr>代理人・主任技術者通知書（表紙）</vt:lpstr>
      <vt:lpstr>現場代理人・主任技術者・監理技術者変更通知書（表紙）</vt:lpstr>
      <vt:lpstr>代理人・主任技術者経歴書</vt:lpstr>
      <vt:lpstr>専任を必要とする主任技術者の兼任申請書</vt:lpstr>
      <vt:lpstr>兼任申請書（専任特例1号）</vt:lpstr>
      <vt:lpstr>兼任申請書 (専任特例2号)</vt:lpstr>
      <vt:lpstr>営業所の専任技術者の兼任申請書</vt:lpstr>
      <vt:lpstr>解体等工事を行う建築物の石綿事前調査結果説明書</vt:lpstr>
      <vt:lpstr>ﾒｰｶｰ承諾　（表紙）</vt:lpstr>
      <vt:lpstr>メーカー承諾（裏）</vt:lpstr>
      <vt:lpstr>材料実績・検査調書　（表紙）</vt:lpstr>
      <vt:lpstr>材料実績・検査調書　（内容,様式1） </vt:lpstr>
      <vt:lpstr>施工計画書　（表紙）</vt:lpstr>
      <vt:lpstr>報告書　（表紙）</vt:lpstr>
      <vt:lpstr>工事状況報告書　（表紙）</vt:lpstr>
      <vt:lpstr>工事状況報告書 (様式2)</vt:lpstr>
      <vt:lpstr>機器承諾願（表紙）</vt:lpstr>
      <vt:lpstr>休日等の工事施工届 </vt:lpstr>
      <vt:lpstr>長期閉所届</vt:lpstr>
      <vt:lpstr>緊急連絡体制(施工計画添付) </vt:lpstr>
      <vt:lpstr>D車使用報告書</vt:lpstr>
      <vt:lpstr>D車使用集計表</vt:lpstr>
      <vt:lpstr>完了届・検査願</vt:lpstr>
      <vt:lpstr>完了報告書</vt:lpstr>
      <vt:lpstr>使用材料実績等報告書</vt:lpstr>
      <vt:lpstr>マニフェスト集計表</vt:lpstr>
      <vt:lpstr>工程表（参考）</vt:lpstr>
      <vt:lpstr>検査願</vt:lpstr>
      <vt:lpstr>請求書</vt:lpstr>
      <vt:lpstr>適格請求書</vt:lpstr>
      <vt:lpstr>修補・追完計画書 </vt:lpstr>
      <vt:lpstr>別紙　修補・追完計画書 </vt:lpstr>
      <vt:lpstr>修補・追完完了届</vt:lpstr>
      <vt:lpstr>別紙　修補・追完完了届追完内容 </vt:lpstr>
      <vt:lpstr>施工体制台帳及び施工体系図 </vt:lpstr>
      <vt:lpstr>原紙　施工体制台帳 </vt:lpstr>
      <vt:lpstr>施行体制台帳（作成例）</vt:lpstr>
      <vt:lpstr>再下請負通知書（作成例） </vt:lpstr>
      <vt:lpstr>作業員名簿（作成例）</vt:lpstr>
      <vt:lpstr>施工体制図（作成例） </vt:lpstr>
      <vt:lpstr>（参考）施工体制台帳等のチェックリスト</vt:lpstr>
      <vt:lpstr>人員の配置の計画書（参考様式）</vt:lpstr>
      <vt:lpstr>'（参考）施工体制台帳等のチェックリスト'!Print_Area</vt:lpstr>
      <vt:lpstr>D車使用集計表!Print_Area</vt:lpstr>
      <vt:lpstr>D車使用報告書!Print_Area</vt:lpstr>
      <vt:lpstr>マニフェスト集計表!Print_Area</vt:lpstr>
      <vt:lpstr>'ﾒｰｶｰ承諾　（表紙）'!Print_Area</vt:lpstr>
      <vt:lpstr>'メーカー承諾（裏）'!Print_Area</vt:lpstr>
      <vt:lpstr>営業所の専任技術者の兼任申請書!Print_Area</vt:lpstr>
      <vt:lpstr>完了届・検査願!Print_Area</vt:lpstr>
      <vt:lpstr>完了報告書!Print_Area</vt:lpstr>
      <vt:lpstr>'機器承諾願（表紙）'!Print_Area</vt:lpstr>
      <vt:lpstr>記入用紙!Print_Area</vt:lpstr>
      <vt:lpstr>'休日等の工事施工届 '!Print_Area</vt:lpstr>
      <vt:lpstr>'緊急連絡体制(施工計画添付) '!Print_Area</vt:lpstr>
      <vt:lpstr>'兼任申請書 (専任特例2号)'!Print_Area</vt:lpstr>
      <vt:lpstr>'兼任申請書（専任特例1号）'!Print_Area</vt:lpstr>
      <vt:lpstr>検査願!Print_Area</vt:lpstr>
      <vt:lpstr>'現場代理人・主任技術者・監理技術者変更通知書（表紙）'!Print_Area</vt:lpstr>
      <vt:lpstr>'工事状況報告書　（表紙）'!Print_Area</vt:lpstr>
      <vt:lpstr>'工事状況報告書 (様式2)'!Print_Area</vt:lpstr>
      <vt:lpstr>'工程表（参考）'!Print_Area</vt:lpstr>
      <vt:lpstr>'材料実績・検査調書　（内容,様式1） '!Print_Area</vt:lpstr>
      <vt:lpstr>'材料実績・検査調書　（表紙）'!Print_Area</vt:lpstr>
      <vt:lpstr>使用材料実績等報告書!Print_Area</vt:lpstr>
      <vt:lpstr>'施工計画書　（表紙）'!Print_Area</vt:lpstr>
      <vt:lpstr>'施工体制台帳及び施工体系図 '!Print_Area</vt:lpstr>
      <vt:lpstr>修補・追完完了届!Print_Area</vt:lpstr>
      <vt:lpstr>'修補・追完計画書 '!Print_Area</vt:lpstr>
      <vt:lpstr>'人員の配置の計画書（参考様式）'!Print_Area</vt:lpstr>
      <vt:lpstr>請求書!Print_Area</vt:lpstr>
      <vt:lpstr>専任を必要とする主任技術者の兼任申請書!Print_Area</vt:lpstr>
      <vt:lpstr>代理人・主任技術者経歴書!Print_Area</vt:lpstr>
      <vt:lpstr>'代理人・主任技術者通知書（表紙）'!Print_Area</vt:lpstr>
      <vt:lpstr>着手届!Print_Area</vt:lpstr>
      <vt:lpstr>長期閉所届!Print_Area</vt:lpstr>
      <vt:lpstr>'提出書類一覧（工事）'!Print_Area</vt:lpstr>
      <vt:lpstr>適格請求書!Print_Area</vt:lpstr>
      <vt:lpstr>'表紙 '!Print_Area</vt:lpstr>
      <vt:lpstr>'別紙　修補・追完完了届追完内容 '!Print_Area</vt:lpstr>
      <vt:lpstr>'別紙　修補・追完計画書 '!Print_Area</vt:lpstr>
      <vt:lpstr>'報告書　（表紙）'!Print_Area</vt:lpstr>
      <vt:lpstr>'メーカー承諾（裏）'!Print_Titles</vt:lpstr>
      <vt:lpstr>'別紙　修補・追完完了届追完内容 '!Print_Titles</vt:lpstr>
      <vt:lpstr>'別紙　修補・追完計画書 '!Print_Titles</vt:lpstr>
      <vt:lpstr>D車使用集計表!営繕課長名</vt:lpstr>
      <vt:lpstr>営繕課長名</vt:lpstr>
      <vt:lpstr>D車使用集計表!監理ふりがな</vt:lpstr>
      <vt:lpstr>'現場代理人・主任技術者・監理技術者変更通知書（表紙）'!監理ふりがな</vt:lpstr>
      <vt:lpstr>'再下請負通知書（作成例） '!監理ふりがな</vt:lpstr>
      <vt:lpstr>'施工体制図（作成例） '!監理ふりがな</vt:lpstr>
      <vt:lpstr>'表紙 '!監理ふりがな</vt:lpstr>
      <vt:lpstr>'報告書　（表紙）'!監理ふりがな</vt:lpstr>
      <vt:lpstr>監理ふりがな</vt:lpstr>
      <vt:lpstr>D車使用集計表!監理漢字</vt:lpstr>
      <vt:lpstr>'現場代理人・主任技術者・監理技術者変更通知書（表紙）'!監理漢字</vt:lpstr>
      <vt:lpstr>'再下請負通知書（作成例） '!監理漢字</vt:lpstr>
      <vt:lpstr>'施工体制図（作成例） '!監理漢字</vt:lpstr>
      <vt:lpstr>'表紙 '!監理漢字</vt:lpstr>
      <vt:lpstr>'報告書　（表紙）'!監理漢字</vt:lpstr>
      <vt:lpstr>監理漢字</vt:lpstr>
      <vt:lpstr>'現場代理人・主任技術者・監理技術者変更通知書（表紙）'!監理番号</vt:lpstr>
      <vt:lpstr>監理番号</vt:lpstr>
      <vt:lpstr>'再下請負通知書（作成例） '!業務委託</vt:lpstr>
      <vt:lpstr>'施工体制図（作成例） '!業務委託</vt:lpstr>
      <vt:lpstr>'表紙 '!業務委託</vt:lpstr>
      <vt:lpstr>'報告書　（表紙）'!業務委託</vt:lpstr>
      <vt:lpstr>業務委託</vt:lpstr>
      <vt:lpstr>D車使用集計表!業務内容</vt:lpstr>
      <vt:lpstr>業務内容</vt:lpstr>
      <vt:lpstr>D車使用集計表!契約金額</vt:lpstr>
      <vt:lpstr>'現場代理人・主任技術者・監理技術者変更通知書（表紙）'!契約金額</vt:lpstr>
      <vt:lpstr>'再下請負通知書（作成例） '!契約金額</vt:lpstr>
      <vt:lpstr>'施工体制図（作成例） '!契約金額</vt:lpstr>
      <vt:lpstr>専任を必要とする主任技術者の兼任申請書!契約金額</vt:lpstr>
      <vt:lpstr>'表紙 '!契約金額</vt:lpstr>
      <vt:lpstr>'報告書　（表紙）'!契約金額</vt:lpstr>
      <vt:lpstr>契約金額</vt:lpstr>
      <vt:lpstr>D車使用集計表!契約月</vt:lpstr>
      <vt:lpstr>'現場代理人・主任技術者・監理技術者変更通知書（表紙）'!契約月</vt:lpstr>
      <vt:lpstr>'再下請負通知書（作成例） '!契約月</vt:lpstr>
      <vt:lpstr>'施工体制図（作成例） '!契約月</vt:lpstr>
      <vt:lpstr>専任を必要とする主任技術者の兼任申請書!契約月</vt:lpstr>
      <vt:lpstr>'表紙 '!契約月</vt:lpstr>
      <vt:lpstr>'報告書　（表紙）'!契約月</vt:lpstr>
      <vt:lpstr>契約月</vt:lpstr>
      <vt:lpstr>D車使用集計表!契約日</vt:lpstr>
      <vt:lpstr>完了報告書!契約日</vt:lpstr>
      <vt:lpstr>'現場代理人・主任技術者・監理技術者変更通知書（表紙）'!契約日</vt:lpstr>
      <vt:lpstr>'再下請負通知書（作成例） '!契約日</vt:lpstr>
      <vt:lpstr>'施工体制図（作成例） '!契約日</vt:lpstr>
      <vt:lpstr>専任を必要とする主任技術者の兼任申請書!契約日</vt:lpstr>
      <vt:lpstr>'表紙 '!契約日</vt:lpstr>
      <vt:lpstr>'報告書　（表紙）'!契約日</vt:lpstr>
      <vt:lpstr>契約日</vt:lpstr>
      <vt:lpstr>D車使用集計表!契約年</vt:lpstr>
      <vt:lpstr>'現場代理人・主任技術者・監理技術者変更通知書（表紙）'!契約年</vt:lpstr>
      <vt:lpstr>'再下請負通知書（作成例） '!契約年</vt:lpstr>
      <vt:lpstr>'施工体制図（作成例） '!契約年</vt:lpstr>
      <vt:lpstr>専任を必要とする主任技術者の兼任申請書!契約年</vt:lpstr>
      <vt:lpstr>'表紙 '!契約年</vt:lpstr>
      <vt:lpstr>'報告書　（表紙）'!契約年</vt:lpstr>
      <vt:lpstr>契約年</vt:lpstr>
      <vt:lpstr>D車使用集計表!契約番号</vt:lpstr>
      <vt:lpstr>'現場代理人・主任技術者・監理技術者変更通知書（表紙）'!契約番号</vt:lpstr>
      <vt:lpstr>'再下請負通知書（作成例） '!契約番号</vt:lpstr>
      <vt:lpstr>'施工体制図（作成例） '!契約番号</vt:lpstr>
      <vt:lpstr>専任を必要とする主任技術者の兼任申請書!契約番号</vt:lpstr>
      <vt:lpstr>'表紙 '!契約番号</vt:lpstr>
      <vt:lpstr>'報告書　（表紙）'!契約番号</vt:lpstr>
      <vt:lpstr>契約番号</vt:lpstr>
      <vt:lpstr>D車使用集計表!件名</vt:lpstr>
      <vt:lpstr>'現場代理人・主任技術者・監理技術者変更通知書（表紙）'!件名</vt:lpstr>
      <vt:lpstr>専任を必要とする主任技術者の兼任申請書!件名</vt:lpstr>
      <vt:lpstr>'表紙 '!件名</vt:lpstr>
      <vt:lpstr>'報告書　（表紙）'!件名</vt:lpstr>
      <vt:lpstr>件名</vt:lpstr>
      <vt:lpstr>'表紙 '!工事</vt:lpstr>
      <vt:lpstr>'報告書　（表紙）'!工事</vt:lpstr>
      <vt:lpstr>工事</vt:lpstr>
      <vt:lpstr>D車使用集計表!市長名</vt:lpstr>
      <vt:lpstr>専任を必要とする主任技術者の兼任申請書!市長名</vt:lpstr>
      <vt:lpstr>市長名</vt:lpstr>
      <vt:lpstr>主任ひらがな</vt:lpstr>
      <vt:lpstr>'緊急連絡体制(施工計画添付) '!主任ふりがな</vt:lpstr>
      <vt:lpstr>'現場代理人・主任技術者・監理技術者変更通知書（表紙）'!主任ふりがな</vt:lpstr>
      <vt:lpstr>'報告書　（表紙）'!主任ふりがな</vt:lpstr>
      <vt:lpstr>D車使用集計表!主任漢字</vt:lpstr>
      <vt:lpstr>'現場代理人・主任技術者・監理技術者変更通知書（表紙）'!主任漢字</vt:lpstr>
      <vt:lpstr>'表紙 '!主任漢字</vt:lpstr>
      <vt:lpstr>'報告書　（表紙）'!主任漢字</vt:lpstr>
      <vt:lpstr>主任漢字</vt:lpstr>
      <vt:lpstr>'表紙 '!修繕</vt:lpstr>
      <vt:lpstr>'報告書　（表紙）'!修繕</vt:lpstr>
      <vt:lpstr>修繕</vt:lpstr>
      <vt:lpstr>D車使用集計表!請負人氏名</vt:lpstr>
      <vt:lpstr>'現場代理人・主任技術者・監理技術者変更通知書（表紙）'!請負人氏名</vt:lpstr>
      <vt:lpstr>専任を必要とする主任技術者の兼任申請書!請負人氏名</vt:lpstr>
      <vt:lpstr>'表紙 '!請負人氏名</vt:lpstr>
      <vt:lpstr>'報告書　（表紙）'!請負人氏名</vt:lpstr>
      <vt:lpstr>D車使用集計表!請負人社名</vt:lpstr>
      <vt:lpstr>'現場代理人・主任技術者・監理技術者変更通知書（表紙）'!請負人社名</vt:lpstr>
      <vt:lpstr>専任を必要とする主任技術者の兼任申請書!請負人社名</vt:lpstr>
      <vt:lpstr>'表紙 '!請負人社名</vt:lpstr>
      <vt:lpstr>'報告書　（表紙）'!請負人社名</vt:lpstr>
      <vt:lpstr>請負人社名</vt:lpstr>
      <vt:lpstr>D車使用集計表!請負人住所</vt:lpstr>
      <vt:lpstr>'現場代理人・主任技術者・監理技術者変更通知書（表紙）'!請負人住所</vt:lpstr>
      <vt:lpstr>専任を必要とする主任技術者の兼任申請書!請負人住所</vt:lpstr>
      <vt:lpstr>'表紙 '!請負人住所</vt:lpstr>
      <vt:lpstr>'報告書　（表紙）'!請負人住所</vt:lpstr>
      <vt:lpstr>請負人住所</vt:lpstr>
      <vt:lpstr>D車使用集計表!請負人役職</vt:lpstr>
      <vt:lpstr>'現場代理人・主任技術者・監理技術者変更通知書（表紙）'!請負人役職</vt:lpstr>
      <vt:lpstr>専任を必要とする主任技術者の兼任申請書!請負人役職</vt:lpstr>
      <vt:lpstr>'表紙 '!請負人役職</vt:lpstr>
      <vt:lpstr>'報告書　（表紙）'!請負人役職</vt:lpstr>
      <vt:lpstr>'表紙 '!前払金受領額</vt:lpstr>
      <vt:lpstr>'報告書　（表紙）'!前払金受領額</vt:lpstr>
      <vt:lpstr>前払金受領額</vt:lpstr>
      <vt:lpstr>D車使用集計表!代理人ふりがな</vt:lpstr>
      <vt:lpstr>'現場代理人・主任技術者・監理技術者変更通知書（表紙）'!代理人ふりがな</vt:lpstr>
      <vt:lpstr>'表紙 '!代理人ふりがな</vt:lpstr>
      <vt:lpstr>'報告書　（表紙）'!代理人ふりがな</vt:lpstr>
      <vt:lpstr>代理人ふりがな</vt:lpstr>
      <vt:lpstr>D車使用集計表!代理人漢字</vt:lpstr>
      <vt:lpstr>'現場代理人・主任技術者・監理技術者変更通知書（表紙）'!代理人漢字</vt:lpstr>
      <vt:lpstr>'表紙 '!代理人漢字</vt:lpstr>
      <vt:lpstr>'報告書　（表紙）'!代理人漢字</vt:lpstr>
      <vt:lpstr>代理人漢字</vt:lpstr>
      <vt:lpstr>'緊急連絡体制(施工計画添付) '!代理人氏名</vt:lpstr>
      <vt:lpstr>'報告書　（表紙）'!代理人氏名</vt:lpstr>
      <vt:lpstr>D車使用集計表!着手月</vt:lpstr>
      <vt:lpstr>専任を必要とする主任技術者の兼任申請書!着手月</vt:lpstr>
      <vt:lpstr>'表紙 '!着手月</vt:lpstr>
      <vt:lpstr>'報告書　（表紙）'!着手月</vt:lpstr>
      <vt:lpstr>着手月</vt:lpstr>
      <vt:lpstr>D車使用集計表!着手日</vt:lpstr>
      <vt:lpstr>専任を必要とする主任技術者の兼任申請書!着手日</vt:lpstr>
      <vt:lpstr>'表紙 '!着手日</vt:lpstr>
      <vt:lpstr>'報告書　（表紙）'!着手日</vt:lpstr>
      <vt:lpstr>着手日</vt:lpstr>
      <vt:lpstr>D車使用集計表!着手年</vt:lpstr>
      <vt:lpstr>専任を必要とする主任技術者の兼任申請書!着手年</vt:lpstr>
      <vt:lpstr>'表紙 '!着手年</vt:lpstr>
      <vt:lpstr>'報告書　（表紙）'!着手年</vt:lpstr>
      <vt:lpstr>着手年</vt:lpstr>
      <vt:lpstr>D車使用集計表!当初契約金額</vt:lpstr>
      <vt:lpstr>専任を必要とする主任技術者の兼任申請書!当初契約金額</vt:lpstr>
      <vt:lpstr>当初契約金額</vt:lpstr>
      <vt:lpstr>'表紙 '!部分払受領額</vt:lpstr>
      <vt:lpstr>'報告書　（表紙）'!部分払受領額</vt:lpstr>
      <vt:lpstr>部分払受領額</vt:lpstr>
      <vt:lpstr>変更監理ふりがな</vt:lpstr>
      <vt:lpstr>変更監理漢字</vt:lpstr>
      <vt:lpstr>変更監理番号</vt:lpstr>
      <vt:lpstr>D車使用集計表!変更後契約金額</vt:lpstr>
      <vt:lpstr>専任を必要とする主任技術者の兼任申請書!変更後契約金額</vt:lpstr>
      <vt:lpstr>'表紙 '!変更後契約金額</vt:lpstr>
      <vt:lpstr>'報告書　（表紙）'!変更後契約金額</vt:lpstr>
      <vt:lpstr>変更後契約金額</vt:lpstr>
      <vt:lpstr>'報告書　（表紙）'!変更後履行月</vt:lpstr>
      <vt:lpstr>変更後履行月</vt:lpstr>
      <vt:lpstr>'報告書　（表紙）'!変更後履行日</vt:lpstr>
      <vt:lpstr>変更後履行日</vt:lpstr>
      <vt:lpstr>'報告書　（表紙）'!変更後履行年</vt:lpstr>
      <vt:lpstr>変更後履行年</vt:lpstr>
      <vt:lpstr>変更主任ふりがな</vt:lpstr>
      <vt:lpstr>変更主任漢字</vt:lpstr>
      <vt:lpstr>変更代理人ふりがな</vt:lpstr>
      <vt:lpstr>変更代理人漢字</vt:lpstr>
      <vt:lpstr>D車使用集計表!履行期限月</vt:lpstr>
      <vt:lpstr>'現場代理人・主任技術者・監理技術者変更通知書（表紙）'!履行期限月</vt:lpstr>
      <vt:lpstr>'表紙 '!履行期限月</vt:lpstr>
      <vt:lpstr>'報告書　（表紙）'!履行期限月</vt:lpstr>
      <vt:lpstr>履行期限月</vt:lpstr>
      <vt:lpstr>D車使用集計表!履行期限日</vt:lpstr>
      <vt:lpstr>'現場代理人・主任技術者・監理技術者変更通知書（表紙）'!履行期限日</vt:lpstr>
      <vt:lpstr>'表紙 '!履行期限日</vt:lpstr>
      <vt:lpstr>'報告書　（表紙）'!履行期限日</vt:lpstr>
      <vt:lpstr>履行期限日</vt:lpstr>
      <vt:lpstr>D車使用集計表!履行期限年</vt:lpstr>
      <vt:lpstr>'現場代理人・主任技術者・監理技術者変更通知書（表紙）'!履行期限年</vt:lpstr>
      <vt:lpstr>専任を必要とする主任技術者の兼任申請書!履行期限年</vt:lpstr>
      <vt:lpstr>'表紙 '!履行期限年</vt:lpstr>
      <vt:lpstr>'報告書　（表紙）'!履行期限年</vt:lpstr>
      <vt:lpstr>履行期限年</vt:lpstr>
      <vt:lpstr>D車使用集計表!履行場所</vt:lpstr>
      <vt:lpstr>'現場代理人・主任技術者・監理技術者変更通知書（表紙）'!履行場所</vt:lpstr>
      <vt:lpstr>専任を必要とする主任技術者の兼任申請書!履行場所</vt:lpstr>
      <vt:lpstr>'表紙 '!履行場所</vt:lpstr>
      <vt:lpstr>'報告書　（表紙）'!履行場所</vt:lpstr>
      <vt:lpstr>履行場所</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阿礼 めぐみ(財務部営繕課計画係)</cp:lastModifiedBy>
  <cp:revision/>
  <cp:lastPrinted>2026-06-25T00:28:57Z</cp:lastPrinted>
  <dcterms:created xsi:type="dcterms:W3CDTF">2003-01-29T02:14:52Z</dcterms:created>
  <dcterms:modified xsi:type="dcterms:W3CDTF">2026-06-25T00:36:07Z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-1495248913</vt:i4>
  </property>
  <property fmtid="{D5CDD505-2E9C-101B-9397-08002B2CF9AE}" pid="3" name="_EmailSubject">
    <vt:lpwstr>RE: 電気設備位置図並びに建物配置について</vt:lpwstr>
  </property>
  <property fmtid="{D5CDD505-2E9C-101B-9397-08002B2CF9AE}" pid="4" name="_AuthorEmail">
    <vt:lpwstr>t.hatoba@city.machida.tokyo.jp</vt:lpwstr>
  </property>
  <property fmtid="{D5CDD505-2E9C-101B-9397-08002B2CF9AE}" pid="5" name="_AuthorEmailDisplayName">
    <vt:lpwstr>波戸場　徹</vt:lpwstr>
  </property>
  <property fmtid="{D5CDD505-2E9C-101B-9397-08002B2CF9AE}" pid="6" name="_ReviewingToolsShownOnce">
    <vt:lpwstr/>
  </property>
  <property fmtid="{D5CDD505-2E9C-101B-9397-08002B2CF9AE}" pid="7" name="ContentTypeId">
    <vt:lpwstr>0x01010037340DF2F3EE3245A943B27B36853571</vt:lpwstr>
  </property>
</Properties>
</file>