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X:\5_情報システム運営\5_情報系システム\6_小規模システム【10年】\67_防災システム運用\02_防災情報システム（2018年度〜）\00_更改（2023年度稼働）\06_プロポーザル\15_0825案件公表\"/>
    </mc:Choice>
  </mc:AlternateContent>
  <xr:revisionPtr revIDLastSave="0" documentId="13_ncr:1_{3ECB57D7-5B70-4B87-A117-1D6E1F902020}" xr6:coauthVersionLast="47" xr6:coauthVersionMax="47" xr10:uidLastSave="{00000000-0000-0000-0000-000000000000}"/>
  <bookViews>
    <workbookView xWindow="-2760" yWindow="-16320" windowWidth="29040" windowHeight="15720" tabRatio="496" xr2:uid="{00000000-000D-0000-FFFF-FFFF00000000}"/>
  </bookViews>
  <sheets>
    <sheet name="共通システム要件" sheetId="14" r:id="rId1"/>
    <sheet name="データセンタ要件" sheetId="12" r:id="rId2"/>
  </sheet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Key3" localSheetId="1" hidden="1">#REF!</definedName>
    <definedName name="_Key3" localSheetId="0" hidden="1">#REF!</definedName>
    <definedName name="_Key3"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_xlnm.Print_Area" localSheetId="1">データセンタ要件!$A$1:$D$63</definedName>
    <definedName name="_xlnm.Print_Area" localSheetId="0">共通システム要件!$A$1:$F$79</definedName>
    <definedName name="tax">#REF!</definedName>
    <definedName name="タイミング">共通システム要件!#REF!</definedName>
    <definedName name="タイミング2">共通システム要件!#REF!</definedName>
    <definedName name="リスト1">共通システム要件!#REF!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2" i="14" l="1"/>
  <c r="A78" i="14"/>
  <c r="A77" i="14"/>
  <c r="A76" i="14"/>
  <c r="A74" i="14"/>
  <c r="A73" i="14"/>
  <c r="A72" i="14"/>
  <c r="A70" i="14"/>
  <c r="A69" i="14"/>
  <c r="A68" i="14"/>
  <c r="A67" i="14"/>
  <c r="A66" i="14"/>
  <c r="A65" i="14"/>
  <c r="A62" i="14"/>
  <c r="A61" i="14"/>
  <c r="A60" i="14"/>
  <c r="A59" i="14"/>
  <c r="A58" i="14"/>
  <c r="A57" i="14"/>
  <c r="A56" i="14"/>
  <c r="A55" i="14"/>
  <c r="A54" i="14"/>
  <c r="A53" i="14"/>
  <c r="A51" i="14"/>
  <c r="A50" i="14"/>
  <c r="A49" i="14"/>
  <c r="A48" i="14"/>
  <c r="A47" i="14"/>
  <c r="A46" i="14"/>
  <c r="A45" i="14"/>
  <c r="A44" i="14"/>
  <c r="A42" i="14"/>
  <c r="A41" i="14"/>
  <c r="A40" i="14"/>
  <c r="A38" i="14"/>
  <c r="A37" i="14"/>
  <c r="A36" i="14"/>
  <c r="A35" i="14"/>
  <c r="A34" i="14"/>
  <c r="A33" i="14"/>
  <c r="A32" i="14"/>
  <c r="A31" i="14"/>
  <c r="A30" i="14"/>
  <c r="A29" i="14"/>
  <c r="A28" i="14"/>
  <c r="A27" i="14"/>
  <c r="A26" i="14"/>
  <c r="A25" i="14"/>
  <c r="A24" i="14"/>
  <c r="A23" i="14"/>
  <c r="A21" i="14"/>
  <c r="A20" i="14"/>
  <c r="A19" i="14"/>
  <c r="A18" i="14"/>
  <c r="A16" i="14"/>
  <c r="A15" i="14"/>
  <c r="A14" i="14"/>
  <c r="A13" i="14"/>
  <c r="A12" i="14"/>
  <c r="A10" i="14"/>
  <c r="A9" i="14"/>
  <c r="A7" i="14"/>
  <c r="A6" i="14"/>
  <c r="A63" i="12" l="1"/>
  <c r="A62" i="12"/>
  <c r="A61" i="12"/>
  <c r="A60" i="12"/>
  <c r="A59" i="12"/>
  <c r="A58" i="12"/>
  <c r="A57" i="12"/>
  <c r="A54" i="12"/>
  <c r="A53" i="12"/>
  <c r="A52" i="12"/>
  <c r="A51" i="12"/>
  <c r="A48" i="12"/>
  <c r="A47" i="12"/>
  <c r="A46" i="12"/>
  <c r="A45" i="12"/>
  <c r="A44" i="12"/>
  <c r="A43" i="12"/>
  <c r="A42" i="12"/>
  <c r="A41" i="12"/>
  <c r="A37" i="12"/>
  <c r="A36" i="12"/>
  <c r="A35" i="12"/>
  <c r="A34" i="12"/>
  <c r="A33" i="12"/>
  <c r="A32" i="12"/>
  <c r="A31" i="12"/>
  <c r="A30" i="12"/>
  <c r="A29" i="12"/>
  <c r="A26" i="12"/>
  <c r="A25" i="12"/>
  <c r="A23" i="12"/>
  <c r="A22" i="12"/>
  <c r="A21" i="12"/>
  <c r="A20" i="12"/>
  <c r="A19" i="12"/>
  <c r="A17" i="12"/>
  <c r="A16" i="12"/>
  <c r="A15" i="12"/>
  <c r="A14" i="12"/>
  <c r="A13" i="12"/>
  <c r="A12" i="12"/>
  <c r="A10" i="12"/>
  <c r="A9" i="12"/>
  <c r="A8" i="12"/>
  <c r="A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tc={43428366-142B-434B-9C89-E05100F798FF}</author>
  </authors>
  <commentList>
    <comment ref="B27" authorId="0" shapeId="0" xr:uid="{43428366-142B-434B-9C89-E05100F798F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利用するものとする。
→利用可能であること。</t>
      </text>
    </comment>
  </commentList>
</comments>
</file>

<file path=xl/sharedStrings.xml><?xml version="1.0" encoding="utf-8"?>
<sst xmlns="http://schemas.openxmlformats.org/spreadsheetml/2006/main" count="342" uniqueCount="171">
  <si>
    <t>選択肢記述欄</t>
    <rPh sb="0" eb="3">
      <t>センタクシ</t>
    </rPh>
    <rPh sb="3" eb="5">
      <t>キジュツ</t>
    </rPh>
    <rPh sb="5" eb="6">
      <t>ラン</t>
    </rPh>
    <phoneticPr fontId="23"/>
  </si>
  <si>
    <t>質問項目</t>
    <rPh sb="0" eb="2">
      <t>シツモン</t>
    </rPh>
    <rPh sb="2" eb="4">
      <t>コウモク</t>
    </rPh>
    <phoneticPr fontId="23"/>
  </si>
  <si>
    <t>回答欄</t>
    <rPh sb="0" eb="2">
      <t>カイトウ</t>
    </rPh>
    <rPh sb="2" eb="3">
      <t>ラン</t>
    </rPh>
    <phoneticPr fontId="23"/>
  </si>
  <si>
    <t>備考欄</t>
    <rPh sb="0" eb="2">
      <t>ビコウ</t>
    </rPh>
    <rPh sb="2" eb="3">
      <t>ラン</t>
    </rPh>
    <phoneticPr fontId="23"/>
  </si>
  <si>
    <t>選択</t>
    <rPh sb="0" eb="2">
      <t>センタク</t>
    </rPh>
    <phoneticPr fontId="23"/>
  </si>
  <si>
    <t>選択肢１</t>
    <rPh sb="0" eb="3">
      <t>センタクシ</t>
    </rPh>
    <phoneticPr fontId="23"/>
  </si>
  <si>
    <t>選択肢２</t>
    <rPh sb="0" eb="3">
      <t>センタクシ</t>
    </rPh>
    <phoneticPr fontId="23"/>
  </si>
  <si>
    <t>選択肢３</t>
    <rPh sb="0" eb="3">
      <t>センタクシ</t>
    </rPh>
    <phoneticPr fontId="23"/>
  </si>
  <si>
    <t>選択肢４</t>
    <rPh sb="0" eb="3">
      <t>センタクシ</t>
    </rPh>
    <phoneticPr fontId="23"/>
  </si>
  <si>
    <t>選択肢５</t>
    <rPh sb="0" eb="3">
      <t>センタクシ</t>
    </rPh>
    <phoneticPr fontId="23"/>
  </si>
  <si>
    <t>■ベンダ情報</t>
    <rPh sb="4" eb="6">
      <t>ジョウホウ</t>
    </rPh>
    <phoneticPr fontId="23"/>
  </si>
  <si>
    <t>（選択して下さい）</t>
    <rPh sb="1" eb="3">
      <t>センタク</t>
    </rPh>
    <rPh sb="5" eb="6">
      <t>クダ</t>
    </rPh>
    <phoneticPr fontId="23"/>
  </si>
  <si>
    <t>■調達前提条件について</t>
    <rPh sb="1" eb="3">
      <t>チョウタツ</t>
    </rPh>
    <rPh sb="3" eb="5">
      <t>ゼンテイ</t>
    </rPh>
    <rPh sb="5" eb="7">
      <t>ジョウケン</t>
    </rPh>
    <phoneticPr fontId="23"/>
  </si>
  <si>
    <t>　　　（g）不正アクセス等の脅威に備え、ログインアクセス、データベースアクセスのログを取得し、必要に応じて追跡できること。</t>
    <phoneticPr fontId="23"/>
  </si>
  <si>
    <t>　　　（h）システムに保管されているデータのうち、パスワード等の重要なデータはデータベース内で暗号化されていること。</t>
    <phoneticPr fontId="23"/>
  </si>
  <si>
    <t>１　データセンター環境</t>
  </si>
  <si>
    <t>２　運用・保守</t>
  </si>
  <si>
    <t>　（1） 施設設備</t>
    <phoneticPr fontId="23"/>
  </si>
  <si>
    <t>　　①立地条件として、以下を満たすこと。</t>
    <phoneticPr fontId="23"/>
  </si>
  <si>
    <t>　　　（a）日本国内に立地していること。</t>
    <phoneticPr fontId="23"/>
  </si>
  <si>
    <t>リストから選択、1.対応可、2.対応不可</t>
    <rPh sb="5" eb="7">
      <t>センタク</t>
    </rPh>
    <rPh sb="10" eb="12">
      <t>タイオウ</t>
    </rPh>
    <rPh sb="12" eb="13">
      <t>カ</t>
    </rPh>
    <rPh sb="16" eb="18">
      <t>タイオウ</t>
    </rPh>
    <rPh sb="18" eb="20">
      <t>フカ</t>
    </rPh>
    <phoneticPr fontId="23"/>
  </si>
  <si>
    <t>1.対応可</t>
    <rPh sb="2" eb="4">
      <t>タイオウ</t>
    </rPh>
    <rPh sb="4" eb="5">
      <t>カ</t>
    </rPh>
    <phoneticPr fontId="23"/>
  </si>
  <si>
    <t>2.対応不可</t>
    <rPh sb="2" eb="4">
      <t>タイオウ</t>
    </rPh>
    <rPh sb="4" eb="6">
      <t>フカ</t>
    </rPh>
    <phoneticPr fontId="23"/>
  </si>
  <si>
    <t>　　　（b）浸水被害を想定し、浸水予測区域図にて0.2m以上浸水する地域でないこと。</t>
    <phoneticPr fontId="23"/>
  </si>
  <si>
    <t>№</t>
    <phoneticPr fontId="23"/>
  </si>
  <si>
    <t>　　　（c）液状化被害を想定し、液状化予測図にて液状化がほとんど発生しない地域であること。</t>
    <phoneticPr fontId="23"/>
  </si>
  <si>
    <t>　　　（d）津波被害を想定し、臨海地域以外、かつ海抜30m以上の地域であること。</t>
    <phoneticPr fontId="23"/>
  </si>
  <si>
    <t>　　②建物・フロア・空調条件として、以下を満たすこと。</t>
    <phoneticPr fontId="23"/>
  </si>
  <si>
    <t>　　　（a）耐震対策のため、建築基準法に準拠した耐震・防振等の構造上の安全性を配慮した設計・施工が行われていること。</t>
    <phoneticPr fontId="23"/>
  </si>
  <si>
    <t>　　　（b）防火対策のため、建物は、建築基準法に規定する耐火建築物であること。</t>
    <phoneticPr fontId="23"/>
  </si>
  <si>
    <t>　　③電源設備として、以下を満たすこと。</t>
    <phoneticPr fontId="23"/>
  </si>
  <si>
    <t>　　　（a）電源の二重化による停電対策を講じていること。</t>
    <phoneticPr fontId="23"/>
  </si>
  <si>
    <t>　　　（b）電源の二重化等により、電源断による機器障害が発生しないことを担保すること。</t>
    <phoneticPr fontId="23"/>
  </si>
  <si>
    <t>　　　（c）電力会社での送電系統に障害が発生したことを想定し、予備電源として非常用発電設備を有すること。</t>
    <phoneticPr fontId="23"/>
  </si>
  <si>
    <t>　　　（d）非常用発電設備が安定稼動するまでの電源供給として、UPS設備を装備していること。</t>
    <phoneticPr fontId="23"/>
  </si>
  <si>
    <t>　　　（e）非常用電気設備について年１回以上の法定点検を実施していること。</t>
    <phoneticPr fontId="23"/>
  </si>
  <si>
    <t>　　④保有資格として、以下を満たすこと。</t>
    <phoneticPr fontId="23"/>
  </si>
  <si>
    <t>　（2） セキュリティ対策</t>
    <phoneticPr fontId="23"/>
  </si>
  <si>
    <t>　　①施設セキュリティ対策として、以下を満たすこと。</t>
    <phoneticPr fontId="23"/>
  </si>
  <si>
    <t>　　　（a）24時間365日警備員による入退館者の監視・管理を実施していること。</t>
    <phoneticPr fontId="23"/>
  </si>
  <si>
    <t>　　　　① 個人識別機能(個人認証カード、生体認証等</t>
    <phoneticPr fontId="23"/>
  </si>
  <si>
    <t>　　　　② 扉の自動施錠機能</t>
    <phoneticPr fontId="23"/>
  </si>
  <si>
    <t>　（1） ソフトウェアセキュリティ</t>
    <phoneticPr fontId="23"/>
  </si>
  <si>
    <t>　　①ソフトウェアセキュリティ対策として、以下を満たすこと。</t>
    <phoneticPr fontId="23"/>
  </si>
  <si>
    <t>　　　（a）ウィルス対策ソフトを導入し、リアルタイムにコンピュータ・ウィルスの侵入をチェックすること。</t>
    <phoneticPr fontId="23"/>
  </si>
  <si>
    <t>　　　（b）年一回以上の脆弱性診断を第三者が実施すること。</t>
    <phoneticPr fontId="23"/>
  </si>
  <si>
    <t>　　　（c）定期的に本システムで利用している製品のバージョンアップ、パッチリリースの情報を確認し、適用すること。（月一回以上）</t>
    <phoneticPr fontId="23"/>
  </si>
  <si>
    <t>　　　（d）情報通信の保護のためSSL通信を利用すること。</t>
    <phoneticPr fontId="23"/>
  </si>
  <si>
    <t>　　　（e）SQLインジェクション、クロスサイトスクリプト、その他の脅威に問題なく対応していること。</t>
    <phoneticPr fontId="23"/>
  </si>
  <si>
    <t>　（2）ハードウェア・ネットワークセキュリティ</t>
    <phoneticPr fontId="23"/>
  </si>
  <si>
    <t>　　①ハードウェア・ネットワークセキュリティ対策として、以下を満たすこと。</t>
    <phoneticPr fontId="23"/>
  </si>
  <si>
    <t>　　　（a）冗長化されたサーバ構成により、サーバ障害が発生した場合でも代替サーバにより運用継続を可能とすること。</t>
    <phoneticPr fontId="23"/>
  </si>
  <si>
    <t>　　　（b）ユーザがアクセスするWEBサーバと、AP、DBサーバを分散設置し、アクセス範囲を必要最低限とすること。</t>
    <phoneticPr fontId="23"/>
  </si>
  <si>
    <t>　　　（c）ネットワークの定期監視により、障害の未然防止対策を行うこと。</t>
    <phoneticPr fontId="23"/>
  </si>
  <si>
    <t>　　　（d）ネットワーク機器、経路を冗長構成とし、障害が発生した場合でも正常なネットワーク経路へ自動的に切り替えることで運用継続を可能とすること。</t>
    <phoneticPr fontId="23"/>
  </si>
  <si>
    <t>　（3） 運用条件</t>
    <phoneticPr fontId="23"/>
  </si>
  <si>
    <t>　　①運用条件として、以下を満たすこと。</t>
    <phoneticPr fontId="23"/>
  </si>
  <si>
    <t>　　　（a）本システムは、24時間365日利用可能であること。（ただし障害対応や定期システムメンテナンスなどによる停止は除く。）</t>
    <phoneticPr fontId="23"/>
  </si>
  <si>
    <t>　　　（b）ISO/IEC 27001（ISMS）の認証を受けていること。</t>
    <phoneticPr fontId="23"/>
  </si>
  <si>
    <t>　　　（a）ISO14001の認証を受けていること。</t>
    <rPh sb="15" eb="17">
      <t>ニンショウ</t>
    </rPh>
    <phoneticPr fontId="23"/>
  </si>
  <si>
    <t>1.有、2.無</t>
    <rPh sb="2" eb="3">
      <t>アリ</t>
    </rPh>
    <rPh sb="6" eb="7">
      <t>ナ</t>
    </rPh>
    <phoneticPr fontId="23"/>
  </si>
  <si>
    <t>1.対応可、2.対応不可</t>
    <rPh sb="8" eb="10">
      <t>タイオウ</t>
    </rPh>
    <rPh sb="10" eb="12">
      <t>フカ</t>
    </rPh>
    <phoneticPr fontId="23"/>
  </si>
  <si>
    <t>№</t>
    <phoneticPr fontId="23"/>
  </si>
  <si>
    <t>－</t>
    <phoneticPr fontId="2"/>
  </si>
  <si>
    <t>－</t>
    <phoneticPr fontId="2"/>
  </si>
  <si>
    <t>－</t>
    <phoneticPr fontId="2"/>
  </si>
  <si>
    <t>－</t>
    <phoneticPr fontId="2"/>
  </si>
  <si>
    <t>　　　（f）利用者がアクセスするWEBサーバはDMZに、データを管理するデータベースサーバはセキュリティに考慮してTRUSTに分散設置されていること。</t>
    <phoneticPr fontId="23"/>
  </si>
  <si>
    <t>■契約について</t>
    <rPh sb="1" eb="3">
      <t>ケイヤク</t>
    </rPh>
    <phoneticPr fontId="23"/>
  </si>
  <si>
    <t>※見積書内で、以下は分けて記載
・セットアップ費用と保守費用（5年総額）
・パッケージ費用とカスタマイズ費用</t>
    <phoneticPr fontId="2"/>
  </si>
  <si>
    <t>■システム要件について</t>
    <rPh sb="5" eb="7">
      <t>ヨウケン</t>
    </rPh>
    <phoneticPr fontId="23"/>
  </si>
  <si>
    <t>パッケージシステム名</t>
    <rPh sb="9" eb="10">
      <t>メイ</t>
    </rPh>
    <phoneticPr fontId="23"/>
  </si>
  <si>
    <t>町田市個人情報保護条例及び町田市情報セキュリティポリシーを遵守すること。</t>
    <rPh sb="0" eb="3">
      <t>マチダシ</t>
    </rPh>
    <rPh sb="3" eb="5">
      <t>コジン</t>
    </rPh>
    <rPh sb="5" eb="7">
      <t>ジョウホウ</t>
    </rPh>
    <rPh sb="7" eb="9">
      <t>ホゴ</t>
    </rPh>
    <rPh sb="9" eb="11">
      <t>ジョウレイ</t>
    </rPh>
    <rPh sb="11" eb="12">
      <t>オヨ</t>
    </rPh>
    <rPh sb="13" eb="16">
      <t>マチダシ</t>
    </rPh>
    <rPh sb="16" eb="18">
      <t>ジョウホウ</t>
    </rPh>
    <rPh sb="29" eb="31">
      <t>ジュンシュ</t>
    </rPh>
    <phoneticPr fontId="2"/>
  </si>
  <si>
    <t>構築作業はできる限り自社で行い、町田市での作業は最低限とすること。</t>
    <rPh sb="0" eb="2">
      <t>コウチク</t>
    </rPh>
    <rPh sb="2" eb="4">
      <t>サギョウ</t>
    </rPh>
    <rPh sb="8" eb="9">
      <t>カギ</t>
    </rPh>
    <rPh sb="10" eb="12">
      <t>ジシャ</t>
    </rPh>
    <rPh sb="13" eb="14">
      <t>オコナ</t>
    </rPh>
    <rPh sb="16" eb="19">
      <t>マチダシ</t>
    </rPh>
    <rPh sb="21" eb="23">
      <t>サギョウ</t>
    </rPh>
    <rPh sb="24" eb="27">
      <t>サイテイゲン</t>
    </rPh>
    <phoneticPr fontId="23"/>
  </si>
  <si>
    <t>構築にあたっては事務フローを作成し、システムの機能説明に終始するのではなく、運用フローまで含めた構築作業をすること。</t>
    <rPh sb="0" eb="2">
      <t>コウチク</t>
    </rPh>
    <rPh sb="8" eb="10">
      <t>ジム</t>
    </rPh>
    <rPh sb="14" eb="16">
      <t>サクセイ</t>
    </rPh>
    <rPh sb="23" eb="25">
      <t>キノウ</t>
    </rPh>
    <rPh sb="25" eb="27">
      <t>セツメイ</t>
    </rPh>
    <rPh sb="28" eb="30">
      <t>シュウシ</t>
    </rPh>
    <rPh sb="38" eb="40">
      <t>ウンヨウ</t>
    </rPh>
    <rPh sb="45" eb="46">
      <t>フク</t>
    </rPh>
    <rPh sb="48" eb="50">
      <t>コウチク</t>
    </rPh>
    <rPh sb="50" eb="52">
      <t>サギョウ</t>
    </rPh>
    <phoneticPr fontId="2"/>
  </si>
  <si>
    <t>提案内容について別途費用がかかる場合、その旨を提案時に提示すること。</t>
    <rPh sb="0" eb="2">
      <t>テイアン</t>
    </rPh>
    <rPh sb="2" eb="4">
      <t>ナイヨウ</t>
    </rPh>
    <rPh sb="8" eb="10">
      <t>ベット</t>
    </rPh>
    <rPh sb="10" eb="12">
      <t>ヒヨウ</t>
    </rPh>
    <rPh sb="16" eb="18">
      <t>バアイ</t>
    </rPh>
    <rPh sb="21" eb="22">
      <t>ムネ</t>
    </rPh>
    <rPh sb="23" eb="25">
      <t>テイアン</t>
    </rPh>
    <rPh sb="25" eb="26">
      <t>ジ</t>
    </rPh>
    <rPh sb="27" eb="29">
      <t>テイジ</t>
    </rPh>
    <phoneticPr fontId="2"/>
  </si>
  <si>
    <t>町田市の標準契約書及び約款を適用すること。</t>
    <rPh sb="0" eb="3">
      <t>マチダシ</t>
    </rPh>
    <rPh sb="4" eb="6">
      <t>ヒョウジュン</t>
    </rPh>
    <rPh sb="6" eb="9">
      <t>ケイヤクショ</t>
    </rPh>
    <rPh sb="9" eb="10">
      <t>オヨ</t>
    </rPh>
    <rPh sb="11" eb="13">
      <t>ヤッカン</t>
    </rPh>
    <rPh sb="14" eb="16">
      <t>テキヨウ</t>
    </rPh>
    <phoneticPr fontId="2"/>
  </si>
  <si>
    <t>情報セキュリティ確保・個人情報保護のための特記仕様書を適用すること。</t>
    <rPh sb="0" eb="2">
      <t>ジョウホウ</t>
    </rPh>
    <rPh sb="8" eb="10">
      <t>カクホ</t>
    </rPh>
    <rPh sb="11" eb="13">
      <t>コジン</t>
    </rPh>
    <rPh sb="13" eb="15">
      <t>ジョウホウ</t>
    </rPh>
    <rPh sb="15" eb="17">
      <t>ホゴ</t>
    </rPh>
    <rPh sb="21" eb="26">
      <t>トッキシヨウショ</t>
    </rPh>
    <rPh sb="27" eb="29">
      <t>テキヨウ</t>
    </rPh>
    <phoneticPr fontId="2"/>
  </si>
  <si>
    <t>画面構成は、WEBアクセシビリティに配慮したものであること。</t>
    <phoneticPr fontId="28"/>
  </si>
  <si>
    <t>バージョンアップ及びカスタマイズ等で機能に変更があった際は、仕様書、操作マニュアル等のドキュメントを最新版に更新し、提供すること。</t>
    <rPh sb="8" eb="9">
      <t>オヨ</t>
    </rPh>
    <rPh sb="30" eb="33">
      <t>シヨウショ</t>
    </rPh>
    <rPh sb="34" eb="36">
      <t>ソウサ</t>
    </rPh>
    <rPh sb="41" eb="42">
      <t>トウ</t>
    </rPh>
    <rPh sb="58" eb="60">
      <t>テイキョウ</t>
    </rPh>
    <phoneticPr fontId="2"/>
  </si>
  <si>
    <t>やむをえずカスタマイズを行う場合、他の機能やバージョンアップへの影響がないような方法を提案すること。</t>
    <rPh sb="12" eb="13">
      <t>オコナ</t>
    </rPh>
    <rPh sb="14" eb="16">
      <t>バアイ</t>
    </rPh>
    <rPh sb="17" eb="18">
      <t>タ</t>
    </rPh>
    <rPh sb="19" eb="21">
      <t>キノウ</t>
    </rPh>
    <rPh sb="32" eb="34">
      <t>エイキョウ</t>
    </rPh>
    <rPh sb="40" eb="42">
      <t>ホウホウ</t>
    </rPh>
    <rPh sb="43" eb="45">
      <t>テイアン</t>
    </rPh>
    <phoneticPr fontId="2"/>
  </si>
  <si>
    <t>システムに保管されているデータのうち、パスワード等の重要なデータはデータベース内で暗号化されていること。</t>
    <phoneticPr fontId="23"/>
  </si>
  <si>
    <t>データベース全体の暗号化に対応すること。</t>
    <phoneticPr fontId="2"/>
  </si>
  <si>
    <t>保管期限を超過した不要データを消去できる仕組みを有すること。</t>
    <rPh sb="0" eb="2">
      <t>ホカン</t>
    </rPh>
    <rPh sb="2" eb="4">
      <t>キゲン</t>
    </rPh>
    <rPh sb="5" eb="7">
      <t>チョウカ</t>
    </rPh>
    <rPh sb="9" eb="11">
      <t>フヨウ</t>
    </rPh>
    <rPh sb="15" eb="17">
      <t>ショウキョ</t>
    </rPh>
    <rPh sb="20" eb="22">
      <t>シク</t>
    </rPh>
    <rPh sb="24" eb="25">
      <t>ユウ</t>
    </rPh>
    <phoneticPr fontId="2"/>
  </si>
  <si>
    <t>SQLインジェクション、クロスサイトスクリプト、その他の脅威に問題なく対応していること。</t>
    <phoneticPr fontId="23"/>
  </si>
  <si>
    <t>パスワードの有効期限を設定ができること。</t>
    <phoneticPr fontId="31"/>
  </si>
  <si>
    <t>パスワードを2世代以上管理できること。</t>
    <phoneticPr fontId="31"/>
  </si>
  <si>
    <t>パスワードの最低文字数、最低文字種を制限することができること。</t>
    <phoneticPr fontId="31"/>
  </si>
  <si>
    <t>パスワード入力時の連続誤り回数によるロックアウトの設定ができること。</t>
    <rPh sb="5" eb="7">
      <t>ニュウリョク</t>
    </rPh>
    <rPh sb="7" eb="8">
      <t>ジ</t>
    </rPh>
    <phoneticPr fontId="2"/>
  </si>
  <si>
    <t>情報セキュリティに関する監査及び調査に協力すること。</t>
    <rPh sb="0" eb="2">
      <t>ジョウホウ</t>
    </rPh>
    <rPh sb="9" eb="10">
      <t>カン</t>
    </rPh>
    <rPh sb="12" eb="14">
      <t>カンサ</t>
    </rPh>
    <rPh sb="14" eb="15">
      <t>オヨ</t>
    </rPh>
    <rPh sb="16" eb="18">
      <t>チョウサ</t>
    </rPh>
    <rPh sb="19" eb="21">
      <t>キョウリョク</t>
    </rPh>
    <phoneticPr fontId="31"/>
  </si>
  <si>
    <t>システム管理者からの問い合わせ及び障害連絡を受付可能な本システム専用の受付窓口を設けること。</t>
    <rPh sb="24" eb="26">
      <t>カノウ</t>
    </rPh>
    <phoneticPr fontId="2"/>
  </si>
  <si>
    <t>■セキュリティについて</t>
    <phoneticPr fontId="23"/>
  </si>
  <si>
    <t>■保守、サポート体制について</t>
    <rPh sb="1" eb="3">
      <t>ホシュ</t>
    </rPh>
    <rPh sb="8" eb="10">
      <t>タイセイ</t>
    </rPh>
    <phoneticPr fontId="23"/>
  </si>
  <si>
    <t>　　　（f）入退室の状況の管理は、以下の機能を有する入退室管理システムを利用すること。</t>
    <phoneticPr fontId="23"/>
  </si>
  <si>
    <t>　　　（g）入退室管理システムは5年以上のログを保存していること。</t>
    <phoneticPr fontId="23"/>
  </si>
  <si>
    <t>　　　（c）情報処理施設に雷が直撃した場合を想定した対策を講じること。</t>
    <rPh sb="6" eb="8">
      <t>ジョウホウ</t>
    </rPh>
    <rPh sb="8" eb="10">
      <t>ショリ</t>
    </rPh>
    <rPh sb="10" eb="12">
      <t>シセツ</t>
    </rPh>
    <rPh sb="13" eb="14">
      <t>カミナリ</t>
    </rPh>
    <rPh sb="15" eb="17">
      <t>チョクゲキ</t>
    </rPh>
    <rPh sb="19" eb="21">
      <t>バアイ</t>
    </rPh>
    <rPh sb="22" eb="24">
      <t>ソウテイ</t>
    </rPh>
    <rPh sb="26" eb="28">
      <t>タイサク</t>
    </rPh>
    <rPh sb="29" eb="30">
      <t>コウ</t>
    </rPh>
    <phoneticPr fontId="23"/>
  </si>
  <si>
    <t>外部からの不正アクセスや内部の不正等が発生した場合、ログインアクセス、データベースアクセスのログを取得し、IDや処理単位等で必要に応じて追跡できること。</t>
    <rPh sb="19" eb="21">
      <t>ハッセイ</t>
    </rPh>
    <rPh sb="23" eb="25">
      <t>バアイ</t>
    </rPh>
    <rPh sb="56" eb="58">
      <t>ショリ</t>
    </rPh>
    <rPh sb="58" eb="60">
      <t>タンイ</t>
    </rPh>
    <rPh sb="60" eb="61">
      <t>トウ</t>
    </rPh>
    <phoneticPr fontId="23"/>
  </si>
  <si>
    <t>パスワードが有効期限切れしている場合、利用を行わせないこと。</t>
    <rPh sb="6" eb="8">
      <t>ユウコウ</t>
    </rPh>
    <rPh sb="8" eb="10">
      <t>キゲン</t>
    </rPh>
    <rPh sb="16" eb="18">
      <t>バアイ</t>
    </rPh>
    <rPh sb="19" eb="21">
      <t>リヨウ</t>
    </rPh>
    <rPh sb="22" eb="23">
      <t>オコナ</t>
    </rPh>
    <phoneticPr fontId="2"/>
  </si>
  <si>
    <t>パスワードが有効期限切れしている場合、自動的にパスワード変更する画面に遷移すること。</t>
    <rPh sb="6" eb="8">
      <t>ユウコウ</t>
    </rPh>
    <rPh sb="16" eb="18">
      <t>バアイ</t>
    </rPh>
    <rPh sb="19" eb="21">
      <t>ジドウ</t>
    </rPh>
    <rPh sb="21" eb="22">
      <t>テキ</t>
    </rPh>
    <rPh sb="32" eb="34">
      <t>ガメン</t>
    </rPh>
    <rPh sb="35" eb="37">
      <t>センイ</t>
    </rPh>
    <phoneticPr fontId="2"/>
  </si>
  <si>
    <t>クライアントからサーバへの通信について、SSL/TLSの暗号化通信を行うHTTPSへ対応すること。</t>
    <rPh sb="28" eb="33">
      <t>アンゴウカツウシン</t>
    </rPh>
    <rPh sb="34" eb="35">
      <t>オコナ</t>
    </rPh>
    <rPh sb="42" eb="44">
      <t>タイオウ</t>
    </rPh>
    <phoneticPr fontId="28"/>
  </si>
  <si>
    <t>権限の切り分けができること。（例：運用・保守のためのベンダ権限、システム管理のための情報部門課権限、業務主管課権限、業務参照課権限）</t>
    <rPh sb="0" eb="2">
      <t>ケンゲン</t>
    </rPh>
    <rPh sb="3" eb="4">
      <t>キ</t>
    </rPh>
    <rPh sb="5" eb="6">
      <t>ワ</t>
    </rPh>
    <rPh sb="15" eb="16">
      <t>レイ</t>
    </rPh>
    <rPh sb="17" eb="19">
      <t>ウンヨウ</t>
    </rPh>
    <rPh sb="20" eb="22">
      <t>ホシュ</t>
    </rPh>
    <rPh sb="29" eb="31">
      <t>ケンゲン</t>
    </rPh>
    <rPh sb="36" eb="38">
      <t>カンリ</t>
    </rPh>
    <rPh sb="42" eb="44">
      <t>ジョウホウ</t>
    </rPh>
    <rPh sb="44" eb="46">
      <t>ブモン</t>
    </rPh>
    <rPh sb="46" eb="47">
      <t>カ</t>
    </rPh>
    <rPh sb="47" eb="49">
      <t>ケンゲン</t>
    </rPh>
    <rPh sb="50" eb="52">
      <t>ギョウム</t>
    </rPh>
    <rPh sb="52" eb="54">
      <t>シュカン</t>
    </rPh>
    <rPh sb="54" eb="55">
      <t>カ</t>
    </rPh>
    <rPh sb="55" eb="57">
      <t>ケンゲン</t>
    </rPh>
    <rPh sb="58" eb="60">
      <t>ギョウム</t>
    </rPh>
    <rPh sb="60" eb="62">
      <t>サンショウ</t>
    </rPh>
    <rPh sb="62" eb="63">
      <t>カ</t>
    </rPh>
    <rPh sb="63" eb="65">
      <t>ケンゲン</t>
    </rPh>
    <phoneticPr fontId="23"/>
  </si>
  <si>
    <t>定期的に本システムで利用している製品に関するパッチリリースの情報を収集し、影響を確認したうえで適用すること。</t>
    <rPh sb="33" eb="35">
      <t>シュウシュウ</t>
    </rPh>
    <rPh sb="37" eb="39">
      <t>エイキョウ</t>
    </rPh>
    <phoneticPr fontId="31"/>
  </si>
  <si>
    <t>稼働から5年以上のサービス提供を確保すること。</t>
    <rPh sb="0" eb="2">
      <t>カドウ</t>
    </rPh>
    <rPh sb="5" eb="8">
      <t>ネンイジョウ</t>
    </rPh>
    <rPh sb="13" eb="15">
      <t>テイキョウ</t>
    </rPh>
    <rPh sb="16" eb="18">
      <t>カクホ</t>
    </rPh>
    <phoneticPr fontId="23"/>
  </si>
  <si>
    <t>組織改正について、保守対応を行うこと。（例：組織マスタの変更に伴う関連データの変更など）</t>
    <rPh sb="0" eb="2">
      <t>ソシキ</t>
    </rPh>
    <rPh sb="2" eb="4">
      <t>カイセイ</t>
    </rPh>
    <rPh sb="9" eb="11">
      <t>ホシュ</t>
    </rPh>
    <rPh sb="11" eb="13">
      <t>タイオウ</t>
    </rPh>
    <rPh sb="14" eb="15">
      <t>オコナ</t>
    </rPh>
    <rPh sb="20" eb="21">
      <t>レイ</t>
    </rPh>
    <rPh sb="22" eb="24">
      <t>ソシキ</t>
    </rPh>
    <rPh sb="28" eb="30">
      <t>ヘンコウ</t>
    </rPh>
    <rPh sb="31" eb="32">
      <t>トモナ</t>
    </rPh>
    <rPh sb="33" eb="35">
      <t>カンレン</t>
    </rPh>
    <rPh sb="39" eb="41">
      <t>ヘンコウ</t>
    </rPh>
    <phoneticPr fontId="2"/>
  </si>
  <si>
    <t>本稼働前に、職員向けの操作研修を行うこと。</t>
    <rPh sb="0" eb="1">
      <t>ホン</t>
    </rPh>
    <rPh sb="1" eb="3">
      <t>カドウ</t>
    </rPh>
    <rPh sb="3" eb="4">
      <t>マエ</t>
    </rPh>
    <rPh sb="13" eb="15">
      <t>ケンシュウ</t>
    </rPh>
    <phoneticPr fontId="2"/>
  </si>
  <si>
    <t>操作研修の資料作成を行うこと。</t>
    <rPh sb="0" eb="2">
      <t>ソウサ</t>
    </rPh>
    <rPh sb="2" eb="4">
      <t>ケンシュウ</t>
    </rPh>
    <phoneticPr fontId="2"/>
  </si>
  <si>
    <t>　　　（d）情報処理施設の付近に誘導雷が発生した場合を想定した対策が講じてあること。</t>
    <rPh sb="6" eb="8">
      <t>ジョウホウ</t>
    </rPh>
    <rPh sb="8" eb="10">
      <t>ショリ</t>
    </rPh>
    <rPh sb="10" eb="12">
      <t>シセツ</t>
    </rPh>
    <rPh sb="13" eb="15">
      <t>フキン</t>
    </rPh>
    <rPh sb="16" eb="18">
      <t>ユウドウ</t>
    </rPh>
    <rPh sb="18" eb="19">
      <t>ライ</t>
    </rPh>
    <rPh sb="20" eb="22">
      <t>ハッセイ</t>
    </rPh>
    <rPh sb="24" eb="26">
      <t>バアイ</t>
    </rPh>
    <rPh sb="27" eb="29">
      <t>ソウテイ</t>
    </rPh>
    <rPh sb="31" eb="33">
      <t>タイサク</t>
    </rPh>
    <rPh sb="34" eb="35">
      <t>コウ</t>
    </rPh>
    <phoneticPr fontId="23"/>
  </si>
  <si>
    <t>　　　（e）空調設備が設置された室については、温度及び湿度並びに空調設備の作動状況の常時検知・監視が行われていること。</t>
    <phoneticPr fontId="23"/>
  </si>
  <si>
    <t>　　　（f）ガス系消火設備の設置があること。</t>
    <rPh sb="8" eb="9">
      <t>ケイ</t>
    </rPh>
    <rPh sb="9" eb="11">
      <t>ショウカ</t>
    </rPh>
    <rPh sb="11" eb="13">
      <t>セツビ</t>
    </rPh>
    <rPh sb="14" eb="16">
      <t>セッチ</t>
    </rPh>
    <phoneticPr fontId="23"/>
  </si>
  <si>
    <t>　　　（b）システム管理者からの問い合わせ及び障害連絡を受け付ける本システム専用の受付窓口を設けること。</t>
    <phoneticPr fontId="23"/>
  </si>
  <si>
    <t>　　　（c）データベースのバックアップは毎日取得し、1週間分（7世代）のバックアップデータを保持すること。またバックアップはシステムを停止せずにオンラインで実施できること。</t>
    <phoneticPr fontId="23"/>
  </si>
  <si>
    <t>　　　（d）ログのバックアップは毎日取得し、六ヶ月以上保存すること。</t>
    <phoneticPr fontId="23"/>
  </si>
  <si>
    <t>　　　（e）システムのバックアップは一ヶ月に一度以上取得し、3世代以上保存すること。</t>
    <phoneticPr fontId="23"/>
  </si>
  <si>
    <t>　　　（g）稼動監視、ログ監視、性能監視、ＵＲＬ監視を実施しており、障害発生時には障害内容が把握できること。</t>
    <phoneticPr fontId="23"/>
  </si>
  <si>
    <t>　　　（f）障害を検知した場合、利用者に速報を通報できること。</t>
    <rPh sb="6" eb="8">
      <t>ショウガイ</t>
    </rPh>
    <rPh sb="9" eb="11">
      <t>ケンチ</t>
    </rPh>
    <rPh sb="13" eb="15">
      <t>バアイ</t>
    </rPh>
    <rPh sb="16" eb="19">
      <t>リヨウシャ</t>
    </rPh>
    <rPh sb="20" eb="22">
      <t>ソクホウ</t>
    </rPh>
    <rPh sb="23" eb="25">
      <t>ツウホウ</t>
    </rPh>
    <phoneticPr fontId="23"/>
  </si>
  <si>
    <t>パッケージシステムの構築・運用・保守を実施する部門が、ISO/IEC 27001（ISMS）の認証を受け、適切に更新をしていること。</t>
    <rPh sb="10" eb="12">
      <t>コウチク</t>
    </rPh>
    <rPh sb="13" eb="15">
      <t>ウンヨウ</t>
    </rPh>
    <rPh sb="16" eb="18">
      <t>ホシュ</t>
    </rPh>
    <rPh sb="19" eb="21">
      <t>ジッシ</t>
    </rPh>
    <rPh sb="23" eb="25">
      <t>ブモン</t>
    </rPh>
    <rPh sb="47" eb="49">
      <t>ニンショウ</t>
    </rPh>
    <rPh sb="53" eb="55">
      <t>テキセツ</t>
    </rPh>
    <rPh sb="56" eb="58">
      <t>コウシン</t>
    </rPh>
    <phoneticPr fontId="23"/>
  </si>
  <si>
    <t>外部からの不正アクセスや内部の不正等の脅威に備え、適切な処置ができていること。</t>
    <rPh sb="25" eb="27">
      <t>テキセツ</t>
    </rPh>
    <rPh sb="28" eb="30">
      <t>ショチ</t>
    </rPh>
    <phoneticPr fontId="23"/>
  </si>
  <si>
    <t>防災システム</t>
    <rPh sb="0" eb="2">
      <t>ボウサイ</t>
    </rPh>
    <phoneticPr fontId="23"/>
  </si>
  <si>
    <t>事業者名</t>
    <rPh sb="0" eb="3">
      <t>ジギョウシャ</t>
    </rPh>
    <rPh sb="3" eb="4">
      <t>メイ</t>
    </rPh>
    <phoneticPr fontId="23"/>
  </si>
  <si>
    <t>ユーザ自身でパスワードの管理（変更）が行えること。</t>
    <rPh sb="3" eb="5">
      <t>ジシン</t>
    </rPh>
    <rPh sb="15" eb="17">
      <t>ヘンコウ</t>
    </rPh>
    <phoneticPr fontId="31"/>
  </si>
  <si>
    <t>　　　（b）重要な物理セキュリティ境界出入口には、破壊対策ドアが設置されていること。</t>
    <rPh sb="6" eb="8">
      <t>ジュウヨウ</t>
    </rPh>
    <rPh sb="9" eb="11">
      <t>ブツリ</t>
    </rPh>
    <rPh sb="17" eb="19">
      <t>キョウカイ</t>
    </rPh>
    <rPh sb="19" eb="21">
      <t>デイ</t>
    </rPh>
    <rPh sb="21" eb="22">
      <t>グチ</t>
    </rPh>
    <rPh sb="25" eb="27">
      <t>ハカイ</t>
    </rPh>
    <rPh sb="27" eb="29">
      <t>タイサク</t>
    </rPh>
    <rPh sb="32" eb="34">
      <t>セッチ</t>
    </rPh>
    <phoneticPr fontId="23"/>
  </si>
  <si>
    <t>　　　（c）重要な物理セキュリティ境界の出入口を監視カメラで常時監視していること。また、適切な期間保存されていること。</t>
    <rPh sb="6" eb="8">
      <t>ジュウヨウ</t>
    </rPh>
    <rPh sb="9" eb="11">
      <t>ブツリ</t>
    </rPh>
    <rPh sb="17" eb="19">
      <t>キョウカイ</t>
    </rPh>
    <rPh sb="44" eb="46">
      <t>テキセツ</t>
    </rPh>
    <rPh sb="47" eb="49">
      <t>キカン</t>
    </rPh>
    <rPh sb="49" eb="51">
      <t>ホゾン</t>
    </rPh>
    <phoneticPr fontId="23"/>
  </si>
  <si>
    <t>　　　（d）セキュリティ境界から入館者のPCや電子記録媒体の持込、持出の管理が申請管理されていること。</t>
    <rPh sb="12" eb="14">
      <t>キョウカイ</t>
    </rPh>
    <phoneticPr fontId="23"/>
  </si>
  <si>
    <t>　　　（e）セキュリティ境界への入室者は予め定められた申請者からの事前登録制とし、データセンタ入り口等で、本人確認を行い、24時間365日の有人監視を実施すること。</t>
    <rPh sb="12" eb="14">
      <t>キョウカイ</t>
    </rPh>
    <phoneticPr fontId="23"/>
  </si>
  <si>
    <t>職員が使用する端末のアプリケーションは、ライセンスフリーとすること。</t>
    <rPh sb="0" eb="2">
      <t>ショクイン</t>
    </rPh>
    <rPh sb="3" eb="5">
      <t>シヨウ</t>
    </rPh>
    <rPh sb="7" eb="9">
      <t>タンマツ</t>
    </rPh>
    <phoneticPr fontId="2"/>
  </si>
  <si>
    <t>■カスタマイズについて</t>
    <phoneticPr fontId="23"/>
  </si>
  <si>
    <t>パッケージシステムは基本的に自動運転とし、メンテナンス等であってもシステムを中断することがないよう対応すること、もしくは利用可能な状態に復帰できること。</t>
    <rPh sb="60" eb="62">
      <t>リヨウ</t>
    </rPh>
    <rPh sb="62" eb="64">
      <t>カノウ</t>
    </rPh>
    <rPh sb="65" eb="67">
      <t>ジョウタイ</t>
    </rPh>
    <rPh sb="68" eb="70">
      <t>フッキ</t>
    </rPh>
    <phoneticPr fontId="2"/>
  </si>
  <si>
    <t>１．保守対象の範囲</t>
    <rPh sb="2" eb="4">
      <t>ホシュ</t>
    </rPh>
    <rPh sb="4" eb="6">
      <t>タイショウ</t>
    </rPh>
    <rPh sb="7" eb="9">
      <t>ハンイ</t>
    </rPh>
    <phoneticPr fontId="23"/>
  </si>
  <si>
    <t>２．障害時の対応</t>
    <rPh sb="2" eb="4">
      <t>ショウガイ</t>
    </rPh>
    <rPh sb="4" eb="5">
      <t>トキ</t>
    </rPh>
    <rPh sb="6" eb="8">
      <t>タイオウ</t>
    </rPh>
    <phoneticPr fontId="23"/>
  </si>
  <si>
    <t>稼動監視、ログ監視、性能監視、ＵＲＬ監視を実施可能で、障害発生時には障害内容が把握できること。</t>
    <phoneticPr fontId="2"/>
  </si>
  <si>
    <t>ネットワークの定期監視により、障害の未然防止対策を行うこと。</t>
    <phoneticPr fontId="2"/>
  </si>
  <si>
    <t>法令改正時に、パッケージ提供元として速やかに対応することを担保し、説明すること。</t>
    <rPh sb="0" eb="2">
      <t>ホウレイ</t>
    </rPh>
    <phoneticPr fontId="2"/>
  </si>
  <si>
    <t>３．操作研修・マニュアル</t>
    <rPh sb="2" eb="4">
      <t>ソウサ</t>
    </rPh>
    <rPh sb="4" eb="6">
      <t>ケンシュウ</t>
    </rPh>
    <phoneticPr fontId="23"/>
  </si>
  <si>
    <t xml:space="preserve">パッケージシステムが利用するプリンタは、町田市が設置した既存の複合機（一般的なオフィス用）を利用すること。また、専用帳票を印刷する等、専用プリンターが必要な場合は、町田市と協議の上決定すること。
</t>
    <rPh sb="10" eb="12">
      <t>リヨウ</t>
    </rPh>
    <rPh sb="20" eb="23">
      <t>マチダシ</t>
    </rPh>
    <rPh sb="24" eb="26">
      <t>セッチ</t>
    </rPh>
    <rPh sb="28" eb="30">
      <t>キゾン</t>
    </rPh>
    <rPh sb="31" eb="34">
      <t>フクゴウキ</t>
    </rPh>
    <rPh sb="35" eb="38">
      <t>イッパンテキ</t>
    </rPh>
    <rPh sb="43" eb="44">
      <t>ヨウ</t>
    </rPh>
    <rPh sb="46" eb="48">
      <t>リヨウ</t>
    </rPh>
    <rPh sb="56" eb="60">
      <t>センヨウチョウヒョウ</t>
    </rPh>
    <rPh sb="61" eb="63">
      <t>インサツ</t>
    </rPh>
    <rPh sb="65" eb="66">
      <t>トウ</t>
    </rPh>
    <rPh sb="67" eb="69">
      <t>センヨウ</t>
    </rPh>
    <rPh sb="75" eb="77">
      <t>ヒツヨウ</t>
    </rPh>
    <rPh sb="78" eb="80">
      <t>バアイ</t>
    </rPh>
    <rPh sb="82" eb="85">
      <t>マチダシ</t>
    </rPh>
    <rPh sb="86" eb="88">
      <t>キョウギ</t>
    </rPh>
    <rPh sb="89" eb="90">
      <t>ウエ</t>
    </rPh>
    <rPh sb="90" eb="92">
      <t>ケッテイ</t>
    </rPh>
    <phoneticPr fontId="23"/>
  </si>
  <si>
    <t>Webブラウザについて、サポート切れ前に後続のバージョンの動作保証をすること。</t>
    <rPh sb="16" eb="17">
      <t>キ</t>
    </rPh>
    <rPh sb="18" eb="19">
      <t>マエ</t>
    </rPh>
    <rPh sb="20" eb="22">
      <t>コウゾク</t>
    </rPh>
    <rPh sb="29" eb="31">
      <t>ドウサ</t>
    </rPh>
    <rPh sb="31" eb="33">
      <t>ホショウ</t>
    </rPh>
    <phoneticPr fontId="2"/>
  </si>
  <si>
    <t>　システム要件確認書</t>
    <rPh sb="5" eb="7">
      <t>ヨウケン</t>
    </rPh>
    <rPh sb="7" eb="10">
      <t>カクニンショ</t>
    </rPh>
    <phoneticPr fontId="23"/>
  </si>
  <si>
    <t>※『必須項目』欄が○となっている項目については、当市の必須要件になりますので、1項目でも「対応不可」にてご回答いただいた場合は、自動的に本プロポーザル失格とさせていただきます。あらかじめご了承ください。</t>
    <phoneticPr fontId="2"/>
  </si>
  <si>
    <t>必須</t>
    <rPh sb="0" eb="2">
      <t>ヒッス</t>
    </rPh>
    <phoneticPr fontId="2"/>
  </si>
  <si>
    <t>備考欄（回答に対し、一部例外や補足等がある場合に追記してください）</t>
    <rPh sb="0" eb="2">
      <t>ビコウ</t>
    </rPh>
    <rPh sb="2" eb="3">
      <t>ラン</t>
    </rPh>
    <rPh sb="4" eb="6">
      <t>カイトウ</t>
    </rPh>
    <rPh sb="7" eb="8">
      <t>タイ</t>
    </rPh>
    <rPh sb="10" eb="12">
      <t>イチブ</t>
    </rPh>
    <rPh sb="12" eb="14">
      <t>レイガイ</t>
    </rPh>
    <rPh sb="15" eb="17">
      <t>ホソク</t>
    </rPh>
    <rPh sb="17" eb="18">
      <t>トウ</t>
    </rPh>
    <rPh sb="21" eb="23">
      <t>バアイ</t>
    </rPh>
    <rPh sb="24" eb="26">
      <t>ツイキ</t>
    </rPh>
    <phoneticPr fontId="23"/>
  </si>
  <si>
    <t>■パッケージの導入実績について</t>
    <rPh sb="7" eb="9">
      <t>ドウニュウ</t>
    </rPh>
    <rPh sb="9" eb="11">
      <t>ジッセキ</t>
    </rPh>
    <phoneticPr fontId="23"/>
  </si>
  <si>
    <t>導入団体数を示すこと
※同パッケージにて稼働中の自治体数</t>
    <rPh sb="0" eb="2">
      <t>ドウニュウ</t>
    </rPh>
    <rPh sb="2" eb="4">
      <t>ダンタイ</t>
    </rPh>
    <rPh sb="4" eb="5">
      <t>スウ</t>
    </rPh>
    <rPh sb="6" eb="7">
      <t>シメ</t>
    </rPh>
    <rPh sb="12" eb="13">
      <t>ドウ</t>
    </rPh>
    <rPh sb="20" eb="23">
      <t>カドウチュウ</t>
    </rPh>
    <rPh sb="24" eb="27">
      <t>ジチタイ</t>
    </rPh>
    <rPh sb="27" eb="28">
      <t>スウ</t>
    </rPh>
    <phoneticPr fontId="2"/>
  </si>
  <si>
    <t>　うち、人口40万人以上の団体への導入数</t>
    <rPh sb="4" eb="6">
      <t>ジンコウ</t>
    </rPh>
    <rPh sb="8" eb="10">
      <t>マンニン</t>
    </rPh>
    <rPh sb="10" eb="12">
      <t>イジョウ</t>
    </rPh>
    <rPh sb="13" eb="15">
      <t>ダンタイ</t>
    </rPh>
    <rPh sb="17" eb="19">
      <t>ドウニュウ</t>
    </rPh>
    <rPh sb="19" eb="20">
      <t>スウ</t>
    </rPh>
    <phoneticPr fontId="2"/>
  </si>
  <si>
    <t>団体数を記載</t>
    <rPh sb="0" eb="3">
      <t>ダンタイスウ</t>
    </rPh>
    <rPh sb="4" eb="6">
      <t>キサイ</t>
    </rPh>
    <phoneticPr fontId="23"/>
  </si>
  <si>
    <t>団体数を記載
※導入状況の詳細は、別途「業務実績書」に記載すること</t>
    <rPh sb="0" eb="3">
      <t>ダンタイスウ</t>
    </rPh>
    <rPh sb="4" eb="6">
      <t>キサイ</t>
    </rPh>
    <rPh sb="8" eb="10">
      <t>ドウニュウ</t>
    </rPh>
    <rPh sb="10" eb="12">
      <t>ジョウキョウ</t>
    </rPh>
    <rPh sb="17" eb="19">
      <t>ベット</t>
    </rPh>
    <rPh sb="20" eb="22">
      <t>ギョウム</t>
    </rPh>
    <rPh sb="22" eb="24">
      <t>ジッセキ</t>
    </rPh>
    <rPh sb="24" eb="25">
      <t>ショ</t>
    </rPh>
    <phoneticPr fontId="23"/>
  </si>
  <si>
    <t>パッケージシステムが「地方公共団体における情報セキュリティポリシーに関するガイドライン」の情報システムの強靭性の向上を図るβ´モデルに沿ってインターネット接続系で利用できること</t>
    <rPh sb="59" eb="60">
      <t>ハカ</t>
    </rPh>
    <rPh sb="67" eb="68">
      <t>ソ</t>
    </rPh>
    <rPh sb="77" eb="79">
      <t>セツゾク</t>
    </rPh>
    <rPh sb="79" eb="80">
      <t>ケイ</t>
    </rPh>
    <rPh sb="81" eb="83">
      <t>リヨウ</t>
    </rPh>
    <phoneticPr fontId="2"/>
  </si>
  <si>
    <t xml:space="preserve">町田市が設置した既存の共通端末（DELL（旧Wyse Technology）社のシンクライアント端末やFAT端末）及びAVD（Azure Virtual Desktop）環境で利用できること
</t>
    <rPh sb="0" eb="3">
      <t>マチダシ</t>
    </rPh>
    <rPh sb="4" eb="6">
      <t>セッチ</t>
    </rPh>
    <rPh sb="8" eb="10">
      <t>キゾン</t>
    </rPh>
    <rPh sb="11" eb="13">
      <t>キョウツウ</t>
    </rPh>
    <rPh sb="13" eb="15">
      <t>タンマツ</t>
    </rPh>
    <rPh sb="21" eb="22">
      <t>キュウ</t>
    </rPh>
    <rPh sb="38" eb="39">
      <t>シャ</t>
    </rPh>
    <rPh sb="48" eb="50">
      <t>タンマツ</t>
    </rPh>
    <rPh sb="54" eb="56">
      <t>タンマツ</t>
    </rPh>
    <rPh sb="57" eb="58">
      <t>オヨ</t>
    </rPh>
    <rPh sb="85" eb="87">
      <t>カンキョウ</t>
    </rPh>
    <rPh sb="88" eb="90">
      <t>リヨウ</t>
    </rPh>
    <phoneticPr fontId="24"/>
  </si>
  <si>
    <t>本システムは、端末200台の接続を想定し、ストレスなくスムーズに利用可能なこと。</t>
    <rPh sb="7" eb="9">
      <t>タンマツ</t>
    </rPh>
    <phoneticPr fontId="2"/>
  </si>
  <si>
    <t>構築期間（予定）は、2022年10月から2023年5月とすること。</t>
    <rPh sb="0" eb="2">
      <t>コウチク</t>
    </rPh>
    <rPh sb="2" eb="4">
      <t>キカン</t>
    </rPh>
    <rPh sb="5" eb="7">
      <t>ヨテイ</t>
    </rPh>
    <rPh sb="14" eb="15">
      <t>ネン</t>
    </rPh>
    <rPh sb="17" eb="18">
      <t>ツキ</t>
    </rPh>
    <rPh sb="24" eb="25">
      <t>ネン</t>
    </rPh>
    <rPh sb="26" eb="27">
      <t>ツキ</t>
    </rPh>
    <phoneticPr fontId="2"/>
  </si>
  <si>
    <t>稼働時期は、2023年6月とすること。</t>
    <rPh sb="0" eb="2">
      <t>カドウ</t>
    </rPh>
    <rPh sb="2" eb="4">
      <t>ジキ</t>
    </rPh>
    <rPh sb="10" eb="11">
      <t>ネン</t>
    </rPh>
    <rPh sb="12" eb="13">
      <t>ツキ</t>
    </rPh>
    <phoneticPr fontId="2"/>
  </si>
  <si>
    <t>データセンタ環境として、ISMAPクラウドサービスリストに登録されていること。それ以外の場合には別紙「データセンタ要件」を満たすこと</t>
    <phoneticPr fontId="23"/>
  </si>
  <si>
    <t>Microsoft Edge、Google Chrome、Apple Safariに対応すること。その他、対応しているブラウザを記載すること。</t>
    <rPh sb="42" eb="44">
      <t>タイオウ</t>
    </rPh>
    <rPh sb="51" eb="52">
      <t>タ</t>
    </rPh>
    <rPh sb="53" eb="55">
      <t>タイオウ</t>
    </rPh>
    <rPh sb="64" eb="66">
      <t>キサイ</t>
    </rPh>
    <phoneticPr fontId="2"/>
  </si>
  <si>
    <t>○</t>
    <phoneticPr fontId="2"/>
  </si>
  <si>
    <t>登録されている場合にはクラウドサービス名称を記載。それ以外の場合には別紙「データセンタ要件」で回答</t>
    <rPh sb="27" eb="29">
      <t>イガイ</t>
    </rPh>
    <rPh sb="30" eb="32">
      <t>バアイ</t>
    </rPh>
    <rPh sb="34" eb="36">
      <t>ベッシ</t>
    </rPh>
    <rPh sb="43" eb="45">
      <t>ヨウケン</t>
    </rPh>
    <rPh sb="47" eb="49">
      <t>カイトウ</t>
    </rPh>
    <phoneticPr fontId="2"/>
  </si>
  <si>
    <t>クラウドサービス（SaaS方式）による導入実績があること。</t>
    <phoneticPr fontId="28"/>
  </si>
  <si>
    <t>サービス提供形態はクラウドサービス（SaaS方式）にて提供されること。</t>
    <rPh sb="4" eb="6">
      <t>テイキョウ</t>
    </rPh>
    <rPh sb="6" eb="8">
      <t>ケイタイ</t>
    </rPh>
    <phoneticPr fontId="23"/>
  </si>
  <si>
    <t>原則パッケージシステムへのカスタマイズは行わず提案すること。</t>
    <rPh sb="0" eb="2">
      <t>ゲンソク</t>
    </rPh>
    <rPh sb="20" eb="21">
      <t>オコナ</t>
    </rPh>
    <rPh sb="23" eb="25">
      <t>テイアン</t>
    </rPh>
    <phoneticPr fontId="23"/>
  </si>
  <si>
    <r>
      <t>1.対応可、2.対応不可</t>
    </r>
    <r>
      <rPr>
        <b/>
        <sz val="10"/>
        <color theme="5"/>
        <rFont val="ＭＳ Ｐ明朝"/>
        <family val="1"/>
        <charset val="128"/>
      </rPr>
      <t xml:space="preserve">
</t>
    </r>
    <rPh sb="8" eb="10">
      <t>タイオウ</t>
    </rPh>
    <rPh sb="10" eb="12">
      <t>フカ</t>
    </rPh>
    <phoneticPr fontId="23"/>
  </si>
  <si>
    <t>本番運用時のクライアント環境は、FAT端末の場合Windows10以降の町田市指定の後継バージョン（関連ツールを含む）、RDSの場合Windows Server2016以降の町田市指定の後継バージョン（関連ツールを含む）及びAVD（Azure Virtual Desktop）環境で動作すること（すべてのサービスパックのサポートを対象とする）</t>
    <phoneticPr fontId="2"/>
  </si>
  <si>
    <t>1.対応可、2.対応不可</t>
    <rPh sb="8" eb="10">
      <t>タイオウ</t>
    </rPh>
    <phoneticPr fontId="23"/>
  </si>
  <si>
    <t>カスタマイズ内容について、構築・運用のライフサイクルを通じて管理を行い、適宜町田市に内容が分かる仕様書とともに一覧表を提出すること</t>
    <rPh sb="6" eb="8">
      <t>ナイヨウ</t>
    </rPh>
    <rPh sb="13" eb="15">
      <t>コウチク</t>
    </rPh>
    <rPh sb="16" eb="18">
      <t>ウンヨウ</t>
    </rPh>
    <rPh sb="27" eb="28">
      <t>ツウ</t>
    </rPh>
    <rPh sb="30" eb="32">
      <t>カンリ</t>
    </rPh>
    <rPh sb="33" eb="34">
      <t>オコナ</t>
    </rPh>
    <phoneticPr fontId="23"/>
  </si>
  <si>
    <t>ログイン可能なＩＰアドレスを制限できる仕組みを有すること。</t>
    <rPh sb="4" eb="6">
      <t>カノウ</t>
    </rPh>
    <rPh sb="14" eb="16">
      <t>セイゲン</t>
    </rPh>
    <rPh sb="19" eb="21">
      <t>シク</t>
    </rPh>
    <rPh sb="23" eb="24">
      <t>ユウ</t>
    </rPh>
    <phoneticPr fontId="2"/>
  </si>
  <si>
    <t>バージョンアップ等の保守作業を行う際は、事前に調整の上、原則利用時間外で行うこと。</t>
    <rPh sb="8" eb="9">
      <t>トウ</t>
    </rPh>
    <rPh sb="10" eb="12">
      <t>ホシュ</t>
    </rPh>
    <rPh sb="12" eb="14">
      <t>サギョウ</t>
    </rPh>
    <rPh sb="15" eb="16">
      <t>オコナ</t>
    </rPh>
    <rPh sb="17" eb="18">
      <t>サイ</t>
    </rPh>
    <rPh sb="20" eb="22">
      <t>ジゼン</t>
    </rPh>
    <rPh sb="23" eb="25">
      <t>チョウセイ</t>
    </rPh>
    <rPh sb="26" eb="27">
      <t>ウエ</t>
    </rPh>
    <rPh sb="28" eb="30">
      <t>ゲンソク</t>
    </rPh>
    <rPh sb="30" eb="32">
      <t>リヨウ</t>
    </rPh>
    <rPh sb="32" eb="34">
      <t>ジカン</t>
    </rPh>
    <rPh sb="34" eb="35">
      <t>ガイ</t>
    </rPh>
    <rPh sb="36" eb="37">
      <t>オコナ</t>
    </rPh>
    <phoneticPr fontId="2"/>
  </si>
  <si>
    <t>システムの操作やバッチ処理手順等に関する業務主管課からの質問に対応すること。
※通常は規定様式にてメール問合せ、至急時は電話問合せを想定</t>
    <phoneticPr fontId="2"/>
  </si>
  <si>
    <t>参集指示や安否確認に対する回答がスマートフォンまたはスマートフォンアプリで行える場合、対応しているOS（バージョン含む）を記載すること。</t>
    <rPh sb="0" eb="2">
      <t>サンシュウ</t>
    </rPh>
    <rPh sb="2" eb="4">
      <t>シジ</t>
    </rPh>
    <rPh sb="5" eb="7">
      <t>アンピ</t>
    </rPh>
    <rPh sb="7" eb="9">
      <t>カクニン</t>
    </rPh>
    <rPh sb="10" eb="11">
      <t>タイ</t>
    </rPh>
    <rPh sb="13" eb="15">
      <t>カイトウ</t>
    </rPh>
    <rPh sb="37" eb="38">
      <t>オコナ</t>
    </rPh>
    <rPh sb="50" eb="51">
      <t>フク</t>
    </rPh>
    <rPh sb="54" eb="56">
      <t>キサイ</t>
    </rPh>
    <phoneticPr fontId="2"/>
  </si>
  <si>
    <t>参集指示や安否確認に対する回答が携帯電話で行える場合、NTT Docomo,　au、Softbank、楽天モバイルのＳＳＬ対応ブラウザ塔載機種により動作すること。</t>
    <rPh sb="26" eb="27">
      <t>オコナ</t>
    </rPh>
    <rPh sb="29" eb="31">
      <t>バアイ</t>
    </rPh>
    <rPh sb="56" eb="58">
      <t>ラクテン</t>
    </rPh>
    <phoneticPr fontId="2"/>
  </si>
  <si>
    <t>OSを記載</t>
    <rPh sb="3" eb="5">
      <t>キサイ</t>
    </rPh>
    <phoneticPr fontId="2"/>
  </si>
  <si>
    <t>ブラウザ名を記載</t>
    <rPh sb="4" eb="5">
      <t>メイ</t>
    </rPh>
    <rPh sb="6" eb="8">
      <t>キサイ</t>
    </rPh>
    <phoneticPr fontId="2"/>
  </si>
  <si>
    <t>本システムは、インターネットに接続可能なパソコン（タブレット端末含む）、スマートフォンにて利用可能であること。</t>
    <rPh sb="30" eb="32">
      <t>タンマツ</t>
    </rPh>
    <rPh sb="32" eb="33">
      <t>フク</t>
    </rPh>
    <rPh sb="47" eb="49">
      <t>カノウ</t>
    </rPh>
    <phoneticPr fontId="2"/>
  </si>
  <si>
    <t>本システムは、スマートフォン3,000台の接続を想定し、ストレスなくスムーズに利用可能なこと。</t>
    <phoneticPr fontId="2"/>
  </si>
  <si>
    <t>スマートフォンなどでの操作方法のマニュアルを作成すること。</t>
    <rPh sb="11" eb="13">
      <t>ソウサ</t>
    </rPh>
    <rPh sb="13" eb="15">
      <t>ホウホウ</t>
    </rPh>
    <rPh sb="22" eb="24">
      <t>サクセイ</t>
    </rPh>
    <phoneticPr fontId="2"/>
  </si>
  <si>
    <t>データセンタ要件</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</si>
</sst>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0\ &quot;団体&quot;"/>
    <numFmt numFmtId="177" formatCode="0\ &quot;団体&quot;"/>
  </numFmts>
  <fonts count="3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2"/>
      <color indexed="8"/>
      <name val="ＭＳ Ｐゴシック"/>
      <family val="3"/>
      <charset val="128"/>
    </font>
    <font>
      <sz val="12"/>
      <color indexed="9"/>
      <name val="ＭＳ Ｐゴシック"/>
      <family val="3"/>
      <charset val="128"/>
    </font>
    <font>
      <sz val="12"/>
      <color indexed="60"/>
      <name val="ＭＳ Ｐゴシック"/>
      <family val="3"/>
      <charset val="128"/>
    </font>
    <font>
      <sz val="11"/>
      <name val="ＭＳ Ｐ明朝"/>
      <family val="1"/>
      <charset val="128"/>
    </font>
    <font>
      <u/>
      <sz val="11"/>
      <color indexed="12"/>
      <name val="ＭＳ Ｐ明朝"/>
      <family val="1"/>
      <charset val="128"/>
    </font>
    <font>
      <b/>
      <sz val="12"/>
      <color indexed="8"/>
      <name val="ＭＳ Ｐゴシック"/>
      <family val="3"/>
      <charset val="128"/>
    </font>
    <font>
      <sz val="10"/>
      <name val="ＭＳ Ｐ明朝"/>
      <family val="1"/>
      <charset val="128"/>
    </font>
    <font>
      <sz val="6"/>
      <name val="ＭＳ ゴシック"/>
      <family val="3"/>
      <charset val="128"/>
    </font>
    <font>
      <b/>
      <sz val="10"/>
      <color theme="5"/>
      <name val="ＭＳ Ｐ明朝"/>
      <family val="1"/>
      <charset val="128"/>
    </font>
    <font>
      <sz val="10"/>
      <color rgb="FFFF0000"/>
      <name val="ＭＳ Ｐ明朝"/>
      <family val="1"/>
      <charset val="128"/>
    </font>
    <font>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8" tint="0.59999389629810485"/>
        <bgColor indexed="64"/>
      </patternFill>
    </fill>
  </fills>
  <borders count="20">
    <border>
      <left/>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7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24" fillId="8"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5" fillId="18"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7" borderId="0" applyNumberFormat="0" applyBorder="0" applyAlignment="0" applyProtection="0"/>
    <xf numFmtId="0" fontId="5" fillId="0" borderId="1" applyNumberFormat="0" applyFill="0" applyBorder="0" applyAlignment="0">
      <alignment horizontal="left" vertical="center" wrapText="1"/>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xf numFmtId="0" fontId="7" fillId="0" borderId="0" applyNumberFormat="0" applyFill="0" applyBorder="0" applyAlignment="0" applyProtection="0">
      <alignment vertical="center"/>
    </xf>
    <xf numFmtId="0" fontId="8" fillId="24" borderId="2" applyNumberFormat="0" applyAlignment="0" applyProtection="0">
      <alignment vertical="center"/>
    </xf>
    <xf numFmtId="0" fontId="9" fillId="15" borderId="0" applyNumberFormat="0" applyBorder="0" applyAlignment="0" applyProtection="0">
      <alignment vertical="center"/>
    </xf>
    <xf numFmtId="9" fontId="27" fillId="0" borderId="0" applyFont="0" applyFill="0" applyBorder="0" applyAlignment="0" applyProtection="0"/>
    <xf numFmtId="0" fontId="3" fillId="9" borderId="3" applyNumberFormat="0" applyFont="0" applyAlignment="0" applyProtection="0">
      <alignment vertical="center"/>
    </xf>
    <xf numFmtId="0" fontId="10" fillId="0" borderId="4" applyNumberFormat="0" applyFill="0" applyAlignment="0" applyProtection="0">
      <alignment vertical="center"/>
    </xf>
    <xf numFmtId="0" fontId="11" fillId="3" borderId="0" applyNumberFormat="0" applyBorder="0" applyAlignment="0" applyProtection="0">
      <alignment vertical="center"/>
    </xf>
    <xf numFmtId="0" fontId="12" fillId="14" borderId="5" applyNumberFormat="0" applyAlignment="0" applyProtection="0">
      <alignment vertical="center"/>
    </xf>
    <xf numFmtId="0" fontId="13" fillId="0" borderId="0" applyNumberFormat="0" applyFill="0" applyBorder="0" applyAlignment="0" applyProtection="0">
      <alignment vertical="center"/>
    </xf>
    <xf numFmtId="38" fontId="27" fillId="0" borderId="0" applyFont="0" applyFill="0" applyBorder="0" applyAlignment="0" applyProtection="0"/>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38" fontId="5" fillId="25" borderId="0" applyNumberFormat="0"/>
    <xf numFmtId="0" fontId="29" fillId="0" borderId="9" applyNumberFormat="0" applyFill="0" applyAlignment="0" applyProtection="0"/>
    <xf numFmtId="0" fontId="17" fillId="0" borderId="10" applyNumberFormat="0" applyFill="0" applyAlignment="0" applyProtection="0">
      <alignment vertical="center"/>
    </xf>
    <xf numFmtId="0" fontId="18" fillId="14" borderId="11" applyNumberFormat="0" applyAlignment="0" applyProtection="0">
      <alignment vertical="center"/>
    </xf>
    <xf numFmtId="0" fontId="19" fillId="0" borderId="0" applyNumberFormat="0" applyFill="0" applyBorder="0" applyAlignment="0" applyProtection="0">
      <alignment vertical="center"/>
    </xf>
    <xf numFmtId="0" fontId="20" fillId="7" borderId="5" applyNumberFormat="0" applyAlignment="0" applyProtection="0">
      <alignment vertical="center"/>
    </xf>
    <xf numFmtId="0" fontId="27" fillId="0" borderId="0"/>
    <xf numFmtId="0" fontId="27" fillId="0" borderId="0"/>
    <xf numFmtId="0" fontId="26" fillId="15" borderId="0" applyNumberFormat="0" applyBorder="0" applyAlignment="0" applyProtection="0"/>
    <xf numFmtId="0" fontId="21" fillId="0" borderId="0"/>
    <xf numFmtId="0" fontId="22" fillId="4" borderId="0" applyNumberFormat="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1">
    <xf numFmtId="0" fontId="0" fillId="0" borderId="0" xfId="0">
      <alignment vertical="center"/>
    </xf>
    <xf numFmtId="0" fontId="30" fillId="0" borderId="0" xfId="66" applyFont="1" applyAlignment="1">
      <alignment horizontal="left" vertical="top"/>
    </xf>
    <xf numFmtId="0" fontId="30" fillId="0" borderId="0" xfId="66" applyFont="1"/>
    <xf numFmtId="0" fontId="30" fillId="26" borderId="13" xfId="66" applyFont="1" applyFill="1" applyBorder="1" applyAlignment="1">
      <alignment horizontal="center" vertical="center" wrapText="1"/>
    </xf>
    <xf numFmtId="0" fontId="30" fillId="26" borderId="13" xfId="66" applyFont="1" applyFill="1" applyBorder="1" applyAlignment="1">
      <alignment horizontal="center" vertical="top" wrapText="1" shrinkToFit="1"/>
    </xf>
    <xf numFmtId="0" fontId="30" fillId="26" borderId="14" xfId="66" applyFont="1" applyFill="1" applyBorder="1" applyAlignment="1">
      <alignment horizontal="center" vertical="top" wrapText="1" shrinkToFit="1"/>
    </xf>
    <xf numFmtId="0" fontId="30" fillId="27" borderId="14" xfId="66" applyFont="1" applyFill="1" applyBorder="1" applyAlignment="1">
      <alignment horizontal="center" vertical="center"/>
    </xf>
    <xf numFmtId="0" fontId="30" fillId="0" borderId="0" xfId="66" applyFont="1" applyAlignment="1">
      <alignment horizontal="center" vertical="top"/>
    </xf>
    <xf numFmtId="0" fontId="30" fillId="0" borderId="14" xfId="66" applyFont="1" applyBorder="1" applyAlignment="1">
      <alignment horizontal="left" vertical="top" wrapText="1"/>
    </xf>
    <xf numFmtId="0" fontId="30" fillId="0" borderId="14" xfId="66" applyFont="1" applyBorder="1" applyAlignment="1">
      <alignment vertical="top"/>
    </xf>
    <xf numFmtId="0" fontId="30" fillId="0" borderId="0" xfId="66" applyFont="1" applyAlignment="1">
      <alignment horizontal="center" vertical="center"/>
    </xf>
    <xf numFmtId="0" fontId="30" fillId="0" borderId="14" xfId="66" applyFont="1" applyBorder="1" applyAlignment="1">
      <alignment vertical="top" wrapText="1"/>
    </xf>
    <xf numFmtId="0" fontId="30" fillId="0" borderId="14" xfId="0" applyFont="1" applyBorder="1" applyAlignment="1">
      <alignment horizontal="left" vertical="top" wrapText="1"/>
    </xf>
    <xf numFmtId="0" fontId="30" fillId="0" borderId="14" xfId="66" applyFont="1" applyBorder="1" applyAlignment="1">
      <alignment horizontal="left" vertical="top"/>
    </xf>
    <xf numFmtId="0" fontId="30" fillId="0" borderId="14" xfId="0" applyFont="1" applyBorder="1" applyAlignment="1">
      <alignment vertical="top" wrapText="1"/>
    </xf>
    <xf numFmtId="0" fontId="30" fillId="28" borderId="14" xfId="66" applyFont="1" applyFill="1" applyBorder="1" applyAlignment="1">
      <alignment horizontal="left" vertical="top" wrapText="1"/>
    </xf>
    <xf numFmtId="0" fontId="30" fillId="28" borderId="14" xfId="66" applyFont="1" applyFill="1" applyBorder="1" applyAlignment="1">
      <alignment vertical="top" wrapText="1"/>
    </xf>
    <xf numFmtId="0" fontId="30" fillId="0" borderId="0" xfId="66" applyFont="1" applyAlignment="1">
      <alignment wrapText="1"/>
    </xf>
    <xf numFmtId="0" fontId="30" fillId="28" borderId="14" xfId="66" applyFont="1" applyFill="1" applyBorder="1" applyAlignment="1">
      <alignment horizontal="left" vertical="top"/>
    </xf>
    <xf numFmtId="0" fontId="30" fillId="0" borderId="14" xfId="66" applyFont="1" applyBorder="1" applyAlignment="1">
      <alignment horizontal="center" vertical="center" wrapText="1"/>
    </xf>
    <xf numFmtId="0" fontId="30" fillId="29" borderId="13" xfId="66" applyFont="1" applyFill="1" applyBorder="1" applyAlignment="1">
      <alignment horizontal="center" vertical="center" wrapText="1"/>
    </xf>
    <xf numFmtId="0" fontId="30" fillId="29" borderId="14" xfId="66" applyFont="1" applyFill="1" applyBorder="1" applyAlignment="1">
      <alignment horizontal="center" vertical="center" shrinkToFit="1"/>
    </xf>
    <xf numFmtId="0" fontId="30" fillId="29" borderId="14" xfId="66" applyFont="1" applyFill="1" applyBorder="1" applyAlignment="1">
      <alignment vertical="center"/>
    </xf>
    <xf numFmtId="0" fontId="30" fillId="29" borderId="0" xfId="66" applyFont="1" applyFill="1" applyAlignment="1">
      <alignment horizontal="center" vertical="center"/>
    </xf>
    <xf numFmtId="0" fontId="30" fillId="29" borderId="14" xfId="66" applyFont="1" applyFill="1" applyBorder="1" applyAlignment="1">
      <alignment horizontal="center" vertical="top" wrapText="1"/>
    </xf>
    <xf numFmtId="0" fontId="30" fillId="29" borderId="14" xfId="66" applyFont="1" applyFill="1" applyBorder="1" applyAlignment="1">
      <alignment vertical="top"/>
    </xf>
    <xf numFmtId="0" fontId="30" fillId="29" borderId="14" xfId="66" applyFont="1" applyFill="1" applyBorder="1" applyAlignment="1">
      <alignment vertical="top" wrapText="1"/>
    </xf>
    <xf numFmtId="0" fontId="30" fillId="29" borderId="15" xfId="66" applyFont="1" applyFill="1" applyBorder="1" applyAlignment="1">
      <alignment vertical="top" wrapText="1"/>
    </xf>
    <xf numFmtId="0" fontId="30" fillId="29" borderId="15" xfId="66" applyFont="1" applyFill="1" applyBorder="1" applyAlignment="1">
      <alignment vertical="top"/>
    </xf>
    <xf numFmtId="0" fontId="30" fillId="0" borderId="14" xfId="66" applyFont="1" applyBorder="1" applyAlignment="1">
      <alignment horizontal="left" vertical="center" wrapText="1"/>
    </xf>
    <xf numFmtId="0" fontId="30" fillId="0" borderId="13" xfId="66" applyFont="1" applyBorder="1" applyAlignment="1">
      <alignment horizontal="center" vertical="center" wrapText="1" shrinkToFit="1"/>
    </xf>
    <xf numFmtId="0" fontId="30" fillId="0" borderId="14" xfId="66" applyFont="1" applyBorder="1" applyAlignment="1">
      <alignment horizontal="center" vertical="center" wrapText="1" shrinkToFit="1"/>
    </xf>
    <xf numFmtId="0" fontId="30" fillId="28" borderId="14" xfId="0" applyFont="1" applyFill="1" applyBorder="1" applyAlignment="1">
      <alignment horizontal="left" vertical="top" wrapText="1"/>
    </xf>
    <xf numFmtId="176" fontId="30" fillId="0" borderId="14" xfId="66" applyNumberFormat="1" applyFont="1" applyBorder="1" applyAlignment="1" applyProtection="1">
      <alignment horizontal="right" vertical="top" wrapText="1"/>
      <protection locked="0"/>
    </xf>
    <xf numFmtId="177" fontId="30" fillId="28" borderId="14" xfId="66" applyNumberFormat="1" applyFont="1" applyFill="1" applyBorder="1" applyAlignment="1" applyProtection="1">
      <alignment horizontal="right" vertical="top" wrapText="1"/>
      <protection locked="0"/>
    </xf>
    <xf numFmtId="0" fontId="30" fillId="29" borderId="14" xfId="66" applyFont="1" applyFill="1" applyBorder="1" applyAlignment="1">
      <alignment horizontal="center" vertical="center" wrapText="1"/>
    </xf>
    <xf numFmtId="3" fontId="33" fillId="0" borderId="16" xfId="66" applyNumberFormat="1" applyFont="1" applyBorder="1" applyAlignment="1">
      <alignment horizontal="center" vertical="center" wrapText="1"/>
    </xf>
    <xf numFmtId="0" fontId="30" fillId="0" borderId="16" xfId="66" applyFont="1" applyBorder="1" applyAlignment="1">
      <alignment vertical="center"/>
    </xf>
    <xf numFmtId="0" fontId="27" fillId="0" borderId="16" xfId="66" applyBorder="1" applyAlignment="1">
      <alignment vertical="center" shrinkToFit="1"/>
    </xf>
    <xf numFmtId="0" fontId="30" fillId="0" borderId="17" xfId="66" applyFont="1" applyBorder="1" applyAlignment="1">
      <alignment horizontal="center" vertical="center" wrapText="1"/>
    </xf>
    <xf numFmtId="0" fontId="30" fillId="0" borderId="18" xfId="66" applyFont="1" applyBorder="1" applyAlignment="1">
      <alignment horizontal="left" vertical="top" wrapText="1"/>
    </xf>
    <xf numFmtId="0" fontId="30" fillId="0" borderId="19" xfId="66" applyFont="1" applyBorder="1" applyAlignment="1">
      <alignment horizontal="left" vertical="top" wrapText="1"/>
    </xf>
    <xf numFmtId="3" fontId="34" fillId="0" borderId="0" xfId="66" applyNumberFormat="1" applyFont="1" applyAlignment="1">
      <alignment horizontal="center" vertical="center" wrapText="1"/>
    </xf>
    <xf numFmtId="0" fontId="30" fillId="29" borderId="14" xfId="66" applyFont="1" applyFill="1" applyBorder="1" applyAlignment="1">
      <alignment horizontal="left" vertical="top" wrapText="1"/>
    </xf>
    <xf numFmtId="0" fontId="30" fillId="29" borderId="13" xfId="66" applyFont="1" applyFill="1" applyBorder="1" applyAlignment="1">
      <alignment horizontal="left" vertical="top" wrapText="1"/>
    </xf>
    <xf numFmtId="0" fontId="30" fillId="29" borderId="12" xfId="66" applyFont="1" applyFill="1" applyBorder="1" applyAlignment="1">
      <alignment horizontal="left" vertical="top" wrapText="1"/>
    </xf>
    <xf numFmtId="3" fontId="33" fillId="0" borderId="16" xfId="66" applyNumberFormat="1" applyFont="1" applyBorder="1" applyAlignment="1">
      <alignment horizontal="left" vertical="center" wrapText="1"/>
    </xf>
    <xf numFmtId="0" fontId="30" fillId="29" borderId="14" xfId="66" applyFont="1" applyFill="1" applyBorder="1" applyAlignment="1">
      <alignment horizontal="center" vertical="center"/>
    </xf>
    <xf numFmtId="0" fontId="30" fillId="0" borderId="16" xfId="66" applyFont="1" applyBorder="1" applyAlignment="1">
      <alignment horizontal="center" vertical="center"/>
    </xf>
    <xf numFmtId="0" fontId="27" fillId="0" borderId="16" xfId="66" applyBorder="1" applyAlignment="1">
      <alignment horizontal="center" vertical="center"/>
    </xf>
    <xf numFmtId="0" fontId="34" fillId="0" borderId="0" xfId="66" applyFont="1" applyAlignment="1">
      <alignment horizontal="center" vertical="center" wrapText="1"/>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９ポ" xfId="37" xr:uid="{00000000-0005-0000-0000-000024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00000000-0005-0000-0000-00002B000000}"/>
    <cellStyle name="タイトル" xfId="45" builtinId="15" customBuiltin="1"/>
    <cellStyle name="チェック セル" xfId="46" builtinId="23" customBuiltin="1"/>
    <cellStyle name="どちらでもない" xfId="47" builtinId="28" customBuiltin="1"/>
    <cellStyle name="パーセント 2" xfId="48" xr:uid="{00000000-0005-0000-0000-00002F000000}"/>
    <cellStyle name="メモ" xfId="49" builtinId="10" customBuiltin="1"/>
    <cellStyle name="リンク セル" xfId="50" builtinId="24" customBuiltin="1"/>
    <cellStyle name="悪い" xfId="51" builtinId="27" customBuiltin="1"/>
    <cellStyle name="計算" xfId="52" builtinId="22" customBuiltin="1"/>
    <cellStyle name="警告文" xfId="53" builtinId="11" customBuiltin="1"/>
    <cellStyle name="桁区切り 2" xfId="54" xr:uid="{00000000-0005-0000-0000-000035000000}"/>
    <cellStyle name="見出し 1" xfId="55" builtinId="16" customBuiltin="1"/>
    <cellStyle name="見出し 2" xfId="56" builtinId="17" customBuiltin="1"/>
    <cellStyle name="見出し 3" xfId="57" builtinId="18" customBuiltin="1"/>
    <cellStyle name="見出し 4" xfId="58" builtinId="19" customBuiltin="1"/>
    <cellStyle name="見積もり" xfId="59" xr:uid="{00000000-0005-0000-0000-00003A000000}"/>
    <cellStyle name="合計" xfId="60" xr:uid="{00000000-0005-0000-0000-00003B000000}"/>
    <cellStyle name="集計" xfId="61" builtinId="25" customBuiltin="1"/>
    <cellStyle name="出力" xfId="62" builtinId="21" customBuiltin="1"/>
    <cellStyle name="説明文" xfId="63" builtinId="53" customBuiltin="1"/>
    <cellStyle name="入力" xfId="64" builtinId="20" customBuiltin="1"/>
    <cellStyle name="標準" xfId="0" builtinId="0"/>
    <cellStyle name="標準 2" xfId="65" xr:uid="{00000000-0005-0000-0000-000041000000}"/>
    <cellStyle name="標準 3" xfId="70" xr:uid="{00000000-0005-0000-0000-000042000000}"/>
    <cellStyle name="標準 4" xfId="71" xr:uid="{00000000-0005-0000-0000-000043000000}"/>
    <cellStyle name="標準 5" xfId="72" xr:uid="{00000000-0005-0000-0000-000044000000}"/>
    <cellStyle name="標準 5 2" xfId="73" xr:uid="{00000000-0005-0000-0000-000045000000}"/>
    <cellStyle name="標準_【修正中】固定資産税システム更改企画書20120416" xfId="66" xr:uid="{00000000-0005-0000-0000-000046000000}"/>
    <cellStyle name="普通" xfId="67" xr:uid="{00000000-0005-0000-0000-000047000000}"/>
    <cellStyle name="未定義" xfId="68" xr:uid="{00000000-0005-0000-0000-000048000000}"/>
    <cellStyle name="良い" xfId="69" builtinId="26" customBuiltin="1"/>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深原 僚平" id="{3531E932-91EB-4EC1-A69D-DA15513A91F2}" userId="S::07201@city.machida.tokyo.jp::dd17bb55-6975-4082-8d03-fe31cdb48a0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7" dT="2022-08-17T11:31:58.73" personId="{3531E932-91EB-4EC1-A69D-DA15513A91F2}" id="{43428366-142B-434B-9C89-E05100F798FF}">
    <text>利用するものとする。
→利用可能であること。</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H79"/>
  <sheetViews>
    <sheetView tabSelected="1" view="pageBreakPreview" zoomScaleNormal="100" zoomScaleSheetLayoutView="100" workbookViewId="0">
      <selection sqref="A1:F1"/>
    </sheetView>
  </sheetViews>
  <sheetFormatPr defaultColWidth="9" defaultRowHeight="12" x14ac:dyDescent="0.15"/>
  <cols>
    <col min="1" max="1" width="4.125" style="23" bestFit="1" customWidth="1"/>
    <col min="2" max="2" width="65.625" style="2" customWidth="1"/>
    <col min="3" max="3" width="25.75" style="2" customWidth="1"/>
    <col min="4" max="5" width="29.125" style="2" customWidth="1"/>
    <col min="6" max="6" width="8.375" style="10" customWidth="1"/>
    <col min="7" max="16384" width="9" style="2"/>
  </cols>
  <sheetData>
    <row r="1" spans="1:6" ht="18.75" customHeight="1" x14ac:dyDescent="0.15">
      <c r="A1" s="42" t="s">
        <v>135</v>
      </c>
      <c r="B1" s="42"/>
      <c r="C1" s="42"/>
      <c r="D1" s="42"/>
      <c r="E1" s="42"/>
      <c r="F1" s="42"/>
    </row>
    <row r="2" spans="1:6" x14ac:dyDescent="0.15">
      <c r="A2" s="46" t="s">
        <v>136</v>
      </c>
      <c r="B2" s="46"/>
      <c r="C2" s="46"/>
      <c r="D2" s="46"/>
      <c r="E2" s="46"/>
      <c r="F2" s="36"/>
    </row>
    <row r="3" spans="1:6" ht="12.75" customHeight="1" x14ac:dyDescent="0.15">
      <c r="A3" s="47" t="s">
        <v>117</v>
      </c>
      <c r="B3" s="47"/>
      <c r="C3" s="47"/>
      <c r="D3" s="47"/>
      <c r="E3" s="47"/>
      <c r="F3" s="47"/>
    </row>
    <row r="4" spans="1:6" s="7" customFormat="1" ht="27.75" customHeight="1" x14ac:dyDescent="0.15">
      <c r="A4" s="20" t="s">
        <v>62</v>
      </c>
      <c r="B4" s="30" t="s">
        <v>1</v>
      </c>
      <c r="C4" s="30" t="s">
        <v>2</v>
      </c>
      <c r="D4" s="31" t="s">
        <v>3</v>
      </c>
      <c r="E4" s="31" t="s">
        <v>138</v>
      </c>
      <c r="F4" s="31" t="s">
        <v>137</v>
      </c>
    </row>
    <row r="5" spans="1:6" x14ac:dyDescent="0.15">
      <c r="A5" s="44" t="s">
        <v>10</v>
      </c>
      <c r="B5" s="45"/>
      <c r="C5" s="24" t="s">
        <v>63</v>
      </c>
      <c r="D5" s="24" t="s">
        <v>63</v>
      </c>
      <c r="E5" s="24" t="s">
        <v>63</v>
      </c>
      <c r="F5" s="35"/>
    </row>
    <row r="6" spans="1:6" ht="24" customHeight="1" x14ac:dyDescent="0.15">
      <c r="A6" s="21">
        <f>ROW()-5</f>
        <v>1</v>
      </c>
      <c r="B6" s="29" t="s">
        <v>118</v>
      </c>
      <c r="C6" s="8"/>
      <c r="D6" s="40"/>
      <c r="E6" s="41"/>
      <c r="F6" s="39"/>
    </row>
    <row r="7" spans="1:6" ht="24" customHeight="1" x14ac:dyDescent="0.15">
      <c r="A7" s="21">
        <f>ROW()-5</f>
        <v>2</v>
      </c>
      <c r="B7" s="29" t="s">
        <v>71</v>
      </c>
      <c r="C7" s="8"/>
      <c r="D7" s="40"/>
      <c r="E7" s="41"/>
      <c r="F7" s="39"/>
    </row>
    <row r="8" spans="1:6" x14ac:dyDescent="0.15">
      <c r="A8" s="43" t="s">
        <v>139</v>
      </c>
      <c r="B8" s="43"/>
      <c r="C8" s="24" t="s">
        <v>63</v>
      </c>
      <c r="D8" s="24" t="s">
        <v>63</v>
      </c>
      <c r="E8" s="24" t="s">
        <v>63</v>
      </c>
      <c r="F8" s="35"/>
    </row>
    <row r="9" spans="1:6" ht="39.75" customHeight="1" x14ac:dyDescent="0.15">
      <c r="A9" s="21">
        <f>ROW()-6</f>
        <v>3</v>
      </c>
      <c r="B9" s="29" t="s">
        <v>140</v>
      </c>
      <c r="C9" s="33">
        <v>0</v>
      </c>
      <c r="D9" s="8" t="s">
        <v>142</v>
      </c>
      <c r="E9" s="8"/>
      <c r="F9" s="39"/>
    </row>
    <row r="10" spans="1:6" ht="42.75" customHeight="1" x14ac:dyDescent="0.15">
      <c r="A10" s="21">
        <f>ROW()-6</f>
        <v>4</v>
      </c>
      <c r="B10" s="29" t="s">
        <v>141</v>
      </c>
      <c r="C10" s="34">
        <v>0</v>
      </c>
      <c r="D10" s="15" t="s">
        <v>143</v>
      </c>
      <c r="E10" s="8"/>
      <c r="F10" s="39"/>
    </row>
    <row r="11" spans="1:6" x14ac:dyDescent="0.15">
      <c r="A11" s="43" t="s">
        <v>12</v>
      </c>
      <c r="B11" s="43"/>
      <c r="C11" s="24" t="s">
        <v>63</v>
      </c>
      <c r="D11" s="24" t="s">
        <v>63</v>
      </c>
      <c r="E11" s="24" t="s">
        <v>63</v>
      </c>
      <c r="F11" s="35"/>
    </row>
    <row r="12" spans="1:6" ht="24" x14ac:dyDescent="0.15">
      <c r="A12" s="21">
        <f>ROW()-7</f>
        <v>5</v>
      </c>
      <c r="B12" s="8" t="s">
        <v>72</v>
      </c>
      <c r="C12" s="8"/>
      <c r="D12" s="8" t="s">
        <v>156</v>
      </c>
      <c r="E12" s="8"/>
      <c r="F12" s="19" t="s">
        <v>151</v>
      </c>
    </row>
    <row r="13" spans="1:6" ht="48" x14ac:dyDescent="0.15">
      <c r="A13" s="21">
        <f t="shared" ref="A13:A16" si="0">ROW()-7</f>
        <v>6</v>
      </c>
      <c r="B13" s="8" t="s">
        <v>133</v>
      </c>
      <c r="C13" s="8"/>
      <c r="D13" s="8" t="s">
        <v>61</v>
      </c>
      <c r="E13" s="8"/>
      <c r="F13" s="19" t="s">
        <v>151</v>
      </c>
    </row>
    <row r="14" spans="1:6" ht="30" customHeight="1" x14ac:dyDescent="0.15">
      <c r="A14" s="21">
        <f t="shared" si="0"/>
        <v>7</v>
      </c>
      <c r="B14" s="8" t="s">
        <v>73</v>
      </c>
      <c r="C14" s="8"/>
      <c r="D14" s="8" t="s">
        <v>61</v>
      </c>
      <c r="E14" s="8"/>
      <c r="F14" s="19" t="s">
        <v>151</v>
      </c>
    </row>
    <row r="15" spans="1:6" ht="30" customHeight="1" x14ac:dyDescent="0.15">
      <c r="A15" s="21">
        <f t="shared" si="0"/>
        <v>8</v>
      </c>
      <c r="B15" s="8" t="s">
        <v>74</v>
      </c>
      <c r="C15" s="8"/>
      <c r="D15" s="8" t="s">
        <v>61</v>
      </c>
      <c r="E15" s="8"/>
      <c r="F15" s="19" t="s">
        <v>151</v>
      </c>
    </row>
    <row r="16" spans="1:6" ht="30" customHeight="1" x14ac:dyDescent="0.15">
      <c r="A16" s="21">
        <f t="shared" si="0"/>
        <v>9</v>
      </c>
      <c r="B16" s="12" t="s">
        <v>75</v>
      </c>
      <c r="C16" s="8"/>
      <c r="D16" s="8" t="s">
        <v>61</v>
      </c>
      <c r="E16" s="8"/>
      <c r="F16" s="19" t="s">
        <v>151</v>
      </c>
    </row>
    <row r="17" spans="1:6" x14ac:dyDescent="0.15">
      <c r="A17" s="43" t="s">
        <v>68</v>
      </c>
      <c r="B17" s="43"/>
      <c r="C17" s="24" t="s">
        <v>63</v>
      </c>
      <c r="D17" s="24" t="s">
        <v>63</v>
      </c>
      <c r="E17" s="24"/>
      <c r="F17" s="35"/>
    </row>
    <row r="18" spans="1:6" ht="30" customHeight="1" x14ac:dyDescent="0.15">
      <c r="A18" s="21">
        <f>ROW()-8</f>
        <v>10</v>
      </c>
      <c r="B18" s="8" t="s">
        <v>76</v>
      </c>
      <c r="C18" s="8"/>
      <c r="D18" s="8" t="s">
        <v>61</v>
      </c>
      <c r="E18" s="8"/>
      <c r="F18" s="19" t="s">
        <v>151</v>
      </c>
    </row>
    <row r="19" spans="1:6" ht="30" customHeight="1" x14ac:dyDescent="0.15">
      <c r="A19" s="21">
        <f t="shared" ref="A19:A21" si="1">ROW()-8</f>
        <v>11</v>
      </c>
      <c r="B19" s="8" t="s">
        <v>77</v>
      </c>
      <c r="C19" s="8"/>
      <c r="D19" s="8" t="s">
        <v>61</v>
      </c>
      <c r="E19" s="8"/>
      <c r="F19" s="19" t="s">
        <v>151</v>
      </c>
    </row>
    <row r="20" spans="1:6" ht="35.25" customHeight="1" x14ac:dyDescent="0.15">
      <c r="A20" s="21">
        <f t="shared" si="1"/>
        <v>12</v>
      </c>
      <c r="B20" s="8" t="s">
        <v>147</v>
      </c>
      <c r="C20" s="8"/>
      <c r="D20" s="8" t="s">
        <v>61</v>
      </c>
      <c r="E20" s="8"/>
      <c r="F20" s="19" t="s">
        <v>151</v>
      </c>
    </row>
    <row r="21" spans="1:6" ht="35.25" customHeight="1" x14ac:dyDescent="0.15">
      <c r="A21" s="21">
        <f t="shared" si="1"/>
        <v>13</v>
      </c>
      <c r="B21" s="8" t="s">
        <v>148</v>
      </c>
      <c r="C21" s="8"/>
      <c r="D21" s="8" t="s">
        <v>61</v>
      </c>
      <c r="E21" s="8"/>
      <c r="F21" s="19" t="s">
        <v>151</v>
      </c>
    </row>
    <row r="22" spans="1:6" x14ac:dyDescent="0.15">
      <c r="A22" s="43" t="s">
        <v>70</v>
      </c>
      <c r="B22" s="43"/>
      <c r="C22" s="24" t="s">
        <v>64</v>
      </c>
      <c r="D22" s="24" t="s">
        <v>63</v>
      </c>
      <c r="E22" s="24"/>
      <c r="F22" s="35"/>
    </row>
    <row r="23" spans="1:6" ht="30" customHeight="1" x14ac:dyDescent="0.15">
      <c r="A23" s="21">
        <f>ROW()-9</f>
        <v>14</v>
      </c>
      <c r="B23" s="16" t="s">
        <v>154</v>
      </c>
      <c r="C23" s="8"/>
      <c r="D23" s="8" t="s">
        <v>61</v>
      </c>
      <c r="E23" s="8"/>
      <c r="F23" s="19" t="s">
        <v>151</v>
      </c>
    </row>
    <row r="24" spans="1:6" ht="31.5" customHeight="1" x14ac:dyDescent="0.15">
      <c r="A24" s="21">
        <f t="shared" ref="A24:A38" si="2">ROW()-9</f>
        <v>15</v>
      </c>
      <c r="B24" s="8" t="s">
        <v>153</v>
      </c>
      <c r="C24" s="8"/>
      <c r="D24" s="8" t="s">
        <v>60</v>
      </c>
      <c r="E24" s="8"/>
      <c r="F24" s="19" t="s">
        <v>151</v>
      </c>
    </row>
    <row r="25" spans="1:6" ht="30" customHeight="1" x14ac:dyDescent="0.15">
      <c r="A25" s="21">
        <f t="shared" si="2"/>
        <v>16</v>
      </c>
      <c r="B25" s="8" t="s">
        <v>144</v>
      </c>
      <c r="C25" s="8"/>
      <c r="D25" s="8" t="s">
        <v>61</v>
      </c>
      <c r="E25" s="8"/>
      <c r="F25" s="19" t="s">
        <v>151</v>
      </c>
    </row>
    <row r="26" spans="1:6" ht="45.75" customHeight="1" x14ac:dyDescent="0.15">
      <c r="A26" s="21">
        <f t="shared" si="2"/>
        <v>17</v>
      </c>
      <c r="B26" s="8" t="s">
        <v>149</v>
      </c>
      <c r="C26" s="19"/>
      <c r="D26" s="32" t="s">
        <v>152</v>
      </c>
      <c r="E26" s="12"/>
      <c r="F26" s="19"/>
    </row>
    <row r="27" spans="1:6" ht="31.5" customHeight="1" x14ac:dyDescent="0.15">
      <c r="A27" s="21">
        <f t="shared" si="2"/>
        <v>18</v>
      </c>
      <c r="B27" s="8" t="s">
        <v>167</v>
      </c>
      <c r="C27" s="8"/>
      <c r="D27" s="8" t="s">
        <v>61</v>
      </c>
      <c r="E27" s="8"/>
      <c r="F27" s="19" t="s">
        <v>151</v>
      </c>
    </row>
    <row r="28" spans="1:6" ht="31.5" customHeight="1" x14ac:dyDescent="0.15">
      <c r="A28" s="21">
        <f t="shared" si="2"/>
        <v>19</v>
      </c>
      <c r="B28" s="8" t="s">
        <v>145</v>
      </c>
      <c r="C28" s="8"/>
      <c r="D28" s="8" t="s">
        <v>61</v>
      </c>
      <c r="E28" s="8"/>
      <c r="F28" s="19" t="s">
        <v>151</v>
      </c>
    </row>
    <row r="29" spans="1:6" ht="31.5" customHeight="1" x14ac:dyDescent="0.15">
      <c r="A29" s="21">
        <f t="shared" si="2"/>
        <v>20</v>
      </c>
      <c r="B29" s="8" t="s">
        <v>146</v>
      </c>
      <c r="C29" s="8"/>
      <c r="D29" s="8" t="s">
        <v>61</v>
      </c>
      <c r="E29" s="8"/>
      <c r="F29" s="19" t="s">
        <v>151</v>
      </c>
    </row>
    <row r="30" spans="1:6" ht="31.5" customHeight="1" x14ac:dyDescent="0.15">
      <c r="A30" s="21">
        <f t="shared" si="2"/>
        <v>21</v>
      </c>
      <c r="B30" s="8" t="s">
        <v>168</v>
      </c>
      <c r="C30" s="8"/>
      <c r="D30" s="8" t="s">
        <v>61</v>
      </c>
      <c r="E30" s="8"/>
      <c r="F30" s="19" t="s">
        <v>151</v>
      </c>
    </row>
    <row r="31" spans="1:6" ht="54.75" customHeight="1" x14ac:dyDescent="0.15">
      <c r="A31" s="21">
        <f t="shared" si="2"/>
        <v>22</v>
      </c>
      <c r="B31" s="8" t="s">
        <v>157</v>
      </c>
      <c r="C31" s="8"/>
      <c r="D31" s="8" t="s">
        <v>61</v>
      </c>
      <c r="E31" s="8"/>
      <c r="F31" s="19" t="s">
        <v>151</v>
      </c>
    </row>
    <row r="32" spans="1:6" ht="31.5" customHeight="1" x14ac:dyDescent="0.15">
      <c r="A32" s="21">
        <f t="shared" si="2"/>
        <v>23</v>
      </c>
      <c r="B32" s="8" t="s">
        <v>134</v>
      </c>
      <c r="C32" s="8"/>
      <c r="D32" s="8" t="s">
        <v>61</v>
      </c>
      <c r="E32" s="8"/>
      <c r="F32" s="19" t="s">
        <v>151</v>
      </c>
    </row>
    <row r="33" spans="1:8" ht="41.25" customHeight="1" x14ac:dyDescent="0.15">
      <c r="A33" s="21">
        <f t="shared" si="2"/>
        <v>24</v>
      </c>
      <c r="B33" s="8" t="s">
        <v>150</v>
      </c>
      <c r="C33" s="8"/>
      <c r="D33" s="11" t="s">
        <v>166</v>
      </c>
      <c r="E33" s="11"/>
      <c r="F33" s="19" t="s">
        <v>151</v>
      </c>
    </row>
    <row r="34" spans="1:8" ht="30" customHeight="1" x14ac:dyDescent="0.15">
      <c r="A34" s="21">
        <f t="shared" si="2"/>
        <v>25</v>
      </c>
      <c r="B34" s="12" t="s">
        <v>124</v>
      </c>
      <c r="C34" s="8"/>
      <c r="D34" s="8" t="s">
        <v>61</v>
      </c>
      <c r="E34" s="8"/>
      <c r="F34" s="19" t="s">
        <v>151</v>
      </c>
    </row>
    <row r="35" spans="1:8" ht="31.5" customHeight="1" x14ac:dyDescent="0.15">
      <c r="A35" s="21">
        <f t="shared" si="2"/>
        <v>26</v>
      </c>
      <c r="B35" s="8" t="s">
        <v>163</v>
      </c>
      <c r="C35" s="8"/>
      <c r="D35" s="8" t="s">
        <v>165</v>
      </c>
      <c r="E35" s="8"/>
      <c r="F35" s="19"/>
    </row>
    <row r="36" spans="1:8" ht="31.5" customHeight="1" x14ac:dyDescent="0.15">
      <c r="A36" s="21">
        <f t="shared" si="2"/>
        <v>27</v>
      </c>
      <c r="B36" s="8" t="s">
        <v>164</v>
      </c>
      <c r="C36" s="8"/>
      <c r="D36" s="8" t="s">
        <v>61</v>
      </c>
      <c r="E36" s="8"/>
      <c r="F36" s="19"/>
    </row>
    <row r="37" spans="1:8" ht="30" customHeight="1" x14ac:dyDescent="0.15">
      <c r="A37" s="21">
        <f t="shared" si="2"/>
        <v>28</v>
      </c>
      <c r="B37" s="8" t="s">
        <v>78</v>
      </c>
      <c r="C37" s="8"/>
      <c r="D37" s="8" t="s">
        <v>61</v>
      </c>
      <c r="E37" s="8"/>
      <c r="F37" s="19" t="s">
        <v>151</v>
      </c>
    </row>
    <row r="38" spans="1:8" ht="30" customHeight="1" x14ac:dyDescent="0.15">
      <c r="A38" s="21">
        <f t="shared" si="2"/>
        <v>29</v>
      </c>
      <c r="B38" s="12" t="s">
        <v>79</v>
      </c>
      <c r="C38" s="8"/>
      <c r="D38" s="8" t="s">
        <v>61</v>
      </c>
      <c r="E38" s="8"/>
      <c r="F38" s="19" t="s">
        <v>151</v>
      </c>
    </row>
    <row r="39" spans="1:8" ht="14.1" customHeight="1" x14ac:dyDescent="0.15">
      <c r="A39" s="22" t="s">
        <v>125</v>
      </c>
      <c r="B39" s="25"/>
      <c r="C39" s="24" t="s">
        <v>63</v>
      </c>
      <c r="D39" s="24" t="s">
        <v>63</v>
      </c>
      <c r="E39" s="24"/>
      <c r="F39" s="35"/>
      <c r="G39" s="1"/>
      <c r="H39" s="1"/>
    </row>
    <row r="40" spans="1:8" ht="30" customHeight="1" x14ac:dyDescent="0.15">
      <c r="A40" s="21">
        <f>ROW()-10</f>
        <v>30</v>
      </c>
      <c r="B40" s="15" t="s">
        <v>155</v>
      </c>
      <c r="C40" s="8"/>
      <c r="D40" s="15" t="s">
        <v>61</v>
      </c>
      <c r="E40" s="15"/>
      <c r="F40" s="19" t="s">
        <v>151</v>
      </c>
      <c r="G40" s="1"/>
      <c r="H40" s="1"/>
    </row>
    <row r="41" spans="1:8" ht="30" customHeight="1" x14ac:dyDescent="0.15">
      <c r="A41" s="21">
        <f t="shared" ref="A41:A42" si="3">ROW()-10</f>
        <v>31</v>
      </c>
      <c r="B41" s="15" t="s">
        <v>80</v>
      </c>
      <c r="C41" s="8"/>
      <c r="D41" s="15" t="s">
        <v>61</v>
      </c>
      <c r="E41" s="15"/>
      <c r="F41" s="19" t="s">
        <v>151</v>
      </c>
      <c r="G41" s="1"/>
      <c r="H41" s="1"/>
    </row>
    <row r="42" spans="1:8" ht="30" customHeight="1" x14ac:dyDescent="0.15">
      <c r="A42" s="21">
        <f t="shared" si="3"/>
        <v>32</v>
      </c>
      <c r="B42" s="15" t="s">
        <v>159</v>
      </c>
      <c r="C42" s="8"/>
      <c r="D42" s="15" t="s">
        <v>61</v>
      </c>
      <c r="E42" s="15"/>
      <c r="F42" s="19" t="s">
        <v>151</v>
      </c>
      <c r="G42" s="1"/>
      <c r="H42" s="1"/>
    </row>
    <row r="43" spans="1:8" x14ac:dyDescent="0.15">
      <c r="A43" s="43" t="s">
        <v>91</v>
      </c>
      <c r="B43" s="43"/>
      <c r="C43" s="24" t="s">
        <v>65</v>
      </c>
      <c r="D43" s="24" t="s">
        <v>63</v>
      </c>
      <c r="E43" s="24"/>
      <c r="F43" s="35"/>
    </row>
    <row r="44" spans="1:8" ht="30" customHeight="1" x14ac:dyDescent="0.15">
      <c r="A44" s="21">
        <f>ROW()-11</f>
        <v>33</v>
      </c>
      <c r="B44" s="8" t="s">
        <v>115</v>
      </c>
      <c r="C44" s="8"/>
      <c r="D44" s="8" t="s">
        <v>60</v>
      </c>
      <c r="E44" s="8"/>
      <c r="F44" s="19" t="s">
        <v>151</v>
      </c>
    </row>
    <row r="45" spans="1:8" ht="39.75" customHeight="1" x14ac:dyDescent="0.15">
      <c r="A45" s="21">
        <f t="shared" ref="A45:A62" si="4">ROW()-11</f>
        <v>34</v>
      </c>
      <c r="B45" s="8" t="s">
        <v>99</v>
      </c>
      <c r="C45" s="8"/>
      <c r="D45" s="8" t="s">
        <v>158</v>
      </c>
      <c r="E45" s="8"/>
      <c r="F45" s="19" t="s">
        <v>151</v>
      </c>
    </row>
    <row r="46" spans="1:8" ht="30" customHeight="1" x14ac:dyDescent="0.15">
      <c r="A46" s="21">
        <f t="shared" si="4"/>
        <v>35</v>
      </c>
      <c r="B46" s="8" t="s">
        <v>116</v>
      </c>
      <c r="C46" s="8"/>
      <c r="D46" s="8" t="s">
        <v>61</v>
      </c>
      <c r="E46" s="8"/>
      <c r="F46" s="19" t="s">
        <v>151</v>
      </c>
    </row>
    <row r="47" spans="1:8" ht="30" customHeight="1" x14ac:dyDescent="0.15">
      <c r="A47" s="21">
        <f t="shared" si="4"/>
        <v>36</v>
      </c>
      <c r="B47" s="8" t="s">
        <v>96</v>
      </c>
      <c r="C47" s="8"/>
      <c r="D47" s="8" t="s">
        <v>61</v>
      </c>
      <c r="E47" s="8"/>
      <c r="F47" s="19" t="s">
        <v>151</v>
      </c>
    </row>
    <row r="48" spans="1:8" ht="30" customHeight="1" x14ac:dyDescent="0.15">
      <c r="A48" s="21">
        <f t="shared" si="4"/>
        <v>37</v>
      </c>
      <c r="B48" s="8" t="s">
        <v>81</v>
      </c>
      <c r="C48" s="8"/>
      <c r="D48" s="8" t="s">
        <v>61</v>
      </c>
      <c r="E48" s="8"/>
      <c r="F48" s="19" t="s">
        <v>151</v>
      </c>
    </row>
    <row r="49" spans="1:6" ht="30" customHeight="1" x14ac:dyDescent="0.15">
      <c r="A49" s="21">
        <f t="shared" si="4"/>
        <v>38</v>
      </c>
      <c r="B49" s="8" t="s">
        <v>82</v>
      </c>
      <c r="C49" s="8"/>
      <c r="D49" s="8" t="s">
        <v>61</v>
      </c>
      <c r="E49" s="8"/>
      <c r="F49" s="19" t="s">
        <v>151</v>
      </c>
    </row>
    <row r="50" spans="1:6" ht="30" customHeight="1" x14ac:dyDescent="0.15">
      <c r="A50" s="21">
        <f t="shared" si="4"/>
        <v>39</v>
      </c>
      <c r="B50" s="8" t="s">
        <v>83</v>
      </c>
      <c r="C50" s="8"/>
      <c r="D50" s="8" t="s">
        <v>61</v>
      </c>
      <c r="E50" s="8"/>
      <c r="F50" s="19" t="s">
        <v>151</v>
      </c>
    </row>
    <row r="51" spans="1:6" ht="30" customHeight="1" x14ac:dyDescent="0.15">
      <c r="A51" s="21">
        <f t="shared" si="4"/>
        <v>40</v>
      </c>
      <c r="B51" s="8" t="s">
        <v>84</v>
      </c>
      <c r="C51" s="8"/>
      <c r="D51" s="8" t="s">
        <v>61</v>
      </c>
      <c r="E51" s="8"/>
      <c r="F51" s="19" t="s">
        <v>151</v>
      </c>
    </row>
    <row r="52" spans="1:6" ht="30" customHeight="1" x14ac:dyDescent="0.15">
      <c r="A52" s="21">
        <f t="shared" si="4"/>
        <v>41</v>
      </c>
      <c r="B52" s="8" t="s">
        <v>160</v>
      </c>
      <c r="C52" s="8"/>
      <c r="D52" s="8" t="s">
        <v>61</v>
      </c>
      <c r="E52" s="8"/>
      <c r="F52" s="19" t="s">
        <v>151</v>
      </c>
    </row>
    <row r="53" spans="1:6" ht="43.5" customHeight="1" x14ac:dyDescent="0.15">
      <c r="A53" s="21">
        <f t="shared" si="4"/>
        <v>42</v>
      </c>
      <c r="B53" s="8" t="s">
        <v>100</v>
      </c>
      <c r="C53" s="8"/>
      <c r="D53" s="8" t="s">
        <v>61</v>
      </c>
      <c r="E53" s="8"/>
      <c r="F53" s="19" t="s">
        <v>151</v>
      </c>
    </row>
    <row r="54" spans="1:6" ht="30" customHeight="1" x14ac:dyDescent="0.15">
      <c r="A54" s="21">
        <f t="shared" si="4"/>
        <v>43</v>
      </c>
      <c r="B54" s="14" t="s">
        <v>119</v>
      </c>
      <c r="C54" s="8"/>
      <c r="D54" s="8" t="s">
        <v>61</v>
      </c>
      <c r="E54" s="8"/>
      <c r="F54" s="19" t="s">
        <v>151</v>
      </c>
    </row>
    <row r="55" spans="1:6" ht="30" customHeight="1" x14ac:dyDescent="0.15">
      <c r="A55" s="21">
        <f t="shared" si="4"/>
        <v>44</v>
      </c>
      <c r="B55" s="14" t="s">
        <v>85</v>
      </c>
      <c r="C55" s="8"/>
      <c r="D55" s="8" t="s">
        <v>61</v>
      </c>
      <c r="E55" s="8"/>
      <c r="F55" s="19" t="s">
        <v>151</v>
      </c>
    </row>
    <row r="56" spans="1:6" ht="30" customHeight="1" x14ac:dyDescent="0.15">
      <c r="A56" s="21">
        <f t="shared" si="4"/>
        <v>45</v>
      </c>
      <c r="B56" s="14" t="s">
        <v>97</v>
      </c>
      <c r="C56" s="8"/>
      <c r="D56" s="8" t="s">
        <v>61</v>
      </c>
      <c r="E56" s="8"/>
      <c r="F56" s="19" t="s">
        <v>151</v>
      </c>
    </row>
    <row r="57" spans="1:6" ht="30" customHeight="1" x14ac:dyDescent="0.15">
      <c r="A57" s="21">
        <f t="shared" si="4"/>
        <v>46</v>
      </c>
      <c r="B57" s="14" t="s">
        <v>98</v>
      </c>
      <c r="C57" s="8"/>
      <c r="D57" s="8" t="s">
        <v>61</v>
      </c>
      <c r="E57" s="8"/>
      <c r="F57" s="19" t="s">
        <v>151</v>
      </c>
    </row>
    <row r="58" spans="1:6" ht="30" customHeight="1" x14ac:dyDescent="0.15">
      <c r="A58" s="21">
        <f t="shared" si="4"/>
        <v>47</v>
      </c>
      <c r="B58" s="14" t="s">
        <v>86</v>
      </c>
      <c r="C58" s="8"/>
      <c r="D58" s="8" t="s">
        <v>61</v>
      </c>
      <c r="E58" s="8"/>
      <c r="F58" s="19"/>
    </row>
    <row r="59" spans="1:6" ht="30" customHeight="1" x14ac:dyDescent="0.15">
      <c r="A59" s="21">
        <f t="shared" si="4"/>
        <v>48</v>
      </c>
      <c r="B59" s="14" t="s">
        <v>87</v>
      </c>
      <c r="C59" s="8"/>
      <c r="D59" s="8" t="s">
        <v>61</v>
      </c>
      <c r="E59" s="8"/>
      <c r="F59" s="19"/>
    </row>
    <row r="60" spans="1:6" ht="30" customHeight="1" x14ac:dyDescent="0.15">
      <c r="A60" s="21">
        <f t="shared" si="4"/>
        <v>49</v>
      </c>
      <c r="B60" s="14" t="s">
        <v>88</v>
      </c>
      <c r="C60" s="8"/>
      <c r="D60" s="8" t="s">
        <v>61</v>
      </c>
      <c r="E60" s="8"/>
      <c r="F60" s="19"/>
    </row>
    <row r="61" spans="1:6" ht="30" customHeight="1" x14ac:dyDescent="0.15">
      <c r="A61" s="21">
        <f t="shared" si="4"/>
        <v>50</v>
      </c>
      <c r="B61" s="14" t="s">
        <v>101</v>
      </c>
      <c r="C61" s="8"/>
      <c r="D61" s="8" t="s">
        <v>61</v>
      </c>
      <c r="E61" s="8"/>
      <c r="F61" s="19" t="s">
        <v>151</v>
      </c>
    </row>
    <row r="62" spans="1:6" ht="30" customHeight="1" x14ac:dyDescent="0.15">
      <c r="A62" s="21">
        <f t="shared" si="4"/>
        <v>51</v>
      </c>
      <c r="B62" s="14" t="s">
        <v>89</v>
      </c>
      <c r="C62" s="8"/>
      <c r="D62" s="8" t="s">
        <v>61</v>
      </c>
      <c r="E62" s="8"/>
      <c r="F62" s="19" t="s">
        <v>151</v>
      </c>
    </row>
    <row r="63" spans="1:6" x14ac:dyDescent="0.15">
      <c r="A63" s="43" t="s">
        <v>92</v>
      </c>
      <c r="B63" s="43"/>
      <c r="C63" s="24" t="s">
        <v>66</v>
      </c>
      <c r="D63" s="24" t="s">
        <v>63</v>
      </c>
      <c r="E63" s="24"/>
      <c r="F63" s="35"/>
    </row>
    <row r="64" spans="1:6" x14ac:dyDescent="0.15">
      <c r="A64" s="43" t="s">
        <v>127</v>
      </c>
      <c r="B64" s="43"/>
      <c r="C64" s="24" t="s">
        <v>66</v>
      </c>
      <c r="D64" s="24" t="s">
        <v>63</v>
      </c>
      <c r="E64" s="24"/>
      <c r="F64" s="35"/>
    </row>
    <row r="65" spans="1:6" ht="30" customHeight="1" x14ac:dyDescent="0.15">
      <c r="A65" s="21">
        <f>ROW()-13</f>
        <v>52</v>
      </c>
      <c r="B65" s="8" t="s">
        <v>126</v>
      </c>
      <c r="C65" s="8"/>
      <c r="D65" s="8" t="s">
        <v>61</v>
      </c>
      <c r="E65" s="8"/>
      <c r="F65" s="19" t="s">
        <v>151</v>
      </c>
    </row>
    <row r="66" spans="1:6" ht="30" customHeight="1" x14ac:dyDescent="0.15">
      <c r="A66" s="21">
        <f t="shared" ref="A66:A70" si="5">ROW()-13</f>
        <v>53</v>
      </c>
      <c r="B66" s="8" t="s">
        <v>102</v>
      </c>
      <c r="C66" s="8"/>
      <c r="D66" s="8" t="s">
        <v>61</v>
      </c>
      <c r="E66" s="8"/>
      <c r="F66" s="19" t="s">
        <v>151</v>
      </c>
    </row>
    <row r="67" spans="1:6" ht="30" customHeight="1" x14ac:dyDescent="0.15">
      <c r="A67" s="21">
        <f t="shared" si="5"/>
        <v>54</v>
      </c>
      <c r="B67" s="16" t="s">
        <v>131</v>
      </c>
      <c r="C67" s="8"/>
      <c r="D67" s="8" t="s">
        <v>61</v>
      </c>
      <c r="E67" s="8"/>
      <c r="F67" s="19" t="s">
        <v>151</v>
      </c>
    </row>
    <row r="68" spans="1:6" ht="30" customHeight="1" x14ac:dyDescent="0.15">
      <c r="A68" s="21">
        <f t="shared" si="5"/>
        <v>55</v>
      </c>
      <c r="B68" s="16" t="s">
        <v>103</v>
      </c>
      <c r="C68" s="8"/>
      <c r="D68" s="15" t="s">
        <v>61</v>
      </c>
      <c r="E68" s="15"/>
      <c r="F68" s="19" t="s">
        <v>151</v>
      </c>
    </row>
    <row r="69" spans="1:6" ht="30" customHeight="1" x14ac:dyDescent="0.15">
      <c r="A69" s="21">
        <f t="shared" si="5"/>
        <v>56</v>
      </c>
      <c r="B69" s="11" t="s">
        <v>161</v>
      </c>
      <c r="C69" s="8"/>
      <c r="D69" s="8" t="s">
        <v>61</v>
      </c>
      <c r="E69" s="8"/>
      <c r="F69" s="19" t="s">
        <v>151</v>
      </c>
    </row>
    <row r="70" spans="1:6" ht="30" customHeight="1" x14ac:dyDescent="0.15">
      <c r="A70" s="21">
        <f t="shared" si="5"/>
        <v>57</v>
      </c>
      <c r="B70" s="11" t="s">
        <v>162</v>
      </c>
      <c r="C70" s="8"/>
      <c r="D70" s="8" t="s">
        <v>61</v>
      </c>
      <c r="E70" s="18"/>
      <c r="F70" s="19" t="s">
        <v>151</v>
      </c>
    </row>
    <row r="71" spans="1:6" x14ac:dyDescent="0.15">
      <c r="A71" s="43" t="s">
        <v>128</v>
      </c>
      <c r="B71" s="43"/>
      <c r="C71" s="24" t="s">
        <v>66</v>
      </c>
      <c r="D71" s="24" t="s">
        <v>63</v>
      </c>
      <c r="E71" s="24"/>
      <c r="F71" s="35"/>
    </row>
    <row r="72" spans="1:6" ht="30" customHeight="1" x14ac:dyDescent="0.15">
      <c r="A72" s="21">
        <f>ROW()-14</f>
        <v>58</v>
      </c>
      <c r="B72" s="8" t="s">
        <v>129</v>
      </c>
      <c r="C72" s="8"/>
      <c r="D72" s="8" t="s">
        <v>61</v>
      </c>
      <c r="E72" s="8"/>
      <c r="F72" s="19" t="s">
        <v>151</v>
      </c>
    </row>
    <row r="73" spans="1:6" ht="30" customHeight="1" x14ac:dyDescent="0.15">
      <c r="A73" s="21">
        <f t="shared" ref="A73:A74" si="6">ROW()-14</f>
        <v>59</v>
      </c>
      <c r="B73" s="11" t="s">
        <v>130</v>
      </c>
      <c r="C73" s="8"/>
      <c r="D73" s="8" t="s">
        <v>61</v>
      </c>
      <c r="E73" s="8"/>
      <c r="F73" s="19"/>
    </row>
    <row r="74" spans="1:6" ht="30" customHeight="1" x14ac:dyDescent="0.15">
      <c r="A74" s="21">
        <f t="shared" si="6"/>
        <v>60</v>
      </c>
      <c r="B74" s="8" t="s">
        <v>90</v>
      </c>
      <c r="C74" s="8"/>
      <c r="D74" s="8" t="s">
        <v>61</v>
      </c>
      <c r="E74" s="8"/>
      <c r="F74" s="19" t="s">
        <v>151</v>
      </c>
    </row>
    <row r="75" spans="1:6" x14ac:dyDescent="0.15">
      <c r="A75" s="43" t="s">
        <v>132</v>
      </c>
      <c r="B75" s="43"/>
      <c r="C75" s="24" t="s">
        <v>66</v>
      </c>
      <c r="D75" s="24" t="s">
        <v>63</v>
      </c>
      <c r="E75" s="24"/>
      <c r="F75" s="35"/>
    </row>
    <row r="76" spans="1:6" ht="30" customHeight="1" x14ac:dyDescent="0.15">
      <c r="A76" s="21">
        <f>ROW()-15</f>
        <v>61</v>
      </c>
      <c r="B76" s="16" t="s">
        <v>104</v>
      </c>
      <c r="C76" s="8"/>
      <c r="D76" s="8" t="s">
        <v>61</v>
      </c>
      <c r="E76" s="8"/>
      <c r="F76" s="19" t="s">
        <v>151</v>
      </c>
    </row>
    <row r="77" spans="1:6" ht="30" customHeight="1" x14ac:dyDescent="0.15">
      <c r="A77" s="21">
        <f>ROW()-15</f>
        <v>62</v>
      </c>
      <c r="B77" s="16" t="s">
        <v>105</v>
      </c>
      <c r="C77" s="8"/>
      <c r="D77" s="8" t="s">
        <v>61</v>
      </c>
      <c r="E77" s="8"/>
      <c r="F77" s="19" t="s">
        <v>151</v>
      </c>
    </row>
    <row r="78" spans="1:6" ht="30" customHeight="1" x14ac:dyDescent="0.15">
      <c r="A78" s="21">
        <f>ROW()-15</f>
        <v>63</v>
      </c>
      <c r="B78" s="11" t="s">
        <v>169</v>
      </c>
      <c r="C78" s="8"/>
      <c r="D78" s="8" t="s">
        <v>61</v>
      </c>
      <c r="E78" s="8"/>
      <c r="F78" s="19" t="s">
        <v>151</v>
      </c>
    </row>
    <row r="79" spans="1:6" x14ac:dyDescent="0.15">
      <c r="A79" s="10"/>
    </row>
  </sheetData>
  <mergeCells count="13">
    <mergeCell ref="A1:F1"/>
    <mergeCell ref="A75:B75"/>
    <mergeCell ref="A5:B5"/>
    <mergeCell ref="A11:B11"/>
    <mergeCell ref="A17:B17"/>
    <mergeCell ref="A43:B43"/>
    <mergeCell ref="A63:B63"/>
    <mergeCell ref="A22:B22"/>
    <mergeCell ref="A2:E2"/>
    <mergeCell ref="A3:F3"/>
    <mergeCell ref="A8:B8"/>
    <mergeCell ref="A64:B64"/>
    <mergeCell ref="A71:B71"/>
  </mergeCells>
  <phoneticPr fontId="2"/>
  <dataValidations count="2">
    <dataValidation type="list" allowBlank="1" showInputMessage="1" showErrorMessage="1" sqref="C24 C44" xr:uid="{687A3DB1-D3AB-45E5-B18E-0B43BB523420}">
      <formula1>"1.有,2.無,　"</formula1>
    </dataValidation>
    <dataValidation type="list" allowBlank="1" showInputMessage="1" showErrorMessage="1" sqref="C65:C70 C76:C78 C27:C32 C36:C38 C12:C16 C25 C23 C18:C21 C40:C42 C34 C72:C74 C45:C62" xr:uid="{00000000-0002-0000-0000-000001000000}">
      <formula1>#REF!</formula1>
    </dataValidation>
  </dataValidations>
  <printOptions horizontalCentered="1"/>
  <pageMargins left="0.39370078740157483" right="0.39370078740157483" top="0.39370078740157483" bottom="0.59055118110236227" header="0.51181102362204722" footer="0.51181102362204722"/>
  <pageSetup paperSize="8" scale="87" fitToHeight="0" orientation="portrait" cellComments="asDisplayed"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9"/>
  </sheetPr>
  <dimension ref="A1:L117"/>
  <sheetViews>
    <sheetView view="pageBreakPreview" zoomScale="115" zoomScaleNormal="100" zoomScaleSheetLayoutView="115" workbookViewId="0">
      <selection activeCell="F7" sqref="F7"/>
    </sheetView>
  </sheetViews>
  <sheetFormatPr defaultColWidth="9" defaultRowHeight="12" x14ac:dyDescent="0.15"/>
  <cols>
    <col min="1" max="1" width="4.125" style="10" bestFit="1" customWidth="1"/>
    <col min="2" max="2" width="67.875" style="2" customWidth="1"/>
    <col min="3" max="3" width="27.25" style="2" customWidth="1"/>
    <col min="4" max="4" width="38.125" style="2" bestFit="1" customWidth="1"/>
    <col min="5" max="16384" width="9" style="2"/>
  </cols>
  <sheetData>
    <row r="1" spans="1:12" ht="14.25" customHeight="1" x14ac:dyDescent="0.15">
      <c r="A1" s="50" t="s">
        <v>170</v>
      </c>
      <c r="B1" s="50"/>
      <c r="C1" s="50"/>
      <c r="D1" s="50"/>
      <c r="E1" s="1"/>
      <c r="F1" s="1"/>
      <c r="G1" s="1"/>
      <c r="H1" s="1"/>
      <c r="I1" s="1"/>
      <c r="J1" s="1"/>
      <c r="K1" s="1"/>
      <c r="L1" s="1"/>
    </row>
    <row r="2" spans="1:12" ht="12.75" customHeight="1" x14ac:dyDescent="0.15">
      <c r="A2" s="48"/>
      <c r="B2" s="49"/>
      <c r="C2" s="37"/>
      <c r="D2" s="38"/>
      <c r="E2" s="1"/>
      <c r="F2" s="1" t="s">
        <v>0</v>
      </c>
      <c r="G2" s="1"/>
      <c r="H2" s="1"/>
      <c r="I2" s="1"/>
      <c r="J2" s="1"/>
      <c r="K2" s="1"/>
      <c r="L2" s="1"/>
    </row>
    <row r="3" spans="1:12" s="7" customFormat="1" ht="12.75" customHeight="1" x14ac:dyDescent="0.15">
      <c r="A3" s="3" t="s">
        <v>24</v>
      </c>
      <c r="B3" s="4" t="s">
        <v>1</v>
      </c>
      <c r="C3" s="4" t="s">
        <v>2</v>
      </c>
      <c r="D3" s="5" t="s">
        <v>3</v>
      </c>
      <c r="E3" s="1"/>
      <c r="F3" s="6" t="s">
        <v>4</v>
      </c>
      <c r="G3" s="6" t="s">
        <v>5</v>
      </c>
      <c r="H3" s="6" t="s">
        <v>6</v>
      </c>
      <c r="I3" s="6" t="s">
        <v>7</v>
      </c>
      <c r="J3" s="6" t="s">
        <v>8</v>
      </c>
      <c r="K3" s="6" t="s">
        <v>9</v>
      </c>
      <c r="L3" s="1"/>
    </row>
    <row r="4" spans="1:12" x14ac:dyDescent="0.15">
      <c r="A4" s="21"/>
      <c r="B4" s="26" t="s">
        <v>15</v>
      </c>
      <c r="C4" s="25"/>
      <c r="D4" s="25"/>
      <c r="F4" s="1"/>
      <c r="G4" s="1"/>
      <c r="H4" s="1"/>
    </row>
    <row r="5" spans="1:12" x14ac:dyDescent="0.15">
      <c r="A5" s="21"/>
      <c r="B5" s="26" t="s">
        <v>17</v>
      </c>
      <c r="C5" s="25"/>
      <c r="D5" s="25"/>
      <c r="F5" s="1"/>
      <c r="G5" s="1"/>
      <c r="H5" s="1"/>
    </row>
    <row r="6" spans="1:12" x14ac:dyDescent="0.15">
      <c r="A6" s="21"/>
      <c r="B6" s="26" t="s">
        <v>18</v>
      </c>
      <c r="C6" s="25"/>
      <c r="D6" s="25"/>
      <c r="F6" s="1"/>
      <c r="G6" s="1"/>
      <c r="H6" s="1"/>
    </row>
    <row r="7" spans="1:12" x14ac:dyDescent="0.15">
      <c r="A7" s="21">
        <f>ROW()-6</f>
        <v>1</v>
      </c>
      <c r="B7" s="11" t="s">
        <v>19</v>
      </c>
      <c r="C7" s="13"/>
      <c r="D7" s="9" t="s">
        <v>20</v>
      </c>
      <c r="F7" s="1" t="s">
        <v>11</v>
      </c>
      <c r="G7" s="1" t="s">
        <v>21</v>
      </c>
      <c r="H7" s="1" t="s">
        <v>22</v>
      </c>
    </row>
    <row r="8" spans="1:12" x14ac:dyDescent="0.15">
      <c r="A8" s="21">
        <f t="shared" ref="A8:A63" si="0">ROW()-6</f>
        <v>2</v>
      </c>
      <c r="B8" s="11" t="s">
        <v>23</v>
      </c>
      <c r="C8" s="13"/>
      <c r="D8" s="9" t="s">
        <v>20</v>
      </c>
      <c r="F8" s="1"/>
      <c r="G8" s="1"/>
      <c r="H8" s="1"/>
    </row>
    <row r="9" spans="1:12" x14ac:dyDescent="0.15">
      <c r="A9" s="21">
        <f t="shared" si="0"/>
        <v>3</v>
      </c>
      <c r="B9" s="11" t="s">
        <v>25</v>
      </c>
      <c r="C9" s="13"/>
      <c r="D9" s="9" t="s">
        <v>20</v>
      </c>
      <c r="F9" s="1"/>
      <c r="G9" s="1"/>
      <c r="H9" s="1"/>
    </row>
    <row r="10" spans="1:12" x14ac:dyDescent="0.15">
      <c r="A10" s="21">
        <f t="shared" si="0"/>
        <v>4</v>
      </c>
      <c r="B10" s="11" t="s">
        <v>26</v>
      </c>
      <c r="C10" s="13"/>
      <c r="D10" s="9" t="s">
        <v>20</v>
      </c>
      <c r="F10" s="1"/>
      <c r="G10" s="1"/>
      <c r="H10" s="1"/>
    </row>
    <row r="11" spans="1:12" x14ac:dyDescent="0.15">
      <c r="A11" s="21"/>
      <c r="B11" s="26" t="s">
        <v>27</v>
      </c>
      <c r="C11" s="25"/>
      <c r="D11" s="25"/>
      <c r="F11" s="1"/>
      <c r="G11" s="1"/>
      <c r="H11" s="1"/>
    </row>
    <row r="12" spans="1:12" ht="24" x14ac:dyDescent="0.15">
      <c r="A12" s="21">
        <f t="shared" si="0"/>
        <v>6</v>
      </c>
      <c r="B12" s="11" t="s">
        <v>28</v>
      </c>
      <c r="C12" s="13"/>
      <c r="D12" s="9" t="s">
        <v>20</v>
      </c>
      <c r="F12" s="1"/>
      <c r="G12" s="1"/>
      <c r="H12" s="1"/>
    </row>
    <row r="13" spans="1:12" x14ac:dyDescent="0.15">
      <c r="A13" s="21">
        <f t="shared" si="0"/>
        <v>7</v>
      </c>
      <c r="B13" s="11" t="s">
        <v>29</v>
      </c>
      <c r="C13" s="13"/>
      <c r="D13" s="9" t="s">
        <v>20</v>
      </c>
      <c r="F13" s="1"/>
      <c r="G13" s="1"/>
      <c r="H13" s="1"/>
    </row>
    <row r="14" spans="1:12" x14ac:dyDescent="0.15">
      <c r="A14" s="21">
        <f t="shared" si="0"/>
        <v>8</v>
      </c>
      <c r="B14" s="11" t="s">
        <v>95</v>
      </c>
      <c r="C14" s="13"/>
      <c r="D14" s="9" t="s">
        <v>20</v>
      </c>
      <c r="F14" s="1"/>
      <c r="G14" s="1"/>
      <c r="H14" s="1"/>
    </row>
    <row r="15" spans="1:12" x14ac:dyDescent="0.15">
      <c r="A15" s="21">
        <f t="shared" si="0"/>
        <v>9</v>
      </c>
      <c r="B15" s="11" t="s">
        <v>106</v>
      </c>
      <c r="C15" s="13"/>
      <c r="D15" s="9" t="s">
        <v>20</v>
      </c>
      <c r="F15" s="1"/>
      <c r="G15" s="1"/>
      <c r="H15" s="1"/>
    </row>
    <row r="16" spans="1:12" ht="24" x14ac:dyDescent="0.15">
      <c r="A16" s="21">
        <f t="shared" si="0"/>
        <v>10</v>
      </c>
      <c r="B16" s="11" t="s">
        <v>107</v>
      </c>
      <c r="C16" s="13"/>
      <c r="D16" s="9" t="s">
        <v>20</v>
      </c>
      <c r="F16" s="1"/>
      <c r="G16" s="1"/>
      <c r="H16" s="1"/>
    </row>
    <row r="17" spans="1:8" x14ac:dyDescent="0.15">
      <c r="A17" s="21">
        <f t="shared" si="0"/>
        <v>11</v>
      </c>
      <c r="B17" s="11" t="s">
        <v>108</v>
      </c>
      <c r="C17" s="13"/>
      <c r="D17" s="9" t="s">
        <v>20</v>
      </c>
      <c r="F17" s="1"/>
      <c r="G17" s="1"/>
      <c r="H17" s="1"/>
    </row>
    <row r="18" spans="1:8" x14ac:dyDescent="0.15">
      <c r="A18" s="21"/>
      <c r="B18" s="26" t="s">
        <v>30</v>
      </c>
      <c r="C18" s="25"/>
      <c r="D18" s="25"/>
      <c r="F18" s="1"/>
      <c r="G18" s="1"/>
      <c r="H18" s="1"/>
    </row>
    <row r="19" spans="1:8" x14ac:dyDescent="0.15">
      <c r="A19" s="21">
        <f t="shared" si="0"/>
        <v>13</v>
      </c>
      <c r="B19" s="11" t="s">
        <v>31</v>
      </c>
      <c r="C19" s="13"/>
      <c r="D19" s="9" t="s">
        <v>20</v>
      </c>
      <c r="F19" s="1"/>
      <c r="G19" s="1"/>
      <c r="H19" s="1"/>
    </row>
    <row r="20" spans="1:8" x14ac:dyDescent="0.15">
      <c r="A20" s="21">
        <f t="shared" si="0"/>
        <v>14</v>
      </c>
      <c r="B20" s="11" t="s">
        <v>32</v>
      </c>
      <c r="C20" s="13"/>
      <c r="D20" s="9" t="s">
        <v>20</v>
      </c>
      <c r="F20" s="1"/>
      <c r="G20" s="1"/>
      <c r="H20" s="1"/>
    </row>
    <row r="21" spans="1:8" ht="24" x14ac:dyDescent="0.15">
      <c r="A21" s="21">
        <f t="shared" si="0"/>
        <v>15</v>
      </c>
      <c r="B21" s="11" t="s">
        <v>33</v>
      </c>
      <c r="C21" s="13"/>
      <c r="D21" s="9" t="s">
        <v>20</v>
      </c>
      <c r="F21" s="1"/>
      <c r="G21" s="1"/>
      <c r="H21" s="1"/>
    </row>
    <row r="22" spans="1:8" x14ac:dyDescent="0.15">
      <c r="A22" s="21">
        <f t="shared" si="0"/>
        <v>16</v>
      </c>
      <c r="B22" s="11" t="s">
        <v>34</v>
      </c>
      <c r="C22" s="13"/>
      <c r="D22" s="9" t="s">
        <v>20</v>
      </c>
      <c r="F22" s="1"/>
      <c r="G22" s="1"/>
      <c r="H22" s="1"/>
    </row>
    <row r="23" spans="1:8" x14ac:dyDescent="0.15">
      <c r="A23" s="21">
        <f t="shared" si="0"/>
        <v>17</v>
      </c>
      <c r="B23" s="11" t="s">
        <v>35</v>
      </c>
      <c r="C23" s="13"/>
      <c r="D23" s="9" t="s">
        <v>20</v>
      </c>
      <c r="F23" s="1"/>
      <c r="G23" s="1"/>
      <c r="H23" s="1"/>
    </row>
    <row r="24" spans="1:8" x14ac:dyDescent="0.15">
      <c r="A24" s="21"/>
      <c r="B24" s="26" t="s">
        <v>36</v>
      </c>
      <c r="C24" s="25"/>
      <c r="D24" s="25"/>
      <c r="F24" s="1"/>
      <c r="G24" s="1"/>
      <c r="H24" s="1"/>
    </row>
    <row r="25" spans="1:8" x14ac:dyDescent="0.15">
      <c r="A25" s="21">
        <f t="shared" si="0"/>
        <v>19</v>
      </c>
      <c r="B25" s="11" t="s">
        <v>59</v>
      </c>
      <c r="C25" s="13"/>
      <c r="D25" s="9" t="s">
        <v>20</v>
      </c>
      <c r="F25" s="1"/>
      <c r="G25" s="1"/>
      <c r="H25" s="1"/>
    </row>
    <row r="26" spans="1:8" x14ac:dyDescent="0.15">
      <c r="A26" s="21">
        <f t="shared" si="0"/>
        <v>20</v>
      </c>
      <c r="B26" s="11" t="s">
        <v>58</v>
      </c>
      <c r="C26" s="13"/>
      <c r="D26" s="9" t="s">
        <v>20</v>
      </c>
      <c r="F26" s="1"/>
      <c r="G26" s="1"/>
      <c r="H26" s="1"/>
    </row>
    <row r="27" spans="1:8" x14ac:dyDescent="0.15">
      <c r="A27" s="21"/>
      <c r="B27" s="26" t="s">
        <v>37</v>
      </c>
      <c r="C27" s="25"/>
      <c r="D27" s="25"/>
      <c r="F27" s="1"/>
      <c r="G27" s="1"/>
      <c r="H27" s="1"/>
    </row>
    <row r="28" spans="1:8" x14ac:dyDescent="0.15">
      <c r="A28" s="21"/>
      <c r="B28" s="26" t="s">
        <v>38</v>
      </c>
      <c r="C28" s="25"/>
      <c r="D28" s="25"/>
      <c r="F28" s="1"/>
      <c r="G28" s="1"/>
      <c r="H28" s="1"/>
    </row>
    <row r="29" spans="1:8" x14ac:dyDescent="0.15">
      <c r="A29" s="21">
        <f t="shared" si="0"/>
        <v>23</v>
      </c>
      <c r="B29" s="11" t="s">
        <v>39</v>
      </c>
      <c r="C29" s="13"/>
      <c r="D29" s="9" t="s">
        <v>20</v>
      </c>
      <c r="F29" s="1"/>
      <c r="G29" s="1"/>
      <c r="H29" s="1"/>
    </row>
    <row r="30" spans="1:8" x14ac:dyDescent="0.15">
      <c r="A30" s="21">
        <f t="shared" si="0"/>
        <v>24</v>
      </c>
      <c r="B30" s="11" t="s">
        <v>120</v>
      </c>
      <c r="C30" s="13"/>
      <c r="D30" s="9" t="s">
        <v>20</v>
      </c>
      <c r="F30" s="1"/>
      <c r="G30" s="1"/>
      <c r="H30" s="1"/>
    </row>
    <row r="31" spans="1:8" ht="24" x14ac:dyDescent="0.15">
      <c r="A31" s="21">
        <f t="shared" si="0"/>
        <v>25</v>
      </c>
      <c r="B31" s="11" t="s">
        <v>121</v>
      </c>
      <c r="C31" s="13"/>
      <c r="D31" s="9" t="s">
        <v>20</v>
      </c>
      <c r="F31" s="1"/>
      <c r="G31" s="1"/>
      <c r="H31" s="1"/>
    </row>
    <row r="32" spans="1:8" ht="24" x14ac:dyDescent="0.15">
      <c r="A32" s="21">
        <f t="shared" si="0"/>
        <v>26</v>
      </c>
      <c r="B32" s="11" t="s">
        <v>122</v>
      </c>
      <c r="C32" s="13"/>
      <c r="D32" s="9" t="s">
        <v>20</v>
      </c>
      <c r="F32" s="1"/>
      <c r="G32" s="1"/>
      <c r="H32" s="1"/>
    </row>
    <row r="33" spans="1:8" ht="24" x14ac:dyDescent="0.15">
      <c r="A33" s="21">
        <f t="shared" si="0"/>
        <v>27</v>
      </c>
      <c r="B33" s="11" t="s">
        <v>123</v>
      </c>
      <c r="C33" s="13"/>
      <c r="D33" s="9" t="s">
        <v>20</v>
      </c>
      <c r="F33" s="1"/>
      <c r="G33" s="1"/>
      <c r="H33" s="1"/>
    </row>
    <row r="34" spans="1:8" x14ac:dyDescent="0.15">
      <c r="A34" s="21">
        <f t="shared" si="0"/>
        <v>28</v>
      </c>
      <c r="B34" s="11" t="s">
        <v>93</v>
      </c>
      <c r="C34" s="13"/>
      <c r="D34" s="9" t="s">
        <v>20</v>
      </c>
      <c r="F34" s="1"/>
      <c r="G34" s="1"/>
      <c r="H34" s="1"/>
    </row>
    <row r="35" spans="1:8" x14ac:dyDescent="0.15">
      <c r="A35" s="21">
        <f t="shared" si="0"/>
        <v>29</v>
      </c>
      <c r="B35" s="11" t="s">
        <v>40</v>
      </c>
      <c r="C35" s="13"/>
      <c r="D35" s="9" t="s">
        <v>20</v>
      </c>
      <c r="F35" s="1"/>
      <c r="G35" s="1"/>
      <c r="H35" s="1"/>
    </row>
    <row r="36" spans="1:8" x14ac:dyDescent="0.15">
      <c r="A36" s="21">
        <f t="shared" si="0"/>
        <v>30</v>
      </c>
      <c r="B36" s="11" t="s">
        <v>41</v>
      </c>
      <c r="C36" s="13"/>
      <c r="D36" s="9" t="s">
        <v>20</v>
      </c>
      <c r="F36" s="1"/>
      <c r="G36" s="1"/>
      <c r="H36" s="1"/>
    </row>
    <row r="37" spans="1:8" x14ac:dyDescent="0.15">
      <c r="A37" s="21">
        <f t="shared" si="0"/>
        <v>31</v>
      </c>
      <c r="B37" s="11" t="s">
        <v>94</v>
      </c>
      <c r="C37" s="13"/>
      <c r="D37" s="9" t="s">
        <v>20</v>
      </c>
      <c r="F37" s="1"/>
      <c r="G37" s="1"/>
      <c r="H37" s="1"/>
    </row>
    <row r="38" spans="1:8" x14ac:dyDescent="0.15">
      <c r="A38" s="21"/>
      <c r="B38" s="27" t="s">
        <v>16</v>
      </c>
      <c r="C38" s="28"/>
      <c r="D38" s="28"/>
      <c r="F38" s="1"/>
      <c r="G38" s="1"/>
      <c r="H38" s="1"/>
    </row>
    <row r="39" spans="1:8" x14ac:dyDescent="0.15">
      <c r="A39" s="21"/>
      <c r="B39" s="26" t="s">
        <v>42</v>
      </c>
      <c r="C39" s="25"/>
      <c r="D39" s="25"/>
      <c r="F39" s="1"/>
      <c r="G39" s="1"/>
      <c r="H39" s="1"/>
    </row>
    <row r="40" spans="1:8" x14ac:dyDescent="0.15">
      <c r="A40" s="21"/>
      <c r="B40" s="26" t="s">
        <v>43</v>
      </c>
      <c r="C40" s="25"/>
      <c r="D40" s="25"/>
      <c r="F40" s="1"/>
      <c r="G40" s="1"/>
      <c r="H40" s="1"/>
    </row>
    <row r="41" spans="1:8" x14ac:dyDescent="0.15">
      <c r="A41" s="21">
        <f t="shared" si="0"/>
        <v>35</v>
      </c>
      <c r="B41" s="11" t="s">
        <v>44</v>
      </c>
      <c r="C41" s="13"/>
      <c r="D41" s="9" t="s">
        <v>20</v>
      </c>
      <c r="F41" s="1"/>
      <c r="G41" s="1"/>
      <c r="H41" s="1"/>
    </row>
    <row r="42" spans="1:8" x14ac:dyDescent="0.15">
      <c r="A42" s="21">
        <f t="shared" si="0"/>
        <v>36</v>
      </c>
      <c r="B42" s="11" t="s">
        <v>45</v>
      </c>
      <c r="C42" s="13"/>
      <c r="D42" s="9" t="s">
        <v>20</v>
      </c>
      <c r="F42" s="1"/>
      <c r="G42" s="1"/>
      <c r="H42" s="1"/>
    </row>
    <row r="43" spans="1:8" ht="24" x14ac:dyDescent="0.15">
      <c r="A43" s="21">
        <f t="shared" si="0"/>
        <v>37</v>
      </c>
      <c r="B43" s="11" t="s">
        <v>46</v>
      </c>
      <c r="C43" s="13"/>
      <c r="D43" s="9" t="s">
        <v>20</v>
      </c>
      <c r="F43" s="1"/>
      <c r="G43" s="1"/>
      <c r="H43" s="1"/>
    </row>
    <row r="44" spans="1:8" x14ac:dyDescent="0.15">
      <c r="A44" s="21">
        <f t="shared" si="0"/>
        <v>38</v>
      </c>
      <c r="B44" s="11" t="s">
        <v>47</v>
      </c>
      <c r="C44" s="13"/>
      <c r="D44" s="9" t="s">
        <v>20</v>
      </c>
      <c r="F44" s="1"/>
      <c r="G44" s="1"/>
      <c r="H44" s="1"/>
    </row>
    <row r="45" spans="1:8" x14ac:dyDescent="0.15">
      <c r="A45" s="21">
        <f t="shared" si="0"/>
        <v>39</v>
      </c>
      <c r="B45" s="11" t="s">
        <v>48</v>
      </c>
      <c r="C45" s="13"/>
      <c r="D45" s="9" t="s">
        <v>20</v>
      </c>
      <c r="F45" s="1"/>
      <c r="G45" s="1"/>
      <c r="H45" s="1"/>
    </row>
    <row r="46" spans="1:8" ht="24" x14ac:dyDescent="0.15">
      <c r="A46" s="21">
        <f t="shared" si="0"/>
        <v>40</v>
      </c>
      <c r="B46" s="11" t="s">
        <v>67</v>
      </c>
      <c r="C46" s="13"/>
      <c r="D46" s="9" t="s">
        <v>20</v>
      </c>
      <c r="F46" s="1"/>
      <c r="G46" s="1"/>
      <c r="H46" s="1"/>
    </row>
    <row r="47" spans="1:8" ht="24" x14ac:dyDescent="0.15">
      <c r="A47" s="21">
        <f t="shared" si="0"/>
        <v>41</v>
      </c>
      <c r="B47" s="11" t="s">
        <v>13</v>
      </c>
      <c r="C47" s="13"/>
      <c r="D47" s="9" t="s">
        <v>20</v>
      </c>
      <c r="F47" s="1"/>
      <c r="G47" s="1"/>
      <c r="H47" s="1"/>
    </row>
    <row r="48" spans="1:8" ht="24" x14ac:dyDescent="0.15">
      <c r="A48" s="21">
        <f t="shared" si="0"/>
        <v>42</v>
      </c>
      <c r="B48" s="11" t="s">
        <v>14</v>
      </c>
      <c r="C48" s="13"/>
      <c r="D48" s="9" t="s">
        <v>20</v>
      </c>
      <c r="F48" s="1"/>
      <c r="G48" s="1"/>
      <c r="H48" s="1"/>
    </row>
    <row r="49" spans="1:8" x14ac:dyDescent="0.15">
      <c r="A49" s="21"/>
      <c r="B49" s="26" t="s">
        <v>49</v>
      </c>
      <c r="C49" s="25"/>
      <c r="D49" s="25"/>
      <c r="F49" s="1"/>
      <c r="G49" s="1"/>
      <c r="H49" s="1"/>
    </row>
    <row r="50" spans="1:8" x14ac:dyDescent="0.15">
      <c r="A50" s="21"/>
      <c r="B50" s="26" t="s">
        <v>50</v>
      </c>
      <c r="C50" s="25"/>
      <c r="D50" s="25"/>
      <c r="F50" s="1"/>
      <c r="G50" s="1"/>
      <c r="H50" s="1"/>
    </row>
    <row r="51" spans="1:8" ht="24" x14ac:dyDescent="0.15">
      <c r="A51" s="21">
        <f t="shared" si="0"/>
        <v>45</v>
      </c>
      <c r="B51" s="11" t="s">
        <v>51</v>
      </c>
      <c r="C51" s="13"/>
      <c r="D51" s="9" t="s">
        <v>20</v>
      </c>
      <c r="F51" s="1"/>
      <c r="G51" s="1"/>
      <c r="H51" s="1"/>
    </row>
    <row r="52" spans="1:8" ht="24" x14ac:dyDescent="0.15">
      <c r="A52" s="21">
        <f t="shared" si="0"/>
        <v>46</v>
      </c>
      <c r="B52" s="11" t="s">
        <v>52</v>
      </c>
      <c r="C52" s="13"/>
      <c r="D52" s="9" t="s">
        <v>20</v>
      </c>
      <c r="F52" s="1"/>
      <c r="G52" s="1"/>
      <c r="H52" s="1"/>
    </row>
    <row r="53" spans="1:8" x14ac:dyDescent="0.15">
      <c r="A53" s="21">
        <f t="shared" si="0"/>
        <v>47</v>
      </c>
      <c r="B53" s="11" t="s">
        <v>53</v>
      </c>
      <c r="C53" s="13"/>
      <c r="D53" s="9" t="s">
        <v>20</v>
      </c>
      <c r="F53" s="1"/>
      <c r="G53" s="1"/>
      <c r="H53" s="1"/>
    </row>
    <row r="54" spans="1:8" ht="24" x14ac:dyDescent="0.15">
      <c r="A54" s="21">
        <f t="shared" si="0"/>
        <v>48</v>
      </c>
      <c r="B54" s="11" t="s">
        <v>54</v>
      </c>
      <c r="C54" s="13"/>
      <c r="D54" s="9" t="s">
        <v>20</v>
      </c>
      <c r="F54" s="1"/>
      <c r="G54" s="1"/>
      <c r="H54" s="1"/>
    </row>
    <row r="55" spans="1:8" x14ac:dyDescent="0.15">
      <c r="A55" s="21"/>
      <c r="B55" s="26" t="s">
        <v>55</v>
      </c>
      <c r="C55" s="25"/>
      <c r="D55" s="25"/>
      <c r="F55" s="1"/>
      <c r="G55" s="1"/>
      <c r="H55" s="1"/>
    </row>
    <row r="56" spans="1:8" x14ac:dyDescent="0.15">
      <c r="A56" s="21"/>
      <c r="B56" s="26" t="s">
        <v>56</v>
      </c>
      <c r="C56" s="25"/>
      <c r="D56" s="25"/>
      <c r="F56" s="1"/>
      <c r="G56" s="1"/>
      <c r="H56" s="1"/>
    </row>
    <row r="57" spans="1:8" ht="24" x14ac:dyDescent="0.15">
      <c r="A57" s="21">
        <f t="shared" si="0"/>
        <v>51</v>
      </c>
      <c r="B57" s="11" t="s">
        <v>57</v>
      </c>
      <c r="C57" s="13"/>
      <c r="D57" s="9" t="s">
        <v>20</v>
      </c>
      <c r="F57" s="1"/>
      <c r="G57" s="1"/>
      <c r="H57" s="1"/>
    </row>
    <row r="58" spans="1:8" ht="24" x14ac:dyDescent="0.15">
      <c r="A58" s="21">
        <f t="shared" si="0"/>
        <v>52</v>
      </c>
      <c r="B58" s="11" t="s">
        <v>109</v>
      </c>
      <c r="C58" s="13"/>
      <c r="D58" s="9" t="s">
        <v>20</v>
      </c>
      <c r="F58" s="1"/>
      <c r="G58" s="1"/>
      <c r="H58" s="1"/>
    </row>
    <row r="59" spans="1:8" ht="24" x14ac:dyDescent="0.15">
      <c r="A59" s="21">
        <f t="shared" si="0"/>
        <v>53</v>
      </c>
      <c r="B59" s="11" t="s">
        <v>110</v>
      </c>
      <c r="C59" s="13"/>
      <c r="D59" s="9" t="s">
        <v>20</v>
      </c>
      <c r="F59" s="1"/>
      <c r="G59" s="1"/>
      <c r="H59" s="1"/>
    </row>
    <row r="60" spans="1:8" x14ac:dyDescent="0.15">
      <c r="A60" s="21">
        <f t="shared" si="0"/>
        <v>54</v>
      </c>
      <c r="B60" s="11" t="s">
        <v>111</v>
      </c>
      <c r="C60" s="13"/>
      <c r="D60" s="9" t="s">
        <v>20</v>
      </c>
      <c r="F60" s="1"/>
      <c r="G60" s="1"/>
      <c r="H60" s="1"/>
    </row>
    <row r="61" spans="1:8" x14ac:dyDescent="0.15">
      <c r="A61" s="21">
        <f t="shared" si="0"/>
        <v>55</v>
      </c>
      <c r="B61" s="11" t="s">
        <v>112</v>
      </c>
      <c r="C61" s="13"/>
      <c r="D61" s="9" t="s">
        <v>20</v>
      </c>
      <c r="F61" s="1"/>
      <c r="G61" s="1"/>
      <c r="H61" s="1"/>
    </row>
    <row r="62" spans="1:8" x14ac:dyDescent="0.15">
      <c r="A62" s="21">
        <f t="shared" si="0"/>
        <v>56</v>
      </c>
      <c r="B62" s="11" t="s">
        <v>114</v>
      </c>
      <c r="C62" s="13"/>
      <c r="D62" s="9" t="s">
        <v>20</v>
      </c>
      <c r="F62" s="1"/>
      <c r="G62" s="1"/>
      <c r="H62" s="1"/>
    </row>
    <row r="63" spans="1:8" ht="24" x14ac:dyDescent="0.15">
      <c r="A63" s="21">
        <f t="shared" si="0"/>
        <v>57</v>
      </c>
      <c r="B63" s="11" t="s">
        <v>113</v>
      </c>
      <c r="C63" s="13"/>
      <c r="D63" s="9" t="s">
        <v>20</v>
      </c>
      <c r="F63" s="1"/>
      <c r="G63" s="1"/>
      <c r="H63" s="1"/>
    </row>
    <row r="117" spans="4:4" ht="36" x14ac:dyDescent="0.15">
      <c r="D117" s="17" t="s">
        <v>69</v>
      </c>
    </row>
  </sheetData>
  <mergeCells count="2">
    <mergeCell ref="A2:B2"/>
    <mergeCell ref="A1:D1"/>
  </mergeCells>
  <phoneticPr fontId="23"/>
  <dataValidations count="1">
    <dataValidation type="list" allowBlank="1" showInputMessage="1" showErrorMessage="1" sqref="C7:C10 C12:C17 C19:C23 C25:C26 C29:C37 C41:C48 C51:C54 C57:C63" xr:uid="{00000000-0002-0000-0100-000000000000}">
      <formula1>$F$7:$K$7</formula1>
    </dataValidation>
  </dataValidations>
  <printOptions horizontalCentered="1"/>
  <pageMargins left="0.59055118110236227" right="0.59055118110236227" top="0.78740157480314965" bottom="0.6692913385826772" header="0.51181102362204722" footer="0.51181102362204722"/>
  <pageSetup paperSize="8" scale="96" orientation="portrait" cellComments="asDisplayed" r:id="rId1"/>
  <headerFooter alignWithMargins="0">
    <oddFooter>&amp;C&amp;P/&amp;N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共通システム要件</vt:lpstr>
      <vt:lpstr>データセンタ要件</vt:lpstr>
      <vt:lpstr>データセンタ要件!Print_Area</vt:lpstr>
      <vt:lpstr>共通システム要件!Print_Area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2022-08-22T10:55:54Z</cp:lastPrinted>
  <dcterms:created xsi:type="dcterms:W3CDTF">2010-12-15T04:20:18Z</dcterms:created>
  <dcterms:modified xsi:type="dcterms:W3CDTF">2022-08-24T05:21:30Z</dcterms:modified>
</cp:coreProperties>
</file>