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I:\OA\図書館\g_システム\K. 2024年度システム更改\05_契約関連\02_プロポ資料\案件公表用\ファイル名アルファベット変換\"/>
    </mc:Choice>
  </mc:AlternateContent>
  <xr:revisionPtr revIDLastSave="0" documentId="13_ncr:1_{688B0D3B-1C07-4C68-AF51-3141EAD80CF1}" xr6:coauthVersionLast="47" xr6:coauthVersionMax="47" xr10:uidLastSave="{00000000-0000-0000-0000-000000000000}"/>
  <bookViews>
    <workbookView xWindow="-120" yWindow="-120" windowWidth="20730" windowHeight="11040" xr2:uid="{EEC602A8-A8AE-4948-861B-4556B95AF5C7}"/>
  </bookViews>
  <sheets>
    <sheet name="システム要件確認書" sheetId="5" r:id="rId1"/>
    <sheet name="クラウドサービス基盤要件確認書" sheetId="6" r:id="rId2"/>
    <sheet name="プルダウンメニュー" sheetId="4" state="hidden" r:id="rId3"/>
    <sheet name="機器台数一覧" sheetId="7" r:id="rId4"/>
  </sheets>
  <externalReferences>
    <externalReference r:id="rId5"/>
    <externalReference r:id="rId6"/>
    <externalReference r:id="rId7"/>
  </externalReferences>
  <definedNames>
    <definedName name="_1.0">#REF!</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Key3" localSheetId="1" hidden="1">#REF!</definedName>
    <definedName name="_Key3" localSheetId="0" hidden="1">#REF!</definedName>
    <definedName name="_Key3"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fin_date">#REF!</definedName>
    <definedName name="fin_month" localSheetId="0">[1]管理シート!$B$35</definedName>
    <definedName name="fin_month">[1]管理シート!$B$35</definedName>
    <definedName name="fin_year" localSheetId="0">[1]管理シート!$B$34</definedName>
    <definedName name="fin_year">[1]管理シート!$B$34</definedName>
    <definedName name="HTML_CodePage" hidden="1">932</definedName>
    <definedName name="HTML_Control" localSheetId="1" hidden="1">{"'e-mailアドレス表'!$A$1:$E$243"}</definedName>
    <definedName name="HTML_Control" hidden="1">{"'e-mailアドレス表'!$A$1:$E$243"}</definedName>
    <definedName name="HTML_Description" hidden="1">""</definedName>
    <definedName name="HTML_Email" hidden="1">""</definedName>
    <definedName name="HTML_Header" hidden="1">"e-mailアドレス表"</definedName>
    <definedName name="HTML_LastUpdate" hidden="1">"99/01/05"</definedName>
    <definedName name="HTML_LineAfter" hidden="1">FALSE</definedName>
    <definedName name="HTML_LineBefore" hidden="1">FALSE</definedName>
    <definedName name="HTML_Name" hidden="1">"企画管理本部企画部"</definedName>
    <definedName name="HTML_OBDlg2" hidden="1">TRUE</definedName>
    <definedName name="HTML_OBDlg4" hidden="1">TRUE</definedName>
    <definedName name="HTML_OS" hidden="1">0</definedName>
    <definedName name="HTML_PathFile" hidden="1">"\\yecfs1\home2\#yecpub2\メール.htm"</definedName>
    <definedName name="HTML_Title" hidden="1">"人員情報"</definedName>
    <definedName name="name1">[2]管理シート!$F$44</definedName>
    <definedName name="nendo" localSheetId="0">[1]管理シート!$D$7</definedName>
    <definedName name="nendo">[1]管理シート!$D$7</definedName>
    <definedName name="old_nendo" localSheetId="0">[1]管理シート!$D$9</definedName>
    <definedName name="old_nendo">[1]管理シート!$D$9</definedName>
    <definedName name="plan_kubun" localSheetId="0">[1]管理シート!$D$31</definedName>
    <definedName name="plan_kubun">[1]管理シート!$D$31</definedName>
    <definedName name="_xlnm.Print_Area" localSheetId="0">システム要件確認書!$A$1:$E$102</definedName>
    <definedName name="_xlnm.Print_Area">#REF!</definedName>
    <definedName name="_xlnm.Print_Titles" localSheetId="1">クラウドサービス基盤要件確認書!$1:$5</definedName>
    <definedName name="_xlnm.Print_Titles" localSheetId="0">システム要件確認書!$1:$6</definedName>
    <definedName name="sec_name" localSheetId="0">[1]管理シート!$D$11</definedName>
    <definedName name="sec_name">[1]管理シート!$D$11</definedName>
    <definedName name="sys_end" localSheetId="0">[1]管理シート!$B$17</definedName>
    <definedName name="sys_end">[1]管理シート!$B$17</definedName>
    <definedName name="sys_name" localSheetId="0">[1]管理シート!$F$5</definedName>
    <definedName name="sys_name">[1]管理シート!$F$5</definedName>
    <definedName name="sys_phase1" localSheetId="0">[1]管理シート!$C$20</definedName>
    <definedName name="sys_phase1">[1]管理シート!$C$20</definedName>
    <definedName name="sys_phase2" localSheetId="0">[1]管理シート!$C$21</definedName>
    <definedName name="sys_phase2">[1]管理シート!$C$21</definedName>
    <definedName name="sys_phase3" localSheetId="0">[1]管理シート!$F$20</definedName>
    <definedName name="sys_phase3">[1]管理シート!$F$20</definedName>
    <definedName name="sys_phase4" localSheetId="0">[1]管理シート!$F$21</definedName>
    <definedName name="sys_phase4">[1]管理シート!$F$21</definedName>
    <definedName name="sys_start" localSheetId="0">[1]管理シート!$B$16</definedName>
    <definedName name="sys_start">[1]管理シート!$B$16</definedName>
    <definedName name="tax" localSheetId="1">[1]管理シート!$C$39</definedName>
    <definedName name="tax" localSheetId="0">#REF!</definedName>
    <definedName name="tax">#REF!</definedName>
    <definedName name="ver" localSheetId="0">[1]管理シート!$E$41</definedName>
    <definedName name="ver">[1]管理シート!$E$41</definedName>
    <definedName name="work_name" localSheetId="0">[1]管理シート!$D$13</definedName>
    <definedName name="work_name">[1]管理シート!$D$13</definedName>
    <definedName name="work_time" localSheetId="0">[1]管理シート!$M$37</definedName>
    <definedName name="work_time">[1]管理シート!$M$37</definedName>
    <definedName name="グラフ">#REF!</definedName>
    <definedName name="タイミング" localSheetId="0">システム要件確認書!#REF!</definedName>
    <definedName name="タイミング">#REF!</definedName>
    <definedName name="タイミング2" localSheetId="0">システム要件確認書!#REF!</definedName>
    <definedName name="タイミング2">#REF!</definedName>
    <definedName name="はんかす">#REF!</definedName>
    <definedName name="リスト1" localSheetId="0">システム要件確認書!#REF!</definedName>
    <definedName name="リスト1">#REF!</definedName>
    <definedName name="宛名②">#REF!</definedName>
    <definedName name="業務名">#REF!</definedName>
    <definedName name="軽自2">#REF!</definedName>
    <definedName name="現在価値割引率">[3]費用効果算定!$B$2</definedName>
    <definedName name="固定資産税システム">#REF!</definedName>
    <definedName name="総合案内_証明">#REF!</definedName>
    <definedName name="総合窓口" hidden="1">#REF!</definedName>
    <definedName name="法人" hidden="1">#REF!</definedName>
    <definedName name="法人2"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7" l="1"/>
  <c r="G7" i="7"/>
  <c r="G6" i="7"/>
  <c r="G4" i="7"/>
  <c r="C19" i="7" l="1"/>
  <c r="A19" i="7"/>
  <c r="C18" i="7"/>
  <c r="A18" i="7"/>
  <c r="C17" i="7"/>
  <c r="A17" i="7"/>
  <c r="C16" i="7"/>
  <c r="A16" i="7"/>
  <c r="A15" i="7"/>
  <c r="C14" i="7"/>
  <c r="A14" i="7"/>
  <c r="C13" i="7"/>
  <c r="A13" i="7"/>
  <c r="D12" i="7"/>
  <c r="C12" i="7"/>
  <c r="A12" i="7"/>
  <c r="C11" i="7"/>
  <c r="A11" i="7"/>
  <c r="D10" i="7"/>
  <c r="C10" i="7"/>
  <c r="A10" i="7"/>
  <c r="C9" i="7"/>
  <c r="A9" i="7"/>
  <c r="D8" i="7"/>
  <c r="C8" i="7"/>
  <c r="A8" i="7"/>
  <c r="D7" i="7"/>
  <c r="C7" i="7"/>
  <c r="A7" i="7"/>
  <c r="K6" i="7"/>
  <c r="J6" i="7"/>
  <c r="D6" i="7"/>
  <c r="C6" i="7"/>
  <c r="A6" i="7"/>
  <c r="J5" i="7"/>
  <c r="D5" i="7"/>
  <c r="C5" i="7"/>
  <c r="A5" i="7"/>
  <c r="K4" i="7"/>
  <c r="J4" i="7"/>
  <c r="E4" i="7"/>
  <c r="D4" i="7"/>
  <c r="C4" i="7"/>
  <c r="A4" i="7"/>
</calcChain>
</file>

<file path=xl/sharedStrings.xml><?xml version="1.0" encoding="utf-8"?>
<sst xmlns="http://schemas.openxmlformats.org/spreadsheetml/2006/main" count="465" uniqueCount="244">
  <si>
    <t>6.その他（右の欄に記載のこと）</t>
    <rPh sb="4" eb="5">
      <t>タ</t>
    </rPh>
    <rPh sb="6" eb="7">
      <t>ミギ</t>
    </rPh>
    <rPh sb="8" eb="9">
      <t>ラン</t>
    </rPh>
    <rPh sb="10" eb="12">
      <t>キサイ</t>
    </rPh>
    <phoneticPr fontId="1"/>
  </si>
  <si>
    <t>1.パッケージで対応可</t>
    <rPh sb="8" eb="10">
      <t>タイオウ</t>
    </rPh>
    <rPh sb="10" eb="11">
      <t>カ</t>
    </rPh>
    <phoneticPr fontId="1"/>
  </si>
  <si>
    <t>3.カスタマイズ（規模：中）にて対応可</t>
    <rPh sb="9" eb="11">
      <t>キボ</t>
    </rPh>
    <rPh sb="12" eb="13">
      <t>チュウ</t>
    </rPh>
    <rPh sb="16" eb="19">
      <t>タイオウカ</t>
    </rPh>
    <phoneticPr fontId="1"/>
  </si>
  <si>
    <t>4.カスタマイズ（規模：大）にて対応可</t>
    <rPh sb="9" eb="11">
      <t>キボ</t>
    </rPh>
    <rPh sb="12" eb="13">
      <t>ダイ</t>
    </rPh>
    <rPh sb="16" eb="19">
      <t>タイオウカ</t>
    </rPh>
    <phoneticPr fontId="1"/>
  </si>
  <si>
    <t>5.対応不可</t>
    <rPh sb="2" eb="6">
      <t>タイオウフカ</t>
    </rPh>
    <phoneticPr fontId="1"/>
  </si>
  <si>
    <t>2.カスタマイズ（規模：小）にて対応可</t>
    <rPh sb="9" eb="11">
      <t>キボ</t>
    </rPh>
    <rPh sb="12" eb="13">
      <t>ショウ</t>
    </rPh>
    <rPh sb="16" eb="19">
      <t>タイオウカ</t>
    </rPh>
    <phoneticPr fontId="1"/>
  </si>
  <si>
    <t>図書館情報システム</t>
    <rPh sb="0" eb="3">
      <t>トショカン</t>
    </rPh>
    <rPh sb="3" eb="5">
      <t>ジョウホウ</t>
    </rPh>
    <phoneticPr fontId="6"/>
  </si>
  <si>
    <t>選択肢記述欄</t>
    <rPh sb="0" eb="3">
      <t>センタクシ</t>
    </rPh>
    <rPh sb="3" eb="5">
      <t>キジュツ</t>
    </rPh>
    <rPh sb="5" eb="6">
      <t>ラン</t>
    </rPh>
    <phoneticPr fontId="6"/>
  </si>
  <si>
    <t>■ベンダ情報</t>
    <rPh sb="4" eb="6">
      <t>ジョウホウ</t>
    </rPh>
    <phoneticPr fontId="6"/>
  </si>
  <si>
    <t>№</t>
    <phoneticPr fontId="2"/>
  </si>
  <si>
    <t>質問項目</t>
    <rPh sb="0" eb="2">
      <t>シツモン</t>
    </rPh>
    <rPh sb="2" eb="4">
      <t>コウモク</t>
    </rPh>
    <phoneticPr fontId="6"/>
  </si>
  <si>
    <t>回答欄</t>
    <rPh sb="0" eb="2">
      <t>カイトウ</t>
    </rPh>
    <rPh sb="2" eb="3">
      <t>ラン</t>
    </rPh>
    <phoneticPr fontId="2"/>
  </si>
  <si>
    <t>選択</t>
    <rPh sb="0" eb="2">
      <t>センタク</t>
    </rPh>
    <phoneticPr fontId="6"/>
  </si>
  <si>
    <t>選択肢１</t>
    <rPh sb="0" eb="3">
      <t>センタクシ</t>
    </rPh>
    <phoneticPr fontId="6"/>
  </si>
  <si>
    <t>選択肢２</t>
    <rPh sb="0" eb="3">
      <t>センタクシ</t>
    </rPh>
    <phoneticPr fontId="6"/>
  </si>
  <si>
    <t>選択肢３</t>
    <rPh sb="0" eb="3">
      <t>センタクシ</t>
    </rPh>
    <phoneticPr fontId="6"/>
  </si>
  <si>
    <t>選択肢４</t>
    <rPh sb="0" eb="3">
      <t>センタクシ</t>
    </rPh>
    <phoneticPr fontId="6"/>
  </si>
  <si>
    <t>選択肢５</t>
    <rPh sb="0" eb="3">
      <t>センタクシ</t>
    </rPh>
    <phoneticPr fontId="6"/>
  </si>
  <si>
    <t>■調達前提条件について</t>
    <rPh sb="1" eb="3">
      <t>チョウタツ</t>
    </rPh>
    <rPh sb="3" eb="5">
      <t>ゼンテイ</t>
    </rPh>
    <rPh sb="5" eb="7">
      <t>ジョウケン</t>
    </rPh>
    <phoneticPr fontId="6"/>
  </si>
  <si>
    <t>（リストから選択）</t>
    <rPh sb="6" eb="8">
      <t>センタク</t>
    </rPh>
    <phoneticPr fontId="6"/>
  </si>
  <si>
    <t>1.既存プリンタ</t>
    <rPh sb="2" eb="4">
      <t>キゾン</t>
    </rPh>
    <phoneticPr fontId="2"/>
  </si>
  <si>
    <t>2.新規調達</t>
    <rPh sb="2" eb="6">
      <t>シンキチョウタツ</t>
    </rPh>
    <phoneticPr fontId="2"/>
  </si>
  <si>
    <t>本調達には端末等のハードウェア及びネットワーク機器を含めるものとする。</t>
    <phoneticPr fontId="2"/>
  </si>
  <si>
    <t>パッケージシステムは、町田市が設置した既存の共通端末（AVD（Azure Virtual Desktop））環境で利用できることが望ましいが、新規調達することも可とする。</t>
    <rPh sb="65" eb="66">
      <t>ノゾ</t>
    </rPh>
    <rPh sb="71" eb="75">
      <t>シンキチョウタツ</t>
    </rPh>
    <rPh sb="80" eb="81">
      <t>カ</t>
    </rPh>
    <phoneticPr fontId="2"/>
  </si>
  <si>
    <t>パッケージシステムとして町田市が使用、あるいは町田市へ納品するソフトウェアの使用権やライセンス等については、町田市と協議のうえ決定すること。</t>
    <rPh sb="12" eb="15">
      <t>マチダシ</t>
    </rPh>
    <rPh sb="16" eb="18">
      <t>シヨウ</t>
    </rPh>
    <rPh sb="23" eb="26">
      <t>マチダシ</t>
    </rPh>
    <rPh sb="27" eb="29">
      <t>ノウヒン</t>
    </rPh>
    <rPh sb="38" eb="41">
      <t>シヨウケン</t>
    </rPh>
    <rPh sb="47" eb="48">
      <t>トウ</t>
    </rPh>
    <rPh sb="54" eb="57">
      <t>マチダシ</t>
    </rPh>
    <rPh sb="58" eb="60">
      <t>キョウギ</t>
    </rPh>
    <rPh sb="63" eb="65">
      <t>ケッテイ</t>
    </rPh>
    <phoneticPr fontId="6"/>
  </si>
  <si>
    <t>構築作業はできる限り自社で行い、町田市での作業は最低限とすること。</t>
    <rPh sb="0" eb="2">
      <t>コウチク</t>
    </rPh>
    <rPh sb="2" eb="4">
      <t>サギョウ</t>
    </rPh>
    <rPh sb="8" eb="9">
      <t>カギ</t>
    </rPh>
    <rPh sb="10" eb="12">
      <t>ジシャ</t>
    </rPh>
    <rPh sb="13" eb="14">
      <t>オコナ</t>
    </rPh>
    <rPh sb="16" eb="19">
      <t>マチダシ</t>
    </rPh>
    <rPh sb="21" eb="23">
      <t>サギョウ</t>
    </rPh>
    <rPh sb="24" eb="27">
      <t>サイテイゲン</t>
    </rPh>
    <phoneticPr fontId="6"/>
  </si>
  <si>
    <t>構築にあたっては事務フローを作成し、システムの機能説明に終始するのではなく、運用フローまで含めた構築作業をすること。</t>
    <rPh sb="0" eb="2">
      <t>コウチク</t>
    </rPh>
    <rPh sb="8" eb="10">
      <t>ジム</t>
    </rPh>
    <rPh sb="14" eb="16">
      <t>サクセイ</t>
    </rPh>
    <rPh sb="23" eb="25">
      <t>キノウ</t>
    </rPh>
    <rPh sb="25" eb="27">
      <t>セツメイ</t>
    </rPh>
    <rPh sb="28" eb="30">
      <t>シュウシ</t>
    </rPh>
    <rPh sb="38" eb="40">
      <t>ウンヨウ</t>
    </rPh>
    <rPh sb="45" eb="46">
      <t>フク</t>
    </rPh>
    <rPh sb="48" eb="50">
      <t>コウチク</t>
    </rPh>
    <rPh sb="50" eb="52">
      <t>サギョウ</t>
    </rPh>
    <phoneticPr fontId="2"/>
  </si>
  <si>
    <t>提案内容について別途費用がかかる場合、その旨を提案時に提示すること。</t>
    <rPh sb="0" eb="2">
      <t>テイアン</t>
    </rPh>
    <rPh sb="2" eb="4">
      <t>ナイヨウ</t>
    </rPh>
    <rPh sb="8" eb="10">
      <t>ベット</t>
    </rPh>
    <rPh sb="10" eb="12">
      <t>ヒヨウ</t>
    </rPh>
    <rPh sb="16" eb="18">
      <t>バアイ</t>
    </rPh>
    <rPh sb="21" eb="22">
      <t>ムネ</t>
    </rPh>
    <rPh sb="23" eb="25">
      <t>テイアン</t>
    </rPh>
    <rPh sb="25" eb="26">
      <t>ジ</t>
    </rPh>
    <rPh sb="27" eb="29">
      <t>テイジ</t>
    </rPh>
    <phoneticPr fontId="2"/>
  </si>
  <si>
    <t>■契約について</t>
    <rPh sb="1" eb="3">
      <t>ケイヤク</t>
    </rPh>
    <phoneticPr fontId="6"/>
  </si>
  <si>
    <t>町田市の標準契約書及び約款を適用すること。</t>
    <rPh sb="0" eb="3">
      <t>マチダシ</t>
    </rPh>
    <rPh sb="4" eb="6">
      <t>ヒョウジュン</t>
    </rPh>
    <rPh sb="6" eb="9">
      <t>ケイヤクショ</t>
    </rPh>
    <rPh sb="9" eb="10">
      <t>オヨ</t>
    </rPh>
    <rPh sb="11" eb="13">
      <t>ヤッカン</t>
    </rPh>
    <rPh sb="14" eb="16">
      <t>テキヨウ</t>
    </rPh>
    <phoneticPr fontId="2"/>
  </si>
  <si>
    <t>情報セキュリティ確保・個人情報保護のための特記仕様書を適用すること。（改定予定）</t>
    <rPh sb="0" eb="2">
      <t>ジョウホウ</t>
    </rPh>
    <rPh sb="8" eb="10">
      <t>カクホ</t>
    </rPh>
    <rPh sb="11" eb="13">
      <t>コジン</t>
    </rPh>
    <rPh sb="13" eb="15">
      <t>ジョウホウ</t>
    </rPh>
    <rPh sb="15" eb="17">
      <t>ホゴ</t>
    </rPh>
    <rPh sb="21" eb="26">
      <t>トッキシヨウショ</t>
    </rPh>
    <rPh sb="27" eb="29">
      <t>テキヨウ</t>
    </rPh>
    <rPh sb="35" eb="39">
      <t>カイテイヨテイ</t>
    </rPh>
    <phoneticPr fontId="2"/>
  </si>
  <si>
    <t>賃貸借契約について、自ら行うことができない場合又は他の事業者に行わせる場合は、当該協力会社の法人名を記載すること。</t>
    <rPh sb="46" eb="48">
      <t>ホウジン</t>
    </rPh>
    <rPh sb="48" eb="49">
      <t>メイ</t>
    </rPh>
    <rPh sb="50" eb="52">
      <t>キサイ</t>
    </rPh>
    <phoneticPr fontId="2"/>
  </si>
  <si>
    <t>システム方式はＷＥＢ方式であること。</t>
    <rPh sb="4" eb="6">
      <t>ホウシキ</t>
    </rPh>
    <rPh sb="10" eb="12">
      <t>ホウシキ</t>
    </rPh>
    <phoneticPr fontId="2"/>
  </si>
  <si>
    <t>職員の同時アクセス数150以上を想定し、ストレスなくスムーズに利用可能なこと。</t>
    <rPh sb="0" eb="2">
      <t>ショクイン</t>
    </rPh>
    <rPh sb="3" eb="5">
      <t>ドウジ</t>
    </rPh>
    <rPh sb="9" eb="10">
      <t>スウ</t>
    </rPh>
    <rPh sb="13" eb="15">
      <t>イジョウ</t>
    </rPh>
    <rPh sb="16" eb="18">
      <t>ソウテイ</t>
    </rPh>
    <rPh sb="31" eb="33">
      <t>リヨウ</t>
    </rPh>
    <rPh sb="33" eb="35">
      <t>カノウ</t>
    </rPh>
    <phoneticPr fontId="2"/>
  </si>
  <si>
    <t>画面構成はＷＥＢアクセシビリティに配慮したものであること。</t>
    <rPh sb="0" eb="2">
      <t>ガメン</t>
    </rPh>
    <rPh sb="2" eb="4">
      <t>コウセイ</t>
    </rPh>
    <rPh sb="17" eb="19">
      <t>ハイリョ</t>
    </rPh>
    <phoneticPr fontId="2"/>
  </si>
  <si>
    <t>バージョンアップ及びカスタマイズ等で機能に変更があった際は、仕様書や操作マニュアル等のドキュメントを最新版に更新し、提供すること。</t>
    <rPh sb="8" eb="9">
      <t>オヨ</t>
    </rPh>
    <rPh sb="16" eb="17">
      <t>トウ</t>
    </rPh>
    <rPh sb="18" eb="20">
      <t>キノウ</t>
    </rPh>
    <rPh sb="21" eb="23">
      <t>ヘンコウ</t>
    </rPh>
    <rPh sb="27" eb="28">
      <t>サイ</t>
    </rPh>
    <rPh sb="30" eb="33">
      <t>シヨウショ</t>
    </rPh>
    <rPh sb="34" eb="36">
      <t>ソウサ</t>
    </rPh>
    <rPh sb="41" eb="42">
      <t>トウ</t>
    </rPh>
    <rPh sb="50" eb="53">
      <t>サイシンバン</t>
    </rPh>
    <rPh sb="54" eb="56">
      <t>コウシン</t>
    </rPh>
    <rPh sb="58" eb="60">
      <t>テイキョウ</t>
    </rPh>
    <phoneticPr fontId="2"/>
  </si>
  <si>
    <t>提案するシステムを構成するＯＳや各種ソフト等のＥＯＬ（End Of Life）が、契約期間内に訪れる場合、本調達にその対処方法と対応費用を含むこと。</t>
    <rPh sb="0" eb="2">
      <t>テイアン</t>
    </rPh>
    <rPh sb="9" eb="11">
      <t>コウセイ</t>
    </rPh>
    <rPh sb="16" eb="18">
      <t>カクシュ</t>
    </rPh>
    <rPh sb="21" eb="22">
      <t>トウ</t>
    </rPh>
    <rPh sb="41" eb="43">
      <t>ケイヤク</t>
    </rPh>
    <rPh sb="43" eb="45">
      <t>キカン</t>
    </rPh>
    <rPh sb="45" eb="46">
      <t>ナイ</t>
    </rPh>
    <rPh sb="47" eb="48">
      <t>オトズ</t>
    </rPh>
    <rPh sb="50" eb="52">
      <t>バアイ</t>
    </rPh>
    <rPh sb="53" eb="54">
      <t>ホン</t>
    </rPh>
    <rPh sb="54" eb="56">
      <t>チョウタツ</t>
    </rPh>
    <rPh sb="59" eb="61">
      <t>タイショ</t>
    </rPh>
    <rPh sb="61" eb="63">
      <t>ホウホウ</t>
    </rPh>
    <rPh sb="64" eb="66">
      <t>タイオウ</t>
    </rPh>
    <rPh sb="66" eb="68">
      <t>ヒヨウ</t>
    </rPh>
    <rPh sb="69" eb="70">
      <t>フク</t>
    </rPh>
    <phoneticPr fontId="2"/>
  </si>
  <si>
    <t>稼働時期（予定）は、2025年3月とすること。</t>
    <rPh sb="0" eb="2">
      <t>カドウ</t>
    </rPh>
    <rPh sb="2" eb="4">
      <t>ジキ</t>
    </rPh>
    <rPh sb="5" eb="7">
      <t>ヨテイ</t>
    </rPh>
    <rPh sb="14" eb="15">
      <t>ネン</t>
    </rPh>
    <rPh sb="16" eb="17">
      <t>ツキ</t>
    </rPh>
    <phoneticPr fontId="2"/>
  </si>
  <si>
    <t>■カスタマイズについて</t>
    <phoneticPr fontId="6"/>
  </si>
  <si>
    <t>カスタマイズが最少となるよう提案すること。</t>
    <rPh sb="7" eb="9">
      <t>サイショウ</t>
    </rPh>
    <rPh sb="14" eb="16">
      <t>テイアン</t>
    </rPh>
    <phoneticPr fontId="2"/>
  </si>
  <si>
    <t>やむを得ずカスタマイズを行う場合、他の機能やバージョンアップへの影響がないような方法を提案すること。</t>
    <rPh sb="3" eb="4">
      <t>エ</t>
    </rPh>
    <rPh sb="12" eb="13">
      <t>オコナ</t>
    </rPh>
    <rPh sb="14" eb="16">
      <t>バアイ</t>
    </rPh>
    <rPh sb="17" eb="18">
      <t>ホカ</t>
    </rPh>
    <rPh sb="19" eb="21">
      <t>キノウ</t>
    </rPh>
    <rPh sb="32" eb="34">
      <t>エイキョウ</t>
    </rPh>
    <rPh sb="40" eb="42">
      <t>ホウホウ</t>
    </rPh>
    <rPh sb="43" eb="45">
      <t>テイアン</t>
    </rPh>
    <phoneticPr fontId="2"/>
  </si>
  <si>
    <t>カスタマイズ内容について、システムのライフサイクルを通じて管理を行うこと。</t>
    <rPh sb="6" eb="8">
      <t>ナイヨウ</t>
    </rPh>
    <rPh sb="26" eb="27">
      <t>ツウ</t>
    </rPh>
    <rPh sb="29" eb="31">
      <t>カンリ</t>
    </rPh>
    <rPh sb="32" eb="33">
      <t>オコナ</t>
    </rPh>
    <phoneticPr fontId="2"/>
  </si>
  <si>
    <t>■セキュリティについて</t>
    <phoneticPr fontId="6"/>
  </si>
  <si>
    <t>パッケージシステムの構築・運用・保守を実施する部門は、ISO/IEC 27001(ISMS）の認証を受けていること。</t>
    <rPh sb="10" eb="12">
      <t>コウチク</t>
    </rPh>
    <rPh sb="13" eb="15">
      <t>ウンヨウ</t>
    </rPh>
    <rPh sb="16" eb="18">
      <t>ホシュ</t>
    </rPh>
    <rPh sb="19" eb="21">
      <t>ジッシ</t>
    </rPh>
    <rPh sb="23" eb="25">
      <t>ブモン</t>
    </rPh>
    <rPh sb="47" eb="49">
      <t>ニンショウ</t>
    </rPh>
    <rPh sb="50" eb="51">
      <t>ウ</t>
    </rPh>
    <phoneticPr fontId="2"/>
  </si>
  <si>
    <t>外部からの不正アクセスや内部の不正等の脅威に備え、ログインアクセス、データベースアクセスのログを取得し、IDや処理単位等で必要に応じて追跡ができること。</t>
    <rPh sb="0" eb="2">
      <t>ガイブ</t>
    </rPh>
    <rPh sb="5" eb="7">
      <t>フセイ</t>
    </rPh>
    <rPh sb="12" eb="14">
      <t>ナイブ</t>
    </rPh>
    <rPh sb="15" eb="17">
      <t>フセイ</t>
    </rPh>
    <rPh sb="17" eb="18">
      <t>トウ</t>
    </rPh>
    <rPh sb="19" eb="21">
      <t>キョウイ</t>
    </rPh>
    <rPh sb="22" eb="23">
      <t>ソナ</t>
    </rPh>
    <rPh sb="48" eb="50">
      <t>シュトク</t>
    </rPh>
    <rPh sb="55" eb="57">
      <t>ショリ</t>
    </rPh>
    <rPh sb="57" eb="59">
      <t>タンイ</t>
    </rPh>
    <rPh sb="59" eb="60">
      <t>トウ</t>
    </rPh>
    <rPh sb="61" eb="63">
      <t>ヒツヨウ</t>
    </rPh>
    <rPh sb="64" eb="65">
      <t>オウ</t>
    </rPh>
    <rPh sb="67" eb="69">
      <t>ツイセキ</t>
    </rPh>
    <phoneticPr fontId="2"/>
  </si>
  <si>
    <t>システムに保管されているデータのうち、パスワード等の重要なデータは、データベース内で暗号化されていること。</t>
    <rPh sb="5" eb="7">
      <t>ホカン</t>
    </rPh>
    <rPh sb="24" eb="25">
      <t>トウ</t>
    </rPh>
    <rPh sb="26" eb="28">
      <t>ジュウヨウ</t>
    </rPh>
    <rPh sb="40" eb="41">
      <t>ナイ</t>
    </rPh>
    <rPh sb="42" eb="45">
      <t>アンゴウカ</t>
    </rPh>
    <phoneticPr fontId="2"/>
  </si>
  <si>
    <t>データベース全体の暗号化に対応すること。</t>
    <rPh sb="6" eb="8">
      <t>ゼンタイ</t>
    </rPh>
    <rPh sb="9" eb="12">
      <t>アンゴウカ</t>
    </rPh>
    <rPh sb="13" eb="15">
      <t>タイオウ</t>
    </rPh>
    <phoneticPr fontId="2"/>
  </si>
  <si>
    <t>保管期限を超過した不要データを消去できる仕組みを有すること。</t>
    <rPh sb="0" eb="2">
      <t>ホカン</t>
    </rPh>
    <rPh sb="2" eb="4">
      <t>キゲン</t>
    </rPh>
    <rPh sb="5" eb="7">
      <t>チョウカ</t>
    </rPh>
    <rPh sb="9" eb="11">
      <t>フヨウ</t>
    </rPh>
    <rPh sb="15" eb="17">
      <t>ショウキョ</t>
    </rPh>
    <rPh sb="20" eb="22">
      <t>シク</t>
    </rPh>
    <rPh sb="24" eb="25">
      <t>ユウ</t>
    </rPh>
    <phoneticPr fontId="2"/>
  </si>
  <si>
    <t>SQLインジェクション、クロスサイトスクリプト、その他の脅威に問題なく対応していること。</t>
    <rPh sb="26" eb="27">
      <t>タ</t>
    </rPh>
    <rPh sb="28" eb="30">
      <t>キョウイ</t>
    </rPh>
    <rPh sb="31" eb="33">
      <t>モンダイ</t>
    </rPh>
    <rPh sb="35" eb="37">
      <t>タイオウ</t>
    </rPh>
    <phoneticPr fontId="2"/>
  </si>
  <si>
    <t>アクセス権限の切り分けができること。（例：管理者権限、一般権限、閲覧権限）</t>
    <rPh sb="4" eb="6">
      <t>ケンゲン</t>
    </rPh>
    <rPh sb="7" eb="8">
      <t>キ</t>
    </rPh>
    <rPh sb="9" eb="10">
      <t>ワ</t>
    </rPh>
    <rPh sb="19" eb="20">
      <t>レイ</t>
    </rPh>
    <rPh sb="21" eb="24">
      <t>カンリシャ</t>
    </rPh>
    <rPh sb="24" eb="26">
      <t>ケンゲン</t>
    </rPh>
    <rPh sb="27" eb="29">
      <t>イッパン</t>
    </rPh>
    <rPh sb="29" eb="31">
      <t>ケンゲン</t>
    </rPh>
    <rPh sb="32" eb="34">
      <t>エツラン</t>
    </rPh>
    <rPh sb="34" eb="36">
      <t>ケンゲン</t>
    </rPh>
    <phoneticPr fontId="2"/>
  </si>
  <si>
    <t>ユーザー毎にパスワードによる管理が行えること。</t>
    <rPh sb="4" eb="5">
      <t>ゴト</t>
    </rPh>
    <rPh sb="14" eb="16">
      <t>カンリ</t>
    </rPh>
    <rPh sb="17" eb="18">
      <t>オコナ</t>
    </rPh>
    <phoneticPr fontId="2"/>
  </si>
  <si>
    <t>パスワードの有効期限を設定できること。</t>
    <rPh sb="6" eb="8">
      <t>ユウコウ</t>
    </rPh>
    <rPh sb="8" eb="10">
      <t>キゲン</t>
    </rPh>
    <rPh sb="11" eb="13">
      <t>セッテイ</t>
    </rPh>
    <phoneticPr fontId="2"/>
  </si>
  <si>
    <t>パスワードの有効期限が切れた際、利用者自身でパスワードを変更設定できること。</t>
    <rPh sb="6" eb="8">
      <t>ユウコウ</t>
    </rPh>
    <rPh sb="8" eb="10">
      <t>キゲン</t>
    </rPh>
    <rPh sb="11" eb="12">
      <t>キ</t>
    </rPh>
    <rPh sb="14" eb="15">
      <t>サイ</t>
    </rPh>
    <rPh sb="16" eb="19">
      <t>リヨウシャ</t>
    </rPh>
    <rPh sb="19" eb="21">
      <t>ジシン</t>
    </rPh>
    <rPh sb="28" eb="30">
      <t>ヘンコウ</t>
    </rPh>
    <rPh sb="30" eb="32">
      <t>セッテイ</t>
    </rPh>
    <phoneticPr fontId="2"/>
  </si>
  <si>
    <t>パスワードを2世代以上管理できること。</t>
    <rPh sb="7" eb="9">
      <t>セダイ</t>
    </rPh>
    <rPh sb="9" eb="11">
      <t>イジョウ</t>
    </rPh>
    <rPh sb="11" eb="13">
      <t>カンリ</t>
    </rPh>
    <phoneticPr fontId="2"/>
  </si>
  <si>
    <t>パスワードの最低文字数、最低文字種を制限できること。</t>
    <rPh sb="6" eb="8">
      <t>サイテイ</t>
    </rPh>
    <rPh sb="8" eb="11">
      <t>モジスウ</t>
    </rPh>
    <rPh sb="12" eb="14">
      <t>サイテイ</t>
    </rPh>
    <rPh sb="14" eb="17">
      <t>モジシュ</t>
    </rPh>
    <rPh sb="18" eb="20">
      <t>セイゲン</t>
    </rPh>
    <phoneticPr fontId="2"/>
  </si>
  <si>
    <t>パスワード入力時の連続誤り回数によるロックアウトの設定ができること。</t>
    <rPh sb="5" eb="7">
      <t>ニュウリョク</t>
    </rPh>
    <rPh sb="7" eb="8">
      <t>ジ</t>
    </rPh>
    <rPh sb="9" eb="11">
      <t>レンゾク</t>
    </rPh>
    <rPh sb="11" eb="12">
      <t>アヤマ</t>
    </rPh>
    <rPh sb="13" eb="15">
      <t>カイスウ</t>
    </rPh>
    <rPh sb="25" eb="27">
      <t>セッテイ</t>
    </rPh>
    <phoneticPr fontId="2"/>
  </si>
  <si>
    <t>定期的に本システムで使用している製品に関するパッチリリースの情報を確認し、町田市と協議のうえ適用すること。</t>
    <rPh sb="0" eb="3">
      <t>テイキテキ</t>
    </rPh>
    <rPh sb="4" eb="5">
      <t>ホン</t>
    </rPh>
    <rPh sb="10" eb="12">
      <t>シヨウ</t>
    </rPh>
    <rPh sb="16" eb="18">
      <t>セイヒン</t>
    </rPh>
    <rPh sb="19" eb="20">
      <t>カン</t>
    </rPh>
    <rPh sb="30" eb="32">
      <t>ジョウホウ</t>
    </rPh>
    <rPh sb="33" eb="35">
      <t>カクニン</t>
    </rPh>
    <rPh sb="37" eb="40">
      <t>マチダシ</t>
    </rPh>
    <rPh sb="41" eb="43">
      <t>キョウギ</t>
    </rPh>
    <rPh sb="46" eb="48">
      <t>テキヨウ</t>
    </rPh>
    <phoneticPr fontId="2"/>
  </si>
  <si>
    <t>情報セキュリティに関する監査及び調査に協力すること。</t>
    <rPh sb="0" eb="2">
      <t>ジョウホウ</t>
    </rPh>
    <rPh sb="9" eb="10">
      <t>カン</t>
    </rPh>
    <rPh sb="12" eb="14">
      <t>カンサ</t>
    </rPh>
    <rPh sb="14" eb="15">
      <t>オヨ</t>
    </rPh>
    <rPh sb="16" eb="18">
      <t>チョウサ</t>
    </rPh>
    <rPh sb="19" eb="21">
      <t>キョウリョク</t>
    </rPh>
    <phoneticPr fontId="2"/>
  </si>
  <si>
    <t>■運用・保守について</t>
    <rPh sb="1" eb="3">
      <t>ウンヨウ</t>
    </rPh>
    <rPh sb="4" eb="6">
      <t>ホシュ</t>
    </rPh>
    <phoneticPr fontId="6"/>
  </si>
  <si>
    <t>保守期間を稼働から5年以上確保すること。</t>
    <rPh sb="0" eb="2">
      <t>ホシュ</t>
    </rPh>
    <rPh sb="2" eb="4">
      <t>キカン</t>
    </rPh>
    <rPh sb="5" eb="7">
      <t>カドウ</t>
    </rPh>
    <rPh sb="10" eb="11">
      <t>ネン</t>
    </rPh>
    <rPh sb="11" eb="13">
      <t>イジョウ</t>
    </rPh>
    <rPh sb="13" eb="15">
      <t>カクホ</t>
    </rPh>
    <phoneticPr fontId="2"/>
  </si>
  <si>
    <t>パッケージシステムで使用するすべてのハードウェアや周辺機器を対象とすること。
ただし、町田市で提供するものは対象外とする。</t>
    <rPh sb="10" eb="12">
      <t>シヨウ</t>
    </rPh>
    <rPh sb="25" eb="27">
      <t>シュウヘン</t>
    </rPh>
    <rPh sb="27" eb="29">
      <t>キキ</t>
    </rPh>
    <rPh sb="30" eb="32">
      <t>タイショウ</t>
    </rPh>
    <rPh sb="43" eb="46">
      <t>マチダシ</t>
    </rPh>
    <rPh sb="47" eb="49">
      <t>テイキョウ</t>
    </rPh>
    <rPh sb="54" eb="57">
      <t>タイショウガイ</t>
    </rPh>
    <phoneticPr fontId="2"/>
  </si>
  <si>
    <t>保守時間は図書館開館時間中はオンサイト保守対応をすること。</t>
    <rPh sb="0" eb="4">
      <t>ホシュジカン</t>
    </rPh>
    <rPh sb="5" eb="12">
      <t>トショカンカイカンジカン</t>
    </rPh>
    <rPh sb="12" eb="13">
      <t>チュウ</t>
    </rPh>
    <rPh sb="19" eb="21">
      <t>ホシュ</t>
    </rPh>
    <rPh sb="21" eb="23">
      <t>タイオウ</t>
    </rPh>
    <phoneticPr fontId="2"/>
  </si>
  <si>
    <t>パッケージシステムで導入する全てのソフトウェア（OS、ミドルウェア、パッケージソフト、カスタマイズ部分）を保守対象とすること。</t>
    <rPh sb="10" eb="12">
      <t>ドウニュウ</t>
    </rPh>
    <rPh sb="14" eb="15">
      <t>スベ</t>
    </rPh>
    <rPh sb="49" eb="51">
      <t>ブブン</t>
    </rPh>
    <rPh sb="53" eb="55">
      <t>ホシュ</t>
    </rPh>
    <rPh sb="55" eb="57">
      <t>タイショウ</t>
    </rPh>
    <phoneticPr fontId="2"/>
  </si>
  <si>
    <t>法令改正時に、パッケージ提供元として速やかに対応することを担保し、説明すること。</t>
    <rPh sb="0" eb="2">
      <t>ホウレイ</t>
    </rPh>
    <rPh sb="2" eb="4">
      <t>カイセイ</t>
    </rPh>
    <rPh sb="4" eb="5">
      <t>ジ</t>
    </rPh>
    <rPh sb="12" eb="14">
      <t>テイキョウ</t>
    </rPh>
    <rPh sb="14" eb="15">
      <t>モト</t>
    </rPh>
    <rPh sb="18" eb="19">
      <t>スミ</t>
    </rPh>
    <rPh sb="22" eb="24">
      <t>タイオウ</t>
    </rPh>
    <rPh sb="29" eb="31">
      <t>タンポ</t>
    </rPh>
    <rPh sb="33" eb="35">
      <t>セツメイ</t>
    </rPh>
    <phoneticPr fontId="2"/>
  </si>
  <si>
    <t>組織改正について、保守対応すること。</t>
    <rPh sb="0" eb="2">
      <t>ソシキ</t>
    </rPh>
    <rPh sb="2" eb="4">
      <t>カイセイ</t>
    </rPh>
    <rPh sb="9" eb="11">
      <t>ホシュ</t>
    </rPh>
    <rPh sb="11" eb="13">
      <t>タイオウ</t>
    </rPh>
    <phoneticPr fontId="2"/>
  </si>
  <si>
    <t>システム操作に関する職員からの質問への対応方法、体制等について提案すること。
（例：ヘルプデスク、メール窓口の開設等）</t>
    <rPh sb="4" eb="6">
      <t>ソウサ</t>
    </rPh>
    <rPh sb="7" eb="8">
      <t>カン</t>
    </rPh>
    <rPh sb="10" eb="12">
      <t>ショクイン</t>
    </rPh>
    <rPh sb="15" eb="17">
      <t>シツモン</t>
    </rPh>
    <rPh sb="19" eb="21">
      <t>タイオウ</t>
    </rPh>
    <rPh sb="21" eb="23">
      <t>ホウホウ</t>
    </rPh>
    <rPh sb="24" eb="26">
      <t>タイセイ</t>
    </rPh>
    <rPh sb="26" eb="27">
      <t>トウ</t>
    </rPh>
    <rPh sb="31" eb="33">
      <t>テイアン</t>
    </rPh>
    <rPh sb="40" eb="41">
      <t>レイ</t>
    </rPh>
    <rPh sb="52" eb="54">
      <t>マドグチ</t>
    </rPh>
    <rPh sb="55" eb="57">
      <t>カイセツ</t>
    </rPh>
    <rPh sb="57" eb="58">
      <t>トウ</t>
    </rPh>
    <phoneticPr fontId="2"/>
  </si>
  <si>
    <t>システム管理者からの質問および障害連絡を受付可能な、本システム専用窓口を設けること。</t>
    <rPh sb="4" eb="7">
      <t>カンリシャ</t>
    </rPh>
    <rPh sb="10" eb="12">
      <t>シツモン</t>
    </rPh>
    <rPh sb="15" eb="17">
      <t>ショウガイ</t>
    </rPh>
    <rPh sb="17" eb="19">
      <t>レンラク</t>
    </rPh>
    <rPh sb="20" eb="22">
      <t>ウケツケ</t>
    </rPh>
    <rPh sb="22" eb="24">
      <t>カノウ</t>
    </rPh>
    <rPh sb="26" eb="27">
      <t>ホン</t>
    </rPh>
    <rPh sb="31" eb="33">
      <t>センヨウ</t>
    </rPh>
    <rPh sb="33" eb="35">
      <t>マドグチ</t>
    </rPh>
    <rPh sb="36" eb="37">
      <t>モウ</t>
    </rPh>
    <phoneticPr fontId="2"/>
  </si>
  <si>
    <t>ネットワークの定期監視により、障害の未然防止対策を行うこと。</t>
    <rPh sb="7" eb="9">
      <t>テイキ</t>
    </rPh>
    <rPh sb="9" eb="11">
      <t>カンシ</t>
    </rPh>
    <rPh sb="15" eb="17">
      <t>ショウガイ</t>
    </rPh>
    <rPh sb="18" eb="20">
      <t>ミゼン</t>
    </rPh>
    <rPh sb="20" eb="22">
      <t>ボウシ</t>
    </rPh>
    <rPh sb="22" eb="24">
      <t>タイサク</t>
    </rPh>
    <rPh sb="25" eb="26">
      <t>オコナ</t>
    </rPh>
    <phoneticPr fontId="2"/>
  </si>
  <si>
    <t>■研修について</t>
    <rPh sb="1" eb="3">
      <t>ケンシュウ</t>
    </rPh>
    <phoneticPr fontId="6"/>
  </si>
  <si>
    <t>業務毎に、本稼働前のスタートアップ研修を実施すること。</t>
    <rPh sb="0" eb="2">
      <t>ギョウム</t>
    </rPh>
    <rPh sb="2" eb="3">
      <t>ゴト</t>
    </rPh>
    <rPh sb="5" eb="6">
      <t>ホン</t>
    </rPh>
    <rPh sb="6" eb="8">
      <t>カドウ</t>
    </rPh>
    <rPh sb="8" eb="9">
      <t>マエ</t>
    </rPh>
    <rPh sb="17" eb="19">
      <t>ケンシュウ</t>
    </rPh>
    <rPh sb="20" eb="22">
      <t>ジッシ</t>
    </rPh>
    <phoneticPr fontId="2"/>
  </si>
  <si>
    <t>業務毎に、本稼働後の年次の運用研修を実施すること。</t>
    <rPh sb="0" eb="2">
      <t>ギョウム</t>
    </rPh>
    <rPh sb="2" eb="3">
      <t>ゴト</t>
    </rPh>
    <rPh sb="5" eb="6">
      <t>ホン</t>
    </rPh>
    <rPh sb="6" eb="8">
      <t>カドウ</t>
    </rPh>
    <rPh sb="8" eb="9">
      <t>ゴ</t>
    </rPh>
    <rPh sb="10" eb="12">
      <t>ネンジ</t>
    </rPh>
    <rPh sb="13" eb="15">
      <t>ウンヨウ</t>
    </rPh>
    <rPh sb="15" eb="17">
      <t>ケンシュウ</t>
    </rPh>
    <rPh sb="18" eb="20">
      <t>ジッシ</t>
    </rPh>
    <phoneticPr fontId="2"/>
  </si>
  <si>
    <t>■文字コードについて</t>
    <rPh sb="1" eb="3">
      <t>モジ</t>
    </rPh>
    <phoneticPr fontId="6"/>
  </si>
  <si>
    <t>文字コードはUnicode（UTF-8またはUTF16）に対応すること。</t>
    <rPh sb="0" eb="2">
      <t>モジ</t>
    </rPh>
    <rPh sb="29" eb="31">
      <t>タイオウ</t>
    </rPh>
    <phoneticPr fontId="2"/>
  </si>
  <si>
    <t>対応しているUnicodeを提示すること。</t>
    <rPh sb="0" eb="2">
      <t>タイオウ</t>
    </rPh>
    <rPh sb="14" eb="16">
      <t>テイジ</t>
    </rPh>
    <phoneticPr fontId="2"/>
  </si>
  <si>
    <t>符号化集合体はJIS 2004以降のバージョンに対応していること。</t>
    <rPh sb="0" eb="3">
      <t>フゴウカ</t>
    </rPh>
    <rPh sb="3" eb="6">
      <t>シュウゴウタイ</t>
    </rPh>
    <rPh sb="15" eb="17">
      <t>イコウ</t>
    </rPh>
    <rPh sb="24" eb="26">
      <t>タイオウ</t>
    </rPh>
    <phoneticPr fontId="2"/>
  </si>
  <si>
    <t>文字フォントはMS明朝とする。ただし、プラットフォームがWindows以外の場合は、文字同定を行い、必要に応じて変換テーブルを作成すること。</t>
    <rPh sb="0" eb="2">
      <t>モジ</t>
    </rPh>
    <rPh sb="9" eb="11">
      <t>ミンチョウ</t>
    </rPh>
    <rPh sb="35" eb="37">
      <t>イガイ</t>
    </rPh>
    <rPh sb="38" eb="40">
      <t>バアイ</t>
    </rPh>
    <rPh sb="42" eb="44">
      <t>モジ</t>
    </rPh>
    <rPh sb="44" eb="46">
      <t>ドウテイ</t>
    </rPh>
    <rPh sb="47" eb="48">
      <t>オコナ</t>
    </rPh>
    <rPh sb="50" eb="52">
      <t>ヒツヨウ</t>
    </rPh>
    <rPh sb="53" eb="54">
      <t>オウ</t>
    </rPh>
    <rPh sb="56" eb="58">
      <t>ヘンカン</t>
    </rPh>
    <rPh sb="63" eb="65">
      <t>サクセイ</t>
    </rPh>
    <phoneticPr fontId="2"/>
  </si>
  <si>
    <t>上記について「対応不可」とした場合は、文字フォントを示すこと。</t>
    <rPh sb="0" eb="2">
      <t>ジョウキ</t>
    </rPh>
    <rPh sb="7" eb="9">
      <t>タイオウ</t>
    </rPh>
    <rPh sb="9" eb="11">
      <t>フカ</t>
    </rPh>
    <rPh sb="15" eb="17">
      <t>バアイ</t>
    </rPh>
    <rPh sb="19" eb="21">
      <t>モジ</t>
    </rPh>
    <rPh sb="26" eb="27">
      <t>シメ</t>
    </rPh>
    <phoneticPr fontId="2"/>
  </si>
  <si>
    <t>■バックアップサービスへの対応について</t>
    <rPh sb="13" eb="15">
      <t>タイオウ</t>
    </rPh>
    <phoneticPr fontId="6"/>
  </si>
  <si>
    <t>データベースのバックアップは運転日に取得し、1週間分（7世代）のバックアップデータを保持すること。またバックアップはシステムを停止せずにオンラインで実施できること。</t>
    <rPh sb="14" eb="16">
      <t>ウンテン</t>
    </rPh>
    <rPh sb="16" eb="17">
      <t>ビ</t>
    </rPh>
    <phoneticPr fontId="3"/>
  </si>
  <si>
    <t>ログのバックアップは毎日取得し、保存すること。</t>
  </si>
  <si>
    <t>システムのバックアップはバージョンアップ等でシステムに変更があった際に取得し、3世代以上保存すること。</t>
  </si>
  <si>
    <t>パッケージシステムで固有のメディア装置を使用しての独自バックアップ（例えばDATローダーで取得したいなど）は行わないこと。</t>
    <rPh sb="10" eb="12">
      <t>コユウ</t>
    </rPh>
    <rPh sb="17" eb="19">
      <t>ソウチ</t>
    </rPh>
    <rPh sb="20" eb="22">
      <t>シヨウ</t>
    </rPh>
    <rPh sb="25" eb="27">
      <t>ドクジ</t>
    </rPh>
    <rPh sb="34" eb="35">
      <t>タト</t>
    </rPh>
    <rPh sb="45" eb="47">
      <t>シュトク</t>
    </rPh>
    <rPh sb="54" eb="55">
      <t>オコナ</t>
    </rPh>
    <phoneticPr fontId="7"/>
  </si>
  <si>
    <t>■操作端末について</t>
    <rPh sb="1" eb="3">
      <t>ソウサ</t>
    </rPh>
    <rPh sb="3" eb="5">
      <t>タンマツ</t>
    </rPh>
    <phoneticPr fontId="6"/>
  </si>
  <si>
    <t xml:space="preserve"> 本番運用時の利用者環境は、FAT端末の場合はWindows11とすること。</t>
    <phoneticPr fontId="2"/>
  </si>
  <si>
    <t>ブラウザはMicrosoft EDGEまたはGoogle Chromeで動作すること。</t>
    <phoneticPr fontId="2"/>
  </si>
  <si>
    <t>端末環境に必要なソフトウェアを提示すること。
例）フォント、バーコード印刷ソフト、.NET Framework4.6.2降、JRE(JavaRuntime Environment)など</t>
    <phoneticPr fontId="2"/>
  </si>
  <si>
    <t>マルチセッション環境で利用可能なこと</t>
    <rPh sb="8" eb="10">
      <t>カンキョウ</t>
    </rPh>
    <rPh sb="11" eb="15">
      <t>リヨウカノウ</t>
    </rPh>
    <phoneticPr fontId="2"/>
  </si>
  <si>
    <t>（No.3で新規調達と回答した場合）必要端末数を用意すること　※機器台数一覧シート参照</t>
    <rPh sb="6" eb="10">
      <t>シンキチョウタツ</t>
    </rPh>
    <rPh sb="11" eb="13">
      <t>カイトウ</t>
    </rPh>
    <rPh sb="15" eb="17">
      <t>バアイ</t>
    </rPh>
    <rPh sb="18" eb="20">
      <t>ヒツヨウ</t>
    </rPh>
    <rPh sb="20" eb="23">
      <t>タンマツスウ</t>
    </rPh>
    <rPh sb="24" eb="26">
      <t>ヨウイ</t>
    </rPh>
    <rPh sb="32" eb="36">
      <t>キキダイスウ</t>
    </rPh>
    <rPh sb="36" eb="38">
      <t>イチラン</t>
    </rPh>
    <rPh sb="41" eb="43">
      <t>サンショウ</t>
    </rPh>
    <phoneticPr fontId="2"/>
  </si>
  <si>
    <t>端末には特殊なミドルウェア等のインストールは不要であること</t>
    <rPh sb="0" eb="2">
      <t>タンマツ</t>
    </rPh>
    <rPh sb="4" eb="6">
      <t>トクシュ</t>
    </rPh>
    <rPh sb="13" eb="14">
      <t>ナド</t>
    </rPh>
    <rPh sb="22" eb="24">
      <t>フヨウ</t>
    </rPh>
    <phoneticPr fontId="2"/>
  </si>
  <si>
    <t>端末を新規調達する場合には端末の保守も含めること</t>
    <rPh sb="0" eb="2">
      <t>タンマツ</t>
    </rPh>
    <rPh sb="3" eb="7">
      <t>シンキチョウタツ</t>
    </rPh>
    <rPh sb="9" eb="11">
      <t>バアイ</t>
    </rPh>
    <rPh sb="13" eb="15">
      <t>タンマツ</t>
    </rPh>
    <rPh sb="16" eb="18">
      <t>ホシュ</t>
    </rPh>
    <rPh sb="19" eb="20">
      <t>フク</t>
    </rPh>
    <phoneticPr fontId="2"/>
  </si>
  <si>
    <t>■ネットワークについて</t>
    <phoneticPr fontId="6"/>
  </si>
  <si>
    <t>システムで利用するネットワークは本調達に含めること
（拠点数は9拠点）</t>
    <rPh sb="5" eb="7">
      <t>リヨウ</t>
    </rPh>
    <rPh sb="16" eb="19">
      <t>ホンチョウタツ</t>
    </rPh>
    <rPh sb="20" eb="21">
      <t>フク</t>
    </rPh>
    <rPh sb="27" eb="30">
      <t>キョテンスウ</t>
    </rPh>
    <rPh sb="32" eb="34">
      <t>キョテン</t>
    </rPh>
    <phoneticPr fontId="2"/>
  </si>
  <si>
    <t>拠点内の業務端末について、無線化が可能であれば対応すること。</t>
    <rPh sb="0" eb="3">
      <t>キョテンナイ</t>
    </rPh>
    <rPh sb="4" eb="6">
      <t>ギョウム</t>
    </rPh>
    <rPh sb="6" eb="8">
      <t>タンマツ</t>
    </rPh>
    <rPh sb="13" eb="16">
      <t>ムセンカ</t>
    </rPh>
    <rPh sb="17" eb="19">
      <t>カノウ</t>
    </rPh>
    <rPh sb="23" eb="25">
      <t>タイオウ</t>
    </rPh>
    <phoneticPr fontId="2"/>
  </si>
  <si>
    <t>ネットワークの定期監視を行うこと。</t>
    <rPh sb="7" eb="9">
      <t>テイキ</t>
    </rPh>
    <rPh sb="9" eb="11">
      <t>カンシ</t>
    </rPh>
    <rPh sb="12" eb="13">
      <t>オコナ</t>
    </rPh>
    <phoneticPr fontId="2"/>
  </si>
  <si>
    <t>ネットワークの保守を行うこと。</t>
    <rPh sb="7" eb="9">
      <t>ホシュ</t>
    </rPh>
    <rPh sb="10" eb="11">
      <t>オコナ</t>
    </rPh>
    <phoneticPr fontId="2"/>
  </si>
  <si>
    <t>■特殊機器（端末、プリンタ、スキャナ、OCR、バーコードリーダ等）について</t>
    <rPh sb="1" eb="3">
      <t>トクシュ</t>
    </rPh>
    <rPh sb="3" eb="5">
      <t>キキ</t>
    </rPh>
    <rPh sb="6" eb="8">
      <t>タンマツ</t>
    </rPh>
    <rPh sb="31" eb="32">
      <t>ナド</t>
    </rPh>
    <phoneticPr fontId="6"/>
  </si>
  <si>
    <t>メーカー名と製品名を記載すること。</t>
  </si>
  <si>
    <t>用途を記載すること。</t>
  </si>
  <si>
    <t>動作条件（CPU・メモリ・ActiveX等）を記載すること。</t>
  </si>
  <si>
    <t>■スケジュールについて</t>
    <phoneticPr fontId="6"/>
  </si>
  <si>
    <t>マスタスケジュールを示すこと。</t>
  </si>
  <si>
    <t>（参考）町田市の図書館業務状況（2022年時点）</t>
    <rPh sb="20" eb="21">
      <t>ネン</t>
    </rPh>
    <rPh sb="21" eb="23">
      <t>ジテン</t>
    </rPh>
    <phoneticPr fontId="6"/>
  </si>
  <si>
    <t>　図書館業務従事人数</t>
    <rPh sb="1" eb="4">
      <t>トショカン</t>
    </rPh>
    <rPh sb="4" eb="6">
      <t>ギョウム</t>
    </rPh>
    <rPh sb="6" eb="8">
      <t>ジュウジ</t>
    </rPh>
    <rPh sb="8" eb="10">
      <t>ニンズウ</t>
    </rPh>
    <phoneticPr fontId="6"/>
  </si>
  <si>
    <t>　年間貸出冊数</t>
    <rPh sb="1" eb="3">
      <t>ネンカン</t>
    </rPh>
    <rPh sb="3" eb="5">
      <t>カシダシ</t>
    </rPh>
    <rPh sb="5" eb="7">
      <t>サッスウ</t>
    </rPh>
    <phoneticPr fontId="2"/>
  </si>
  <si>
    <t>　年間貸出人数</t>
    <rPh sb="1" eb="3">
      <t>ネンカン</t>
    </rPh>
    <rPh sb="3" eb="5">
      <t>カシダシ</t>
    </rPh>
    <rPh sb="5" eb="7">
      <t>ニンズウ</t>
    </rPh>
    <phoneticPr fontId="2"/>
  </si>
  <si>
    <t>　蔵書数</t>
    <rPh sb="1" eb="3">
      <t>ゾウショ</t>
    </rPh>
    <rPh sb="3" eb="4">
      <t>スウ</t>
    </rPh>
    <phoneticPr fontId="2"/>
  </si>
  <si>
    <t>　図書館ホームページ年間アクセス数</t>
    <rPh sb="1" eb="4">
      <t>トショカン</t>
    </rPh>
    <rPh sb="10" eb="12">
      <t>ネンカン</t>
    </rPh>
    <rPh sb="16" eb="17">
      <t>スウ</t>
    </rPh>
    <phoneticPr fontId="6"/>
  </si>
  <si>
    <t>以下空白</t>
    <rPh sb="0" eb="2">
      <t>イカ</t>
    </rPh>
    <rPh sb="2" eb="4">
      <t>クウハク</t>
    </rPh>
    <phoneticPr fontId="6"/>
  </si>
  <si>
    <t>№</t>
    <phoneticPr fontId="6"/>
  </si>
  <si>
    <t>回答欄</t>
    <rPh sb="0" eb="2">
      <t>カイトウ</t>
    </rPh>
    <rPh sb="2" eb="3">
      <t>ラン</t>
    </rPh>
    <phoneticPr fontId="6"/>
  </si>
  <si>
    <t>１　データセンター環境</t>
  </si>
  <si>
    <t>　（1） 施設設備</t>
    <phoneticPr fontId="6"/>
  </si>
  <si>
    <t>　　①立地条件として、以下を満たすこと。</t>
    <phoneticPr fontId="6"/>
  </si>
  <si>
    <t>　　　（a）日本国内に立地していること。</t>
    <phoneticPr fontId="6"/>
  </si>
  <si>
    <t>リストから選択、1.対応可、2.対応不可</t>
  </si>
  <si>
    <t>　　　（b）浸水被害を想定し、浸水予測区域図にて0.2m以上浸水する地域でないこと。</t>
    <phoneticPr fontId="6"/>
  </si>
  <si>
    <t>　　　（c）液状化被害を想定し、液状化予測図にて液状化がほとんど発生しない地域であること。</t>
    <phoneticPr fontId="6"/>
  </si>
  <si>
    <t>　　　（d）津波被害を想定し、臨海地域以外、かつ海抜30m以上の地域であること。</t>
    <phoneticPr fontId="6"/>
  </si>
  <si>
    <t>　　②建物・フロア・空調条件として、以下を満たすこと。</t>
    <phoneticPr fontId="6"/>
  </si>
  <si>
    <t>　　　（a）耐震対策のため、建築基準法に準拠した耐震・防振等の構造上の安全性を配慮した設計・施工が行われていること。</t>
    <phoneticPr fontId="6"/>
  </si>
  <si>
    <t>　　　（b）防火対策のため、建物は、建築基準法に規定する耐火建築物であること。</t>
    <phoneticPr fontId="6"/>
  </si>
  <si>
    <t>　　　（c）情報処理施設に雷が直撃した場合を想定した対策を講じること。</t>
    <rPh sb="6" eb="8">
      <t>ジョウホウ</t>
    </rPh>
    <rPh sb="8" eb="10">
      <t>ショリ</t>
    </rPh>
    <rPh sb="10" eb="12">
      <t>シセツ</t>
    </rPh>
    <rPh sb="13" eb="14">
      <t>カミナリ</t>
    </rPh>
    <rPh sb="15" eb="17">
      <t>チョクゲキ</t>
    </rPh>
    <rPh sb="19" eb="21">
      <t>バアイ</t>
    </rPh>
    <rPh sb="22" eb="24">
      <t>ソウテイ</t>
    </rPh>
    <rPh sb="26" eb="28">
      <t>タイサク</t>
    </rPh>
    <rPh sb="29" eb="30">
      <t>コウ</t>
    </rPh>
    <phoneticPr fontId="6"/>
  </si>
  <si>
    <t>　　　（d）情報処理施設の付近に誘導雷が発生した場合を想定した対策が講じてあること。</t>
    <rPh sb="6" eb="8">
      <t>ジョウホウ</t>
    </rPh>
    <rPh sb="8" eb="10">
      <t>ショリ</t>
    </rPh>
    <rPh sb="10" eb="12">
      <t>シセツ</t>
    </rPh>
    <rPh sb="13" eb="15">
      <t>フキン</t>
    </rPh>
    <rPh sb="16" eb="18">
      <t>ユウドウ</t>
    </rPh>
    <rPh sb="18" eb="19">
      <t>ライ</t>
    </rPh>
    <rPh sb="20" eb="22">
      <t>ハッセイ</t>
    </rPh>
    <rPh sb="24" eb="26">
      <t>バアイ</t>
    </rPh>
    <rPh sb="27" eb="29">
      <t>ソウテイ</t>
    </rPh>
    <rPh sb="31" eb="33">
      <t>タイサク</t>
    </rPh>
    <rPh sb="34" eb="35">
      <t>コウ</t>
    </rPh>
    <phoneticPr fontId="6"/>
  </si>
  <si>
    <t>　　　（e）空調設備が設置された室については、温度及び湿度並びに空調設備の作動状況の常時検知・監視が行われていること。</t>
    <phoneticPr fontId="6"/>
  </si>
  <si>
    <t>　　　（f）ガス系消火設備の設置があること。</t>
    <rPh sb="8" eb="9">
      <t>ケイ</t>
    </rPh>
    <rPh sb="9" eb="11">
      <t>ショウカ</t>
    </rPh>
    <rPh sb="11" eb="13">
      <t>セツビ</t>
    </rPh>
    <rPh sb="14" eb="16">
      <t>セッチ</t>
    </rPh>
    <phoneticPr fontId="6"/>
  </si>
  <si>
    <t>　　③電源設備として、以下を満たすこと。</t>
    <phoneticPr fontId="6"/>
  </si>
  <si>
    <t>　　　（a）電源の二重化による停電対策を講じていること。</t>
    <phoneticPr fontId="6"/>
  </si>
  <si>
    <t>　　　（b）電源の二重化等により、電源断による機器障害が発生しないことを担保すること。</t>
    <phoneticPr fontId="6"/>
  </si>
  <si>
    <t>　　　（c）電力会社での送電系統に障害が発生したことを想定し、予備電源として非常用発電設備を有すること。</t>
    <phoneticPr fontId="6"/>
  </si>
  <si>
    <t>　　　（d）非常用発電設備が安定稼動するまでの電源供給として、UPS設備を装備していること。</t>
    <phoneticPr fontId="6"/>
  </si>
  <si>
    <t>　　　（e）非常用電気設備について年１回以上の法定点検を実施していること。</t>
    <phoneticPr fontId="6"/>
  </si>
  <si>
    <t>　　④保有資格として、以下を満たすこと。</t>
    <phoneticPr fontId="6"/>
  </si>
  <si>
    <t>　　　（a）ISO14001の認証を受けていること。</t>
    <rPh sb="15" eb="17">
      <t>ニンショウ</t>
    </rPh>
    <phoneticPr fontId="6"/>
  </si>
  <si>
    <t>　　　（b）ISO/IEC 27001（ISMS）の認証を受けていること。</t>
    <phoneticPr fontId="6"/>
  </si>
  <si>
    <t>　（2） セキュリティ対策</t>
    <phoneticPr fontId="6"/>
  </si>
  <si>
    <t>　　①施設セキュリティ対策として、以下を満たすこと。</t>
    <phoneticPr fontId="6"/>
  </si>
  <si>
    <t>　　　（a）24時間365日警備員による入退館者の監視・管理を実施していること。</t>
    <phoneticPr fontId="6"/>
  </si>
  <si>
    <t>　　　（b）重要な物理セキュリティ境界出入口には、破壊対策ドアが設置されていること。</t>
    <rPh sb="6" eb="8">
      <t>ジュウヨウ</t>
    </rPh>
    <rPh sb="9" eb="11">
      <t>ブツリ</t>
    </rPh>
    <rPh sb="17" eb="19">
      <t>キョウカイ</t>
    </rPh>
    <rPh sb="19" eb="21">
      <t>デイ</t>
    </rPh>
    <rPh sb="21" eb="22">
      <t>グチ</t>
    </rPh>
    <rPh sb="25" eb="27">
      <t>ハカイ</t>
    </rPh>
    <rPh sb="27" eb="29">
      <t>タイサク</t>
    </rPh>
    <rPh sb="32" eb="34">
      <t>セッチ</t>
    </rPh>
    <phoneticPr fontId="6"/>
  </si>
  <si>
    <t>　　　（c）重要な物理セキュリティ境界の出入口を監視カメラで常時監視していること。また、適切な期間保存されていること。</t>
    <rPh sb="6" eb="8">
      <t>ジュウヨウ</t>
    </rPh>
    <rPh sb="9" eb="11">
      <t>ブツリ</t>
    </rPh>
    <rPh sb="17" eb="19">
      <t>キョウカイ</t>
    </rPh>
    <rPh sb="44" eb="46">
      <t>テキセツ</t>
    </rPh>
    <rPh sb="47" eb="49">
      <t>キカン</t>
    </rPh>
    <rPh sb="49" eb="51">
      <t>ホゾン</t>
    </rPh>
    <phoneticPr fontId="6"/>
  </si>
  <si>
    <t>　　　（d）セキュリティ境界から入館者のPCや電子記録媒体の持込、持出の管理が申請管理されていること。</t>
    <rPh sb="12" eb="14">
      <t>キョウカイ</t>
    </rPh>
    <phoneticPr fontId="6"/>
  </si>
  <si>
    <t>　　　（e）セキュリティ境界への入室者は予め定められた申請者からの事前登録制とし、データセンタ入り口等で、本人確認を行い、24時間365日の有人監視を実施すること。</t>
    <rPh sb="12" eb="14">
      <t>キョウカイ</t>
    </rPh>
    <phoneticPr fontId="6"/>
  </si>
  <si>
    <t>　　　（f）入退室の状況の管理は、以下の機能を有する入退室管理システムを利用すること。</t>
    <phoneticPr fontId="6"/>
  </si>
  <si>
    <t>　　　　① 個人識別機能(個人認証カード、生体認証等</t>
    <phoneticPr fontId="6"/>
  </si>
  <si>
    <t>　　　　② 扉の自動施錠機能</t>
    <phoneticPr fontId="6"/>
  </si>
  <si>
    <t>　　　（g）入退室管理システムは5年以上のログを保存していること。</t>
    <phoneticPr fontId="6"/>
  </si>
  <si>
    <t>２　運用・保守</t>
  </si>
  <si>
    <t>　（1） ソフトウェアセキュリティ</t>
    <phoneticPr fontId="6"/>
  </si>
  <si>
    <t>　　①ソフトウェアセキュリティ対策として、以下を満たすこと。</t>
    <phoneticPr fontId="6"/>
  </si>
  <si>
    <t>　　　（a）ウィルス対策ソフトを導入し、リアルタイムにコンピュータ・ウィルスの侵入をチェックすること。</t>
    <phoneticPr fontId="6"/>
  </si>
  <si>
    <t>　　　（b）年一回以上の脆弱性診断を第三者が実施すること。</t>
    <phoneticPr fontId="6"/>
  </si>
  <si>
    <t>　　　（c）定期的に本システムで利用している製品のバージョンアップ、パッチリリースの情報を確認し、適用すること。（月一回以上）</t>
    <phoneticPr fontId="6"/>
  </si>
  <si>
    <t>　　　（d）情報通信の保護のためSSL通信を利用すること。</t>
    <phoneticPr fontId="6"/>
  </si>
  <si>
    <t>　　　（e）SQLインジェクション、クロスサイトスクリプト、その他の脅威に問題なく対応していること。</t>
    <phoneticPr fontId="6"/>
  </si>
  <si>
    <t>　　　（f）利用者がアクセスするWEBサーバはDMZに、データを管理するデータベースサーバはセキュリティに考慮してTRUSTに分散設置されていること。</t>
    <phoneticPr fontId="6"/>
  </si>
  <si>
    <t>　　　（g）不正アクセス等の脅威に備え、ログインアクセス、データベースアクセスのログを取得し、必要に応じて追跡できること。</t>
    <phoneticPr fontId="6"/>
  </si>
  <si>
    <t>　　　（h）システムに保管されているデータのうち、パスワード等の重要なデータはデータベース内で暗号化されていること。</t>
    <phoneticPr fontId="6"/>
  </si>
  <si>
    <t>　（2）ハードウェア・ネットワークセキュリティ</t>
    <phoneticPr fontId="6"/>
  </si>
  <si>
    <t>　　①ハードウェア・ネットワークセキュリティ対策として、以下を満たすこと。</t>
    <phoneticPr fontId="6"/>
  </si>
  <si>
    <t>　　　（b）ユーザがアクセスするWEBサーバと、AP、DBサーバを分散設置し、アクセス範囲を必要最低限とすること。</t>
    <phoneticPr fontId="6"/>
  </si>
  <si>
    <t>　　　（d）ネットワーク機器、経路を冗長構成とし、障害が発生した場合でも正常なネットワーク経路へ自動的に切り替えることで運用継続を可能とすること。</t>
    <phoneticPr fontId="6"/>
  </si>
  <si>
    <t>　（3） 運用条件</t>
    <phoneticPr fontId="6"/>
  </si>
  <si>
    <t>　　①運用条件として、以下を満たすこと。</t>
    <phoneticPr fontId="6"/>
  </si>
  <si>
    <t>　　　（a）本システムは、24時間365日利用可能であること。（ただし障害対応や定期システムメンテナンスなどによる停止は除く。）</t>
    <phoneticPr fontId="6"/>
  </si>
  <si>
    <t>　　　（b）システム管理者からの問い合わせ及び障害連絡を受け付ける本システム専用の受付窓口を設けること。</t>
    <phoneticPr fontId="6"/>
  </si>
  <si>
    <t>　　　（d）ログのバックアップは毎日取得し、六ヶ月以上保存すること。</t>
    <phoneticPr fontId="6"/>
  </si>
  <si>
    <t>　　　（e）システムのバックアップは一ヶ月に一度以上取得し、3世代以上保存すること。</t>
    <phoneticPr fontId="6"/>
  </si>
  <si>
    <t>　　　（g）稼動監視、ログ監視、性能監視、ＵＲＬ監視を実施しており、障害発生時には障害内容が把握できること。</t>
    <phoneticPr fontId="6"/>
  </si>
  <si>
    <t>機器台数一覧</t>
    <rPh sb="0" eb="6">
      <t>キキダイスウイチラン</t>
    </rPh>
    <phoneticPr fontId="1"/>
  </si>
  <si>
    <t>No</t>
    <phoneticPr fontId="1"/>
  </si>
  <si>
    <t>品目</t>
    <rPh sb="0" eb="2">
      <t>ヒンモク</t>
    </rPh>
    <phoneticPr fontId="1"/>
  </si>
  <si>
    <t>合計</t>
    <rPh sb="0" eb="2">
      <t>ゴウケイ</t>
    </rPh>
    <phoneticPr fontId="1"/>
  </si>
  <si>
    <t>内訳</t>
    <rPh sb="0" eb="2">
      <t>ウチワケ</t>
    </rPh>
    <phoneticPr fontId="1"/>
  </si>
  <si>
    <t>中央</t>
    <rPh sb="0" eb="2">
      <t>チュウオウ</t>
    </rPh>
    <phoneticPr fontId="1"/>
  </si>
  <si>
    <t>さるびあ</t>
    <phoneticPr fontId="1"/>
  </si>
  <si>
    <t>鶴川団地※</t>
    <rPh sb="0" eb="4">
      <t>ツルカワダンチ</t>
    </rPh>
    <phoneticPr fontId="1"/>
  </si>
  <si>
    <t>金森</t>
    <rPh sb="0" eb="2">
      <t>カナモリ</t>
    </rPh>
    <phoneticPr fontId="1"/>
  </si>
  <si>
    <t>木曽山崎</t>
    <rPh sb="0" eb="4">
      <t>キソヤマザキ</t>
    </rPh>
    <phoneticPr fontId="1"/>
  </si>
  <si>
    <t>堺</t>
    <rPh sb="0" eb="1">
      <t>サカイ</t>
    </rPh>
    <phoneticPr fontId="1"/>
  </si>
  <si>
    <t>鶴川駅前</t>
    <rPh sb="0" eb="4">
      <t>ツルカワエキマエ</t>
    </rPh>
    <phoneticPr fontId="1"/>
  </si>
  <si>
    <t>忠生</t>
    <rPh sb="0" eb="2">
      <t>タダオ</t>
    </rPh>
    <phoneticPr fontId="1"/>
  </si>
  <si>
    <t>文学館</t>
    <rPh sb="0" eb="3">
      <t>ブンガクカン</t>
    </rPh>
    <phoneticPr fontId="1"/>
  </si>
  <si>
    <t>市政情報課</t>
    <rPh sb="0" eb="5">
      <t>シセイジョウホウカ</t>
    </rPh>
    <phoneticPr fontId="1"/>
  </si>
  <si>
    <t>業務用端末</t>
    <rPh sb="0" eb="3">
      <t>ギョウムヨウ</t>
    </rPh>
    <rPh sb="3" eb="5">
      <t>タンマツ</t>
    </rPh>
    <phoneticPr fontId="1"/>
  </si>
  <si>
    <t>No.1のうち、タッチパネルディスプレイ</t>
    <phoneticPr fontId="1"/>
  </si>
  <si>
    <t>レシートプリンタ</t>
    <phoneticPr fontId="1"/>
  </si>
  <si>
    <t>ICリーダライタ</t>
    <phoneticPr fontId="1"/>
  </si>
  <si>
    <t>レーザープリンタ</t>
    <phoneticPr fontId="1"/>
  </si>
  <si>
    <t>ハガキプリンタ（複合機）
※用紙トレイは4トレイ</t>
    <rPh sb="8" eb="11">
      <t>フクゴウキ</t>
    </rPh>
    <rPh sb="14" eb="16">
      <t>ヨウシ</t>
    </rPh>
    <phoneticPr fontId="1"/>
  </si>
  <si>
    <t>セルフ貸出機</t>
    <rPh sb="3" eb="6">
      <t>カシダシキ</t>
    </rPh>
    <phoneticPr fontId="1"/>
  </si>
  <si>
    <t>セルフ返却機</t>
    <rPh sb="3" eb="6">
      <t>ヘンキャクキ</t>
    </rPh>
    <phoneticPr fontId="1"/>
  </si>
  <si>
    <t>館内OPAC</t>
    <rPh sb="0" eb="2">
      <t>カンナイ</t>
    </rPh>
    <phoneticPr fontId="1"/>
  </si>
  <si>
    <t>盗難防止ゲート
（BDSゲート）</t>
    <rPh sb="0" eb="4">
      <t>トウナンボウシ</t>
    </rPh>
    <phoneticPr fontId="1"/>
  </si>
  <si>
    <t>盗難防止管理用端末</t>
    <rPh sb="0" eb="4">
      <t>トウナンボウシ</t>
    </rPh>
    <rPh sb="4" eb="6">
      <t>カンリ</t>
    </rPh>
    <rPh sb="6" eb="7">
      <t>ヨウ</t>
    </rPh>
    <rPh sb="7" eb="9">
      <t>タンマツ</t>
    </rPh>
    <phoneticPr fontId="1"/>
  </si>
  <si>
    <t>予約棚</t>
    <rPh sb="0" eb="3">
      <t>ヨヤクタナ</t>
    </rPh>
    <phoneticPr fontId="1"/>
  </si>
  <si>
    <t>10,000冊相当</t>
    <rPh sb="6" eb="7">
      <t>サツ</t>
    </rPh>
    <rPh sb="7" eb="9">
      <t>ソウトウ</t>
    </rPh>
    <phoneticPr fontId="1"/>
  </si>
  <si>
    <t>4,000冊相当</t>
    <rPh sb="5" eb="8">
      <t>サツソウトウ</t>
    </rPh>
    <phoneticPr fontId="1"/>
  </si>
  <si>
    <t>新規
2,000冊相当</t>
    <rPh sb="0" eb="2">
      <t>シンキ</t>
    </rPh>
    <rPh sb="8" eb="11">
      <t>サツソウトウ</t>
    </rPh>
    <phoneticPr fontId="1"/>
  </si>
  <si>
    <t>2,000冊相当</t>
    <rPh sb="5" eb="8">
      <t>サツソウトウ</t>
    </rPh>
    <phoneticPr fontId="1"/>
  </si>
  <si>
    <t>予約照会機</t>
    <rPh sb="0" eb="5">
      <t>ヨヤクショウカイキ</t>
    </rPh>
    <phoneticPr fontId="1"/>
  </si>
  <si>
    <t>予約棚管理端末
（常時稼働のため、正副2台）</t>
    <rPh sb="0" eb="3">
      <t>ヨヤクタナ</t>
    </rPh>
    <rPh sb="3" eb="7">
      <t>カンリタンマツ</t>
    </rPh>
    <rPh sb="9" eb="11">
      <t>ジョウジ</t>
    </rPh>
    <rPh sb="11" eb="13">
      <t>カドウ</t>
    </rPh>
    <rPh sb="17" eb="19">
      <t>セイフク</t>
    </rPh>
    <rPh sb="20" eb="21">
      <t>ダイ</t>
    </rPh>
    <phoneticPr fontId="1"/>
  </si>
  <si>
    <t>蔵書点検用ハンディターミナル</t>
    <rPh sb="0" eb="5">
      <t>ゾウショテンケンヨウ</t>
    </rPh>
    <phoneticPr fontId="1"/>
  </si>
  <si>
    <t>移動図書館用ハンディターミナル</t>
    <rPh sb="0" eb="6">
      <t>イドウトショカンヨウ</t>
    </rPh>
    <phoneticPr fontId="1"/>
  </si>
  <si>
    <t>※2025年度当初より鶴川団地図書館は公立図書館から予約受け渡し場所に変更となる予定であるので端末設置は不要です。</t>
    <rPh sb="5" eb="7">
      <t>ネンド</t>
    </rPh>
    <rPh sb="7" eb="9">
      <t>トウショ</t>
    </rPh>
    <rPh sb="11" eb="15">
      <t>ツルカワダンチ</t>
    </rPh>
    <rPh sb="15" eb="18">
      <t>トショカン</t>
    </rPh>
    <rPh sb="19" eb="21">
      <t>コウリツ</t>
    </rPh>
    <rPh sb="21" eb="24">
      <t>トショカン</t>
    </rPh>
    <rPh sb="26" eb="29">
      <t>ヨヤクウ</t>
    </rPh>
    <rPh sb="30" eb="31">
      <t>ワタ</t>
    </rPh>
    <rPh sb="32" eb="34">
      <t>バショ</t>
    </rPh>
    <rPh sb="35" eb="37">
      <t>ヘンコウ</t>
    </rPh>
    <rPh sb="40" eb="42">
      <t>ヨテイ</t>
    </rPh>
    <rPh sb="47" eb="49">
      <t>タンマツ</t>
    </rPh>
    <rPh sb="49" eb="51">
      <t>セッチ</t>
    </rPh>
    <rPh sb="52" eb="54">
      <t>フヨウ</t>
    </rPh>
    <phoneticPr fontId="1"/>
  </si>
  <si>
    <t>1.対応可</t>
    <phoneticPr fontId="6"/>
  </si>
  <si>
    <t>2.新規調達</t>
    <rPh sb="2" eb="6">
      <t>シンキチョウタツ</t>
    </rPh>
    <phoneticPr fontId="6"/>
  </si>
  <si>
    <t>2.対応不可</t>
    <rPh sb="2" eb="4">
      <t>タイオウ</t>
    </rPh>
    <rPh sb="4" eb="6">
      <t>フカ</t>
    </rPh>
    <phoneticPr fontId="6"/>
  </si>
  <si>
    <t>必須項目</t>
    <rPh sb="0" eb="2">
      <t>ヒッス</t>
    </rPh>
    <rPh sb="2" eb="4">
      <t>コウモク</t>
    </rPh>
    <phoneticPr fontId="1"/>
  </si>
  <si>
    <t>町田市情報セキュリティポリシーを遵守すること。</t>
    <rPh sb="0" eb="3">
      <t>マチダシ</t>
    </rPh>
    <rPh sb="3" eb="5">
      <t>ジョウホウ</t>
    </rPh>
    <rPh sb="16" eb="18">
      <t>ジュンシュ</t>
    </rPh>
    <phoneticPr fontId="2"/>
  </si>
  <si>
    <t>〇</t>
    <phoneticPr fontId="1"/>
  </si>
  <si>
    <t>パッケージシステムが利用するプリンタは、町田市が設置した既存のプリンタ（一般的なオフィス用）を利用することが望ましいが、新規調達することも可とする。</t>
    <rPh sb="10" eb="12">
      <t>リヨウ</t>
    </rPh>
    <rPh sb="20" eb="23">
      <t>マチダシ</t>
    </rPh>
    <rPh sb="24" eb="26">
      <t>セッチ</t>
    </rPh>
    <rPh sb="28" eb="30">
      <t>キゾン</t>
    </rPh>
    <rPh sb="36" eb="39">
      <t>イッパンテキ</t>
    </rPh>
    <rPh sb="44" eb="45">
      <t>ヨウ</t>
    </rPh>
    <rPh sb="47" eb="49">
      <t>リヨウ</t>
    </rPh>
    <phoneticPr fontId="6"/>
  </si>
  <si>
    <t>庁内利用においてライセンスフリーとすること。</t>
    <rPh sb="0" eb="2">
      <t>チョウナイ</t>
    </rPh>
    <rPh sb="2" eb="4">
      <t>リヨウ</t>
    </rPh>
    <phoneticPr fontId="2"/>
  </si>
  <si>
    <t>稼動監視、ログ監視、性能監視、URL監視を実施可能で、障害発生時には障害内容が把握できること。</t>
    <rPh sb="0" eb="2">
      <t>カドウ</t>
    </rPh>
    <rPh sb="2" eb="4">
      <t>カンシ</t>
    </rPh>
    <rPh sb="7" eb="9">
      <t>カンシ</t>
    </rPh>
    <rPh sb="10" eb="12">
      <t>セイノウ</t>
    </rPh>
    <rPh sb="12" eb="14">
      <t>カンシ</t>
    </rPh>
    <rPh sb="18" eb="20">
      <t>カンシ</t>
    </rPh>
    <rPh sb="21" eb="23">
      <t>ジッシ</t>
    </rPh>
    <rPh sb="23" eb="25">
      <t>カノウ</t>
    </rPh>
    <rPh sb="27" eb="29">
      <t>ショウガイ</t>
    </rPh>
    <rPh sb="29" eb="31">
      <t>ハッセイ</t>
    </rPh>
    <rPh sb="31" eb="32">
      <t>ジ</t>
    </rPh>
    <rPh sb="34" eb="36">
      <t>ショウガイ</t>
    </rPh>
    <rPh sb="36" eb="38">
      <t>ナイヨウ</t>
    </rPh>
    <rPh sb="39" eb="41">
      <t>ハアク</t>
    </rPh>
    <phoneticPr fontId="2"/>
  </si>
  <si>
    <t>市民側へ公開されるNWを東京都のセキュリティクラウドを通した構造とすること。</t>
    <rPh sb="0" eb="2">
      <t>シミン</t>
    </rPh>
    <rPh sb="2" eb="3">
      <t>ガワ</t>
    </rPh>
    <rPh sb="4" eb="6">
      <t>コウカイ</t>
    </rPh>
    <rPh sb="12" eb="15">
      <t>トウキョウト</t>
    </rPh>
    <rPh sb="27" eb="28">
      <t>トオ</t>
    </rPh>
    <rPh sb="30" eb="32">
      <t>コウゾウ</t>
    </rPh>
    <phoneticPr fontId="2"/>
  </si>
  <si>
    <t>パッケージシステムがWEB方式である場合は、端末からサーバへの通信においては、SSL/TLSの暗号化通信を行うHTTPSへ対応すること。</t>
    <rPh sb="13" eb="15">
      <t>ホウシキ</t>
    </rPh>
    <rPh sb="18" eb="20">
      <t>バアイ</t>
    </rPh>
    <rPh sb="22" eb="24">
      <t>タンマツ</t>
    </rPh>
    <rPh sb="31" eb="33">
      <t>ツウシン</t>
    </rPh>
    <rPh sb="47" eb="50">
      <t>アンゴウカ</t>
    </rPh>
    <rPh sb="50" eb="52">
      <t>ツウシン</t>
    </rPh>
    <rPh sb="53" eb="54">
      <t>オコナ</t>
    </rPh>
    <rPh sb="61" eb="63">
      <t>タイオウ</t>
    </rPh>
    <phoneticPr fontId="2"/>
  </si>
  <si>
    <t>　　　（f）障害を検知した場合、利用者に速報を通報できること。</t>
    <rPh sb="6" eb="8">
      <t>ショウガイ</t>
    </rPh>
    <rPh sb="9" eb="11">
      <t>ケンチ</t>
    </rPh>
    <rPh sb="13" eb="15">
      <t>バアイ</t>
    </rPh>
    <rPh sb="16" eb="19">
      <t>リヨウシャ</t>
    </rPh>
    <rPh sb="20" eb="22">
      <t>ソクホウ</t>
    </rPh>
    <rPh sb="23" eb="25">
      <t>ツウホウ</t>
    </rPh>
    <phoneticPr fontId="6"/>
  </si>
  <si>
    <t>　　　（c）データベースのバックアップは毎日取得し、一週間分（7世代）バックアップデータを保持すること。またバックアップはシステムを停止せずにオンラインで実施できること。</t>
    <rPh sb="20" eb="22">
      <t>マイニチ</t>
    </rPh>
    <rPh sb="26" eb="29">
      <t>イッシュウカン</t>
    </rPh>
    <rPh sb="29" eb="30">
      <t>ブン</t>
    </rPh>
    <rPh sb="32" eb="34">
      <t>セダイ</t>
    </rPh>
    <phoneticPr fontId="6"/>
  </si>
  <si>
    <t>　　　（c）ネットワークの定期監視により、障害の未然防止対策を行うこと。</t>
    <phoneticPr fontId="6"/>
  </si>
  <si>
    <t>〇</t>
    <phoneticPr fontId="1"/>
  </si>
  <si>
    <t>Ⅰ　ISMAPクラウドサービス登録状況</t>
    <rPh sb="15" eb="19">
      <t>トウロクジョウキョウ</t>
    </rPh>
    <phoneticPr fontId="1"/>
  </si>
  <si>
    <t>項番1で登録がある場合は、クラウドサービス名称を記載すること。</t>
    <rPh sb="0" eb="2">
      <t>コウバン</t>
    </rPh>
    <rPh sb="4" eb="6">
      <t>トウロク</t>
    </rPh>
    <rPh sb="9" eb="11">
      <t>バアイ</t>
    </rPh>
    <rPh sb="21" eb="23">
      <t>メイショウ</t>
    </rPh>
    <rPh sb="24" eb="26">
      <t>キサイ</t>
    </rPh>
    <phoneticPr fontId="1"/>
  </si>
  <si>
    <t>Ⅱ　クラウドサービス基盤要件　※Ⅰの登録がない場合には以下の要件を満たすこと。</t>
    <rPh sb="10" eb="14">
      <t>キバンヨウケン</t>
    </rPh>
    <rPh sb="18" eb="20">
      <t>トウロク</t>
    </rPh>
    <rPh sb="23" eb="25">
      <t>バアイ</t>
    </rPh>
    <rPh sb="27" eb="29">
      <t>イカ</t>
    </rPh>
    <rPh sb="30" eb="32">
      <t>ヨウケン</t>
    </rPh>
    <rPh sb="33" eb="34">
      <t>ミ</t>
    </rPh>
    <phoneticPr fontId="1"/>
  </si>
  <si>
    <t>　データセンタ環境として、ISMAPクラウドサービスリストに登録されていること。それ以外の場合には以下の要件を満たすこと</t>
    <rPh sb="7" eb="9">
      <t>カンキョウ</t>
    </rPh>
    <rPh sb="30" eb="32">
      <t>トウロク</t>
    </rPh>
    <rPh sb="42" eb="44">
      <t>イガイ</t>
    </rPh>
    <rPh sb="45" eb="47">
      <t>バアイ</t>
    </rPh>
    <rPh sb="49" eb="51">
      <t>イカ</t>
    </rPh>
    <rPh sb="55" eb="56">
      <t>ミ</t>
    </rPh>
    <phoneticPr fontId="6"/>
  </si>
  <si>
    <t>備考欄</t>
    <rPh sb="0" eb="2">
      <t>ビコウ</t>
    </rPh>
    <rPh sb="2" eb="3">
      <t>ラン</t>
    </rPh>
    <phoneticPr fontId="2"/>
  </si>
  <si>
    <t>1.対応可、2.対応不可</t>
    <rPh sb="8" eb="10">
      <t>タイオウ</t>
    </rPh>
    <rPh sb="10" eb="12">
      <t>フカ</t>
    </rPh>
    <phoneticPr fontId="6"/>
  </si>
  <si>
    <t>1.AVD端末、2.新規調達</t>
    <rPh sb="5" eb="7">
      <t>タンマツ</t>
    </rPh>
    <rPh sb="10" eb="14">
      <t>シンキチョウタツ</t>
    </rPh>
    <phoneticPr fontId="6"/>
  </si>
  <si>
    <t>1.既存プリンタ、2.新規調達</t>
    <rPh sb="2" eb="4">
      <t>キゾン</t>
    </rPh>
    <rPh sb="11" eb="15">
      <t>シンキチョウタツ</t>
    </rPh>
    <phoneticPr fontId="6"/>
  </si>
  <si>
    <t>文字フォントを記載</t>
    <rPh sb="0" eb="2">
      <t>モジ</t>
    </rPh>
    <rPh sb="7" eb="9">
      <t>キサイ</t>
    </rPh>
    <phoneticPr fontId="6"/>
  </si>
  <si>
    <t>ソフトウェア名称を記載</t>
    <rPh sb="6" eb="8">
      <t>メイショウ</t>
    </rPh>
    <rPh sb="9" eb="11">
      <t>キサイ</t>
    </rPh>
    <phoneticPr fontId="6"/>
  </si>
  <si>
    <t>メーカー名、製品名を記載</t>
    <rPh sb="4" eb="5">
      <t>メイ</t>
    </rPh>
    <rPh sb="6" eb="9">
      <t>セイヒンメイ</t>
    </rPh>
    <rPh sb="10" eb="12">
      <t>キサイ</t>
    </rPh>
    <phoneticPr fontId="6"/>
  </si>
  <si>
    <t>用途を記載</t>
    <rPh sb="0" eb="2">
      <t>ヨウト</t>
    </rPh>
    <rPh sb="3" eb="5">
      <t>キサイ</t>
    </rPh>
    <phoneticPr fontId="6"/>
  </si>
  <si>
    <t>動作条件を記載</t>
    <rPh sb="0" eb="2">
      <t>ドウサ</t>
    </rPh>
    <rPh sb="2" eb="4">
      <t>ジョウケン</t>
    </rPh>
    <rPh sb="5" eb="7">
      <t>キサイ</t>
    </rPh>
    <phoneticPr fontId="6"/>
  </si>
  <si>
    <t>自由記載</t>
    <rPh sb="0" eb="2">
      <t>ジユウ</t>
    </rPh>
    <rPh sb="2" eb="4">
      <t>キサイ</t>
    </rPh>
    <phoneticPr fontId="6"/>
  </si>
  <si>
    <t>事業者名：</t>
    <rPh sb="0" eb="3">
      <t>ジギョウシャ</t>
    </rPh>
    <rPh sb="3" eb="4">
      <t>メイ</t>
    </rPh>
    <phoneticPr fontId="6"/>
  </si>
  <si>
    <t>サービス提供形態はクラウドサービス（SaaS方式）にて提供されること。
（Iaas等を活用したサービス提供する方法も可とする）</t>
    <rPh sb="4" eb="6">
      <t>テイキョウ</t>
    </rPh>
    <rPh sb="6" eb="8">
      <t>ケイタイ</t>
    </rPh>
    <phoneticPr fontId="6"/>
  </si>
  <si>
    <t>障害発生時、障害発生が確認できる場所に1時間30分程度で到達できること</t>
    <rPh sb="0" eb="2">
      <t>ショウガイ</t>
    </rPh>
    <rPh sb="2" eb="5">
      <t>ハッセイジ</t>
    </rPh>
    <rPh sb="24" eb="25">
      <t>フン</t>
    </rPh>
    <rPh sb="25" eb="27">
      <t>テイド</t>
    </rPh>
    <phoneticPr fontId="2"/>
  </si>
  <si>
    <t>※『必須項目』欄が○となっている項目については、当市の必須要件になりますので、1項目でも「対応不可」にてご回答いただいた場合は、自動的に本プロポーザル失格とさせていただきます。あらかじめご了承ください。</t>
    <rPh sb="4" eb="6">
      <t>コウモク</t>
    </rPh>
    <phoneticPr fontId="2"/>
  </si>
  <si>
    <t>　システム要件確認書</t>
    <rPh sb="5" eb="7">
      <t>ヨウケン</t>
    </rPh>
    <rPh sb="7" eb="10">
      <t>カクニンショ</t>
    </rPh>
    <phoneticPr fontId="6"/>
  </si>
  <si>
    <t>備考欄</t>
    <rPh sb="0" eb="3">
      <t>ビコウラン</t>
    </rPh>
    <phoneticPr fontId="6"/>
  </si>
  <si>
    <t>1.AVD端末</t>
    <rPh sb="5" eb="7">
      <t>タンマツ</t>
    </rPh>
    <phoneticPr fontId="6"/>
  </si>
  <si>
    <t>1.既存プリンタ</t>
    <rPh sb="2" eb="4">
      <t>キゾン</t>
    </rPh>
    <phoneticPr fontId="6"/>
  </si>
  <si>
    <t>クラウドサービス名称を記入</t>
    <rPh sb="8" eb="10">
      <t>メイショウ</t>
    </rPh>
    <rPh sb="11" eb="13">
      <t>キニュウ</t>
    </rPh>
    <phoneticPr fontId="1"/>
  </si>
  <si>
    <t>リストから選択、1.登録されている、2.それ以外</t>
    <rPh sb="10" eb="12">
      <t>トウロク</t>
    </rPh>
    <rPh sb="22" eb="24">
      <t>イガイ</t>
    </rPh>
    <phoneticPr fontId="1"/>
  </si>
  <si>
    <t>構築期間（予定）は、2024年4月から2025年3月13日までの間とすること。</t>
    <rPh sb="0" eb="2">
      <t>コウチク</t>
    </rPh>
    <rPh sb="2" eb="4">
      <t>キカン</t>
    </rPh>
    <rPh sb="5" eb="7">
      <t>ヨテイ</t>
    </rPh>
    <rPh sb="14" eb="15">
      <t>ネン</t>
    </rPh>
    <rPh sb="16" eb="17">
      <t>ツキ</t>
    </rPh>
    <rPh sb="23" eb="24">
      <t>ネン</t>
    </rPh>
    <rPh sb="25" eb="26">
      <t>ツキ</t>
    </rPh>
    <rPh sb="28" eb="29">
      <t>ニチ</t>
    </rPh>
    <rPh sb="32" eb="33">
      <t>アイダ</t>
    </rPh>
    <phoneticPr fontId="2"/>
  </si>
  <si>
    <t>クラウドサービス基盤要件確認書</t>
    <rPh sb="8" eb="10">
      <t>キバン</t>
    </rPh>
    <rPh sb="10" eb="12">
      <t>ヨウケン</t>
    </rPh>
    <rPh sb="12" eb="15">
      <t>カクニンショ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</si>
</sst>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name val="ＭＳ Ｐ明朝"/>
      <family val="1"/>
      <charset val="128"/>
    </font>
    <font>
      <sz val="10"/>
      <name val="ＭＳ Ｐ明朝"/>
      <family val="1"/>
      <charset val="128"/>
    </font>
    <font>
      <sz val="6"/>
      <name val="ＭＳ Ｐ明朝"/>
      <family val="1"/>
      <charset val="128"/>
    </font>
    <font>
      <sz val="9"/>
      <name val="ＭＳ 明朝"/>
      <family val="1"/>
      <charset val="128"/>
    </font>
    <font>
      <b/>
      <sz val="11"/>
      <color theme="1"/>
      <name val="游ゴシック"/>
      <family val="3"/>
      <charset val="128"/>
      <scheme val="minor"/>
    </font>
    <font>
      <sz val="10"/>
      <color theme="1"/>
      <name val="游ゴシック"/>
      <family val="2"/>
      <charset val="128"/>
      <scheme val="minor"/>
    </font>
    <font>
      <sz val="11"/>
      <color theme="1"/>
      <name val="游ゴシック"/>
      <family val="2"/>
      <scheme val="minor"/>
    </font>
    <font>
      <b/>
      <sz val="10"/>
      <color rgb="FFFF0000"/>
      <name val="ＭＳ Ｐ明朝"/>
      <family val="1"/>
      <charset val="128"/>
    </font>
    <font>
      <sz val="10"/>
      <color rgb="FFFF0000"/>
      <name val="ＭＳ Ｐ明朝"/>
      <family val="1"/>
      <charset val="128"/>
    </font>
    <font>
      <sz val="10"/>
      <color theme="1"/>
      <name val="ＭＳ Ｐ明朝"/>
      <family val="1"/>
      <charset val="128"/>
    </font>
    <font>
      <b/>
      <sz val="10"/>
      <name val="ＭＳ Ｐ明朝"/>
      <family val="1"/>
      <charset val="128"/>
    </font>
    <font>
      <b/>
      <sz val="11"/>
      <name val="ＭＳ Ｐ明朝"/>
      <family val="1"/>
      <charset val="128"/>
    </font>
    <font>
      <b/>
      <sz val="8"/>
      <color rgb="FFFF0000"/>
      <name val="ＭＳ Ｐ明朝"/>
      <family val="1"/>
      <charset val="128"/>
    </font>
    <font>
      <b/>
      <sz val="14"/>
      <name val="ＭＳ Ｐ明朝"/>
      <family val="1"/>
      <charset val="128"/>
    </font>
    <font>
      <b/>
      <sz val="9"/>
      <color rgb="FFFF0000"/>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9">
    <xf numFmtId="0" fontId="0" fillId="0" borderId="0">
      <alignment vertical="center"/>
    </xf>
    <xf numFmtId="0" fontId="3" fillId="0" borderId="0"/>
    <xf numFmtId="0" fontId="3" fillId="0" borderId="0"/>
    <xf numFmtId="0" fontId="3" fillId="0" borderId="0">
      <alignment vertical="center"/>
    </xf>
    <xf numFmtId="0" fontId="4" fillId="0" borderId="0"/>
    <xf numFmtId="38" fontId="4" fillId="0" borderId="0" applyFont="0" applyFill="0" applyBorder="0" applyAlignment="0" applyProtection="0"/>
    <xf numFmtId="0" fontId="4" fillId="0" borderId="0"/>
    <xf numFmtId="0" fontId="10" fillId="0" borderId="0"/>
    <xf numFmtId="38" fontId="10" fillId="0" borderId="0" applyFont="0" applyFill="0" applyBorder="0" applyAlignment="0" applyProtection="0">
      <alignment vertical="center"/>
    </xf>
  </cellStyleXfs>
  <cellXfs count="97">
    <xf numFmtId="0" fontId="0" fillId="0" borderId="0" xfId="0">
      <alignment vertical="center"/>
    </xf>
    <xf numFmtId="0" fontId="0" fillId="0" borderId="1" xfId="0" applyBorder="1">
      <alignment vertical="center"/>
    </xf>
    <xf numFmtId="0" fontId="5" fillId="0" borderId="0" xfId="4" applyFont="1"/>
    <xf numFmtId="0" fontId="5" fillId="0" borderId="0" xfId="4" applyFont="1" applyAlignment="1">
      <alignment horizontal="left" vertical="top"/>
    </xf>
    <xf numFmtId="0" fontId="5" fillId="4" borderId="3" xfId="4" applyFont="1" applyFill="1" applyBorder="1" applyAlignment="1">
      <alignment horizontal="center" vertical="center" wrapText="1"/>
    </xf>
    <xf numFmtId="0" fontId="5" fillId="4" borderId="3" xfId="4" applyFont="1" applyFill="1" applyBorder="1" applyAlignment="1">
      <alignment horizontal="center" vertical="top" wrapText="1" shrinkToFit="1"/>
    </xf>
    <xf numFmtId="0" fontId="5" fillId="0" borderId="0" xfId="4" applyFont="1" applyAlignment="1">
      <alignment horizontal="center" vertical="top"/>
    </xf>
    <xf numFmtId="0" fontId="5" fillId="5" borderId="1" xfId="4" applyFont="1" applyFill="1" applyBorder="1" applyAlignment="1">
      <alignment horizontal="center" vertical="center"/>
    </xf>
    <xf numFmtId="0" fontId="5" fillId="3" borderId="1" xfId="4" applyFont="1" applyFill="1" applyBorder="1" applyAlignment="1">
      <alignment horizontal="center" vertical="center" shrinkToFit="1"/>
    </xf>
    <xf numFmtId="0" fontId="5" fillId="2" borderId="1" xfId="4" applyFont="1" applyFill="1" applyBorder="1" applyAlignment="1">
      <alignment horizontal="left" vertical="top" wrapText="1"/>
    </xf>
    <xf numFmtId="0" fontId="5" fillId="0" borderId="1" xfId="4" applyFont="1" applyBorder="1" applyAlignment="1">
      <alignment horizontal="left" vertical="top" wrapText="1"/>
    </xf>
    <xf numFmtId="0" fontId="5" fillId="0" borderId="3" xfId="4" applyFont="1" applyBorder="1" applyAlignment="1">
      <alignment horizontal="left" vertical="top" wrapText="1"/>
    </xf>
    <xf numFmtId="0" fontId="5" fillId="2" borderId="5" xfId="4" applyFont="1" applyFill="1" applyBorder="1" applyAlignment="1">
      <alignment horizontal="left" vertical="top" wrapText="1"/>
    </xf>
    <xf numFmtId="38" fontId="5" fillId="0" borderId="1" xfId="5" applyFont="1" applyFill="1" applyBorder="1" applyAlignment="1">
      <alignment horizontal="right"/>
    </xf>
    <xf numFmtId="3" fontId="5" fillId="0" borderId="0" xfId="4" applyNumberFormat="1" applyFont="1" applyAlignment="1">
      <alignment horizontal="left" vertical="top"/>
    </xf>
    <xf numFmtId="0" fontId="5" fillId="0" borderId="1" xfId="4" applyFont="1" applyBorder="1" applyAlignment="1">
      <alignment horizontal="center" vertical="center" wrapText="1"/>
    </xf>
    <xf numFmtId="0" fontId="5" fillId="3" borderId="0" xfId="4" applyFont="1" applyFill="1" applyAlignment="1">
      <alignment horizontal="center" vertical="center"/>
    </xf>
    <xf numFmtId="0" fontId="5" fillId="2" borderId="0" xfId="4" applyFont="1" applyFill="1"/>
    <xf numFmtId="0" fontId="4" fillId="0" borderId="0" xfId="6"/>
    <xf numFmtId="0" fontId="5" fillId="6" borderId="3" xfId="4" applyFont="1" applyFill="1" applyBorder="1" applyAlignment="1">
      <alignment horizontal="center" vertical="center" wrapText="1"/>
    </xf>
    <xf numFmtId="0" fontId="5" fillId="6" borderId="3" xfId="4" applyFont="1" applyFill="1" applyBorder="1" applyAlignment="1">
      <alignment horizontal="center" vertical="top" wrapText="1" shrinkToFit="1"/>
    </xf>
    <xf numFmtId="0" fontId="5" fillId="3" borderId="1" xfId="4" applyFont="1" applyFill="1" applyBorder="1" applyAlignment="1">
      <alignment vertical="top" wrapText="1"/>
    </xf>
    <xf numFmtId="0" fontId="5" fillId="3" borderId="1" xfId="4" applyFont="1" applyFill="1" applyBorder="1" applyAlignment="1">
      <alignment vertical="top"/>
    </xf>
    <xf numFmtId="0" fontId="5" fillId="0" borderId="1" xfId="4" applyFont="1" applyBorder="1" applyAlignment="1">
      <alignment vertical="top" wrapText="1"/>
    </xf>
    <xf numFmtId="0" fontId="5" fillId="0" borderId="1" xfId="4" applyFont="1" applyBorder="1" applyAlignment="1">
      <alignment horizontal="left" vertical="top"/>
    </xf>
    <xf numFmtId="0" fontId="5" fillId="3" borderId="2" xfId="4" applyFont="1" applyFill="1" applyBorder="1" applyAlignment="1">
      <alignment vertical="top" wrapText="1"/>
    </xf>
    <xf numFmtId="0" fontId="5" fillId="3" borderId="2" xfId="4" applyFont="1" applyFill="1" applyBorder="1" applyAlignment="1">
      <alignment vertical="top"/>
    </xf>
    <xf numFmtId="0" fontId="8" fillId="0" borderId="0" xfId="0" applyFont="1">
      <alignment vertical="center"/>
    </xf>
    <xf numFmtId="0" fontId="0" fillId="0" borderId="6" xfId="0" applyBorder="1">
      <alignment vertical="center"/>
    </xf>
    <xf numFmtId="0" fontId="0" fillId="0" borderId="2" xfId="0" applyBorder="1">
      <alignment vertical="center"/>
    </xf>
    <xf numFmtId="0" fontId="8" fillId="0" borderId="3" xfId="0" applyFont="1" applyBorder="1">
      <alignment vertical="center"/>
    </xf>
    <xf numFmtId="0" fontId="9" fillId="0" borderId="2" xfId="0" applyFont="1" applyBorder="1">
      <alignment vertical="center"/>
    </xf>
    <xf numFmtId="0" fontId="0" fillId="0" borderId="1" xfId="0" applyBorder="1" applyAlignment="1">
      <alignment vertical="center" wrapText="1"/>
    </xf>
    <xf numFmtId="0" fontId="5" fillId="2" borderId="3" xfId="4" applyFont="1" applyFill="1" applyBorder="1" applyAlignment="1">
      <alignment horizontal="left" vertical="top" wrapText="1"/>
    </xf>
    <xf numFmtId="0" fontId="5" fillId="2" borderId="3" xfId="3" applyFont="1" applyFill="1" applyBorder="1" applyAlignment="1">
      <alignment horizontal="left" vertical="top" wrapText="1"/>
    </xf>
    <xf numFmtId="0" fontId="5" fillId="0" borderId="3" xfId="4" applyFont="1" applyBorder="1"/>
    <xf numFmtId="0" fontId="5" fillId="0" borderId="3" xfId="4" applyFont="1" applyBorder="1" applyAlignment="1">
      <alignment vertical="top"/>
    </xf>
    <xf numFmtId="0" fontId="5" fillId="0" borderId="3" xfId="4" applyFont="1" applyBorder="1" applyAlignment="1">
      <alignment horizontal="center" vertical="top" wrapText="1"/>
    </xf>
    <xf numFmtId="0" fontId="5" fillId="3" borderId="1" xfId="4" applyFont="1" applyFill="1" applyBorder="1" applyAlignment="1">
      <alignment horizontal="center" vertical="center" wrapText="1"/>
    </xf>
    <xf numFmtId="0" fontId="5" fillId="2" borderId="1" xfId="4" applyFont="1" applyFill="1" applyBorder="1" applyAlignment="1">
      <alignment horizontal="center" vertical="center" wrapText="1"/>
    </xf>
    <xf numFmtId="0" fontId="5" fillId="4" borderId="3" xfId="4" applyFont="1" applyFill="1" applyBorder="1" applyAlignment="1">
      <alignment horizontal="center" vertical="center" wrapText="1" shrinkToFit="1"/>
    </xf>
    <xf numFmtId="0" fontId="5" fillId="2" borderId="3" xfId="4" applyFont="1" applyFill="1" applyBorder="1" applyAlignment="1">
      <alignment horizontal="center" vertical="center" wrapText="1"/>
    </xf>
    <xf numFmtId="0" fontId="5" fillId="2" borderId="3" xfId="3" applyFont="1" applyFill="1" applyBorder="1" applyAlignment="1">
      <alignment horizontal="center" vertical="center" wrapText="1"/>
    </xf>
    <xf numFmtId="0" fontId="12" fillId="2" borderId="3" xfId="4" applyFont="1" applyFill="1" applyBorder="1" applyAlignment="1">
      <alignment horizontal="center" vertical="center" wrapText="1"/>
    </xf>
    <xf numFmtId="0" fontId="11" fillId="2" borderId="1" xfId="4" applyFont="1" applyFill="1" applyBorder="1" applyAlignment="1">
      <alignment horizontal="center" vertical="center" wrapText="1"/>
    </xf>
    <xf numFmtId="0" fontId="5" fillId="0" borderId="1" xfId="4" applyFont="1" applyBorder="1" applyAlignment="1">
      <alignment horizontal="center" vertical="center"/>
    </xf>
    <xf numFmtId="0" fontId="5" fillId="0" borderId="7" xfId="4" applyFont="1" applyBorder="1" applyAlignment="1">
      <alignment horizontal="center" vertical="center"/>
    </xf>
    <xf numFmtId="0" fontId="13" fillId="2" borderId="3" xfId="4" applyFont="1" applyFill="1" applyBorder="1" applyAlignment="1">
      <alignment horizontal="left" vertical="top" wrapText="1"/>
    </xf>
    <xf numFmtId="0" fontId="5" fillId="0" borderId="3" xfId="4" applyFont="1" applyBorder="1" applyAlignment="1">
      <alignment horizontal="center" vertical="center" wrapText="1"/>
    </xf>
    <xf numFmtId="0" fontId="5" fillId="7" borderId="1" xfId="4" applyFont="1" applyFill="1" applyBorder="1" applyAlignment="1">
      <alignment horizontal="center" vertical="center" shrinkToFit="1"/>
    </xf>
    <xf numFmtId="0" fontId="14" fillId="3" borderId="1" xfId="4" applyFont="1" applyFill="1" applyBorder="1" applyAlignment="1">
      <alignment vertical="top"/>
    </xf>
    <xf numFmtId="0" fontId="14" fillId="3" borderId="1" xfId="4" applyFont="1" applyFill="1" applyBorder="1" applyAlignment="1">
      <alignment vertical="top" wrapText="1"/>
    </xf>
    <xf numFmtId="0" fontId="15" fillId="0" borderId="0" xfId="6" applyFont="1"/>
    <xf numFmtId="0" fontId="14" fillId="3" borderId="1" xfId="4" applyFont="1" applyFill="1" applyBorder="1" applyAlignment="1">
      <alignment horizontal="left" vertical="center"/>
    </xf>
    <xf numFmtId="0" fontId="5" fillId="3" borderId="0" xfId="4" applyFont="1" applyFill="1" applyAlignment="1">
      <alignment horizontal="left" vertical="center" shrinkToFit="1"/>
    </xf>
    <xf numFmtId="0" fontId="5" fillId="4" borderId="1" xfId="4" applyFont="1" applyFill="1" applyBorder="1" applyAlignment="1">
      <alignment horizontal="center" vertical="top" wrapText="1" shrinkToFit="1"/>
    </xf>
    <xf numFmtId="0" fontId="5" fillId="0" borderId="1" xfId="4" applyFont="1" applyBorder="1" applyAlignment="1">
      <alignment vertical="top"/>
    </xf>
    <xf numFmtId="0" fontId="5" fillId="0" borderId="1" xfId="4" applyFont="1" applyBorder="1"/>
    <xf numFmtId="0" fontId="5" fillId="0" borderId="7" xfId="4" applyFont="1" applyBorder="1" applyAlignment="1">
      <alignment horizontal="center" vertical="center" wrapText="1"/>
    </xf>
    <xf numFmtId="0" fontId="5" fillId="0" borderId="0" xfId="4" applyFont="1" applyAlignment="1">
      <alignment horizontal="left" vertical="top" wrapText="1"/>
    </xf>
    <xf numFmtId="0" fontId="5" fillId="0" borderId="0" xfId="4" applyFont="1" applyAlignment="1">
      <alignment horizontal="center" vertical="top" wrapText="1"/>
    </xf>
    <xf numFmtId="0" fontId="5" fillId="0" borderId="9" xfId="4" applyFont="1" applyBorder="1" applyAlignment="1">
      <alignment horizontal="center" vertical="center" wrapText="1"/>
    </xf>
    <xf numFmtId="0" fontId="5" fillId="0" borderId="10" xfId="4" applyFont="1" applyBorder="1" applyAlignment="1">
      <alignment horizontal="left" vertical="top" wrapText="1"/>
    </xf>
    <xf numFmtId="0" fontId="5" fillId="6" borderId="1" xfId="4" applyFont="1" applyFill="1" applyBorder="1" applyAlignment="1">
      <alignment horizontal="center" vertical="top" wrapText="1" shrinkToFit="1"/>
    </xf>
    <xf numFmtId="0" fontId="5" fillId="6" borderId="3" xfId="4" applyFont="1" applyFill="1" applyBorder="1" applyAlignment="1">
      <alignment horizontal="center" vertical="center" wrapText="1" shrinkToFit="1"/>
    </xf>
    <xf numFmtId="0" fontId="14" fillId="3" borderId="1" xfId="4" applyFont="1" applyFill="1" applyBorder="1" applyAlignment="1">
      <alignment horizontal="center" vertical="center" wrapText="1"/>
    </xf>
    <xf numFmtId="0" fontId="5" fillId="3" borderId="2" xfId="4" applyFont="1" applyFill="1" applyBorder="1" applyAlignment="1">
      <alignment horizontal="center" vertical="center" wrapText="1"/>
    </xf>
    <xf numFmtId="0" fontId="4" fillId="0" borderId="0" xfId="6" applyAlignment="1">
      <alignment horizontal="center" vertical="center"/>
    </xf>
    <xf numFmtId="0" fontId="16" fillId="0" borderId="0" xfId="4" applyFont="1" applyAlignment="1">
      <alignment vertical="top" wrapText="1"/>
    </xf>
    <xf numFmtId="0" fontId="5" fillId="0" borderId="0" xfId="4" applyFont="1" applyAlignment="1">
      <alignment vertical="top"/>
    </xf>
    <xf numFmtId="0" fontId="5" fillId="0" borderId="0" xfId="4" applyFont="1" applyAlignment="1">
      <alignment horizontal="center" vertical="center"/>
    </xf>
    <xf numFmtId="0" fontId="5" fillId="0" borderId="0" xfId="4" applyFont="1" applyAlignment="1">
      <alignment vertical="center" shrinkToFit="1"/>
    </xf>
    <xf numFmtId="0" fontId="5" fillId="3" borderId="8" xfId="4" applyFont="1" applyFill="1" applyBorder="1" applyAlignment="1">
      <alignment horizontal="left" vertical="top" wrapText="1"/>
    </xf>
    <xf numFmtId="0" fontId="5" fillId="3" borderId="8" xfId="4" applyFont="1" applyFill="1" applyBorder="1" applyAlignment="1">
      <alignment horizontal="left" vertical="center" shrinkToFit="1"/>
    </xf>
    <xf numFmtId="0" fontId="5" fillId="3" borderId="0" xfId="4" applyFont="1" applyFill="1" applyAlignment="1" applyProtection="1">
      <alignment horizontal="left" vertical="top" wrapText="1"/>
      <protection locked="0"/>
    </xf>
    <xf numFmtId="0" fontId="5" fillId="2" borderId="1" xfId="4" applyFont="1" applyFill="1" applyBorder="1" applyAlignment="1" applyProtection="1">
      <alignment horizontal="left" vertical="top" wrapText="1"/>
      <protection locked="0"/>
    </xf>
    <xf numFmtId="0" fontId="5" fillId="0" borderId="1" xfId="4" applyFont="1" applyBorder="1" applyAlignment="1" applyProtection="1">
      <alignment horizontal="left" vertical="top" wrapText="1"/>
      <protection locked="0"/>
    </xf>
    <xf numFmtId="0" fontId="5" fillId="0" borderId="3" xfId="4" applyFont="1" applyBorder="1" applyAlignment="1" applyProtection="1">
      <alignment horizontal="left" vertical="center" wrapText="1"/>
      <protection locked="0"/>
    </xf>
    <xf numFmtId="0" fontId="5" fillId="3" borderId="1" xfId="4" applyFont="1" applyFill="1" applyBorder="1" applyAlignment="1" applyProtection="1">
      <alignment vertical="top"/>
      <protection locked="0"/>
    </xf>
    <xf numFmtId="0" fontId="5" fillId="0" borderId="1" xfId="4" applyFont="1" applyBorder="1" applyAlignment="1" applyProtection="1">
      <alignment horizontal="left" vertical="top"/>
      <protection locked="0"/>
    </xf>
    <xf numFmtId="0" fontId="5" fillId="0" borderId="1" xfId="4" applyFont="1" applyBorder="1" applyAlignment="1" applyProtection="1">
      <alignment vertical="top"/>
      <protection locked="0"/>
    </xf>
    <xf numFmtId="0" fontId="5" fillId="3" borderId="2" xfId="4" applyFont="1" applyFill="1" applyBorder="1" applyAlignment="1" applyProtection="1">
      <alignment vertical="top"/>
      <protection locked="0"/>
    </xf>
    <xf numFmtId="0" fontId="5" fillId="0" borderId="1" xfId="4" applyFont="1" applyBorder="1" applyAlignment="1" applyProtection="1">
      <alignment horizontal="left" vertical="center" wrapText="1"/>
      <protection locked="0"/>
    </xf>
    <xf numFmtId="0" fontId="5" fillId="3" borderId="3" xfId="4" applyFont="1" applyFill="1" applyBorder="1" applyAlignment="1">
      <alignment horizontal="left" vertical="top" wrapText="1"/>
    </xf>
    <xf numFmtId="0" fontId="5" fillId="3" borderId="5" xfId="4" applyFont="1" applyFill="1" applyBorder="1" applyAlignment="1">
      <alignment horizontal="left" vertical="top" wrapText="1"/>
    </xf>
    <xf numFmtId="0" fontId="17" fillId="0" borderId="0" xfId="4" applyFont="1" applyAlignment="1">
      <alignment horizontal="center" vertical="center" wrapText="1"/>
    </xf>
    <xf numFmtId="0" fontId="18" fillId="0" borderId="0" xfId="4" applyFont="1" applyAlignment="1">
      <alignment horizontal="left" vertical="top" wrapText="1"/>
    </xf>
    <xf numFmtId="0" fontId="5" fillId="3" borderId="4" xfId="4" applyFont="1" applyFill="1" applyBorder="1" applyAlignment="1">
      <alignment horizontal="left" vertical="top" wrapText="1"/>
    </xf>
    <xf numFmtId="0" fontId="5" fillId="3" borderId="3" xfId="4" applyFont="1" applyFill="1" applyBorder="1" applyAlignment="1">
      <alignment horizontal="center" vertical="center"/>
    </xf>
    <xf numFmtId="0" fontId="5" fillId="3" borderId="4" xfId="4" applyFont="1" applyFill="1" applyBorder="1" applyAlignment="1">
      <alignment horizontal="center" vertical="center"/>
    </xf>
    <xf numFmtId="0" fontId="5" fillId="3" borderId="3" xfId="4" applyFont="1" applyFill="1" applyBorder="1" applyAlignment="1">
      <alignment horizontal="left" vertical="center" shrinkToFit="1"/>
    </xf>
    <xf numFmtId="0" fontId="5" fillId="3" borderId="5" xfId="4" applyFont="1" applyFill="1" applyBorder="1" applyAlignment="1">
      <alignment horizontal="left" vertical="center" shrinkToFit="1"/>
    </xf>
    <xf numFmtId="0" fontId="11" fillId="0" borderId="0" xfId="4" applyFont="1" applyAlignment="1">
      <alignment horizontal="left" vertical="top" wrapText="1"/>
    </xf>
    <xf numFmtId="0" fontId="0" fillId="0" borderId="1" xfId="0"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left" vertical="center"/>
    </xf>
    <xf numFmtId="0" fontId="0" fillId="0" borderId="1" xfId="0" applyBorder="1" applyAlignment="1">
      <alignment horizontal="left" vertical="center"/>
    </xf>
  </cellXfs>
  <cellStyles count="9">
    <cellStyle name="桁区切り 2" xfId="5" xr:uid="{DF9192C7-A6B0-4536-8475-88400ACDA83E}"/>
    <cellStyle name="桁区切り 3" xfId="8" xr:uid="{37684CD3-8D99-4341-BD87-6DA3BD99A543}"/>
    <cellStyle name="標準" xfId="0" builtinId="0"/>
    <cellStyle name="標準 2" xfId="3" xr:uid="{AC008018-9D58-4064-A03D-74F23DEC262A}"/>
    <cellStyle name="標準 2 2" xfId="6" xr:uid="{CD563770-1739-4523-9264-5CDA744E8FEE}"/>
    <cellStyle name="標準 2 2 2" xfId="2" xr:uid="{CFA3066F-BD65-479B-AB21-81CC36BEEDBC}"/>
    <cellStyle name="標準 3" xfId="1" xr:uid="{B41052F5-8724-4256-898D-FA786486B1B8}"/>
    <cellStyle name="標準 4" xfId="7" xr:uid="{BB1A55C3-3B51-43D3-8525-05620D6A66A6}"/>
    <cellStyle name="標準_【修正中】固定資産税システム更改企画書20120416" xfId="4" xr:uid="{9252FCD5-6DDC-4EA5-9E05-9E3C70045E8B}"/>
  </cellStyles>
  <dxfs count="0"/>
  <tableStyles count="0" defaultTableStyle="TableStyleMedium2" defaultPivotStyle="PivotStyleLight16"/>
  <colors>
    <mruColors>
      <color rgb="FFCCFFCC"/>
      <color rgb="FFFF66FF"/>
      <color rgb="FFFF99FF"/>
      <color rgb="FFFFCCFF"/>
      <color rgb="FFCCFF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I:\OA\&#24195;&#22577;&#35506;\0220_&#24195;&#22577;&#32025;&#12539;&#35468;&#30330;&#34892;&#20107;&#26989;\0030_&#12507;&#12540;&#12512;&#12506;&#12540;&#12472;\0010_&#31649;&#29702;\050_&#12522;&#12491;&#12517;&#12540;&#12450;&#12523;&#12539;&#26356;&#25913;\2023-2024&#26356;&#25913;&#28310;&#20633;\&#12304;2022&#20013;&#38291;&#35413;&#20385;&#12305;&#24773;&#22577;&#12471;&#12473;&#12486;&#12512;&#20225;&#30011;&#26360;1.3&#29256;.xlsx" TargetMode="External"/><Relationship Id="rId1" Type="http://schemas.openxmlformats.org/officeDocument/2006/relationships/externalLinkPath" Target="https://hitachigroup.sharepoint.com/OA/&#24195;&#22577;&#35506;/0220_&#24195;&#22577;&#32025;&#12539;&#35468;&#30330;&#34892;&#20107;&#26989;/0030_&#12507;&#12540;&#12512;&#12506;&#12540;&#12472;/0010_&#31649;&#29702;/050_&#12522;&#12491;&#12517;&#12540;&#12450;&#12523;&#12539;&#26356;&#25913;/2023-2024&#26356;&#25913;&#28310;&#20633;/&#12304;2022&#20013;&#38291;&#35413;&#20385;&#12305;&#24773;&#22577;&#12471;&#12473;&#12486;&#12512;&#20225;&#30011;&#26360;1.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ZFS-OA01\fs01_JOHO_SYSTEM\DOCUME~1\06444\LOCALS~1\Temp\20110217&#38450;&#28797;&#12471;&#12473;&#12486;&#12512;&#20225;&#30011;&#26360;0.965&#29256;.zip%20&#12398;&#19968;&#26178;&#12487;&#12451;&#12524;&#12463;&#12488;&#12522;%201\20110217&#38450;&#28797;&#12471;&#12473;&#12486;&#12512;&#20225;&#30011;&#26360;0.965&#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65303;&#36027;&#29992;&#21177;&#265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管理シート"/>
      <sheetName val="表紙"/>
      <sheetName val="目次"/>
      <sheetName val="はじめに"/>
      <sheetName val="中表紙1"/>
      <sheetName val="サマリー"/>
      <sheetName val="中表紙2"/>
      <sheetName val="部門基本方針"/>
      <sheetName val="部門概要"/>
      <sheetName val="他自治体動向"/>
      <sheetName val="他自治体動向2"/>
      <sheetName val="部門重点目標"/>
      <sheetName val="中表紙3"/>
      <sheetName val="RFI（総括表）"/>
      <sheetName val="RFI（個別表_システム要件）"/>
      <sheetName val="RFI（個別表_業務要件）"/>
      <sheetName val="RFI（個別表_データセンタ要件）"/>
      <sheetName val="【別紙】要件仕様一覧"/>
      <sheetName val="中表紙4"/>
      <sheetName val="ＲＯＩ"/>
      <sheetName val="コスト"/>
      <sheetName val="投資効果"/>
      <sheetName val="人件費効果"/>
      <sheetName val="物件費効果"/>
      <sheetName val="効果一覧"/>
      <sheetName val="中表紙5"/>
      <sheetName val="体制"/>
      <sheetName val="スケジュール"/>
      <sheetName val="スケジュール (プロポあり)"/>
      <sheetName val="要員"/>
      <sheetName val="リスク管理"/>
      <sheetName val="中表紙6"/>
      <sheetName val="現行業務機能体系図"/>
      <sheetName val="現行業務機能体系図 (2)"/>
      <sheetName val="新規業務機能体系図"/>
      <sheetName val="新規業務機能体系図 (2)"/>
      <sheetName val="現行業務処理関連図（全体）"/>
      <sheetName val="現行業務処理関連図 (マスタ管理)"/>
      <sheetName val="現行業務処理関連図 (コンテンツ作成)"/>
      <sheetName val="現行業務処理関連図 (コンテンツ公開)"/>
      <sheetName val="現行業務処理関連図 (利用者意見収集)"/>
      <sheetName val="新規業務処理関連図（全体）"/>
      <sheetName val="新規業務処理関連図 (マスタ管理)"/>
      <sheetName val="新規業務処理関連図 (コンテンツ作成)"/>
      <sheetName val="新規業務処理関連図 (コンテンツ公開)"/>
      <sheetName val="新規業務処理関連図 (利用者意見収集)"/>
      <sheetName val="現行サーバラック構成"/>
      <sheetName val="現行システム構成図"/>
      <sheetName val="新規システム構成図（没）"/>
      <sheetName val="新規システム構成図"/>
      <sheetName val="新規サーバラック構成"/>
      <sheetName val="端末台数"/>
      <sheetName val="端末レイアウト"/>
      <sheetName val="システム連携一覧"/>
      <sheetName val="システム連携概要図"/>
      <sheetName val="データ移行"/>
      <sheetName val="設備機器"/>
      <sheetName val="設備機器別紙1"/>
      <sheetName val="設備機器別紙2"/>
      <sheetName val="中表紙7"/>
      <sheetName val="サービス"/>
      <sheetName val="イベント"/>
      <sheetName val="ダウン"/>
      <sheetName val="セキュリティ"/>
      <sheetName val="研修"/>
      <sheetName val="VDU"/>
      <sheetName val="中表紙8"/>
      <sheetName val="評価"/>
      <sheetName val="中表紙9"/>
      <sheetName val="ROI実績"/>
      <sheetName val="コスト実績"/>
      <sheetName val="コスト実績2 "/>
      <sheetName val="コスト実績3"/>
      <sheetName val="投資効果実績"/>
      <sheetName val="人件費実績"/>
      <sheetName val="物件費実績"/>
      <sheetName val="効果実績"/>
      <sheetName val="資料"/>
      <sheetName val="基本様式"/>
      <sheetName val="スケジュール_(プロポあり)"/>
      <sheetName val="現行業務機能体系図_(2)"/>
      <sheetName val="新規業務機能体系図_(2)"/>
      <sheetName val="現行業務処理関連図_(マスタ管理)"/>
      <sheetName val="現行業務処理関連図_(コンテンツ作成)"/>
      <sheetName val="現行業務処理関連図_(コンテンツ公開)"/>
      <sheetName val="現行業務処理関連図_(利用者意見収集)"/>
      <sheetName val="新規業務処理関連図_(マスタ管理)"/>
      <sheetName val="新規業務処理関連図_(コンテンツ作成)"/>
      <sheetName val="新規業務処理関連図_(コンテンツ公開)"/>
      <sheetName val="新規業務処理関連図_(利用者意見収集)"/>
      <sheetName val="コスト実績2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管理シート"/>
      <sheetName val="趣旨"/>
      <sheetName val="表紙"/>
      <sheetName val="目次"/>
      <sheetName val="はじめに"/>
      <sheetName val="中表紙1"/>
      <sheetName val="サマリー"/>
      <sheetName val="中表紙2"/>
      <sheetName val="部門基本方針"/>
      <sheetName val="部門概要"/>
      <sheetName val="他自治体動向（総括）"/>
      <sheetName val="部門重点目標"/>
      <sheetName val="中表紙3"/>
      <sheetName val="RFI"/>
      <sheetName val="要件定義"/>
      <sheetName val="中表紙4"/>
      <sheetName val="ＲＯＩ"/>
      <sheetName val="コスト"/>
      <sheetName val="投資効果"/>
      <sheetName val="人件費効果"/>
      <sheetName val="物件費効果"/>
      <sheetName val="定性波及効果"/>
      <sheetName val="中表紙5"/>
      <sheetName val="体制"/>
      <sheetName val="スケジュール"/>
      <sheetName val="要員"/>
      <sheetName val="リスク管理"/>
      <sheetName val="中表紙6"/>
      <sheetName val="現行業務機能体系図（全体）"/>
      <sheetName val="現行業務機能体系図（1-被害情報管理）"/>
      <sheetName val="現行業務機能体系図（2-1-参集情報管理機能）"/>
      <sheetName val="現行業務機能体系図（2-2-安否情報管理機能）"/>
      <sheetName val="現行業務機能体系図(2-3-メッセージ送信機能）"/>
      <sheetName val="現行業務機能体系図（3-台帳管理）"/>
      <sheetName val="現行業務機能体系図（4-訓練）"/>
      <sheetName val="新規業務機能体系図（全体）"/>
      <sheetName val="新規業務機能体系図（1-1-地図共通機能）"/>
      <sheetName val="新規業務機能体系図（2-1-災害管理機能）"/>
      <sheetName val="新規業務機能体系図（2-2-被害情報管理機能）"/>
      <sheetName val="新規業務機能体系図（2-3-1-参集情報管理機能）"/>
      <sheetName val="新規業務機能体系図（2-3-2-安否情報管理機能）"/>
      <sheetName val="新規業務機能体系図(2-3-3-メッセージ送信機能）"/>
      <sheetName val="新規業務機能体系図（2-4-台帳管理機能）"/>
      <sheetName val="新規業務機能体系図（3-1-訓練機能）"/>
      <sheetName val="新規業務機能体系図（4-1-データメンテナンス機能）"/>
      <sheetName val="新規業務機能体系図（4-2-ユーザ認証機能）"/>
      <sheetName val="現行業務処理関連図(全体)"/>
      <sheetName val="現行業務処理関連図(1-1-被害情報登録)"/>
      <sheetName val="現行業務処理関連図 (1-2-被害対応管理)"/>
      <sheetName val="現行業務処理関連図 (2-2-3-被害情報検索・集計)"/>
      <sheetName val="現行業務処理関連図（2-3-1-1-参集指示他）"/>
      <sheetName val="現行業務処理関連図（2-3-1-2-参集報告結果確認）"/>
      <sheetName val="現行業務処理関連図（2-3-2-1-安否情報確認依頼他）"/>
      <sheetName val="現行務処理関連図（2-3-2-2-安否報告結果確認）"/>
      <sheetName val="現行業務処理関連図（2-3-3-メッセージ送信）"/>
      <sheetName val="現行業務処理関連図(2-4-1-施設・設備情報管理)"/>
      <sheetName val="現行業務処理関連図 (2-4-2-備蓄物品情報管理)"/>
      <sheetName val="現行業務処理関連図（3-1-訓練）"/>
      <sheetName val="新規業務処理関連図（全体）"/>
      <sheetName val="新規業務処理関連図（1-1-地図共通）"/>
      <sheetName val="新規業務処理関連図（2-1-災害管理）"/>
      <sheetName val="新規業務処理関連図(2-2-1-被害情報登録機能)"/>
      <sheetName val="新規業務処理関連図 (2-2-2-被害対応管理機能)"/>
      <sheetName val="新規業務処理関連図 (2-2-3-被害情報検索・集計機能)"/>
      <sheetName val="新規業務処理関連図（2-3-1-1-参集指示他）"/>
      <sheetName val="新規業務処理関連図（2-3-1-2-参集報告結果確認）"/>
      <sheetName val="新規業務処理関連図（2-3-2-1-安否情報確認依頼他）"/>
      <sheetName val="新規業務処理関連図（2-3-2-2-安否報告結果確認）"/>
      <sheetName val="新規業務処理関連図（2-3-3-メッセージ送信）"/>
      <sheetName val="新規業務処理関連図(2-4-1-施設・設備情報管理機能)"/>
      <sheetName val="新規業務処理関連図 (2-4-2-備蓄物品情報管理機能)"/>
      <sheetName val="新規業務処理関連図（3-1-訓練）"/>
      <sheetName val="新規業務処理関連図 (4-1-データメンテナンス機能)"/>
      <sheetName val="新規業務処理関連図（4-2-ユーザ認証）"/>
      <sheetName val="現行システム構成図"/>
      <sheetName val="現行サーバラック構成"/>
      <sheetName val="新規システム構成図"/>
      <sheetName val="新規サーバラック構成"/>
      <sheetName val="端末台数"/>
      <sheetName val="端末レイアウト"/>
      <sheetName val="システム連携一覧"/>
      <sheetName val="システム連携概要図"/>
      <sheetName val="データ移行"/>
      <sheetName val="設備機器"/>
      <sheetName val="中表紙7"/>
      <sheetName val="サービス"/>
      <sheetName val="イベント"/>
      <sheetName val="ダウン"/>
      <sheetName val="セキュリティ"/>
      <sheetName val="研修"/>
      <sheetName val="VDU"/>
      <sheetName val="中表紙8"/>
      <sheetName val="評価"/>
      <sheetName val="現行業務処理関連図_(1-2-被害対応管理)"/>
      <sheetName val="現行業務処理関連図_(2-2-3-被害情報検索・集計)"/>
      <sheetName val="現行業務処理関連図_(2-4-2-備蓄物品情報管理)"/>
      <sheetName val="新規業務処理関連図_(2-2-2-被害対応管理機能)"/>
      <sheetName val="新規業務処理関連図_(2-2-3-被害情報検索・集計機能)"/>
      <sheetName val="新規業務処理関連図_(2-4-2-備蓄物品情報管理機能)"/>
      <sheetName val="新規業務処理関連図_(4-1-データメンテナンス機能)"/>
    </sheetNames>
    <sheetDataSet>
      <sheetData sheetId="0">
        <row r="44">
          <cell r="F44" t="str">
            <v>防災安全課福田</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費用効果"/>
      <sheetName val="費用効果算定"/>
    </sheetNames>
    <sheetDataSet>
      <sheetData sheetId="0" refreshError="1"/>
      <sheetData sheetId="1" refreshError="1">
        <row r="2">
          <cell r="B2">
            <v>0.03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09DF8-2FD2-432B-822B-09A3200953E5}">
  <sheetPr>
    <tabColor theme="9"/>
    <pageSetUpPr fitToPage="1"/>
  </sheetPr>
  <dimension ref="A1:N112"/>
  <sheetViews>
    <sheetView tabSelected="1" zoomScaleNormal="100" zoomScaleSheetLayoutView="100" workbookViewId="0">
      <selection sqref="A1:E1"/>
    </sheetView>
  </sheetViews>
  <sheetFormatPr defaultColWidth="9" defaultRowHeight="12" x14ac:dyDescent="0.15"/>
  <cols>
    <col min="1" max="1" width="3.75" style="70" customWidth="1"/>
    <col min="2" max="2" width="55.5" style="2" customWidth="1"/>
    <col min="3" max="3" width="9.625" style="46" customWidth="1"/>
    <col min="4" max="4" width="25.625" style="17" customWidth="1"/>
    <col min="5" max="5" width="25.625" style="2" customWidth="1"/>
    <col min="6" max="6" width="9" style="2"/>
    <col min="7" max="7" width="9" style="2" customWidth="1"/>
    <col min="8" max="13" width="9" style="2" hidden="1" customWidth="1"/>
    <col min="14" max="16384" width="9" style="2"/>
  </cols>
  <sheetData>
    <row r="1" spans="1:14" ht="42.75" customHeight="1" x14ac:dyDescent="0.15">
      <c r="A1" s="85" t="s">
        <v>236</v>
      </c>
      <c r="B1" s="85"/>
      <c r="C1" s="85"/>
      <c r="D1" s="85"/>
      <c r="E1" s="85"/>
      <c r="G1" s="3"/>
      <c r="H1" s="3"/>
      <c r="I1" s="3"/>
      <c r="J1" s="3"/>
      <c r="K1" s="3"/>
      <c r="L1" s="3"/>
      <c r="M1" s="3"/>
      <c r="N1" s="3"/>
    </row>
    <row r="2" spans="1:14" ht="25.5" customHeight="1" x14ac:dyDescent="0.15">
      <c r="A2" s="86" t="s">
        <v>235</v>
      </c>
      <c r="B2" s="86"/>
      <c r="C2" s="86"/>
      <c r="D2" s="86"/>
      <c r="E2" s="86"/>
      <c r="F2" s="68"/>
      <c r="G2" s="3"/>
      <c r="H2" s="3"/>
      <c r="I2" s="3"/>
    </row>
    <row r="3" spans="1:14" ht="12.75" customHeight="1" x14ac:dyDescent="0.15">
      <c r="A3" s="88" t="s">
        <v>6</v>
      </c>
      <c r="B3" s="89"/>
      <c r="D3" s="70"/>
      <c r="E3" s="71"/>
      <c r="G3" s="3"/>
      <c r="H3" s="3" t="s">
        <v>7</v>
      </c>
      <c r="I3" s="3"/>
      <c r="J3" s="3"/>
      <c r="K3" s="3"/>
      <c r="L3" s="3"/>
      <c r="M3" s="3"/>
      <c r="N3" s="3"/>
    </row>
    <row r="4" spans="1:14" s="18" customFormat="1" ht="13.5" x14ac:dyDescent="0.15">
      <c r="A4" s="83" t="s">
        <v>8</v>
      </c>
      <c r="B4" s="87"/>
      <c r="C4" s="58"/>
      <c r="D4" s="59"/>
      <c r="E4" s="60"/>
    </row>
    <row r="5" spans="1:14" s="18" customFormat="1" ht="13.5" x14ac:dyDescent="0.15">
      <c r="A5" s="8"/>
      <c r="B5" s="77" t="s">
        <v>232</v>
      </c>
      <c r="C5" s="61"/>
      <c r="D5" s="62"/>
      <c r="E5" s="62"/>
    </row>
    <row r="6" spans="1:14" s="6" customFormat="1" x14ac:dyDescent="0.4">
      <c r="A6" s="4" t="s">
        <v>9</v>
      </c>
      <c r="B6" s="5" t="s">
        <v>10</v>
      </c>
      <c r="C6" s="40" t="s">
        <v>206</v>
      </c>
      <c r="D6" s="5" t="s">
        <v>11</v>
      </c>
      <c r="E6" s="55" t="s">
        <v>222</v>
      </c>
      <c r="G6" s="3"/>
      <c r="H6" s="7" t="s">
        <v>12</v>
      </c>
      <c r="I6" s="7" t="s">
        <v>13</v>
      </c>
      <c r="J6" s="7" t="s">
        <v>14</v>
      </c>
      <c r="K6" s="7" t="s">
        <v>15</v>
      </c>
      <c r="L6" s="7" t="s">
        <v>16</v>
      </c>
      <c r="M6" s="7" t="s">
        <v>17</v>
      </c>
      <c r="N6" s="3"/>
    </row>
    <row r="7" spans="1:14" x14ac:dyDescent="0.15">
      <c r="A7" s="83" t="s">
        <v>18</v>
      </c>
      <c r="B7" s="84"/>
      <c r="C7" s="84"/>
      <c r="D7" s="74"/>
      <c r="E7" s="72"/>
      <c r="G7" s="3"/>
      <c r="H7" s="3" t="s">
        <v>19</v>
      </c>
      <c r="I7" s="3" t="s">
        <v>20</v>
      </c>
      <c r="J7" s="3" t="s">
        <v>21</v>
      </c>
      <c r="K7" s="3"/>
      <c r="L7" s="3"/>
      <c r="M7" s="3"/>
      <c r="N7" s="3"/>
    </row>
    <row r="8" spans="1:14" x14ac:dyDescent="0.15">
      <c r="A8" s="8">
        <v>1</v>
      </c>
      <c r="B8" s="33" t="s">
        <v>207</v>
      </c>
      <c r="C8" s="39" t="s">
        <v>208</v>
      </c>
      <c r="D8" s="75"/>
      <c r="E8" s="10" t="s">
        <v>223</v>
      </c>
      <c r="G8" s="3"/>
      <c r="H8" s="3"/>
      <c r="I8" s="69" t="s">
        <v>203</v>
      </c>
      <c r="J8" s="3" t="s">
        <v>205</v>
      </c>
      <c r="K8" s="3"/>
      <c r="L8" s="3"/>
      <c r="M8" s="3"/>
      <c r="N8" s="3"/>
    </row>
    <row r="9" spans="1:14" x14ac:dyDescent="0.15">
      <c r="A9" s="8">
        <v>2</v>
      </c>
      <c r="B9" s="33" t="s">
        <v>22</v>
      </c>
      <c r="C9" s="39" t="s">
        <v>208</v>
      </c>
      <c r="D9" s="75"/>
      <c r="E9" s="10" t="s">
        <v>223</v>
      </c>
      <c r="G9" s="3"/>
      <c r="H9" s="3"/>
      <c r="I9" s="69"/>
      <c r="J9" s="3"/>
      <c r="K9" s="3"/>
      <c r="L9" s="3"/>
      <c r="M9" s="3"/>
      <c r="N9" s="3"/>
    </row>
    <row r="10" spans="1:14" ht="24" x14ac:dyDescent="0.15">
      <c r="A10" s="8">
        <v>3</v>
      </c>
      <c r="B10" s="33" t="s">
        <v>23</v>
      </c>
      <c r="C10" s="39" t="s">
        <v>208</v>
      </c>
      <c r="D10" s="75"/>
      <c r="E10" s="10" t="s">
        <v>224</v>
      </c>
      <c r="G10" s="3"/>
      <c r="H10" s="3"/>
      <c r="I10" s="69" t="s">
        <v>238</v>
      </c>
      <c r="J10" s="3" t="s">
        <v>204</v>
      </c>
      <c r="K10" s="3"/>
      <c r="L10" s="3"/>
      <c r="M10" s="3"/>
      <c r="N10" s="3"/>
    </row>
    <row r="11" spans="1:14" ht="24" x14ac:dyDescent="0.15">
      <c r="A11" s="8">
        <v>4</v>
      </c>
      <c r="B11" s="11" t="s">
        <v>209</v>
      </c>
      <c r="C11" s="15" t="s">
        <v>208</v>
      </c>
      <c r="D11" s="76"/>
      <c r="E11" s="10" t="s">
        <v>225</v>
      </c>
      <c r="G11" s="3"/>
      <c r="H11" s="3"/>
      <c r="I11" s="69" t="s">
        <v>239</v>
      </c>
      <c r="J11" s="3" t="s">
        <v>204</v>
      </c>
      <c r="K11" s="3"/>
      <c r="L11" s="3"/>
      <c r="M11" s="3"/>
      <c r="N11" s="3"/>
    </row>
    <row r="12" spans="1:14" ht="24" x14ac:dyDescent="0.15">
      <c r="A12" s="8">
        <v>5</v>
      </c>
      <c r="B12" s="33" t="s">
        <v>24</v>
      </c>
      <c r="C12" s="39" t="s">
        <v>208</v>
      </c>
      <c r="D12" s="75"/>
      <c r="E12" s="10" t="s">
        <v>223</v>
      </c>
      <c r="G12" s="3"/>
      <c r="H12" s="3"/>
      <c r="I12" s="69"/>
      <c r="J12" s="3"/>
      <c r="K12" s="3"/>
      <c r="L12" s="3"/>
      <c r="M12" s="3"/>
      <c r="N12" s="3"/>
    </row>
    <row r="13" spans="1:14" x14ac:dyDescent="0.15">
      <c r="A13" s="8">
        <v>6</v>
      </c>
      <c r="B13" s="33" t="s">
        <v>25</v>
      </c>
      <c r="C13" s="39" t="s">
        <v>208</v>
      </c>
      <c r="D13" s="75"/>
      <c r="E13" s="10" t="s">
        <v>223</v>
      </c>
      <c r="G13" s="3"/>
      <c r="H13" s="3"/>
      <c r="I13" s="3"/>
      <c r="J13" s="3"/>
      <c r="K13" s="3"/>
      <c r="L13" s="3"/>
      <c r="M13" s="3"/>
      <c r="N13" s="3"/>
    </row>
    <row r="14" spans="1:14" ht="24" x14ac:dyDescent="0.15">
      <c r="A14" s="8">
        <v>7</v>
      </c>
      <c r="B14" s="33" t="s">
        <v>26</v>
      </c>
      <c r="C14" s="41" t="s">
        <v>208</v>
      </c>
      <c r="D14" s="75"/>
      <c r="E14" s="10" t="s">
        <v>223</v>
      </c>
      <c r="G14" s="3"/>
      <c r="H14" s="3"/>
      <c r="I14" s="3"/>
      <c r="J14" s="3"/>
      <c r="K14" s="3"/>
      <c r="L14" s="3"/>
      <c r="M14" s="3"/>
      <c r="N14" s="3"/>
    </row>
    <row r="15" spans="1:14" x14ac:dyDescent="0.15">
      <c r="A15" s="8">
        <v>8</v>
      </c>
      <c r="B15" s="34" t="s">
        <v>27</v>
      </c>
      <c r="C15" s="42" t="s">
        <v>208</v>
      </c>
      <c r="D15" s="75"/>
      <c r="E15" s="10" t="s">
        <v>223</v>
      </c>
      <c r="G15" s="3"/>
      <c r="H15" s="3"/>
      <c r="I15" s="3"/>
      <c r="J15" s="3"/>
      <c r="K15" s="3"/>
      <c r="L15" s="3"/>
      <c r="M15" s="3"/>
      <c r="N15" s="3"/>
    </row>
    <row r="16" spans="1:14" ht="24" x14ac:dyDescent="0.15">
      <c r="A16" s="8">
        <v>9</v>
      </c>
      <c r="B16" s="11" t="s">
        <v>233</v>
      </c>
      <c r="C16" s="48" t="s">
        <v>208</v>
      </c>
      <c r="D16" s="75"/>
      <c r="E16" s="10" t="s">
        <v>223</v>
      </c>
      <c r="F16" s="3"/>
      <c r="G16" s="3"/>
      <c r="H16" s="3"/>
    </row>
    <row r="17" spans="1:14" x14ac:dyDescent="0.15">
      <c r="A17" s="83" t="s">
        <v>28</v>
      </c>
      <c r="B17" s="84"/>
      <c r="C17" s="84"/>
      <c r="D17" s="74"/>
      <c r="E17" s="72"/>
      <c r="G17" s="3"/>
      <c r="H17" s="3"/>
      <c r="I17" s="3"/>
      <c r="J17" s="3"/>
      <c r="K17" s="3"/>
      <c r="L17" s="3"/>
      <c r="M17" s="3"/>
      <c r="N17" s="3"/>
    </row>
    <row r="18" spans="1:14" x14ac:dyDescent="0.15">
      <c r="A18" s="8">
        <v>10</v>
      </c>
      <c r="B18" s="33" t="s">
        <v>29</v>
      </c>
      <c r="C18" s="41" t="s">
        <v>208</v>
      </c>
      <c r="D18" s="75"/>
      <c r="E18" s="10" t="s">
        <v>223</v>
      </c>
      <c r="G18" s="3"/>
      <c r="H18" s="3"/>
      <c r="I18" s="3"/>
      <c r="J18" s="3"/>
      <c r="K18" s="3"/>
      <c r="L18" s="3"/>
      <c r="M18" s="3"/>
      <c r="N18" s="3"/>
    </row>
    <row r="19" spans="1:14" ht="24" x14ac:dyDescent="0.15">
      <c r="A19" s="8">
        <v>11</v>
      </c>
      <c r="B19" s="33" t="s">
        <v>30</v>
      </c>
      <c r="C19" s="41" t="s">
        <v>208</v>
      </c>
      <c r="D19" s="75"/>
      <c r="E19" s="10" t="s">
        <v>223</v>
      </c>
      <c r="G19" s="3"/>
      <c r="H19" s="3"/>
      <c r="I19" s="3"/>
      <c r="J19" s="3"/>
      <c r="K19" s="3"/>
      <c r="L19" s="3"/>
      <c r="M19" s="3"/>
      <c r="N19" s="3"/>
    </row>
    <row r="20" spans="1:14" ht="24" x14ac:dyDescent="0.15">
      <c r="A20" s="8">
        <v>12</v>
      </c>
      <c r="B20" s="33" t="s">
        <v>31</v>
      </c>
      <c r="C20" s="41"/>
      <c r="D20" s="75"/>
      <c r="E20" s="10" t="s">
        <v>223</v>
      </c>
      <c r="G20" s="3"/>
      <c r="H20" s="3"/>
      <c r="I20" s="3"/>
      <c r="J20" s="3"/>
      <c r="K20" s="3"/>
      <c r="L20" s="3"/>
      <c r="M20" s="3"/>
      <c r="N20" s="3"/>
    </row>
    <row r="21" spans="1:14" x14ac:dyDescent="0.15">
      <c r="A21" s="8">
        <v>13</v>
      </c>
      <c r="B21" s="33" t="s">
        <v>32</v>
      </c>
      <c r="C21" s="48"/>
      <c r="D21" s="75"/>
      <c r="E21" s="10" t="s">
        <v>223</v>
      </c>
      <c r="G21" s="3"/>
      <c r="H21" s="3"/>
      <c r="I21" s="3"/>
      <c r="J21" s="3"/>
      <c r="K21" s="3"/>
      <c r="L21" s="3"/>
      <c r="M21" s="3"/>
      <c r="N21" s="3"/>
    </row>
    <row r="22" spans="1:14" x14ac:dyDescent="0.15">
      <c r="A22" s="8">
        <v>14</v>
      </c>
      <c r="B22" s="47" t="s">
        <v>210</v>
      </c>
      <c r="C22" s="43"/>
      <c r="D22" s="75"/>
      <c r="E22" s="10" t="s">
        <v>223</v>
      </c>
      <c r="G22" s="3"/>
      <c r="H22" s="3"/>
      <c r="I22" s="3"/>
      <c r="J22" s="3"/>
      <c r="K22" s="3"/>
      <c r="L22" s="3"/>
      <c r="M22" s="3"/>
      <c r="N22" s="3"/>
    </row>
    <row r="23" spans="1:14" x14ac:dyDescent="0.15">
      <c r="A23" s="8">
        <v>15</v>
      </c>
      <c r="B23" s="33" t="s">
        <v>33</v>
      </c>
      <c r="C23" s="41" t="s">
        <v>208</v>
      </c>
      <c r="D23" s="75"/>
      <c r="E23" s="10" t="s">
        <v>223</v>
      </c>
      <c r="G23" s="3"/>
      <c r="H23" s="3"/>
      <c r="I23" s="3"/>
      <c r="J23" s="3"/>
      <c r="K23" s="3"/>
      <c r="L23" s="3"/>
      <c r="M23" s="3"/>
      <c r="N23" s="3"/>
    </row>
    <row r="24" spans="1:14" x14ac:dyDescent="0.15">
      <c r="A24" s="8">
        <v>16</v>
      </c>
      <c r="B24" s="33" t="s">
        <v>34</v>
      </c>
      <c r="C24" s="41" t="s">
        <v>208</v>
      </c>
      <c r="D24" s="75"/>
      <c r="E24" s="10" t="s">
        <v>223</v>
      </c>
      <c r="G24" s="3"/>
      <c r="H24" s="3"/>
      <c r="I24" s="3"/>
      <c r="J24" s="3"/>
      <c r="K24" s="3"/>
      <c r="L24" s="3"/>
      <c r="M24" s="3"/>
      <c r="N24" s="3"/>
    </row>
    <row r="25" spans="1:14" ht="24" x14ac:dyDescent="0.15">
      <c r="A25" s="8">
        <v>17</v>
      </c>
      <c r="B25" s="33" t="s">
        <v>35</v>
      </c>
      <c r="C25" s="41" t="s">
        <v>208</v>
      </c>
      <c r="D25" s="75"/>
      <c r="E25" s="10" t="s">
        <v>223</v>
      </c>
      <c r="G25" s="3"/>
      <c r="H25" s="3"/>
      <c r="I25" s="3"/>
      <c r="J25" s="3"/>
      <c r="K25" s="3"/>
      <c r="L25" s="3"/>
      <c r="M25" s="3"/>
      <c r="N25" s="3"/>
    </row>
    <row r="26" spans="1:14" ht="24" x14ac:dyDescent="0.15">
      <c r="A26" s="8">
        <v>18</v>
      </c>
      <c r="B26" s="33" t="s">
        <v>36</v>
      </c>
      <c r="C26" s="48" t="s">
        <v>208</v>
      </c>
      <c r="D26" s="75"/>
      <c r="E26" s="10" t="s">
        <v>223</v>
      </c>
      <c r="G26" s="3"/>
      <c r="H26" s="3"/>
      <c r="I26" s="3"/>
      <c r="J26" s="3"/>
      <c r="K26" s="3"/>
      <c r="L26" s="3"/>
      <c r="M26" s="3"/>
      <c r="N26" s="3"/>
    </row>
    <row r="27" spans="1:14" x14ac:dyDescent="0.15">
      <c r="A27" s="8">
        <v>19</v>
      </c>
      <c r="B27" s="33" t="s">
        <v>242</v>
      </c>
      <c r="C27" s="41" t="s">
        <v>208</v>
      </c>
      <c r="D27" s="75"/>
      <c r="E27" s="10" t="s">
        <v>223</v>
      </c>
      <c r="G27" s="3"/>
      <c r="H27" s="3"/>
      <c r="I27" s="3"/>
      <c r="J27" s="3"/>
      <c r="K27" s="3"/>
      <c r="L27" s="3"/>
      <c r="M27" s="3"/>
      <c r="N27" s="3"/>
    </row>
    <row r="28" spans="1:14" x14ac:dyDescent="0.15">
      <c r="A28" s="8">
        <v>20</v>
      </c>
      <c r="B28" s="33" t="s">
        <v>37</v>
      </c>
      <c r="C28" s="41" t="s">
        <v>208</v>
      </c>
      <c r="D28" s="75"/>
      <c r="E28" s="10" t="s">
        <v>223</v>
      </c>
      <c r="G28" s="3"/>
      <c r="H28" s="3"/>
      <c r="I28" s="3"/>
      <c r="J28" s="3"/>
      <c r="K28" s="3"/>
      <c r="L28" s="3"/>
      <c r="M28" s="3"/>
      <c r="N28" s="3"/>
    </row>
    <row r="29" spans="1:14" x14ac:dyDescent="0.15">
      <c r="A29" s="83" t="s">
        <v>38</v>
      </c>
      <c r="B29" s="84"/>
      <c r="C29" s="84"/>
      <c r="D29" s="74"/>
      <c r="E29" s="72"/>
      <c r="G29" s="3"/>
      <c r="H29" s="3"/>
      <c r="I29" s="3"/>
      <c r="J29" s="3"/>
      <c r="K29" s="3"/>
      <c r="L29" s="3"/>
      <c r="M29" s="3"/>
      <c r="N29" s="3"/>
    </row>
    <row r="30" spans="1:14" x14ac:dyDescent="0.15">
      <c r="A30" s="8">
        <v>21</v>
      </c>
      <c r="B30" s="33" t="s">
        <v>39</v>
      </c>
      <c r="C30" s="41" t="s">
        <v>208</v>
      </c>
      <c r="D30" s="75"/>
      <c r="E30" s="10" t="s">
        <v>223</v>
      </c>
      <c r="G30" s="3"/>
      <c r="H30" s="3"/>
      <c r="I30" s="3"/>
      <c r="J30" s="3"/>
      <c r="K30" s="3"/>
      <c r="L30" s="3"/>
      <c r="M30" s="3"/>
      <c r="N30" s="3"/>
    </row>
    <row r="31" spans="1:14" ht="24" x14ac:dyDescent="0.15">
      <c r="A31" s="8">
        <v>22</v>
      </c>
      <c r="B31" s="33" t="s">
        <v>40</v>
      </c>
      <c r="C31" s="41" t="s">
        <v>208</v>
      </c>
      <c r="D31" s="75"/>
      <c r="E31" s="10" t="s">
        <v>223</v>
      </c>
      <c r="G31" s="3"/>
      <c r="H31" s="3"/>
      <c r="I31" s="3"/>
      <c r="J31" s="3"/>
      <c r="K31" s="3"/>
      <c r="L31" s="3"/>
      <c r="M31" s="3"/>
      <c r="N31" s="3"/>
    </row>
    <row r="32" spans="1:14" x14ac:dyDescent="0.15">
      <c r="A32" s="8">
        <v>23</v>
      </c>
      <c r="B32" s="33" t="s">
        <v>41</v>
      </c>
      <c r="C32" s="41" t="s">
        <v>208</v>
      </c>
      <c r="D32" s="75"/>
      <c r="E32" s="10" t="s">
        <v>223</v>
      </c>
      <c r="G32" s="3"/>
      <c r="H32" s="3"/>
      <c r="I32" s="3"/>
      <c r="J32" s="3"/>
      <c r="K32" s="3"/>
      <c r="L32" s="3"/>
      <c r="M32" s="3"/>
      <c r="N32" s="3"/>
    </row>
    <row r="33" spans="1:14" x14ac:dyDescent="0.15">
      <c r="A33" s="83" t="s">
        <v>42</v>
      </c>
      <c r="B33" s="84"/>
      <c r="C33" s="84"/>
      <c r="D33" s="74"/>
      <c r="E33" s="72"/>
      <c r="G33" s="3"/>
      <c r="H33" s="3"/>
      <c r="I33" s="3"/>
      <c r="J33" s="3"/>
      <c r="K33" s="3"/>
      <c r="L33" s="3"/>
      <c r="M33" s="3"/>
      <c r="N33" s="3"/>
    </row>
    <row r="34" spans="1:14" ht="24" x14ac:dyDescent="0.15">
      <c r="A34" s="8">
        <v>24</v>
      </c>
      <c r="B34" s="33" t="s">
        <v>43</v>
      </c>
      <c r="C34" s="41" t="s">
        <v>208</v>
      </c>
      <c r="D34" s="75"/>
      <c r="E34" s="10" t="s">
        <v>223</v>
      </c>
      <c r="G34" s="3"/>
      <c r="H34" s="3"/>
      <c r="I34" s="3"/>
      <c r="J34" s="3"/>
      <c r="K34" s="3"/>
      <c r="L34" s="3"/>
      <c r="M34" s="3"/>
      <c r="N34" s="3"/>
    </row>
    <row r="35" spans="1:14" ht="24" x14ac:dyDescent="0.15">
      <c r="A35" s="8">
        <v>25</v>
      </c>
      <c r="B35" s="11" t="s">
        <v>213</v>
      </c>
      <c r="C35" s="41" t="s">
        <v>208</v>
      </c>
      <c r="D35" s="75"/>
      <c r="E35" s="10" t="s">
        <v>223</v>
      </c>
      <c r="G35" s="3"/>
      <c r="H35" s="3"/>
      <c r="I35" s="3"/>
      <c r="J35" s="3"/>
      <c r="K35" s="3"/>
      <c r="L35" s="3"/>
      <c r="M35" s="3"/>
      <c r="N35" s="3"/>
    </row>
    <row r="36" spans="1:14" ht="36" x14ac:dyDescent="0.15">
      <c r="A36" s="8">
        <v>26</v>
      </c>
      <c r="B36" s="33" t="s">
        <v>44</v>
      </c>
      <c r="C36" s="41" t="s">
        <v>208</v>
      </c>
      <c r="D36" s="75"/>
      <c r="E36" s="10" t="s">
        <v>223</v>
      </c>
      <c r="G36" s="3"/>
      <c r="H36" s="3"/>
      <c r="I36" s="3"/>
      <c r="J36" s="3"/>
      <c r="K36" s="3"/>
      <c r="L36" s="3"/>
      <c r="M36" s="3"/>
      <c r="N36" s="3"/>
    </row>
    <row r="37" spans="1:14" ht="24" x14ac:dyDescent="0.15">
      <c r="A37" s="8">
        <v>27</v>
      </c>
      <c r="B37" s="33" t="s">
        <v>45</v>
      </c>
      <c r="C37" s="41" t="s">
        <v>208</v>
      </c>
      <c r="D37" s="75"/>
      <c r="E37" s="10" t="s">
        <v>223</v>
      </c>
      <c r="G37" s="3"/>
      <c r="H37" s="3"/>
      <c r="I37" s="3"/>
      <c r="J37" s="3"/>
      <c r="K37" s="3"/>
      <c r="L37" s="3"/>
      <c r="M37" s="3"/>
      <c r="N37" s="3"/>
    </row>
    <row r="38" spans="1:14" x14ac:dyDescent="0.15">
      <c r="A38" s="8">
        <v>28</v>
      </c>
      <c r="B38" s="11" t="s">
        <v>46</v>
      </c>
      <c r="C38" s="15"/>
      <c r="D38" s="76"/>
      <c r="E38" s="10" t="s">
        <v>223</v>
      </c>
      <c r="G38" s="3"/>
      <c r="H38" s="3"/>
      <c r="I38" s="3"/>
      <c r="J38" s="3"/>
      <c r="K38" s="3"/>
      <c r="L38" s="3"/>
      <c r="M38" s="3"/>
      <c r="N38" s="3"/>
    </row>
    <row r="39" spans="1:14" x14ac:dyDescent="0.15">
      <c r="A39" s="8">
        <v>29</v>
      </c>
      <c r="B39" s="33" t="s">
        <v>47</v>
      </c>
      <c r="C39" s="48"/>
      <c r="D39" s="75"/>
      <c r="E39" s="10" t="s">
        <v>223</v>
      </c>
      <c r="G39" s="3"/>
      <c r="H39" s="3"/>
      <c r="I39" s="3"/>
      <c r="J39" s="3"/>
      <c r="K39" s="3"/>
      <c r="L39" s="3"/>
      <c r="M39" s="3"/>
      <c r="N39" s="3"/>
    </row>
    <row r="40" spans="1:14" ht="24" x14ac:dyDescent="0.15">
      <c r="A40" s="8">
        <v>30</v>
      </c>
      <c r="B40" s="33" t="s">
        <v>48</v>
      </c>
      <c r="C40" s="41" t="s">
        <v>208</v>
      </c>
      <c r="D40" s="75"/>
      <c r="E40" s="10" t="s">
        <v>223</v>
      </c>
      <c r="G40" s="3"/>
      <c r="H40" s="3"/>
      <c r="I40" s="3"/>
      <c r="J40" s="3"/>
      <c r="K40" s="3"/>
      <c r="L40" s="3"/>
      <c r="M40" s="3"/>
      <c r="N40" s="3"/>
    </row>
    <row r="41" spans="1:14" x14ac:dyDescent="0.15">
      <c r="A41" s="8">
        <v>31</v>
      </c>
      <c r="B41" s="33" t="s">
        <v>49</v>
      </c>
      <c r="C41" s="41" t="s">
        <v>208</v>
      </c>
      <c r="D41" s="75"/>
      <c r="E41" s="10" t="s">
        <v>223</v>
      </c>
      <c r="G41" s="3"/>
      <c r="H41" s="3"/>
      <c r="I41" s="3"/>
      <c r="J41" s="3"/>
      <c r="K41" s="3"/>
      <c r="L41" s="3"/>
      <c r="M41" s="3"/>
      <c r="N41" s="3"/>
    </row>
    <row r="42" spans="1:14" x14ac:dyDescent="0.15">
      <c r="A42" s="8">
        <v>32</v>
      </c>
      <c r="B42" s="33" t="s">
        <v>50</v>
      </c>
      <c r="C42" s="41" t="s">
        <v>208</v>
      </c>
      <c r="D42" s="75"/>
      <c r="E42" s="10" t="s">
        <v>223</v>
      </c>
      <c r="G42" s="3"/>
      <c r="H42" s="3"/>
      <c r="I42" s="3"/>
      <c r="J42" s="3"/>
      <c r="K42" s="3"/>
      <c r="L42" s="3"/>
      <c r="M42" s="3"/>
      <c r="N42" s="3"/>
    </row>
    <row r="43" spans="1:14" x14ac:dyDescent="0.15">
      <c r="A43" s="8">
        <v>33</v>
      </c>
      <c r="B43" s="33" t="s">
        <v>51</v>
      </c>
      <c r="C43" s="41" t="s">
        <v>208</v>
      </c>
      <c r="D43" s="75"/>
      <c r="E43" s="10" t="s">
        <v>223</v>
      </c>
      <c r="G43" s="3"/>
      <c r="H43" s="3"/>
      <c r="I43" s="3"/>
      <c r="J43" s="3"/>
      <c r="K43" s="3"/>
      <c r="L43" s="3"/>
      <c r="M43" s="3"/>
      <c r="N43" s="3"/>
    </row>
    <row r="44" spans="1:14" ht="24" x14ac:dyDescent="0.15">
      <c r="A44" s="8">
        <v>34</v>
      </c>
      <c r="B44" s="33" t="s">
        <v>52</v>
      </c>
      <c r="C44" s="41" t="s">
        <v>208</v>
      </c>
      <c r="D44" s="75"/>
      <c r="E44" s="10" t="s">
        <v>223</v>
      </c>
      <c r="G44" s="3"/>
      <c r="H44" s="3"/>
      <c r="I44" s="3"/>
      <c r="J44" s="3"/>
      <c r="K44" s="3"/>
      <c r="L44" s="3"/>
      <c r="M44" s="3"/>
      <c r="N44" s="3"/>
    </row>
    <row r="45" spans="1:14" x14ac:dyDescent="0.15">
      <c r="A45" s="8">
        <v>35</v>
      </c>
      <c r="B45" s="11" t="s">
        <v>53</v>
      </c>
      <c r="C45" s="15"/>
      <c r="D45" s="76"/>
      <c r="E45" s="10" t="s">
        <v>223</v>
      </c>
      <c r="G45" s="3"/>
      <c r="H45" s="3"/>
      <c r="I45" s="3"/>
      <c r="J45" s="3"/>
      <c r="K45" s="3"/>
      <c r="L45" s="3"/>
      <c r="M45" s="3"/>
      <c r="N45" s="3"/>
    </row>
    <row r="46" spans="1:14" x14ac:dyDescent="0.15">
      <c r="A46" s="8">
        <v>36</v>
      </c>
      <c r="B46" s="33" t="s">
        <v>54</v>
      </c>
      <c r="C46" s="41" t="s">
        <v>208</v>
      </c>
      <c r="D46" s="75"/>
      <c r="E46" s="10" t="s">
        <v>223</v>
      </c>
      <c r="G46" s="3"/>
      <c r="H46" s="3"/>
      <c r="I46" s="3"/>
      <c r="J46" s="3"/>
      <c r="K46" s="3"/>
      <c r="L46" s="3"/>
      <c r="M46" s="3"/>
      <c r="N46" s="3"/>
    </row>
    <row r="47" spans="1:14" x14ac:dyDescent="0.15">
      <c r="A47" s="8">
        <v>37</v>
      </c>
      <c r="B47" s="33" t="s">
        <v>55</v>
      </c>
      <c r="C47" s="41" t="s">
        <v>208</v>
      </c>
      <c r="D47" s="75"/>
      <c r="E47" s="10" t="s">
        <v>223</v>
      </c>
      <c r="G47" s="3"/>
      <c r="H47" s="3"/>
      <c r="I47" s="3"/>
      <c r="J47" s="3"/>
      <c r="K47" s="3"/>
      <c r="L47" s="3"/>
      <c r="M47" s="3"/>
      <c r="N47" s="3"/>
    </row>
    <row r="48" spans="1:14" ht="24" x14ac:dyDescent="0.15">
      <c r="A48" s="8">
        <v>38</v>
      </c>
      <c r="B48" s="33" t="s">
        <v>56</v>
      </c>
      <c r="C48" s="41" t="s">
        <v>208</v>
      </c>
      <c r="D48" s="75"/>
      <c r="E48" s="10" t="s">
        <v>223</v>
      </c>
      <c r="G48" s="3"/>
      <c r="H48" s="3"/>
      <c r="I48" s="3"/>
      <c r="J48" s="3"/>
      <c r="K48" s="3"/>
      <c r="L48" s="3"/>
      <c r="M48" s="3"/>
      <c r="N48" s="3"/>
    </row>
    <row r="49" spans="1:14" x14ac:dyDescent="0.15">
      <c r="A49" s="8">
        <v>39</v>
      </c>
      <c r="B49" s="33" t="s">
        <v>57</v>
      </c>
      <c r="C49" s="41" t="s">
        <v>208</v>
      </c>
      <c r="D49" s="75"/>
      <c r="E49" s="10" t="s">
        <v>223</v>
      </c>
      <c r="G49" s="3"/>
      <c r="H49" s="3"/>
      <c r="I49" s="3"/>
      <c r="J49" s="3"/>
      <c r="K49" s="3"/>
      <c r="L49" s="3"/>
      <c r="M49" s="3"/>
      <c r="N49" s="3"/>
    </row>
    <row r="50" spans="1:14" x14ac:dyDescent="0.15">
      <c r="A50" s="83" t="s">
        <v>58</v>
      </c>
      <c r="B50" s="84"/>
      <c r="C50" s="84"/>
      <c r="D50" s="74"/>
      <c r="E50" s="72"/>
      <c r="G50" s="3"/>
      <c r="H50" s="3"/>
      <c r="I50" s="3"/>
      <c r="J50" s="3"/>
      <c r="K50" s="3"/>
      <c r="L50" s="3"/>
      <c r="M50" s="3"/>
      <c r="N50" s="3"/>
    </row>
    <row r="51" spans="1:14" x14ac:dyDescent="0.15">
      <c r="A51" s="8">
        <v>40</v>
      </c>
      <c r="B51" s="33" t="s">
        <v>59</v>
      </c>
      <c r="C51" s="41" t="s">
        <v>208</v>
      </c>
      <c r="D51" s="75"/>
      <c r="E51" s="10" t="s">
        <v>223</v>
      </c>
      <c r="G51" s="3"/>
      <c r="H51" s="3"/>
      <c r="I51" s="3"/>
      <c r="J51" s="3"/>
      <c r="K51" s="3"/>
      <c r="L51" s="3"/>
      <c r="M51" s="3"/>
      <c r="N51" s="3"/>
    </row>
    <row r="52" spans="1:14" ht="36" x14ac:dyDescent="0.15">
      <c r="A52" s="8">
        <v>41</v>
      </c>
      <c r="B52" s="33" t="s">
        <v>60</v>
      </c>
      <c r="C52" s="41" t="s">
        <v>208</v>
      </c>
      <c r="D52" s="75"/>
      <c r="E52" s="10" t="s">
        <v>223</v>
      </c>
      <c r="G52" s="3"/>
      <c r="H52" s="3"/>
      <c r="I52" s="3"/>
      <c r="J52" s="3"/>
      <c r="K52" s="3"/>
      <c r="L52" s="3"/>
      <c r="M52" s="3"/>
      <c r="N52" s="3"/>
    </row>
    <row r="53" spans="1:14" x14ac:dyDescent="0.15">
      <c r="A53" s="8">
        <v>42</v>
      </c>
      <c r="B53" s="33" t="s">
        <v>61</v>
      </c>
      <c r="C53" s="41"/>
      <c r="D53" s="75"/>
      <c r="E53" s="10" t="s">
        <v>223</v>
      </c>
      <c r="G53" s="3"/>
      <c r="H53" s="3"/>
      <c r="I53" s="3"/>
      <c r="J53" s="3"/>
      <c r="K53" s="3"/>
      <c r="L53" s="3"/>
      <c r="M53" s="3"/>
      <c r="N53" s="3"/>
    </row>
    <row r="54" spans="1:14" ht="24" x14ac:dyDescent="0.15">
      <c r="A54" s="8">
        <v>43</v>
      </c>
      <c r="B54" s="33" t="s">
        <v>62</v>
      </c>
      <c r="C54" s="41" t="s">
        <v>208</v>
      </c>
      <c r="D54" s="75"/>
      <c r="E54" s="10" t="s">
        <v>223</v>
      </c>
      <c r="G54" s="3"/>
      <c r="H54" s="3"/>
      <c r="I54" s="3"/>
      <c r="J54" s="3"/>
      <c r="K54" s="3"/>
      <c r="L54" s="3"/>
      <c r="M54" s="3"/>
      <c r="N54" s="3"/>
    </row>
    <row r="55" spans="1:14" ht="24" x14ac:dyDescent="0.15">
      <c r="A55" s="8">
        <v>44</v>
      </c>
      <c r="B55" s="33" t="s">
        <v>63</v>
      </c>
      <c r="C55" s="41" t="s">
        <v>208</v>
      </c>
      <c r="D55" s="75"/>
      <c r="E55" s="10" t="s">
        <v>223</v>
      </c>
      <c r="G55" s="3"/>
      <c r="H55" s="3"/>
      <c r="I55" s="3"/>
      <c r="J55" s="3"/>
      <c r="K55" s="3"/>
      <c r="L55" s="3"/>
      <c r="M55" s="3"/>
      <c r="N55" s="3"/>
    </row>
    <row r="56" spans="1:14" x14ac:dyDescent="0.15">
      <c r="A56" s="8">
        <v>45</v>
      </c>
      <c r="B56" s="33" t="s">
        <v>64</v>
      </c>
      <c r="C56" s="41" t="s">
        <v>208</v>
      </c>
      <c r="D56" s="75"/>
      <c r="E56" s="10" t="s">
        <v>223</v>
      </c>
      <c r="G56" s="3"/>
      <c r="H56" s="3"/>
      <c r="I56" s="3"/>
      <c r="J56" s="3"/>
      <c r="K56" s="3"/>
      <c r="L56" s="3"/>
      <c r="M56" s="3"/>
      <c r="N56" s="3"/>
    </row>
    <row r="57" spans="1:14" ht="36" x14ac:dyDescent="0.15">
      <c r="A57" s="8">
        <v>46</v>
      </c>
      <c r="B57" s="33" t="s">
        <v>65</v>
      </c>
      <c r="C57" s="41" t="s">
        <v>208</v>
      </c>
      <c r="D57" s="75"/>
      <c r="E57" s="10" t="s">
        <v>223</v>
      </c>
      <c r="G57" s="3"/>
      <c r="H57" s="3"/>
      <c r="I57" s="3"/>
      <c r="J57" s="3"/>
      <c r="K57" s="3"/>
      <c r="L57" s="3"/>
      <c r="M57" s="3"/>
      <c r="N57" s="3"/>
    </row>
    <row r="58" spans="1:14" ht="24" x14ac:dyDescent="0.15">
      <c r="A58" s="8">
        <v>47</v>
      </c>
      <c r="B58" s="33" t="s">
        <v>66</v>
      </c>
      <c r="C58" s="41" t="s">
        <v>208</v>
      </c>
      <c r="D58" s="75"/>
      <c r="E58" s="10" t="s">
        <v>223</v>
      </c>
      <c r="G58" s="3"/>
      <c r="H58" s="3"/>
      <c r="I58" s="3"/>
      <c r="J58" s="3"/>
      <c r="K58" s="3"/>
      <c r="L58" s="3"/>
      <c r="M58" s="3"/>
      <c r="N58" s="3"/>
    </row>
    <row r="59" spans="1:14" ht="24" x14ac:dyDescent="0.15">
      <c r="A59" s="8">
        <v>48</v>
      </c>
      <c r="B59" s="33" t="s">
        <v>211</v>
      </c>
      <c r="C59" s="41" t="s">
        <v>208</v>
      </c>
      <c r="D59" s="75"/>
      <c r="E59" s="10" t="s">
        <v>223</v>
      </c>
      <c r="G59" s="3"/>
      <c r="H59" s="3"/>
      <c r="I59" s="3"/>
      <c r="J59" s="3"/>
      <c r="K59" s="3"/>
      <c r="L59" s="3"/>
      <c r="M59" s="3"/>
      <c r="N59" s="3"/>
    </row>
    <row r="60" spans="1:14" x14ac:dyDescent="0.15">
      <c r="A60" s="8">
        <v>49</v>
      </c>
      <c r="B60" s="33" t="s">
        <v>67</v>
      </c>
      <c r="C60" s="41" t="s">
        <v>208</v>
      </c>
      <c r="D60" s="75"/>
      <c r="E60" s="10" t="s">
        <v>223</v>
      </c>
      <c r="G60" s="3"/>
      <c r="H60" s="3"/>
      <c r="I60" s="3"/>
      <c r="J60" s="3"/>
      <c r="K60" s="3"/>
      <c r="L60" s="3"/>
      <c r="M60" s="3"/>
      <c r="N60" s="3"/>
    </row>
    <row r="61" spans="1:14" x14ac:dyDescent="0.15">
      <c r="A61" s="8">
        <v>50</v>
      </c>
      <c r="B61" s="33" t="s">
        <v>234</v>
      </c>
      <c r="C61" s="48" t="s">
        <v>208</v>
      </c>
      <c r="D61" s="75"/>
      <c r="E61" s="10" t="s">
        <v>223</v>
      </c>
      <c r="G61" s="3"/>
      <c r="H61" s="3"/>
      <c r="I61" s="3"/>
      <c r="J61" s="3"/>
      <c r="K61" s="3"/>
      <c r="L61" s="3"/>
      <c r="M61" s="3"/>
      <c r="N61" s="3"/>
    </row>
    <row r="62" spans="1:14" x14ac:dyDescent="0.15">
      <c r="A62" s="83" t="s">
        <v>68</v>
      </c>
      <c r="B62" s="84"/>
      <c r="C62" s="84"/>
      <c r="D62" s="74"/>
      <c r="E62" s="72"/>
      <c r="G62" s="3"/>
      <c r="H62" s="3"/>
      <c r="I62" s="3"/>
      <c r="J62" s="3"/>
      <c r="K62" s="3"/>
      <c r="L62" s="3"/>
      <c r="M62" s="3"/>
      <c r="N62" s="3"/>
    </row>
    <row r="63" spans="1:14" x14ac:dyDescent="0.15">
      <c r="A63" s="8">
        <v>51</v>
      </c>
      <c r="B63" s="33" t="s">
        <v>69</v>
      </c>
      <c r="C63" s="41" t="s">
        <v>208</v>
      </c>
      <c r="D63" s="75"/>
      <c r="E63" s="10" t="s">
        <v>223</v>
      </c>
      <c r="G63" s="3"/>
      <c r="H63" s="3"/>
      <c r="I63" s="3"/>
      <c r="J63" s="3"/>
      <c r="K63" s="3"/>
      <c r="L63" s="3"/>
      <c r="M63" s="3"/>
      <c r="N63" s="3"/>
    </row>
    <row r="64" spans="1:14" x14ac:dyDescent="0.15">
      <c r="A64" s="8">
        <v>52</v>
      </c>
      <c r="B64" s="33" t="s">
        <v>70</v>
      </c>
      <c r="C64" s="41" t="s">
        <v>208</v>
      </c>
      <c r="D64" s="75"/>
      <c r="E64" s="10" t="s">
        <v>223</v>
      </c>
      <c r="G64" s="3"/>
      <c r="H64" s="3"/>
      <c r="I64" s="3"/>
      <c r="J64" s="3"/>
      <c r="K64" s="3"/>
      <c r="L64" s="3"/>
      <c r="M64" s="3"/>
      <c r="N64" s="3"/>
    </row>
    <row r="65" spans="1:14" x14ac:dyDescent="0.15">
      <c r="A65" s="83" t="s">
        <v>71</v>
      </c>
      <c r="B65" s="84"/>
      <c r="C65" s="84"/>
      <c r="D65" s="74"/>
      <c r="E65" s="72"/>
      <c r="G65" s="3"/>
      <c r="H65" s="3"/>
      <c r="I65" s="3"/>
      <c r="J65" s="3"/>
      <c r="K65" s="3"/>
      <c r="L65" s="3"/>
      <c r="M65" s="3"/>
      <c r="N65" s="3"/>
    </row>
    <row r="66" spans="1:14" x14ac:dyDescent="0.15">
      <c r="A66" s="8">
        <v>53</v>
      </c>
      <c r="B66" s="33" t="s">
        <v>72</v>
      </c>
      <c r="C66" s="41" t="s">
        <v>208</v>
      </c>
      <c r="D66" s="75"/>
      <c r="E66" s="10" t="s">
        <v>223</v>
      </c>
      <c r="G66" s="3"/>
      <c r="H66" s="3"/>
      <c r="I66" s="3"/>
      <c r="J66" s="3"/>
      <c r="K66" s="3"/>
      <c r="L66" s="3"/>
      <c r="M66" s="3"/>
      <c r="N66" s="3"/>
    </row>
    <row r="67" spans="1:14" x14ac:dyDescent="0.15">
      <c r="A67" s="8">
        <v>54</v>
      </c>
      <c r="B67" s="33" t="s">
        <v>73</v>
      </c>
      <c r="C67" s="41" t="s">
        <v>208</v>
      </c>
      <c r="D67" s="75"/>
      <c r="E67" s="10" t="s">
        <v>223</v>
      </c>
      <c r="G67" s="3"/>
      <c r="H67" s="3"/>
      <c r="I67" s="3"/>
      <c r="J67" s="3"/>
      <c r="K67" s="3"/>
      <c r="L67" s="3"/>
      <c r="M67" s="3"/>
      <c r="N67" s="3"/>
    </row>
    <row r="68" spans="1:14" x14ac:dyDescent="0.15">
      <c r="A68" s="8">
        <v>55</v>
      </c>
      <c r="B68" s="33" t="s">
        <v>74</v>
      </c>
      <c r="C68" s="41" t="s">
        <v>208</v>
      </c>
      <c r="D68" s="75"/>
      <c r="E68" s="10" t="s">
        <v>223</v>
      </c>
      <c r="G68" s="3"/>
      <c r="H68" s="3"/>
      <c r="I68" s="3"/>
      <c r="J68" s="3"/>
      <c r="K68" s="3"/>
      <c r="L68" s="3"/>
      <c r="M68" s="3"/>
      <c r="N68" s="3"/>
    </row>
    <row r="69" spans="1:14" ht="24" x14ac:dyDescent="0.15">
      <c r="A69" s="8">
        <v>56</v>
      </c>
      <c r="B69" s="33" t="s">
        <v>75</v>
      </c>
      <c r="C69" s="41"/>
      <c r="D69" s="75"/>
      <c r="E69" s="10" t="s">
        <v>223</v>
      </c>
      <c r="G69" s="3"/>
      <c r="H69" s="3"/>
      <c r="I69" s="3"/>
      <c r="J69" s="3"/>
      <c r="K69" s="3"/>
      <c r="L69" s="3"/>
      <c r="M69" s="3"/>
      <c r="N69" s="3"/>
    </row>
    <row r="70" spans="1:14" x14ac:dyDescent="0.15">
      <c r="A70" s="8">
        <v>57</v>
      </c>
      <c r="B70" s="33" t="s">
        <v>76</v>
      </c>
      <c r="C70" s="44"/>
      <c r="D70" s="75"/>
      <c r="E70" s="10" t="s">
        <v>226</v>
      </c>
      <c r="G70" s="3"/>
      <c r="H70" s="3"/>
      <c r="I70" s="3"/>
      <c r="J70" s="3"/>
      <c r="K70" s="3"/>
      <c r="L70" s="3"/>
      <c r="M70" s="3"/>
      <c r="N70" s="3"/>
    </row>
    <row r="71" spans="1:14" x14ac:dyDescent="0.15">
      <c r="A71" s="83" t="s">
        <v>77</v>
      </c>
      <c r="B71" s="84"/>
      <c r="C71" s="84"/>
      <c r="D71" s="74"/>
      <c r="E71" s="72"/>
      <c r="G71" s="3"/>
      <c r="H71" s="3"/>
      <c r="I71" s="3"/>
      <c r="J71" s="3"/>
      <c r="K71" s="3"/>
      <c r="L71" s="3"/>
      <c r="M71" s="3"/>
      <c r="N71" s="3"/>
    </row>
    <row r="72" spans="1:14" ht="36" x14ac:dyDescent="0.15">
      <c r="A72" s="8">
        <v>58</v>
      </c>
      <c r="B72" s="33" t="s">
        <v>78</v>
      </c>
      <c r="C72" s="41" t="s">
        <v>208</v>
      </c>
      <c r="D72" s="75"/>
      <c r="E72" s="9" t="s">
        <v>223</v>
      </c>
      <c r="G72" s="3"/>
      <c r="H72" s="3"/>
      <c r="I72" s="3"/>
      <c r="J72" s="3"/>
      <c r="K72" s="3"/>
      <c r="L72" s="3"/>
      <c r="M72" s="3"/>
      <c r="N72" s="3"/>
    </row>
    <row r="73" spans="1:14" x14ac:dyDescent="0.15">
      <c r="A73" s="8">
        <v>59</v>
      </c>
      <c r="B73" s="33" t="s">
        <v>79</v>
      </c>
      <c r="C73" s="41" t="s">
        <v>208</v>
      </c>
      <c r="D73" s="75"/>
      <c r="E73" s="10" t="s">
        <v>223</v>
      </c>
      <c r="G73" s="3"/>
      <c r="H73" s="3"/>
      <c r="I73" s="3"/>
      <c r="J73" s="3"/>
      <c r="K73" s="3"/>
      <c r="L73" s="3"/>
      <c r="M73" s="3"/>
      <c r="N73" s="3"/>
    </row>
    <row r="74" spans="1:14" ht="24" x14ac:dyDescent="0.15">
      <c r="A74" s="8">
        <v>60</v>
      </c>
      <c r="B74" s="33" t="s">
        <v>80</v>
      </c>
      <c r="C74" s="41" t="s">
        <v>208</v>
      </c>
      <c r="D74" s="75"/>
      <c r="E74" s="10" t="s">
        <v>223</v>
      </c>
      <c r="G74" s="3"/>
      <c r="H74" s="3"/>
      <c r="I74" s="3"/>
      <c r="J74" s="3"/>
      <c r="K74" s="3"/>
      <c r="L74" s="3"/>
      <c r="M74" s="3"/>
      <c r="N74" s="3"/>
    </row>
    <row r="75" spans="1:14" ht="24" x14ac:dyDescent="0.15">
      <c r="A75" s="8">
        <v>61</v>
      </c>
      <c r="B75" s="33" t="s">
        <v>81</v>
      </c>
      <c r="C75" s="41" t="s">
        <v>208</v>
      </c>
      <c r="D75" s="75"/>
      <c r="E75" s="10" t="s">
        <v>223</v>
      </c>
      <c r="G75" s="3"/>
      <c r="H75" s="3"/>
      <c r="I75" s="3"/>
      <c r="J75" s="3"/>
      <c r="K75" s="3"/>
      <c r="L75" s="3"/>
      <c r="M75" s="3"/>
      <c r="N75" s="3"/>
    </row>
    <row r="76" spans="1:14" x14ac:dyDescent="0.15">
      <c r="A76" s="83" t="s">
        <v>82</v>
      </c>
      <c r="B76" s="84"/>
      <c r="C76" s="84"/>
      <c r="D76" s="74"/>
      <c r="E76" s="72"/>
      <c r="G76" s="3"/>
      <c r="H76" s="3"/>
      <c r="I76" s="3"/>
      <c r="J76" s="3"/>
      <c r="K76" s="3"/>
      <c r="L76" s="3"/>
      <c r="M76" s="3"/>
      <c r="N76" s="3"/>
    </row>
    <row r="77" spans="1:14" x14ac:dyDescent="0.15">
      <c r="A77" s="8">
        <v>62</v>
      </c>
      <c r="B77" s="33" t="s">
        <v>83</v>
      </c>
      <c r="C77" s="41" t="s">
        <v>208</v>
      </c>
      <c r="D77" s="75"/>
      <c r="E77" s="10" t="s">
        <v>223</v>
      </c>
      <c r="G77" s="3"/>
      <c r="H77" s="3"/>
      <c r="I77" s="3"/>
      <c r="J77" s="3"/>
      <c r="K77" s="3"/>
      <c r="L77" s="3"/>
      <c r="M77" s="3"/>
      <c r="N77" s="3"/>
    </row>
    <row r="78" spans="1:14" x14ac:dyDescent="0.15">
      <c r="A78" s="8">
        <v>63</v>
      </c>
      <c r="B78" s="33" t="s">
        <v>84</v>
      </c>
      <c r="C78" s="41" t="s">
        <v>208</v>
      </c>
      <c r="D78" s="75"/>
      <c r="E78" s="10" t="s">
        <v>223</v>
      </c>
      <c r="G78" s="3"/>
      <c r="H78" s="3"/>
      <c r="I78" s="3"/>
      <c r="J78" s="3"/>
      <c r="K78" s="3"/>
      <c r="L78" s="3"/>
      <c r="M78" s="3"/>
      <c r="N78" s="3"/>
    </row>
    <row r="79" spans="1:14" ht="36" x14ac:dyDescent="0.15">
      <c r="A79" s="8">
        <v>64</v>
      </c>
      <c r="B79" s="33" t="s">
        <v>85</v>
      </c>
      <c r="C79" s="41"/>
      <c r="D79" s="75"/>
      <c r="E79" s="10" t="s">
        <v>227</v>
      </c>
      <c r="G79" s="3"/>
      <c r="H79" s="3"/>
      <c r="I79" s="3"/>
      <c r="J79" s="3"/>
      <c r="K79" s="3"/>
      <c r="L79" s="3"/>
      <c r="M79" s="3"/>
      <c r="N79" s="3"/>
    </row>
    <row r="80" spans="1:14" x14ac:dyDescent="0.15">
      <c r="A80" s="8">
        <v>65</v>
      </c>
      <c r="B80" s="11" t="s">
        <v>86</v>
      </c>
      <c r="C80" s="48"/>
      <c r="D80" s="76"/>
      <c r="E80" s="10" t="s">
        <v>223</v>
      </c>
      <c r="G80" s="3"/>
      <c r="H80" s="3"/>
      <c r="I80" s="3"/>
      <c r="J80" s="3"/>
      <c r="K80" s="3"/>
      <c r="L80" s="3"/>
      <c r="M80" s="3"/>
      <c r="N80" s="3"/>
    </row>
    <row r="81" spans="1:14" ht="24" x14ac:dyDescent="0.15">
      <c r="A81" s="8">
        <v>66</v>
      </c>
      <c r="B81" s="33" t="s">
        <v>87</v>
      </c>
      <c r="C81" s="41" t="s">
        <v>208</v>
      </c>
      <c r="D81" s="75"/>
      <c r="E81" s="10" t="s">
        <v>223</v>
      </c>
      <c r="G81" s="3"/>
      <c r="H81" s="3"/>
      <c r="I81" s="3"/>
      <c r="J81" s="3"/>
      <c r="K81" s="3"/>
      <c r="L81" s="3"/>
      <c r="M81" s="3"/>
      <c r="N81" s="3"/>
    </row>
    <row r="82" spans="1:14" x14ac:dyDescent="0.15">
      <c r="A82" s="8">
        <v>67</v>
      </c>
      <c r="B82" s="12" t="s">
        <v>88</v>
      </c>
      <c r="C82" s="41"/>
      <c r="D82" s="75"/>
      <c r="E82" s="9" t="s">
        <v>223</v>
      </c>
      <c r="G82" s="3"/>
      <c r="H82" s="3"/>
      <c r="I82" s="3"/>
      <c r="J82" s="3"/>
      <c r="K82" s="3"/>
      <c r="L82" s="3"/>
      <c r="M82" s="3"/>
      <c r="N82" s="3"/>
    </row>
    <row r="83" spans="1:14" x14ac:dyDescent="0.15">
      <c r="A83" s="8">
        <v>68</v>
      </c>
      <c r="B83" s="12" t="s">
        <v>89</v>
      </c>
      <c r="C83" s="41" t="s">
        <v>208</v>
      </c>
      <c r="D83" s="75"/>
      <c r="E83" s="9" t="s">
        <v>223</v>
      </c>
      <c r="G83" s="3"/>
      <c r="H83" s="3"/>
      <c r="I83" s="3"/>
      <c r="J83" s="3"/>
      <c r="K83" s="3"/>
      <c r="L83" s="3"/>
      <c r="M83" s="3"/>
      <c r="N83" s="3"/>
    </row>
    <row r="84" spans="1:14" x14ac:dyDescent="0.15">
      <c r="A84" s="83" t="s">
        <v>90</v>
      </c>
      <c r="B84" s="84"/>
      <c r="C84" s="84"/>
      <c r="D84" s="74"/>
      <c r="E84" s="72"/>
      <c r="G84" s="3"/>
      <c r="H84" s="3"/>
      <c r="I84" s="3"/>
      <c r="J84" s="3"/>
      <c r="K84" s="3"/>
      <c r="L84" s="3"/>
      <c r="M84" s="3"/>
      <c r="N84" s="3"/>
    </row>
    <row r="85" spans="1:14" ht="24" x14ac:dyDescent="0.15">
      <c r="A85" s="8">
        <v>69</v>
      </c>
      <c r="B85" s="33" t="s">
        <v>91</v>
      </c>
      <c r="C85" s="41" t="s">
        <v>208</v>
      </c>
      <c r="D85" s="75"/>
      <c r="E85" s="10" t="s">
        <v>223</v>
      </c>
      <c r="G85" s="3"/>
      <c r="H85" s="3"/>
      <c r="I85" s="3"/>
      <c r="J85" s="3"/>
      <c r="K85" s="3"/>
      <c r="L85" s="3"/>
      <c r="M85" s="3"/>
      <c r="N85" s="3"/>
    </row>
    <row r="86" spans="1:14" x14ac:dyDescent="0.15">
      <c r="A86" s="8">
        <v>70</v>
      </c>
      <c r="B86" s="33" t="s">
        <v>92</v>
      </c>
      <c r="C86" s="39"/>
      <c r="D86" s="75"/>
      <c r="E86" s="10" t="s">
        <v>223</v>
      </c>
      <c r="G86" s="3"/>
      <c r="H86" s="3"/>
      <c r="I86" s="3"/>
      <c r="J86" s="3"/>
      <c r="K86" s="3"/>
      <c r="L86" s="3"/>
      <c r="M86" s="3"/>
      <c r="N86" s="3"/>
    </row>
    <row r="87" spans="1:14" x14ac:dyDescent="0.15">
      <c r="A87" s="8">
        <v>71</v>
      </c>
      <c r="B87" s="47" t="s">
        <v>212</v>
      </c>
      <c r="C87" s="41"/>
      <c r="D87" s="75"/>
      <c r="E87" s="10" t="s">
        <v>223</v>
      </c>
      <c r="G87" s="3"/>
      <c r="H87" s="3"/>
      <c r="I87" s="3"/>
      <c r="J87" s="3"/>
      <c r="K87" s="3"/>
      <c r="L87" s="3"/>
      <c r="M87" s="3"/>
      <c r="N87" s="3"/>
    </row>
    <row r="88" spans="1:14" x14ac:dyDescent="0.15">
      <c r="A88" s="8">
        <v>72</v>
      </c>
      <c r="B88" s="33" t="s">
        <v>93</v>
      </c>
      <c r="C88" s="39" t="s">
        <v>208</v>
      </c>
      <c r="D88" s="75"/>
      <c r="E88" s="10" t="s">
        <v>223</v>
      </c>
      <c r="G88" s="3"/>
      <c r="H88" s="3"/>
      <c r="I88" s="3"/>
      <c r="J88" s="3"/>
      <c r="K88" s="3"/>
      <c r="L88" s="3"/>
      <c r="M88" s="3"/>
      <c r="N88" s="3"/>
    </row>
    <row r="89" spans="1:14" x14ac:dyDescent="0.15">
      <c r="A89" s="8">
        <v>73</v>
      </c>
      <c r="B89" s="12" t="s">
        <v>94</v>
      </c>
      <c r="C89" s="41" t="s">
        <v>208</v>
      </c>
      <c r="D89" s="75"/>
      <c r="E89" s="10" t="s">
        <v>223</v>
      </c>
      <c r="G89" s="3"/>
      <c r="H89" s="3"/>
      <c r="I89" s="3"/>
      <c r="J89" s="3"/>
      <c r="K89" s="3"/>
      <c r="L89" s="3"/>
      <c r="M89" s="3"/>
      <c r="N89" s="3"/>
    </row>
    <row r="90" spans="1:14" x14ac:dyDescent="0.15">
      <c r="A90" s="83" t="s">
        <v>95</v>
      </c>
      <c r="B90" s="84"/>
      <c r="C90" s="84"/>
      <c r="D90" s="74"/>
      <c r="E90" s="72"/>
      <c r="G90" s="3"/>
      <c r="H90" s="3"/>
      <c r="I90" s="3"/>
      <c r="J90" s="3"/>
      <c r="K90" s="3"/>
      <c r="L90" s="3"/>
      <c r="M90" s="3"/>
      <c r="N90" s="3"/>
    </row>
    <row r="91" spans="1:14" x14ac:dyDescent="0.15">
      <c r="A91" s="8">
        <v>74</v>
      </c>
      <c r="B91" s="33" t="s">
        <v>96</v>
      </c>
      <c r="C91" s="39"/>
      <c r="D91" s="75"/>
      <c r="E91" s="10" t="s">
        <v>228</v>
      </c>
      <c r="G91" s="3"/>
      <c r="H91" s="3"/>
      <c r="I91" s="3"/>
      <c r="J91" s="3"/>
      <c r="K91" s="3"/>
      <c r="L91" s="3"/>
      <c r="M91" s="3"/>
      <c r="N91" s="3"/>
    </row>
    <row r="92" spans="1:14" x14ac:dyDescent="0.15">
      <c r="A92" s="8">
        <v>75</v>
      </c>
      <c r="B92" s="33" t="s">
        <v>97</v>
      </c>
      <c r="C92" s="39"/>
      <c r="D92" s="75"/>
      <c r="E92" s="10" t="s">
        <v>229</v>
      </c>
      <c r="G92" s="3"/>
      <c r="H92" s="3"/>
      <c r="I92" s="3"/>
      <c r="J92" s="3"/>
      <c r="K92" s="3"/>
      <c r="L92" s="3"/>
      <c r="M92" s="3"/>
      <c r="N92" s="3"/>
    </row>
    <row r="93" spans="1:14" x14ac:dyDescent="0.15">
      <c r="A93" s="8">
        <v>76</v>
      </c>
      <c r="B93" s="33" t="s">
        <v>98</v>
      </c>
      <c r="C93" s="39"/>
      <c r="D93" s="75"/>
      <c r="E93" s="10" t="s">
        <v>230</v>
      </c>
      <c r="G93" s="3"/>
      <c r="H93" s="3"/>
      <c r="I93" s="3"/>
      <c r="J93" s="3"/>
      <c r="K93" s="3"/>
      <c r="L93" s="3"/>
      <c r="M93" s="3"/>
      <c r="N93" s="3"/>
    </row>
    <row r="94" spans="1:14" x14ac:dyDescent="0.15">
      <c r="A94" s="83" t="s">
        <v>99</v>
      </c>
      <c r="B94" s="84"/>
      <c r="C94" s="84"/>
      <c r="D94" s="74"/>
      <c r="E94" s="72"/>
      <c r="G94" s="3"/>
      <c r="H94" s="3"/>
      <c r="I94" s="3"/>
      <c r="J94" s="3"/>
      <c r="K94" s="3"/>
      <c r="L94" s="3"/>
      <c r="M94" s="3"/>
      <c r="N94" s="3"/>
    </row>
    <row r="95" spans="1:14" x14ac:dyDescent="0.15">
      <c r="A95" s="8">
        <v>77</v>
      </c>
      <c r="B95" s="33" t="s">
        <v>100</v>
      </c>
      <c r="C95" s="39" t="s">
        <v>208</v>
      </c>
      <c r="D95" s="75"/>
      <c r="E95" s="10" t="s">
        <v>231</v>
      </c>
      <c r="G95" s="3"/>
      <c r="H95" s="3"/>
      <c r="I95" s="3"/>
      <c r="J95" s="3"/>
      <c r="K95" s="3"/>
      <c r="L95" s="3"/>
      <c r="M95" s="3"/>
      <c r="N95" s="3"/>
    </row>
    <row r="96" spans="1:14" x14ac:dyDescent="0.15">
      <c r="A96" s="90" t="s">
        <v>101</v>
      </c>
      <c r="B96" s="91"/>
      <c r="C96" s="91"/>
      <c r="D96" s="54"/>
      <c r="E96" s="73"/>
      <c r="F96" s="3"/>
      <c r="G96" s="3"/>
      <c r="H96" s="3"/>
      <c r="I96" s="3"/>
      <c r="J96" s="3"/>
      <c r="K96" s="3"/>
      <c r="L96" s="3"/>
      <c r="M96" s="3"/>
      <c r="N96" s="3"/>
    </row>
    <row r="97" spans="1:14" x14ac:dyDescent="0.15">
      <c r="A97" s="8"/>
      <c r="B97" s="35" t="s">
        <v>102</v>
      </c>
      <c r="C97" s="45"/>
      <c r="D97" s="13">
        <v>190</v>
      </c>
      <c r="E97" s="10"/>
      <c r="F97" s="3"/>
      <c r="G97" s="3"/>
      <c r="H97" s="3"/>
      <c r="I97" s="3"/>
      <c r="J97" s="3"/>
      <c r="K97" s="3"/>
      <c r="L97" s="3"/>
      <c r="M97" s="3"/>
      <c r="N97" s="3"/>
    </row>
    <row r="98" spans="1:14" x14ac:dyDescent="0.15">
      <c r="A98" s="8"/>
      <c r="B98" s="35" t="s">
        <v>103</v>
      </c>
      <c r="C98" s="45"/>
      <c r="D98" s="13">
        <v>3200000</v>
      </c>
      <c r="E98" s="10"/>
      <c r="F98" s="14"/>
      <c r="G98" s="3"/>
      <c r="H98" s="3"/>
      <c r="I98" s="3"/>
      <c r="J98" s="3"/>
      <c r="K98" s="3"/>
      <c r="L98" s="3"/>
      <c r="M98" s="3"/>
      <c r="N98" s="3"/>
    </row>
    <row r="99" spans="1:14" x14ac:dyDescent="0.15">
      <c r="A99" s="8"/>
      <c r="B99" s="35" t="s">
        <v>104</v>
      </c>
      <c r="C99" s="45"/>
      <c r="D99" s="13">
        <v>960000</v>
      </c>
      <c r="E99" s="56"/>
      <c r="F99" s="14"/>
      <c r="G99" s="3"/>
      <c r="H99" s="3"/>
      <c r="I99" s="3"/>
      <c r="J99" s="3"/>
      <c r="K99" s="3"/>
      <c r="L99" s="3"/>
      <c r="M99" s="3"/>
      <c r="N99" s="3"/>
    </row>
    <row r="100" spans="1:14" x14ac:dyDescent="0.15">
      <c r="A100" s="8"/>
      <c r="B100" s="35" t="s">
        <v>105</v>
      </c>
      <c r="C100" s="45"/>
      <c r="D100" s="13">
        <v>1300000</v>
      </c>
      <c r="E100" s="56"/>
      <c r="F100" s="14"/>
      <c r="G100" s="3"/>
      <c r="H100" s="3"/>
      <c r="I100" s="3"/>
      <c r="J100" s="3"/>
      <c r="K100" s="3"/>
      <c r="L100" s="3"/>
      <c r="M100" s="3"/>
      <c r="N100" s="3"/>
    </row>
    <row r="101" spans="1:14" x14ac:dyDescent="0.15">
      <c r="A101" s="8"/>
      <c r="B101" s="36" t="s">
        <v>106</v>
      </c>
      <c r="C101" s="45"/>
      <c r="D101" s="13">
        <v>1060000</v>
      </c>
      <c r="E101" s="57"/>
      <c r="F101" s="14"/>
      <c r="G101" s="3"/>
      <c r="H101" s="3"/>
      <c r="I101" s="3"/>
      <c r="J101" s="3"/>
      <c r="K101" s="3"/>
      <c r="L101" s="3"/>
      <c r="M101" s="3"/>
      <c r="N101" s="3"/>
    </row>
    <row r="102" spans="1:14" x14ac:dyDescent="0.15">
      <c r="A102" s="15"/>
      <c r="B102" s="37" t="s">
        <v>107</v>
      </c>
      <c r="C102" s="15"/>
      <c r="D102" s="10"/>
      <c r="E102" s="10"/>
      <c r="F102" s="3"/>
      <c r="G102" s="3"/>
      <c r="H102" s="3"/>
      <c r="I102" s="3"/>
      <c r="J102" s="3"/>
      <c r="K102" s="3"/>
      <c r="L102" s="3"/>
      <c r="M102" s="3"/>
      <c r="N102" s="3"/>
    </row>
    <row r="103" spans="1:14" hidden="1" x14ac:dyDescent="0.15">
      <c r="A103" s="16"/>
    </row>
    <row r="104" spans="1:14" hidden="1" x14ac:dyDescent="0.15">
      <c r="A104" s="16"/>
    </row>
    <row r="105" spans="1:14" hidden="1" x14ac:dyDescent="0.15">
      <c r="A105" s="16"/>
    </row>
    <row r="106" spans="1:14" hidden="1" x14ac:dyDescent="0.15">
      <c r="A106" s="16"/>
    </row>
    <row r="107" spans="1:14" s="16" customFormat="1" hidden="1" x14ac:dyDescent="0.15">
      <c r="B107" s="2"/>
      <c r="C107" s="46"/>
      <c r="D107" s="17"/>
      <c r="E107" s="2"/>
      <c r="F107" s="2"/>
      <c r="G107" s="2"/>
      <c r="H107" s="2"/>
      <c r="I107" s="2"/>
      <c r="J107" s="2"/>
      <c r="K107" s="2"/>
      <c r="L107" s="2"/>
      <c r="M107" s="2"/>
      <c r="N107" s="2"/>
    </row>
    <row r="108" spans="1:14" s="16" customFormat="1" hidden="1" x14ac:dyDescent="0.15">
      <c r="B108" s="2"/>
      <c r="C108" s="46"/>
      <c r="D108" s="17"/>
      <c r="E108" s="2"/>
      <c r="F108" s="2"/>
      <c r="G108" s="2"/>
      <c r="H108" s="2"/>
      <c r="I108" s="2"/>
      <c r="J108" s="2"/>
      <c r="K108" s="2"/>
      <c r="L108" s="2"/>
      <c r="M108" s="2"/>
      <c r="N108" s="2"/>
    </row>
    <row r="109" spans="1:14" s="16" customFormat="1" hidden="1" x14ac:dyDescent="0.15">
      <c r="B109" s="2"/>
      <c r="C109" s="46"/>
      <c r="D109" s="17"/>
      <c r="E109" s="2"/>
      <c r="F109" s="2"/>
      <c r="G109" s="2"/>
      <c r="H109" s="2"/>
      <c r="I109" s="2"/>
      <c r="J109" s="2"/>
      <c r="K109" s="2"/>
      <c r="L109" s="2"/>
      <c r="M109" s="2"/>
      <c r="N109" s="2"/>
    </row>
    <row r="110" spans="1:14" s="16" customFormat="1" hidden="1" x14ac:dyDescent="0.15">
      <c r="B110" s="2"/>
      <c r="C110" s="46"/>
      <c r="D110" s="17"/>
      <c r="E110" s="2"/>
      <c r="F110" s="2"/>
      <c r="G110" s="2"/>
      <c r="H110" s="2"/>
      <c r="I110" s="2"/>
      <c r="J110" s="2"/>
      <c r="K110" s="2"/>
      <c r="L110" s="2"/>
      <c r="M110" s="2"/>
      <c r="N110" s="2"/>
    </row>
    <row r="111" spans="1:14" s="16" customFormat="1" hidden="1" x14ac:dyDescent="0.15">
      <c r="B111" s="2"/>
      <c r="C111" s="46"/>
      <c r="D111" s="17"/>
      <c r="E111" s="2"/>
      <c r="F111" s="2"/>
      <c r="G111" s="2"/>
      <c r="H111" s="2"/>
      <c r="I111" s="2"/>
      <c r="J111" s="2"/>
      <c r="K111" s="2"/>
      <c r="L111" s="2"/>
      <c r="M111" s="2"/>
      <c r="N111" s="2"/>
    </row>
    <row r="112" spans="1:14" s="16" customFormat="1" hidden="1" x14ac:dyDescent="0.15">
      <c r="B112" s="2"/>
      <c r="C112" s="46"/>
      <c r="D112" s="17"/>
      <c r="E112" s="2"/>
      <c r="F112" s="2"/>
      <c r="G112" s="2"/>
      <c r="H112" s="2"/>
      <c r="I112" s="2"/>
      <c r="J112" s="2"/>
      <c r="K112" s="2"/>
      <c r="L112" s="2"/>
      <c r="M112" s="2"/>
      <c r="N112" s="2"/>
    </row>
  </sheetData>
  <sheetProtection algorithmName="SHA-512" hashValue="IHOJPjfrlTiAj3QQxBkArVC2vDPmwdIJ27I7WP+owHt/RDVDxUwiTKHewVYpLdnUeUMiaH35E7TMx6CfwdB2AQ==" saltValue="J9xLwvJ2C1IIkydDuOap5Q==" spinCount="100000" sheet="1" objects="1" scenarios="1"/>
  <mergeCells count="17">
    <mergeCell ref="A96:C96"/>
    <mergeCell ref="A50:C50"/>
    <mergeCell ref="A62:C62"/>
    <mergeCell ref="A65:C65"/>
    <mergeCell ref="A71:C71"/>
    <mergeCell ref="A76:C76"/>
    <mergeCell ref="A84:C84"/>
    <mergeCell ref="A29:C29"/>
    <mergeCell ref="A1:E1"/>
    <mergeCell ref="A2:E2"/>
    <mergeCell ref="A90:C90"/>
    <mergeCell ref="A94:C94"/>
    <mergeCell ref="A33:C33"/>
    <mergeCell ref="A4:B4"/>
    <mergeCell ref="A3:B3"/>
    <mergeCell ref="A7:C7"/>
    <mergeCell ref="A17:C17"/>
  </mergeCells>
  <phoneticPr fontId="1"/>
  <dataValidations count="3">
    <dataValidation type="list" allowBlank="1" showInputMessage="1" showErrorMessage="1" sqref="D12:D16 D85:D89 D77:D83 D72:D75 D66:D69 D63:D64 D51:D61 D34:D49 D30:D32 D18:D28 D8:D9" xr:uid="{BC7C7D33-7163-4761-83E4-9A3931657279}">
      <formula1>$I$8:$J$8</formula1>
    </dataValidation>
    <dataValidation type="list" allowBlank="1" showInputMessage="1" showErrorMessage="1" sqref="D11" xr:uid="{C4420ECE-4255-4D64-BB3F-50458D58472A}">
      <formula1>$I$11:$J$11</formula1>
    </dataValidation>
    <dataValidation type="list" allowBlank="1" showInputMessage="1" showErrorMessage="1" sqref="D10" xr:uid="{8ACFDBEF-F406-4E3B-B0FF-B56DD5D2A370}">
      <formula1>$I$10:$J$10</formula1>
    </dataValidation>
  </dataValidations>
  <printOptions horizontalCentered="1"/>
  <pageMargins left="0.19685039370078741" right="0.19685039370078741" top="0.59055118110236227" bottom="0.59055118110236227" header="0.51181102362204722" footer="0.31496062992125984"/>
  <pageSetup paperSize="8" fitToHeight="0" orientation="portrait" cellComments="asDisplayed" r:id="rId1"/>
  <headerFooter alignWithMargins="0">
    <oddFooter>&amp;C&amp;P/&amp;N</oddFooter>
  </headerFooter>
  <rowBreaks count="1" manualBreakCount="1">
    <brk id="61" max="4"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33024-A234-4D82-90EE-49E9B15ABF38}">
  <sheetPr>
    <tabColor theme="9"/>
    <pageSetUpPr fitToPage="1"/>
  </sheetPr>
  <dimension ref="A1:I68"/>
  <sheetViews>
    <sheetView zoomScaleNormal="100" workbookViewId="0">
      <selection sqref="A1:E1"/>
    </sheetView>
  </sheetViews>
  <sheetFormatPr defaultColWidth="9" defaultRowHeight="13.5" x14ac:dyDescent="0.15"/>
  <cols>
    <col min="1" max="1" width="4.125" style="18" bestFit="1" customWidth="1"/>
    <col min="2" max="2" width="67.875" style="18" customWidth="1"/>
    <col min="3" max="3" width="10.625" style="67" customWidth="1"/>
    <col min="4" max="4" width="25.625" style="18" customWidth="1"/>
    <col min="5" max="5" width="28.625" style="18" customWidth="1"/>
    <col min="6" max="16384" width="9" style="18"/>
  </cols>
  <sheetData>
    <row r="1" spans="1:9" ht="42" customHeight="1" x14ac:dyDescent="0.15">
      <c r="A1" s="85" t="s">
        <v>243</v>
      </c>
      <c r="B1" s="85"/>
      <c r="C1" s="85"/>
      <c r="D1" s="85"/>
      <c r="E1" s="85"/>
    </row>
    <row r="2" spans="1:9" s="2" customFormat="1" ht="26.25" customHeight="1" x14ac:dyDescent="0.15">
      <c r="A2" s="92" t="s">
        <v>235</v>
      </c>
      <c r="B2" s="92"/>
      <c r="C2" s="92"/>
      <c r="D2" s="92"/>
      <c r="E2" s="92"/>
      <c r="F2" s="68"/>
      <c r="G2" s="3"/>
      <c r="H2" s="3"/>
      <c r="I2" s="3"/>
    </row>
    <row r="3" spans="1:9" x14ac:dyDescent="0.15">
      <c r="A3" s="83" t="s">
        <v>8</v>
      </c>
      <c r="B3" s="87"/>
      <c r="C3" s="58"/>
      <c r="D3" s="59"/>
      <c r="E3" s="60"/>
    </row>
    <row r="4" spans="1:9" x14ac:dyDescent="0.15">
      <c r="A4" s="8"/>
      <c r="B4" s="82" t="s">
        <v>232</v>
      </c>
      <c r="C4" s="61"/>
      <c r="D4" s="62"/>
      <c r="E4" s="62"/>
    </row>
    <row r="5" spans="1:9" x14ac:dyDescent="0.15">
      <c r="A5" s="19" t="s">
        <v>108</v>
      </c>
      <c r="B5" s="20" t="s">
        <v>10</v>
      </c>
      <c r="C5" s="64" t="s">
        <v>206</v>
      </c>
      <c r="D5" s="20" t="s">
        <v>109</v>
      </c>
      <c r="E5" s="63" t="s">
        <v>237</v>
      </c>
    </row>
    <row r="6" spans="1:9" s="52" customFormat="1" x14ac:dyDescent="0.15">
      <c r="A6" s="50" t="s">
        <v>218</v>
      </c>
      <c r="B6" s="51"/>
      <c r="C6" s="65"/>
      <c r="D6" s="78"/>
      <c r="E6" s="22"/>
    </row>
    <row r="7" spans="1:9" ht="24" x14ac:dyDescent="0.15">
      <c r="A7" s="49">
        <v>1</v>
      </c>
      <c r="B7" s="9" t="s">
        <v>221</v>
      </c>
      <c r="C7" s="41" t="s">
        <v>217</v>
      </c>
      <c r="D7" s="79"/>
      <c r="E7" s="10" t="s">
        <v>241</v>
      </c>
    </row>
    <row r="8" spans="1:9" x14ac:dyDescent="0.15">
      <c r="A8" s="49">
        <v>2</v>
      </c>
      <c r="B8" s="9" t="s">
        <v>219</v>
      </c>
      <c r="C8" s="41"/>
      <c r="D8" s="80"/>
      <c r="E8" s="56" t="s">
        <v>240</v>
      </c>
    </row>
    <row r="9" spans="1:9" s="52" customFormat="1" x14ac:dyDescent="0.15">
      <c r="A9" s="53" t="s">
        <v>220</v>
      </c>
      <c r="B9" s="51"/>
      <c r="C9" s="65"/>
      <c r="D9" s="78"/>
      <c r="E9" s="22"/>
    </row>
    <row r="10" spans="1:9" x14ac:dyDescent="0.15">
      <c r="A10" s="8"/>
      <c r="B10" s="21" t="s">
        <v>110</v>
      </c>
      <c r="C10" s="38"/>
      <c r="D10" s="78"/>
      <c r="E10" s="22"/>
    </row>
    <row r="11" spans="1:9" x14ac:dyDescent="0.15">
      <c r="A11" s="8"/>
      <c r="B11" s="21" t="s">
        <v>111</v>
      </c>
      <c r="C11" s="38"/>
      <c r="D11" s="78"/>
      <c r="E11" s="22"/>
    </row>
    <row r="12" spans="1:9" x14ac:dyDescent="0.15">
      <c r="A12" s="8"/>
      <c r="B12" s="21" t="s">
        <v>112</v>
      </c>
      <c r="C12" s="38"/>
      <c r="D12" s="78"/>
      <c r="E12" s="22"/>
    </row>
    <row r="13" spans="1:9" x14ac:dyDescent="0.15">
      <c r="A13" s="8">
        <v>1</v>
      </c>
      <c r="B13" s="23" t="s">
        <v>113</v>
      </c>
      <c r="C13" s="15" t="s">
        <v>217</v>
      </c>
      <c r="D13" s="79"/>
      <c r="E13" s="24" t="s">
        <v>114</v>
      </c>
    </row>
    <row r="14" spans="1:9" x14ac:dyDescent="0.15">
      <c r="A14" s="8">
        <v>2</v>
      </c>
      <c r="B14" s="23" t="s">
        <v>115</v>
      </c>
      <c r="C14" s="15" t="s">
        <v>217</v>
      </c>
      <c r="D14" s="79"/>
      <c r="E14" s="24" t="s">
        <v>114</v>
      </c>
    </row>
    <row r="15" spans="1:9" x14ac:dyDescent="0.15">
      <c r="A15" s="8">
        <v>3</v>
      </c>
      <c r="B15" s="23" t="s">
        <v>116</v>
      </c>
      <c r="C15" s="15" t="s">
        <v>217</v>
      </c>
      <c r="D15" s="79"/>
      <c r="E15" s="24" t="s">
        <v>114</v>
      </c>
    </row>
    <row r="16" spans="1:9" x14ac:dyDescent="0.15">
      <c r="A16" s="8">
        <v>4</v>
      </c>
      <c r="B16" s="23" t="s">
        <v>117</v>
      </c>
      <c r="C16" s="15" t="s">
        <v>217</v>
      </c>
      <c r="D16" s="79"/>
      <c r="E16" s="24" t="s">
        <v>114</v>
      </c>
    </row>
    <row r="17" spans="1:5" x14ac:dyDescent="0.15">
      <c r="A17" s="8"/>
      <c r="B17" s="21" t="s">
        <v>118</v>
      </c>
      <c r="C17" s="38"/>
      <c r="D17" s="78"/>
      <c r="E17" s="22"/>
    </row>
    <row r="18" spans="1:5" ht="24" x14ac:dyDescent="0.15">
      <c r="A18" s="8">
        <v>5</v>
      </c>
      <c r="B18" s="23" t="s">
        <v>119</v>
      </c>
      <c r="C18" s="15" t="s">
        <v>217</v>
      </c>
      <c r="D18" s="79"/>
      <c r="E18" s="24" t="s">
        <v>114</v>
      </c>
    </row>
    <row r="19" spans="1:5" x14ac:dyDescent="0.15">
      <c r="A19" s="8">
        <v>6</v>
      </c>
      <c r="B19" s="23" t="s">
        <v>120</v>
      </c>
      <c r="C19" s="15" t="s">
        <v>217</v>
      </c>
      <c r="D19" s="79"/>
      <c r="E19" s="24" t="s">
        <v>114</v>
      </c>
    </row>
    <row r="20" spans="1:5" x14ac:dyDescent="0.15">
      <c r="A20" s="8">
        <v>7</v>
      </c>
      <c r="B20" s="23" t="s">
        <v>121</v>
      </c>
      <c r="C20" s="15" t="s">
        <v>217</v>
      </c>
      <c r="D20" s="79"/>
      <c r="E20" s="24" t="s">
        <v>114</v>
      </c>
    </row>
    <row r="21" spans="1:5" x14ac:dyDescent="0.15">
      <c r="A21" s="8">
        <v>8</v>
      </c>
      <c r="B21" s="23" t="s">
        <v>122</v>
      </c>
      <c r="C21" s="15" t="s">
        <v>217</v>
      </c>
      <c r="D21" s="79"/>
      <c r="E21" s="24" t="s">
        <v>114</v>
      </c>
    </row>
    <row r="22" spans="1:5" ht="24" x14ac:dyDescent="0.15">
      <c r="A22" s="8">
        <v>9</v>
      </c>
      <c r="B22" s="23" t="s">
        <v>123</v>
      </c>
      <c r="C22" s="15" t="s">
        <v>217</v>
      </c>
      <c r="D22" s="79"/>
      <c r="E22" s="24" t="s">
        <v>114</v>
      </c>
    </row>
    <row r="23" spans="1:5" x14ac:dyDescent="0.15">
      <c r="A23" s="8">
        <v>10</v>
      </c>
      <c r="B23" s="23" t="s">
        <v>124</v>
      </c>
      <c r="C23" s="15" t="s">
        <v>217</v>
      </c>
      <c r="D23" s="79"/>
      <c r="E23" s="24" t="s">
        <v>114</v>
      </c>
    </row>
    <row r="24" spans="1:5" x14ac:dyDescent="0.15">
      <c r="A24" s="8"/>
      <c r="B24" s="21" t="s">
        <v>125</v>
      </c>
      <c r="C24" s="38"/>
      <c r="D24" s="78"/>
      <c r="E24" s="22"/>
    </row>
    <row r="25" spans="1:5" x14ac:dyDescent="0.15">
      <c r="A25" s="8">
        <v>11</v>
      </c>
      <c r="B25" s="23" t="s">
        <v>126</v>
      </c>
      <c r="C25" s="15" t="s">
        <v>217</v>
      </c>
      <c r="D25" s="79"/>
      <c r="E25" s="24" t="s">
        <v>114</v>
      </c>
    </row>
    <row r="26" spans="1:5" x14ac:dyDescent="0.15">
      <c r="A26" s="8">
        <v>12</v>
      </c>
      <c r="B26" s="23" t="s">
        <v>127</v>
      </c>
      <c r="C26" s="15" t="s">
        <v>217</v>
      </c>
      <c r="D26" s="79"/>
      <c r="E26" s="24" t="s">
        <v>114</v>
      </c>
    </row>
    <row r="27" spans="1:5" ht="24" x14ac:dyDescent="0.15">
      <c r="A27" s="8">
        <v>13</v>
      </c>
      <c r="B27" s="23" t="s">
        <v>128</v>
      </c>
      <c r="C27" s="15" t="s">
        <v>217</v>
      </c>
      <c r="D27" s="79"/>
      <c r="E27" s="24" t="s">
        <v>114</v>
      </c>
    </row>
    <row r="28" spans="1:5" x14ac:dyDescent="0.15">
      <c r="A28" s="8">
        <v>14</v>
      </c>
      <c r="B28" s="23" t="s">
        <v>129</v>
      </c>
      <c r="C28" s="15" t="s">
        <v>217</v>
      </c>
      <c r="D28" s="79"/>
      <c r="E28" s="24" t="s">
        <v>114</v>
      </c>
    </row>
    <row r="29" spans="1:5" x14ac:dyDescent="0.15">
      <c r="A29" s="8">
        <v>15</v>
      </c>
      <c r="B29" s="23" t="s">
        <v>130</v>
      </c>
      <c r="C29" s="15" t="s">
        <v>217</v>
      </c>
      <c r="D29" s="79"/>
      <c r="E29" s="24" t="s">
        <v>114</v>
      </c>
    </row>
    <row r="30" spans="1:5" x14ac:dyDescent="0.15">
      <c r="A30" s="8"/>
      <c r="B30" s="21" t="s">
        <v>131</v>
      </c>
      <c r="C30" s="38"/>
      <c r="D30" s="78"/>
      <c r="E30" s="22"/>
    </row>
    <row r="31" spans="1:5" x14ac:dyDescent="0.15">
      <c r="A31" s="8">
        <v>16</v>
      </c>
      <c r="B31" s="23" t="s">
        <v>132</v>
      </c>
      <c r="C31" s="15" t="s">
        <v>217</v>
      </c>
      <c r="D31" s="79"/>
      <c r="E31" s="24" t="s">
        <v>114</v>
      </c>
    </row>
    <row r="32" spans="1:5" x14ac:dyDescent="0.15">
      <c r="A32" s="8">
        <v>17</v>
      </c>
      <c r="B32" s="23" t="s">
        <v>133</v>
      </c>
      <c r="C32" s="15" t="s">
        <v>217</v>
      </c>
      <c r="D32" s="79"/>
      <c r="E32" s="24" t="s">
        <v>114</v>
      </c>
    </row>
    <row r="33" spans="1:5" x14ac:dyDescent="0.15">
      <c r="A33" s="8"/>
      <c r="B33" s="21" t="s">
        <v>134</v>
      </c>
      <c r="C33" s="38"/>
      <c r="D33" s="78"/>
      <c r="E33" s="22"/>
    </row>
    <row r="34" spans="1:5" x14ac:dyDescent="0.15">
      <c r="A34" s="8"/>
      <c r="B34" s="21" t="s">
        <v>135</v>
      </c>
      <c r="C34" s="38"/>
      <c r="D34" s="78"/>
      <c r="E34" s="22"/>
    </row>
    <row r="35" spans="1:5" x14ac:dyDescent="0.15">
      <c r="A35" s="8">
        <v>18</v>
      </c>
      <c r="B35" s="23" t="s">
        <v>136</v>
      </c>
      <c r="C35" s="15" t="s">
        <v>217</v>
      </c>
      <c r="D35" s="79"/>
      <c r="E35" s="24" t="s">
        <v>114</v>
      </c>
    </row>
    <row r="36" spans="1:5" x14ac:dyDescent="0.15">
      <c r="A36" s="8">
        <v>19</v>
      </c>
      <c r="B36" s="23" t="s">
        <v>137</v>
      </c>
      <c r="C36" s="15" t="s">
        <v>217</v>
      </c>
      <c r="D36" s="79"/>
      <c r="E36" s="24" t="s">
        <v>114</v>
      </c>
    </row>
    <row r="37" spans="1:5" ht="24" x14ac:dyDescent="0.15">
      <c r="A37" s="8">
        <v>20</v>
      </c>
      <c r="B37" s="23" t="s">
        <v>138</v>
      </c>
      <c r="C37" s="15" t="s">
        <v>217</v>
      </c>
      <c r="D37" s="79"/>
      <c r="E37" s="24" t="s">
        <v>114</v>
      </c>
    </row>
    <row r="38" spans="1:5" ht="24" x14ac:dyDescent="0.15">
      <c r="A38" s="8">
        <v>21</v>
      </c>
      <c r="B38" s="23" t="s">
        <v>139</v>
      </c>
      <c r="C38" s="15" t="s">
        <v>217</v>
      </c>
      <c r="D38" s="79"/>
      <c r="E38" s="24" t="s">
        <v>114</v>
      </c>
    </row>
    <row r="39" spans="1:5" ht="24" x14ac:dyDescent="0.15">
      <c r="A39" s="8">
        <v>22</v>
      </c>
      <c r="B39" s="23" t="s">
        <v>140</v>
      </c>
      <c r="C39" s="15" t="s">
        <v>217</v>
      </c>
      <c r="D39" s="79"/>
      <c r="E39" s="24" t="s">
        <v>114</v>
      </c>
    </row>
    <row r="40" spans="1:5" x14ac:dyDescent="0.15">
      <c r="A40" s="8">
        <v>23</v>
      </c>
      <c r="B40" s="23" t="s">
        <v>141</v>
      </c>
      <c r="C40" s="15" t="s">
        <v>217</v>
      </c>
      <c r="D40" s="79"/>
      <c r="E40" s="24" t="s">
        <v>114</v>
      </c>
    </row>
    <row r="41" spans="1:5" x14ac:dyDescent="0.15">
      <c r="A41" s="8">
        <v>24</v>
      </c>
      <c r="B41" s="23" t="s">
        <v>142</v>
      </c>
      <c r="C41" s="15" t="s">
        <v>217</v>
      </c>
      <c r="D41" s="79"/>
      <c r="E41" s="24" t="s">
        <v>114</v>
      </c>
    </row>
    <row r="42" spans="1:5" x14ac:dyDescent="0.15">
      <c r="A42" s="8">
        <v>25</v>
      </c>
      <c r="B42" s="23" t="s">
        <v>143</v>
      </c>
      <c r="C42" s="15" t="s">
        <v>217</v>
      </c>
      <c r="D42" s="79"/>
      <c r="E42" s="24" t="s">
        <v>114</v>
      </c>
    </row>
    <row r="43" spans="1:5" x14ac:dyDescent="0.15">
      <c r="A43" s="8">
        <v>26</v>
      </c>
      <c r="B43" s="23" t="s">
        <v>144</v>
      </c>
      <c r="C43" s="15" t="s">
        <v>217</v>
      </c>
      <c r="D43" s="79"/>
      <c r="E43" s="24" t="s">
        <v>114</v>
      </c>
    </row>
    <row r="44" spans="1:5" x14ac:dyDescent="0.15">
      <c r="A44" s="8"/>
      <c r="B44" s="25" t="s">
        <v>145</v>
      </c>
      <c r="C44" s="66"/>
      <c r="D44" s="81"/>
      <c r="E44" s="26"/>
    </row>
    <row r="45" spans="1:5" x14ac:dyDescent="0.15">
      <c r="A45" s="8"/>
      <c r="B45" s="21" t="s">
        <v>146</v>
      </c>
      <c r="C45" s="38"/>
      <c r="D45" s="78"/>
      <c r="E45" s="22"/>
    </row>
    <row r="46" spans="1:5" x14ac:dyDescent="0.15">
      <c r="A46" s="8"/>
      <c r="B46" s="21" t="s">
        <v>147</v>
      </c>
      <c r="C46" s="38"/>
      <c r="D46" s="78"/>
      <c r="E46" s="22"/>
    </row>
    <row r="47" spans="1:5" x14ac:dyDescent="0.15">
      <c r="A47" s="8">
        <v>27</v>
      </c>
      <c r="B47" s="23" t="s">
        <v>148</v>
      </c>
      <c r="C47" s="15" t="s">
        <v>217</v>
      </c>
      <c r="D47" s="79"/>
      <c r="E47" s="24" t="s">
        <v>114</v>
      </c>
    </row>
    <row r="48" spans="1:5" x14ac:dyDescent="0.15">
      <c r="A48" s="8">
        <v>28</v>
      </c>
      <c r="B48" s="23" t="s">
        <v>149</v>
      </c>
      <c r="C48" s="15" t="s">
        <v>217</v>
      </c>
      <c r="D48" s="79"/>
      <c r="E48" s="24" t="s">
        <v>114</v>
      </c>
    </row>
    <row r="49" spans="1:5" ht="24" x14ac:dyDescent="0.15">
      <c r="A49" s="8">
        <v>29</v>
      </c>
      <c r="B49" s="23" t="s">
        <v>150</v>
      </c>
      <c r="C49" s="15" t="s">
        <v>217</v>
      </c>
      <c r="D49" s="79"/>
      <c r="E49" s="24" t="s">
        <v>114</v>
      </c>
    </row>
    <row r="50" spans="1:5" x14ac:dyDescent="0.15">
      <c r="A50" s="8">
        <v>30</v>
      </c>
      <c r="B50" s="23" t="s">
        <v>151</v>
      </c>
      <c r="C50" s="15" t="s">
        <v>217</v>
      </c>
      <c r="D50" s="79"/>
      <c r="E50" s="24" t="s">
        <v>114</v>
      </c>
    </row>
    <row r="51" spans="1:5" x14ac:dyDescent="0.15">
      <c r="A51" s="8">
        <v>31</v>
      </c>
      <c r="B51" s="23" t="s">
        <v>152</v>
      </c>
      <c r="C51" s="15" t="s">
        <v>217</v>
      </c>
      <c r="D51" s="79"/>
      <c r="E51" s="24" t="s">
        <v>114</v>
      </c>
    </row>
    <row r="52" spans="1:5" ht="24" x14ac:dyDescent="0.15">
      <c r="A52" s="8">
        <v>32</v>
      </c>
      <c r="B52" s="23" t="s">
        <v>153</v>
      </c>
      <c r="C52" s="15" t="s">
        <v>217</v>
      </c>
      <c r="D52" s="79"/>
      <c r="E52" s="24" t="s">
        <v>114</v>
      </c>
    </row>
    <row r="53" spans="1:5" ht="24" x14ac:dyDescent="0.15">
      <c r="A53" s="8">
        <v>33</v>
      </c>
      <c r="B53" s="23" t="s">
        <v>154</v>
      </c>
      <c r="C53" s="15" t="s">
        <v>217</v>
      </c>
      <c r="D53" s="79"/>
      <c r="E53" s="24" t="s">
        <v>114</v>
      </c>
    </row>
    <row r="54" spans="1:5" ht="24" x14ac:dyDescent="0.15">
      <c r="A54" s="8">
        <v>34</v>
      </c>
      <c r="B54" s="23" t="s">
        <v>155</v>
      </c>
      <c r="C54" s="15" t="s">
        <v>217</v>
      </c>
      <c r="D54" s="79"/>
      <c r="E54" s="24" t="s">
        <v>114</v>
      </c>
    </row>
    <row r="55" spans="1:5" x14ac:dyDescent="0.15">
      <c r="A55" s="8"/>
      <c r="B55" s="21" t="s">
        <v>156</v>
      </c>
      <c r="C55" s="38"/>
      <c r="D55" s="78"/>
      <c r="E55" s="22"/>
    </row>
    <row r="56" spans="1:5" x14ac:dyDescent="0.15">
      <c r="A56" s="8"/>
      <c r="B56" s="21" t="s">
        <v>157</v>
      </c>
      <c r="C56" s="38"/>
      <c r="D56" s="78"/>
      <c r="E56" s="22"/>
    </row>
    <row r="57" spans="1:5" ht="24" x14ac:dyDescent="0.15">
      <c r="A57" s="8">
        <v>35</v>
      </c>
      <c r="B57" s="23" t="s">
        <v>158</v>
      </c>
      <c r="C57" s="15" t="s">
        <v>217</v>
      </c>
      <c r="D57" s="79"/>
      <c r="E57" s="24" t="s">
        <v>114</v>
      </c>
    </row>
    <row r="58" spans="1:5" x14ac:dyDescent="0.15">
      <c r="A58" s="8">
        <v>36</v>
      </c>
      <c r="B58" s="23" t="s">
        <v>216</v>
      </c>
      <c r="C58" s="15" t="s">
        <v>217</v>
      </c>
      <c r="D58" s="79"/>
      <c r="E58" s="24" t="s">
        <v>114</v>
      </c>
    </row>
    <row r="59" spans="1:5" ht="24" x14ac:dyDescent="0.15">
      <c r="A59" s="8">
        <v>37</v>
      </c>
      <c r="B59" s="23" t="s">
        <v>159</v>
      </c>
      <c r="C59" s="15" t="s">
        <v>217</v>
      </c>
      <c r="D59" s="79"/>
      <c r="E59" s="24" t="s">
        <v>114</v>
      </c>
    </row>
    <row r="60" spans="1:5" x14ac:dyDescent="0.15">
      <c r="A60" s="8"/>
      <c r="B60" s="21" t="s">
        <v>160</v>
      </c>
      <c r="C60" s="38"/>
      <c r="D60" s="78"/>
      <c r="E60" s="22"/>
    </row>
    <row r="61" spans="1:5" x14ac:dyDescent="0.15">
      <c r="A61" s="8"/>
      <c r="B61" s="21" t="s">
        <v>161</v>
      </c>
      <c r="C61" s="38"/>
      <c r="D61" s="78"/>
      <c r="E61" s="22"/>
    </row>
    <row r="62" spans="1:5" ht="24" x14ac:dyDescent="0.15">
      <c r="A62" s="8">
        <v>38</v>
      </c>
      <c r="B62" s="23" t="s">
        <v>162</v>
      </c>
      <c r="C62" s="15" t="s">
        <v>217</v>
      </c>
      <c r="D62" s="79"/>
      <c r="E62" s="24" t="s">
        <v>114</v>
      </c>
    </row>
    <row r="63" spans="1:5" ht="24" x14ac:dyDescent="0.15">
      <c r="A63" s="8">
        <v>39</v>
      </c>
      <c r="B63" s="23" t="s">
        <v>163</v>
      </c>
      <c r="C63" s="15" t="s">
        <v>217</v>
      </c>
      <c r="D63" s="79"/>
      <c r="E63" s="24" t="s">
        <v>114</v>
      </c>
    </row>
    <row r="64" spans="1:5" ht="24" x14ac:dyDescent="0.15">
      <c r="A64" s="8">
        <v>40</v>
      </c>
      <c r="B64" s="23" t="s">
        <v>215</v>
      </c>
      <c r="C64" s="15" t="s">
        <v>217</v>
      </c>
      <c r="D64" s="79"/>
      <c r="E64" s="24" t="s">
        <v>114</v>
      </c>
    </row>
    <row r="65" spans="1:5" x14ac:dyDescent="0.15">
      <c r="A65" s="8">
        <v>41</v>
      </c>
      <c r="B65" s="23" t="s">
        <v>164</v>
      </c>
      <c r="C65" s="15" t="s">
        <v>217</v>
      </c>
      <c r="D65" s="79"/>
      <c r="E65" s="24" t="s">
        <v>114</v>
      </c>
    </row>
    <row r="66" spans="1:5" x14ac:dyDescent="0.15">
      <c r="A66" s="8">
        <v>42</v>
      </c>
      <c r="B66" s="23" t="s">
        <v>165</v>
      </c>
      <c r="C66" s="15" t="s">
        <v>217</v>
      </c>
      <c r="D66" s="79"/>
      <c r="E66" s="24" t="s">
        <v>114</v>
      </c>
    </row>
    <row r="67" spans="1:5" x14ac:dyDescent="0.15">
      <c r="A67" s="8">
        <v>43</v>
      </c>
      <c r="B67" s="23" t="s">
        <v>214</v>
      </c>
      <c r="C67" s="15" t="s">
        <v>217</v>
      </c>
      <c r="D67" s="79"/>
      <c r="E67" s="24" t="s">
        <v>114</v>
      </c>
    </row>
    <row r="68" spans="1:5" ht="24" x14ac:dyDescent="0.15">
      <c r="A68" s="8">
        <v>44</v>
      </c>
      <c r="B68" s="23" t="s">
        <v>166</v>
      </c>
      <c r="C68" s="15" t="s">
        <v>217</v>
      </c>
      <c r="D68" s="79"/>
      <c r="E68" s="24" t="s">
        <v>114</v>
      </c>
    </row>
  </sheetData>
  <sheetProtection algorithmName="SHA-512" hashValue="nhqh6f4Z5TE+0gUQfMwO4ZIBn+9+KdeHtlQPEsvlj4ZKMHBaAmlSDaIrmSCBS19jC7bUKmDgGhp9qEm/lbQ8Lw==" saltValue="BKNKdwBLZKvZM4Bf4NLdDw==" spinCount="100000" sheet="1" objects="1" scenarios="1"/>
  <mergeCells count="3">
    <mergeCell ref="A3:B3"/>
    <mergeCell ref="A1:E1"/>
    <mergeCell ref="A2:E2"/>
  </mergeCells>
  <phoneticPr fontId="1"/>
  <dataValidations count="2">
    <dataValidation type="list" allowBlank="1" showInputMessage="1" showErrorMessage="1" sqref="D13:D16 D18:D23 D25:D29 D31:D32 D35:D43 D47:D54 D62:D68 D57:D59" xr:uid="{7A8C9BEF-F609-41FD-8D78-4067D15BE0AA}">
      <formula1>"1.対応可,2.対応不可"</formula1>
    </dataValidation>
    <dataValidation type="list" allowBlank="1" showInputMessage="1" showErrorMessage="1" sqref="D7" xr:uid="{02C6FDB5-F821-4B44-9020-0A0639A0B953}">
      <formula1>"1.登録されている,2.それ以外"</formula1>
    </dataValidation>
  </dataValidations>
  <pageMargins left="0.31496062992125984" right="0.31496062992125984" top="0.74803149606299213" bottom="0.74803149606299213" header="0.31496062992125984" footer="0.31496062992125984"/>
  <pageSetup paperSize="8"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A6AAA-A081-4C20-9D82-F177E2B6F390}">
  <dimension ref="A2:A7"/>
  <sheetViews>
    <sheetView workbookViewId="0">
      <selection activeCell="A8" sqref="A8"/>
    </sheetView>
  </sheetViews>
  <sheetFormatPr defaultRowHeight="18.75" x14ac:dyDescent="0.4"/>
  <cols>
    <col min="1" max="1" width="48.625" customWidth="1"/>
  </cols>
  <sheetData>
    <row r="2" spans="1:1" x14ac:dyDescent="0.4">
      <c r="A2" t="s">
        <v>1</v>
      </c>
    </row>
    <row r="3" spans="1:1" x14ac:dyDescent="0.4">
      <c r="A3" t="s">
        <v>5</v>
      </c>
    </row>
    <row r="4" spans="1:1" x14ac:dyDescent="0.4">
      <c r="A4" t="s">
        <v>2</v>
      </c>
    </row>
    <row r="5" spans="1:1" x14ac:dyDescent="0.4">
      <c r="A5" t="s">
        <v>3</v>
      </c>
    </row>
    <row r="6" spans="1:1" x14ac:dyDescent="0.4">
      <c r="A6" t="s">
        <v>4</v>
      </c>
    </row>
    <row r="7" spans="1:1" x14ac:dyDescent="0.4">
      <c r="A7" t="s">
        <v>0</v>
      </c>
    </row>
  </sheetData>
  <phoneticPr fontId="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F76C9-16B5-45C5-870D-873A3A9FB5AF}">
  <sheetPr>
    <pageSetUpPr fitToPage="1"/>
  </sheetPr>
  <dimension ref="A1:M21"/>
  <sheetViews>
    <sheetView zoomScaleNormal="100" workbookViewId="0">
      <selection activeCell="C29" sqref="C29"/>
    </sheetView>
  </sheetViews>
  <sheetFormatPr defaultRowHeight="18.75" x14ac:dyDescent="0.4"/>
  <cols>
    <col min="1" max="1" width="4.875" customWidth="1"/>
    <col min="2" max="2" width="31.5" bestFit="1" customWidth="1"/>
    <col min="3" max="3" width="12.25" style="27" customWidth="1"/>
    <col min="4" max="13" width="12.25" customWidth="1"/>
  </cols>
  <sheetData>
    <row r="1" spans="1:13" x14ac:dyDescent="0.4">
      <c r="A1" s="27" t="s">
        <v>167</v>
      </c>
    </row>
    <row r="2" spans="1:13" x14ac:dyDescent="0.4">
      <c r="A2" s="93" t="s">
        <v>168</v>
      </c>
      <c r="B2" s="93" t="s">
        <v>169</v>
      </c>
      <c r="C2" s="94" t="s">
        <v>170</v>
      </c>
      <c r="D2" s="95" t="s">
        <v>171</v>
      </c>
      <c r="E2" s="96"/>
      <c r="F2" s="96"/>
      <c r="G2" s="96"/>
      <c r="H2" s="96"/>
      <c r="I2" s="96"/>
      <c r="J2" s="96"/>
      <c r="K2" s="96"/>
      <c r="L2" s="96"/>
      <c r="M2" s="96"/>
    </row>
    <row r="3" spans="1:13" x14ac:dyDescent="0.4">
      <c r="A3" s="93"/>
      <c r="B3" s="93"/>
      <c r="C3" s="94"/>
      <c r="D3" s="28" t="s">
        <v>172</v>
      </c>
      <c r="E3" s="1" t="s">
        <v>173</v>
      </c>
      <c r="F3" s="1" t="s">
        <v>174</v>
      </c>
      <c r="G3" s="1" t="s">
        <v>175</v>
      </c>
      <c r="H3" s="1" t="s">
        <v>176</v>
      </c>
      <c r="I3" s="1" t="s">
        <v>177</v>
      </c>
      <c r="J3" s="1" t="s">
        <v>178</v>
      </c>
      <c r="K3" s="1" t="s">
        <v>179</v>
      </c>
      <c r="L3" s="1" t="s">
        <v>180</v>
      </c>
      <c r="M3" s="1" t="s">
        <v>181</v>
      </c>
    </row>
    <row r="4" spans="1:13" x14ac:dyDescent="0.4">
      <c r="A4" s="1">
        <f>ROW()-3</f>
        <v>1</v>
      </c>
      <c r="B4" s="29" t="s">
        <v>182</v>
      </c>
      <c r="C4" s="30">
        <f t="shared" ref="C4:C14" si="0">SUM(D4:M4)</f>
        <v>64</v>
      </c>
      <c r="D4" s="28">
        <f>7+6+1+4+5</f>
        <v>23</v>
      </c>
      <c r="E4" s="1">
        <f>6+1</f>
        <v>7</v>
      </c>
      <c r="F4" s="1">
        <v>0</v>
      </c>
      <c r="G4" s="1">
        <f>7+1</f>
        <v>8</v>
      </c>
      <c r="H4" s="1">
        <v>4</v>
      </c>
      <c r="I4" s="1">
        <v>5</v>
      </c>
      <c r="J4" s="1">
        <f>6+1</f>
        <v>7</v>
      </c>
      <c r="K4" s="1">
        <f>5+1</f>
        <v>6</v>
      </c>
      <c r="L4" s="1">
        <v>3</v>
      </c>
      <c r="M4" s="1">
        <v>1</v>
      </c>
    </row>
    <row r="5" spans="1:13" x14ac:dyDescent="0.4">
      <c r="A5" s="1">
        <f t="shared" ref="A5:A19" si="1">ROW()-3</f>
        <v>2</v>
      </c>
      <c r="B5" s="31" t="s">
        <v>183</v>
      </c>
      <c r="C5" s="30">
        <f t="shared" si="0"/>
        <v>50</v>
      </c>
      <c r="D5" s="28">
        <f>3+7+9</f>
        <v>19</v>
      </c>
      <c r="E5" s="1">
        <v>4</v>
      </c>
      <c r="F5" s="1">
        <v>0</v>
      </c>
      <c r="G5" s="1">
        <f>3+3</f>
        <v>6</v>
      </c>
      <c r="H5" s="1">
        <v>3</v>
      </c>
      <c r="I5" s="1">
        <v>3</v>
      </c>
      <c r="J5" s="1">
        <f>3+4</f>
        <v>7</v>
      </c>
      <c r="K5" s="1">
        <v>7</v>
      </c>
      <c r="L5" s="1">
        <v>1</v>
      </c>
      <c r="M5" s="1">
        <v>0</v>
      </c>
    </row>
    <row r="6" spans="1:13" x14ac:dyDescent="0.4">
      <c r="A6" s="1">
        <f t="shared" si="1"/>
        <v>3</v>
      </c>
      <c r="B6" s="1" t="s">
        <v>184</v>
      </c>
      <c r="C6" s="30">
        <f t="shared" si="0"/>
        <v>89</v>
      </c>
      <c r="D6" s="28">
        <f>12+10+1+4+5</f>
        <v>32</v>
      </c>
      <c r="E6" s="1">
        <v>9</v>
      </c>
      <c r="F6" s="1">
        <v>0</v>
      </c>
      <c r="G6" s="1">
        <f>11</f>
        <v>11</v>
      </c>
      <c r="H6" s="1">
        <v>5</v>
      </c>
      <c r="I6" s="1">
        <v>6</v>
      </c>
      <c r="J6" s="1">
        <f>6+4+1</f>
        <v>11</v>
      </c>
      <c r="K6" s="1">
        <f>5+4+1</f>
        <v>10</v>
      </c>
      <c r="L6" s="1">
        <v>4</v>
      </c>
      <c r="M6" s="1">
        <v>1</v>
      </c>
    </row>
    <row r="7" spans="1:13" x14ac:dyDescent="0.4">
      <c r="A7" s="1">
        <f t="shared" si="1"/>
        <v>4</v>
      </c>
      <c r="B7" s="1" t="s">
        <v>185</v>
      </c>
      <c r="C7" s="30">
        <f t="shared" si="0"/>
        <v>49</v>
      </c>
      <c r="D7" s="28">
        <f>6+3+7</f>
        <v>16</v>
      </c>
      <c r="E7" s="1">
        <v>6</v>
      </c>
      <c r="F7" s="1">
        <v>0</v>
      </c>
      <c r="G7" s="1">
        <f>3+3</f>
        <v>6</v>
      </c>
      <c r="H7" s="1">
        <v>3</v>
      </c>
      <c r="I7" s="1">
        <v>5</v>
      </c>
      <c r="J7" s="1">
        <v>6</v>
      </c>
      <c r="K7" s="1">
        <v>5</v>
      </c>
      <c r="L7" s="1">
        <v>2</v>
      </c>
      <c r="M7" s="1">
        <v>0</v>
      </c>
    </row>
    <row r="8" spans="1:13" x14ac:dyDescent="0.4">
      <c r="A8" s="1">
        <f t="shared" si="1"/>
        <v>5</v>
      </c>
      <c r="B8" s="1" t="s">
        <v>186</v>
      </c>
      <c r="C8" s="30">
        <f t="shared" si="0"/>
        <v>18</v>
      </c>
      <c r="D8" s="28">
        <f>2+3+2</f>
        <v>7</v>
      </c>
      <c r="E8" s="1">
        <v>2</v>
      </c>
      <c r="F8" s="1">
        <v>0</v>
      </c>
      <c r="G8" s="1">
        <v>2</v>
      </c>
      <c r="H8" s="1">
        <v>1</v>
      </c>
      <c r="I8" s="1">
        <v>1</v>
      </c>
      <c r="J8" s="1">
        <v>2</v>
      </c>
      <c r="K8" s="1">
        <v>2</v>
      </c>
      <c r="L8" s="1">
        <v>1</v>
      </c>
      <c r="M8" s="1">
        <v>0</v>
      </c>
    </row>
    <row r="9" spans="1:13" ht="37.5" x14ac:dyDescent="0.4">
      <c r="A9" s="1">
        <f t="shared" si="1"/>
        <v>6</v>
      </c>
      <c r="B9" s="32" t="s">
        <v>187</v>
      </c>
      <c r="C9" s="30">
        <f t="shared" si="0"/>
        <v>1</v>
      </c>
      <c r="D9" s="28">
        <v>1</v>
      </c>
      <c r="E9" s="1">
        <v>0</v>
      </c>
      <c r="F9" s="1">
        <v>0</v>
      </c>
      <c r="G9" s="1">
        <v>0</v>
      </c>
      <c r="H9" s="1">
        <v>0</v>
      </c>
      <c r="I9" s="1">
        <v>0</v>
      </c>
      <c r="J9" s="1">
        <v>0</v>
      </c>
      <c r="K9" s="1">
        <v>0</v>
      </c>
      <c r="L9" s="1">
        <v>0</v>
      </c>
      <c r="M9" s="1">
        <v>0</v>
      </c>
    </row>
    <row r="10" spans="1:13" x14ac:dyDescent="0.4">
      <c r="A10" s="1">
        <f t="shared" si="1"/>
        <v>7</v>
      </c>
      <c r="B10" s="1" t="s">
        <v>188</v>
      </c>
      <c r="C10" s="30">
        <f t="shared" si="0"/>
        <v>27</v>
      </c>
      <c r="D10" s="28">
        <f>6+3</f>
        <v>9</v>
      </c>
      <c r="E10" s="1">
        <v>2</v>
      </c>
      <c r="F10" s="1">
        <v>0</v>
      </c>
      <c r="G10" s="1">
        <v>5</v>
      </c>
      <c r="H10" s="1">
        <v>2</v>
      </c>
      <c r="I10" s="1">
        <v>1</v>
      </c>
      <c r="J10" s="1">
        <v>4</v>
      </c>
      <c r="K10" s="1">
        <v>4</v>
      </c>
      <c r="L10" s="1">
        <v>0</v>
      </c>
      <c r="M10" s="1">
        <v>0</v>
      </c>
    </row>
    <row r="11" spans="1:13" x14ac:dyDescent="0.4">
      <c r="A11" s="1">
        <f t="shared" si="1"/>
        <v>8</v>
      </c>
      <c r="B11" s="1" t="s">
        <v>189</v>
      </c>
      <c r="C11" s="30">
        <f t="shared" si="0"/>
        <v>12</v>
      </c>
      <c r="D11" s="28">
        <v>2</v>
      </c>
      <c r="E11" s="1">
        <v>1</v>
      </c>
      <c r="F11" s="1">
        <v>0</v>
      </c>
      <c r="G11" s="1">
        <v>2</v>
      </c>
      <c r="H11" s="1">
        <v>1</v>
      </c>
      <c r="I11" s="1">
        <v>1</v>
      </c>
      <c r="J11" s="1">
        <v>2</v>
      </c>
      <c r="K11" s="1">
        <v>3</v>
      </c>
      <c r="L11" s="1">
        <v>0</v>
      </c>
      <c r="M11" s="1">
        <v>0</v>
      </c>
    </row>
    <row r="12" spans="1:13" x14ac:dyDescent="0.4">
      <c r="A12" s="1">
        <f t="shared" si="1"/>
        <v>9</v>
      </c>
      <c r="B12" s="32" t="s">
        <v>190</v>
      </c>
      <c r="C12" s="30">
        <f t="shared" si="0"/>
        <v>25</v>
      </c>
      <c r="D12" s="28">
        <f>5+4</f>
        <v>9</v>
      </c>
      <c r="E12" s="1">
        <v>2</v>
      </c>
      <c r="F12" s="1">
        <v>0</v>
      </c>
      <c r="G12" s="1">
        <v>3</v>
      </c>
      <c r="H12" s="1">
        <v>1</v>
      </c>
      <c r="I12" s="1">
        <v>1</v>
      </c>
      <c r="J12" s="1">
        <v>4</v>
      </c>
      <c r="K12" s="1">
        <v>4</v>
      </c>
      <c r="L12" s="1">
        <v>1</v>
      </c>
      <c r="M12" s="1">
        <v>0</v>
      </c>
    </row>
    <row r="13" spans="1:13" ht="37.5" x14ac:dyDescent="0.4">
      <c r="A13" s="1">
        <f t="shared" si="1"/>
        <v>10</v>
      </c>
      <c r="B13" s="32" t="s">
        <v>191</v>
      </c>
      <c r="C13" s="30">
        <f t="shared" si="0"/>
        <v>13</v>
      </c>
      <c r="D13" s="28">
        <v>3</v>
      </c>
      <c r="E13" s="1">
        <v>1</v>
      </c>
      <c r="F13" s="1">
        <v>0</v>
      </c>
      <c r="G13" s="1">
        <v>3</v>
      </c>
      <c r="H13" s="1">
        <v>0</v>
      </c>
      <c r="I13" s="1">
        <v>1</v>
      </c>
      <c r="J13" s="1">
        <v>3</v>
      </c>
      <c r="K13" s="1">
        <v>2</v>
      </c>
      <c r="L13" s="1">
        <v>0</v>
      </c>
      <c r="M13" s="1">
        <v>0</v>
      </c>
    </row>
    <row r="14" spans="1:13" x14ac:dyDescent="0.4">
      <c r="A14" s="1">
        <f t="shared" si="1"/>
        <v>11</v>
      </c>
      <c r="B14" s="1" t="s">
        <v>192</v>
      </c>
      <c r="C14" s="30">
        <f t="shared" si="0"/>
        <v>6</v>
      </c>
      <c r="D14" s="28">
        <v>1</v>
      </c>
      <c r="E14" s="1">
        <v>1</v>
      </c>
      <c r="F14" s="1">
        <v>0</v>
      </c>
      <c r="G14" s="1">
        <v>1</v>
      </c>
      <c r="H14" s="1">
        <v>0</v>
      </c>
      <c r="I14" s="1">
        <v>1</v>
      </c>
      <c r="J14" s="1">
        <v>1</v>
      </c>
      <c r="K14" s="1">
        <v>1</v>
      </c>
      <c r="L14" s="1">
        <v>0</v>
      </c>
      <c r="M14" s="1">
        <v>0</v>
      </c>
    </row>
    <row r="15" spans="1:13" ht="37.5" x14ac:dyDescent="0.4">
      <c r="A15" s="1">
        <f t="shared" si="1"/>
        <v>12</v>
      </c>
      <c r="B15" s="1" t="s">
        <v>193</v>
      </c>
      <c r="C15" s="30" t="s">
        <v>194</v>
      </c>
      <c r="D15" s="28" t="s">
        <v>195</v>
      </c>
      <c r="E15" s="1">
        <v>0</v>
      </c>
      <c r="F15" s="1">
        <v>0</v>
      </c>
      <c r="G15" s="32" t="s">
        <v>196</v>
      </c>
      <c r="H15" s="1">
        <v>0</v>
      </c>
      <c r="I15" s="1">
        <v>0</v>
      </c>
      <c r="J15" s="1" t="s">
        <v>197</v>
      </c>
      <c r="K15" s="1" t="s">
        <v>197</v>
      </c>
      <c r="L15" s="1">
        <v>0</v>
      </c>
      <c r="M15" s="1">
        <v>0</v>
      </c>
    </row>
    <row r="16" spans="1:13" x14ac:dyDescent="0.4">
      <c r="A16" s="1">
        <f t="shared" si="1"/>
        <v>13</v>
      </c>
      <c r="B16" s="1" t="s">
        <v>198</v>
      </c>
      <c r="C16" s="30">
        <f>SUM(D16:M16)</f>
        <v>5</v>
      </c>
      <c r="D16" s="28">
        <v>2</v>
      </c>
      <c r="E16" s="1">
        <v>0</v>
      </c>
      <c r="F16" s="1">
        <v>0</v>
      </c>
      <c r="G16" s="32">
        <v>1</v>
      </c>
      <c r="H16" s="1">
        <v>0</v>
      </c>
      <c r="I16" s="1">
        <v>0</v>
      </c>
      <c r="J16" s="1">
        <v>1</v>
      </c>
      <c r="K16" s="1">
        <v>1</v>
      </c>
      <c r="L16" s="1">
        <v>0</v>
      </c>
      <c r="M16" s="1">
        <v>0</v>
      </c>
    </row>
    <row r="17" spans="1:13" ht="37.5" x14ac:dyDescent="0.4">
      <c r="A17" s="1">
        <f t="shared" si="1"/>
        <v>14</v>
      </c>
      <c r="B17" s="32" t="s">
        <v>199</v>
      </c>
      <c r="C17" s="30">
        <f>SUM(D17:M17)</f>
        <v>8</v>
      </c>
      <c r="D17" s="28">
        <v>2</v>
      </c>
      <c r="E17" s="1">
        <v>0</v>
      </c>
      <c r="F17" s="1">
        <v>0</v>
      </c>
      <c r="G17" s="1">
        <v>2</v>
      </c>
      <c r="H17" s="1">
        <v>0</v>
      </c>
      <c r="I17" s="1">
        <v>0</v>
      </c>
      <c r="J17" s="1">
        <v>2</v>
      </c>
      <c r="K17" s="1">
        <v>2</v>
      </c>
      <c r="L17" s="1">
        <v>0</v>
      </c>
      <c r="M17" s="1">
        <v>0</v>
      </c>
    </row>
    <row r="18" spans="1:13" x14ac:dyDescent="0.4">
      <c r="A18" s="1">
        <f t="shared" si="1"/>
        <v>15</v>
      </c>
      <c r="B18" s="1" t="s">
        <v>200</v>
      </c>
      <c r="C18" s="30">
        <f t="shared" ref="C18:C19" si="2">SUM(D18:M18)</f>
        <v>23</v>
      </c>
      <c r="D18" s="28">
        <v>23</v>
      </c>
      <c r="E18" s="1">
        <v>0</v>
      </c>
      <c r="F18" s="1">
        <v>0</v>
      </c>
      <c r="G18" s="1">
        <v>0</v>
      </c>
      <c r="H18" s="1">
        <v>0</v>
      </c>
      <c r="I18" s="1">
        <v>0</v>
      </c>
      <c r="J18" s="1">
        <v>0</v>
      </c>
      <c r="K18" s="1">
        <v>0</v>
      </c>
      <c r="L18" s="1">
        <v>0</v>
      </c>
      <c r="M18" s="1">
        <v>0</v>
      </c>
    </row>
    <row r="19" spans="1:13" x14ac:dyDescent="0.4">
      <c r="A19" s="1">
        <f t="shared" si="1"/>
        <v>16</v>
      </c>
      <c r="B19" s="1" t="s">
        <v>201</v>
      </c>
      <c r="C19" s="30">
        <f t="shared" si="2"/>
        <v>14</v>
      </c>
      <c r="D19" s="28"/>
      <c r="E19" s="1">
        <v>9</v>
      </c>
      <c r="F19" s="1">
        <v>0</v>
      </c>
      <c r="G19" s="1">
        <v>0</v>
      </c>
      <c r="H19" s="1">
        <v>0</v>
      </c>
      <c r="I19" s="1">
        <v>5</v>
      </c>
      <c r="J19" s="1">
        <v>0</v>
      </c>
      <c r="K19" s="1">
        <v>0</v>
      </c>
      <c r="L19" s="1">
        <v>0</v>
      </c>
      <c r="M19" s="1">
        <v>0</v>
      </c>
    </row>
    <row r="21" spans="1:13" x14ac:dyDescent="0.4">
      <c r="B21" t="s">
        <v>202</v>
      </c>
    </row>
  </sheetData>
  <sheetProtection algorithmName="SHA-512" hashValue="32b02TdzKEgfK1lMMu8XsDEi2DG8MvDgaz8xYk6TA4ibMksLsk+DZ5leNtahBalJlKTsTCrikbr6mvuz5cWNrA==" saltValue="GKbhqTWbh4AjTUDE1aDfvQ==" spinCount="100000" sheet="1" objects="1" scenarios="1"/>
  <mergeCells count="4">
    <mergeCell ref="A2:A3"/>
    <mergeCell ref="B2:B3"/>
    <mergeCell ref="C2:C3"/>
    <mergeCell ref="D2:M2"/>
  </mergeCells>
  <phoneticPr fontId="1"/>
  <pageMargins left="0.31496062992125984" right="0.31496062992125984" top="0.74803149606299213" bottom="0.74803149606299213" header="0.31496062992125984" footer="0.31496062992125984"/>
  <pageSetup paperSize="9" scale="75" orientation="landscape" r:id="rId1"/>
  <ignoredErrors>
    <ignoredError sqref="G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972034a-423d-4c51-a5ba-1d2184aff23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20CD50568B8BB4788EBCE4E6138B64B" ma:contentTypeVersion="12" ma:contentTypeDescription="新しいドキュメントを作成します。" ma:contentTypeScope="" ma:versionID="bbef4f864cb9a3a49ed2180a2727e2e2">
  <xsd:schema xmlns:xsd="http://www.w3.org/2001/XMLSchema" xmlns:xs="http://www.w3.org/2001/XMLSchema" xmlns:p="http://schemas.microsoft.com/office/2006/metadata/properties" xmlns:ns2="e972034a-423d-4c51-a5ba-1d2184aff23f" xmlns:ns3="04371a98-d631-4f47-928e-1fab851e33af" targetNamespace="http://schemas.microsoft.com/office/2006/metadata/properties" ma:root="true" ma:fieldsID="281fd5ae714f3f617b2888f934dbd198" ns2:_="" ns3:_="">
    <xsd:import namespace="e972034a-423d-4c51-a5ba-1d2184aff23f"/>
    <xsd:import namespace="04371a98-d631-4f47-928e-1fab851e33a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72034a-423d-4c51-a5ba-1d2184aff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cb8fd369-8637-4bb4-9a09-d4f8fa72620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371a98-d631-4f47-928e-1fab851e33a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3ACED7-0AEE-44D3-8395-8E7FA70A4CBE}">
  <ds:schemaRefs>
    <ds:schemaRef ds:uri="http://purl.org/dc/terms/"/>
    <ds:schemaRef ds:uri="http://www.w3.org/XML/1998/namespac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04371a98-d631-4f47-928e-1fab851e33af"/>
    <ds:schemaRef ds:uri="e972034a-423d-4c51-a5ba-1d2184aff23f"/>
  </ds:schemaRefs>
</ds:datastoreItem>
</file>

<file path=customXml/itemProps2.xml><?xml version="1.0" encoding="utf-8"?>
<ds:datastoreItem xmlns:ds="http://schemas.openxmlformats.org/officeDocument/2006/customXml" ds:itemID="{9DBA40BB-529B-4D52-8963-28A81933B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72034a-423d-4c51-a5ba-1d2184aff23f"/>
    <ds:schemaRef ds:uri="04371a98-d631-4f47-928e-1fab851e33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A37279-5B96-45A2-BA17-0FBEDD6796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システム要件確認書</vt:lpstr>
      <vt:lpstr>クラウドサービス基盤要件確認書</vt:lpstr>
      <vt:lpstr>プルダウンメニュー</vt:lpstr>
      <vt:lpstr>機器台数一覧</vt:lpstr>
      <vt:lpstr>システム要件確認書!Print_Area</vt:lpstr>
      <vt:lpstr>クラウドサービス基盤要件確認書!Print_Titles</vt:lpstr>
      <vt:lpstr>システム要件確認書!Print_Titles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町田市</dc:creator>
  <cp:keywords/>
  <dc:description/>
  <cp:revision/>
  <cp:lastPrinted>2024-01-31T00:44:47Z</cp:lastPrinted>
  <dcterms:created xsi:type="dcterms:W3CDTF">2023-12-22T05:29:25Z</dcterms:created>
  <dcterms:modified xsi:type="dcterms:W3CDTF">2024-01-31T07:51:08Z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0x010100A20CD50568B8BB4788EBCE4E6138B64B</vt:lpwstr>
  </property>
  <property fmtid="{D5CDD505-2E9C-101B-9397-08002B2CF9AE}" pid="3" name="MediaServiceImageTags">
    <vt:lpwstr/>
  </property>
</Properties>
</file>