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124226"/>
  <xr:revisionPtr revIDLastSave="0" documentId="13_ncr:1_{FDC1EA06-F66A-4EA5-8DD5-49C7AF2516EB}" xr6:coauthVersionLast="47" xr6:coauthVersionMax="47" xr10:uidLastSave="{00000000-0000-0000-0000-000000000000}"/>
  <bookViews>
    <workbookView xWindow="-120" yWindow="-120" windowWidth="29040" windowHeight="15720" tabRatio="888" xr2:uid="{00000000-000D-0000-FFFF-FFFF00000000}"/>
  </bookViews>
  <sheets>
    <sheet name="勤務実績表" sheetId="32" r:id="rId1"/>
    <sheet name="【記入例】勤務実績表" sheetId="30" r:id="rId2"/>
  </sheets>
  <externalReferences>
    <externalReference r:id="rId3"/>
    <externalReference r:id="rId4"/>
    <externalReference r:id="rId5"/>
  </externalReferences>
  <definedNames>
    <definedName name="_____kk29">#REF!</definedName>
    <definedName name="____kk06">#REF!</definedName>
    <definedName name="___kk06">#REF!</definedName>
    <definedName name="___kk29">#REF!</definedName>
    <definedName name="__kk06">#REF!</definedName>
    <definedName name="__kk29">#REF!</definedName>
    <definedName name="_kk06">#REF!</definedName>
    <definedName name="_kk29">#REF!</definedName>
    <definedName name="Avrg">#REF!</definedName>
    <definedName name="avrg1">#REF!</definedName>
    <definedName name="DaihyoFurigana">#REF!</definedName>
    <definedName name="DaihyoJyusho">#REF!</definedName>
    <definedName name="DaihyoShimei">#REF!</definedName>
    <definedName name="DaihyoShokumei">#REF!</definedName>
    <definedName name="DaihyoYubin">#REF!</definedName>
    <definedName name="HoujinShokatsu">#REF!</definedName>
    <definedName name="HoujinSyubetsu">#REF!</definedName>
    <definedName name="HoujinSyubetu">#REF!</definedName>
    <definedName name="JigyoFax">#REF!</definedName>
    <definedName name="jigyoFurigana">#REF!</definedName>
    <definedName name="JigyoMeisyo">#REF!</definedName>
    <definedName name="JigyoShozai">#REF!</definedName>
    <definedName name="JigyoShozaiKana">#REF!</definedName>
    <definedName name="JigyosyoFurigana">#REF!</definedName>
    <definedName name="JigyosyoMei">#REF!</definedName>
    <definedName name="JigyosyoSyozai">#REF!</definedName>
    <definedName name="JigyosyoYubin">#REF!</definedName>
    <definedName name="JigyoTel">#REF!</definedName>
    <definedName name="JigyoYubin">#REF!</definedName>
    <definedName name="jiritu">#REF!</definedName>
    <definedName name="KanriJyusyo">#REF!</definedName>
    <definedName name="KanriJyusyoKana">#REF!</definedName>
    <definedName name="KanriShimei">#REF!</definedName>
    <definedName name="KanriYubin">#REF!</definedName>
    <definedName name="KenmuJigyoMei">#REF!</definedName>
    <definedName name="KenmuJikan">#REF!</definedName>
    <definedName name="KenmuShokushu">#REF!</definedName>
    <definedName name="KenmuUmu">#REF!</definedName>
    <definedName name="KK_03">#REF!</definedName>
    <definedName name="kk_04">#REF!</definedName>
    <definedName name="KK_06">#REF!</definedName>
    <definedName name="kk_07">#REF!</definedName>
    <definedName name="KK2_3">#REF!</definedName>
    <definedName name="_xlnm.Print_Area" localSheetId="1">【記入例】勤務実績表!$A$1:$BS$172</definedName>
    <definedName name="_xlnm.Print_Area" localSheetId="0">勤務実績表!$A$1:$BS$172</definedName>
    <definedName name="prtNo">[1]main!#REF!</definedName>
    <definedName name="QW_Excel">[2]data!#REF!</definedName>
    <definedName name="Roman_01">#REF!</definedName>
    <definedName name="Roman_03">#REF!</definedName>
    <definedName name="Roman_04">#REF!</definedName>
    <definedName name="Roman_06">#REF!</definedName>
    <definedName name="roman_09">#REF!</definedName>
    <definedName name="roman_11">#REF!</definedName>
    <definedName name="roman11">#REF!</definedName>
    <definedName name="Roman2_1">#REF!</definedName>
    <definedName name="Roman2_3">#REF!</definedName>
    <definedName name="roman31">#REF!</definedName>
    <definedName name="roman33">#REF!</definedName>
    <definedName name="roman4_3">#REF!</definedName>
    <definedName name="roman7_1">#REF!</definedName>
    <definedName name="roman77">#REF!</definedName>
    <definedName name="romann_12">#REF!</definedName>
    <definedName name="romann_66">#REF!</definedName>
    <definedName name="romann33">#REF!</definedName>
    <definedName name="SasekiFuri">#REF!</definedName>
    <definedName name="SasekiJyusyo">#REF!</definedName>
    <definedName name="SasekiShimei">#REF!</definedName>
    <definedName name="SasekiYubin">#REF!</definedName>
    <definedName name="serv">#REF!</definedName>
    <definedName name="serv_">#REF!</definedName>
    <definedName name="Serv_LIST">#REF!</definedName>
    <definedName name="servo1">#REF!</definedName>
    <definedName name="ShinseiFax">#REF!</definedName>
    <definedName name="ShinseiMeisyo">#REF!</definedName>
    <definedName name="ShinseiMeisyoKana">#REF!</definedName>
    <definedName name="ShinseiSyozai">#REF!</definedName>
    <definedName name="ShinseiTel">#REF!</definedName>
    <definedName name="ShinseiYubin">#REF!</definedName>
    <definedName name="startNo">[3]main!#REF!</definedName>
    <definedName name="startNumber">[3]main!#REF!</definedName>
    <definedName name="ｔａｂｉｅ＿04">#REF!</definedName>
    <definedName name="table_03">#REF!</definedName>
    <definedName name="table_06">#REF!</definedName>
    <definedName name="table2_3">#REF!</definedName>
    <definedName name="tapi2">#REF!</definedName>
    <definedName name="tebie_o7">#REF!</definedName>
    <definedName name="tebie08">#REF!</definedName>
    <definedName name="tebie33">#REF!</definedName>
    <definedName name="tebiroo">#REF!</definedName>
    <definedName name="teble">#REF!</definedName>
    <definedName name="teble_09">#REF!</definedName>
    <definedName name="teble77">#REF!</definedName>
    <definedName name="食事">#REF!</definedName>
    <definedName name="町っ油">#REF!</definedName>
    <definedName name="利用日数記入例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X158" i="32" l="1"/>
  <c r="AW158" i="32"/>
  <c r="AV158" i="32"/>
  <c r="AU158" i="32"/>
  <c r="AT158" i="32"/>
  <c r="AS158" i="32"/>
  <c r="AR158" i="32"/>
  <c r="AQ158" i="32"/>
  <c r="AP158" i="32"/>
  <c r="AO158" i="32"/>
  <c r="AN158" i="32"/>
  <c r="AM158" i="32"/>
  <c r="AL158" i="32"/>
  <c r="AK158" i="32"/>
  <c r="AJ158" i="32"/>
  <c r="AI158" i="32"/>
  <c r="AH158" i="32"/>
  <c r="AG158" i="32"/>
  <c r="AF158" i="32"/>
  <c r="AE158" i="32"/>
  <c r="AD158" i="32"/>
  <c r="AC158" i="32"/>
  <c r="AB158" i="32"/>
  <c r="AA158" i="32"/>
  <c r="Z158" i="32"/>
  <c r="Y158" i="32"/>
  <c r="X158" i="32"/>
  <c r="W158" i="32"/>
  <c r="AY157" i="32"/>
  <c r="BB157" i="32" s="1"/>
  <c r="AY156" i="32"/>
  <c r="BB156" i="32" s="1"/>
  <c r="AY155" i="32"/>
  <c r="BB155" i="32" s="1"/>
  <c r="AY154" i="32"/>
  <c r="BB154" i="32" s="1"/>
  <c r="AY153" i="32"/>
  <c r="BB153" i="32" s="1"/>
  <c r="AY152" i="32"/>
  <c r="BB152" i="32" s="1"/>
  <c r="AY151" i="32"/>
  <c r="BB151" i="32" s="1"/>
  <c r="AY150" i="32"/>
  <c r="BB150" i="32" s="1"/>
  <c r="AY149" i="32"/>
  <c r="BB149" i="32" s="1"/>
  <c r="AY148" i="32"/>
  <c r="BB148" i="32" s="1"/>
  <c r="AY147" i="32"/>
  <c r="BB147" i="32" s="1"/>
  <c r="AY146" i="32"/>
  <c r="BB146" i="32" s="1"/>
  <c r="AY145" i="32"/>
  <c r="BB145" i="32" s="1"/>
  <c r="AY144" i="32"/>
  <c r="BB144" i="32" s="1"/>
  <c r="AY143" i="32"/>
  <c r="BB143" i="32" s="1"/>
  <c r="AY142" i="32"/>
  <c r="BB142" i="32" s="1"/>
  <c r="AY141" i="32"/>
  <c r="BB141" i="32" s="1"/>
  <c r="AY140" i="32"/>
  <c r="BB140" i="32" s="1"/>
  <c r="AY139" i="32"/>
  <c r="BB139" i="32" s="1"/>
  <c r="AY138" i="32"/>
  <c r="BB138" i="32" s="1"/>
  <c r="AY137" i="32"/>
  <c r="BB137" i="32" s="1"/>
  <c r="AY136" i="32"/>
  <c r="BB136" i="32" s="1"/>
  <c r="AY135" i="32"/>
  <c r="BB135" i="32" s="1"/>
  <c r="AY134" i="32"/>
  <c r="BB134" i="32" s="1"/>
  <c r="AY133" i="32"/>
  <c r="BB133" i="32" s="1"/>
  <c r="AY132" i="32"/>
  <c r="BB132" i="32" s="1"/>
  <c r="AY131" i="32"/>
  <c r="BB131" i="32" s="1"/>
  <c r="AY130" i="32"/>
  <c r="BB130" i="32" s="1"/>
  <c r="AY129" i="32"/>
  <c r="BB129" i="32" s="1"/>
  <c r="AY128" i="32"/>
  <c r="AR127" i="32"/>
  <c r="AK127" i="32"/>
  <c r="AD127" i="32"/>
  <c r="W127" i="32"/>
  <c r="W126" i="32"/>
  <c r="AX120" i="32"/>
  <c r="AW120" i="32"/>
  <c r="AV120" i="32"/>
  <c r="AU120" i="32"/>
  <c r="AT120" i="32"/>
  <c r="AS120" i="32"/>
  <c r="AR120" i="32"/>
  <c r="AQ120" i="32"/>
  <c r="AP120" i="32"/>
  <c r="AO120" i="32"/>
  <c r="AN120" i="32"/>
  <c r="AM120" i="32"/>
  <c r="AL120" i="32"/>
  <c r="AK120" i="32"/>
  <c r="AJ120" i="32"/>
  <c r="AI120" i="32"/>
  <c r="AH120" i="32"/>
  <c r="AG120" i="32"/>
  <c r="AF120" i="32"/>
  <c r="AE120" i="32"/>
  <c r="AD120" i="32"/>
  <c r="AC120" i="32"/>
  <c r="AB120" i="32"/>
  <c r="AA120" i="32"/>
  <c r="Z120" i="32"/>
  <c r="Y120" i="32"/>
  <c r="X120" i="32"/>
  <c r="W120" i="32"/>
  <c r="AY119" i="32"/>
  <c r="BB119" i="32" s="1"/>
  <c r="AY118" i="32"/>
  <c r="BB118" i="32" s="1"/>
  <c r="AY117" i="32"/>
  <c r="BB117" i="32" s="1"/>
  <c r="AY116" i="32"/>
  <c r="BB116" i="32" s="1"/>
  <c r="AY115" i="32"/>
  <c r="BB115" i="32" s="1"/>
  <c r="AY114" i="32"/>
  <c r="BB114" i="32" s="1"/>
  <c r="AY113" i="32"/>
  <c r="BB113" i="32" s="1"/>
  <c r="AY112" i="32"/>
  <c r="BB112" i="32" s="1"/>
  <c r="AY111" i="32"/>
  <c r="BB111" i="32" s="1"/>
  <c r="AY110" i="32"/>
  <c r="AX109" i="32"/>
  <c r="AX121" i="32" s="1"/>
  <c r="AW109" i="32"/>
  <c r="AW121" i="32" s="1"/>
  <c r="AV109" i="32"/>
  <c r="AV121" i="32" s="1"/>
  <c r="AU109" i="32"/>
  <c r="AU121" i="32" s="1"/>
  <c r="AT109" i="32"/>
  <c r="AT121" i="32" s="1"/>
  <c r="AS109" i="32"/>
  <c r="AS121" i="32" s="1"/>
  <c r="AR109" i="32"/>
  <c r="AR121" i="32" s="1"/>
  <c r="AQ109" i="32"/>
  <c r="AQ121" i="32" s="1"/>
  <c r="AP109" i="32"/>
  <c r="AP121" i="32" s="1"/>
  <c r="AO109" i="32"/>
  <c r="AO121" i="32" s="1"/>
  <c r="AN109" i="32"/>
  <c r="AN121" i="32" s="1"/>
  <c r="AM109" i="32"/>
  <c r="AM121" i="32" s="1"/>
  <c r="AL109" i="32"/>
  <c r="AL121" i="32" s="1"/>
  <c r="AK109" i="32"/>
  <c r="AK121" i="32" s="1"/>
  <c r="AJ109" i="32"/>
  <c r="AJ121" i="32" s="1"/>
  <c r="AI109" i="32"/>
  <c r="AI121" i="32" s="1"/>
  <c r="AH109" i="32"/>
  <c r="AH121" i="32" s="1"/>
  <c r="AG109" i="32"/>
  <c r="AG121" i="32" s="1"/>
  <c r="AF109" i="32"/>
  <c r="AF121" i="32" s="1"/>
  <c r="AE109" i="32"/>
  <c r="AE121" i="32" s="1"/>
  <c r="AD109" i="32"/>
  <c r="AD121" i="32" s="1"/>
  <c r="AC109" i="32"/>
  <c r="AC121" i="32" s="1"/>
  <c r="AB109" i="32"/>
  <c r="AB121" i="32" s="1"/>
  <c r="AA109" i="32"/>
  <c r="AA121" i="32" s="1"/>
  <c r="Z109" i="32"/>
  <c r="Z121" i="32" s="1"/>
  <c r="Y109" i="32"/>
  <c r="Y121" i="32" s="1"/>
  <c r="X109" i="32"/>
  <c r="X121" i="32" s="1"/>
  <c r="W109" i="32"/>
  <c r="W121" i="32" s="1"/>
  <c r="AY108" i="32"/>
  <c r="BB108" i="32" s="1"/>
  <c r="AY107" i="32"/>
  <c r="BB107" i="32" s="1"/>
  <c r="AY106" i="32"/>
  <c r="BB106" i="32" s="1"/>
  <c r="AY105" i="32"/>
  <c r="BB105" i="32" s="1"/>
  <c r="AY104" i="32"/>
  <c r="BB104" i="32" s="1"/>
  <c r="AY103" i="32"/>
  <c r="BB103" i="32" s="1"/>
  <c r="AY102" i="32"/>
  <c r="BB102" i="32" s="1"/>
  <c r="AY101" i="32"/>
  <c r="BB101" i="32" s="1"/>
  <c r="AY100" i="32"/>
  <c r="BB100" i="32" s="1"/>
  <c r="AY99" i="32"/>
  <c r="BB99" i="32" s="1"/>
  <c r="AY98" i="32"/>
  <c r="BB98" i="32" s="1"/>
  <c r="AY97" i="32"/>
  <c r="BB97" i="32" s="1"/>
  <c r="AY96" i="32"/>
  <c r="BB96" i="32" s="1"/>
  <c r="AY95" i="32"/>
  <c r="BB95" i="32" s="1"/>
  <c r="AY94" i="32"/>
  <c r="BB94" i="32" s="1"/>
  <c r="AY93" i="32"/>
  <c r="BB93" i="32" s="1"/>
  <c r="AY92" i="32"/>
  <c r="BB92" i="32" s="1"/>
  <c r="AY91" i="32"/>
  <c r="BB91" i="32" s="1"/>
  <c r="AY90" i="32"/>
  <c r="BB90" i="32" s="1"/>
  <c r="AY89" i="32"/>
  <c r="BB89" i="32" s="1"/>
  <c r="AY88" i="32"/>
  <c r="BB88" i="32" s="1"/>
  <c r="AY87" i="32"/>
  <c r="BB87" i="32" s="1"/>
  <c r="AY86" i="32"/>
  <c r="BB86" i="32" s="1"/>
  <c r="AY85" i="32"/>
  <c r="BB85" i="32" s="1"/>
  <c r="AY84" i="32"/>
  <c r="BB84" i="32" s="1"/>
  <c r="AY83" i="32"/>
  <c r="BB83" i="32" s="1"/>
  <c r="AY82" i="32"/>
  <c r="BB82" i="32" s="1"/>
  <c r="AY81" i="32"/>
  <c r="BB81" i="32" s="1"/>
  <c r="AY80" i="32"/>
  <c r="BB80" i="32" s="1"/>
  <c r="AY79" i="32"/>
  <c r="BB79" i="32" s="1"/>
  <c r="AY78" i="32"/>
  <c r="BB78" i="32" s="1"/>
  <c r="AY77" i="32"/>
  <c r="BB77" i="32" s="1"/>
  <c r="AY76" i="32"/>
  <c r="BB76" i="32" s="1"/>
  <c r="AY75" i="32"/>
  <c r="BB75" i="32" s="1"/>
  <c r="AY74" i="32"/>
  <c r="BB74" i="32" s="1"/>
  <c r="AY73" i="32"/>
  <c r="BB73" i="32" s="1"/>
  <c r="AY72" i="32"/>
  <c r="BB72" i="32" s="1"/>
  <c r="AY71" i="32"/>
  <c r="BB71" i="32" s="1"/>
  <c r="AY70" i="32"/>
  <c r="BB70" i="32" s="1"/>
  <c r="AY69" i="32"/>
  <c r="BB69" i="32" s="1"/>
  <c r="AY68" i="32"/>
  <c r="BB68" i="32" s="1"/>
  <c r="AY67" i="32"/>
  <c r="BB67" i="32" s="1"/>
  <c r="AY66" i="32"/>
  <c r="BB66" i="32" s="1"/>
  <c r="AY65" i="32"/>
  <c r="BB65" i="32" s="1"/>
  <c r="AY64" i="32"/>
  <c r="BB64" i="32" s="1"/>
  <c r="AY63" i="32"/>
  <c r="BB63" i="32" s="1"/>
  <c r="AY62" i="32"/>
  <c r="BB62" i="32" s="1"/>
  <c r="AY61" i="32"/>
  <c r="BB61" i="32" s="1"/>
  <c r="AY60" i="32"/>
  <c r="BB60" i="32" s="1"/>
  <c r="AY59" i="32"/>
  <c r="BB59" i="32" s="1"/>
  <c r="AY58" i="32"/>
  <c r="BB58" i="32" s="1"/>
  <c r="AY57" i="32"/>
  <c r="BB57" i="32" s="1"/>
  <c r="AY56" i="32"/>
  <c r="BB56" i="32" s="1"/>
  <c r="AY55" i="32"/>
  <c r="BB55" i="32" s="1"/>
  <c r="AY54" i="32"/>
  <c r="BB54" i="32" s="1"/>
  <c r="AY53" i="32"/>
  <c r="BB53" i="32" s="1"/>
  <c r="AY52" i="32"/>
  <c r="BB52" i="32" s="1"/>
  <c r="AY51" i="32"/>
  <c r="BB51" i="32" s="1"/>
  <c r="AY50" i="32"/>
  <c r="BB50" i="32" s="1"/>
  <c r="AY49" i="32"/>
  <c r="AY48" i="32"/>
  <c r="BB48" i="32" s="1"/>
  <c r="AY47" i="32"/>
  <c r="BB47" i="32" s="1"/>
  <c r="AY46" i="32"/>
  <c r="BB46" i="32" s="1"/>
  <c r="AY45" i="32"/>
  <c r="BB45" i="32" s="1"/>
  <c r="AY44" i="32"/>
  <c r="BB44" i="32" s="1"/>
  <c r="AY43" i="32"/>
  <c r="BB43" i="32" s="1"/>
  <c r="AY42" i="32"/>
  <c r="BB42" i="32" s="1"/>
  <c r="AY41" i="32"/>
  <c r="BB41" i="32" s="1"/>
  <c r="AY40" i="32"/>
  <c r="BB40" i="32" s="1"/>
  <c r="AY39" i="32"/>
  <c r="BB39" i="32" s="1"/>
  <c r="AY38" i="32"/>
  <c r="AR37" i="32"/>
  <c r="AK37" i="32"/>
  <c r="AD37" i="32"/>
  <c r="X37" i="32" a="1"/>
  <c r="X37" i="32" s="1"/>
  <c r="X36" i="32"/>
  <c r="BF16" i="32"/>
  <c r="AE16" i="32"/>
  <c r="AI16" i="32" s="1"/>
  <c r="AL16" i="32" s="1"/>
  <c r="AV15" i="32"/>
  <c r="AZ15" i="32" s="1"/>
  <c r="BC15" i="32" s="1"/>
  <c r="AE15" i="32"/>
  <c r="AI15" i="32" s="1"/>
  <c r="AL15" i="32" s="1"/>
  <c r="L15" i="32"/>
  <c r="BA9" i="32"/>
  <c r="AW9" i="32"/>
  <c r="AS9" i="32"/>
  <c r="AO9" i="32"/>
  <c r="AK9" i="32"/>
  <c r="AG9" i="32"/>
  <c r="BE8" i="32"/>
  <c r="D8" i="32"/>
  <c r="BE7" i="32"/>
  <c r="BE6" i="32"/>
  <c r="X120" i="30"/>
  <c r="Y120" i="30"/>
  <c r="Z120" i="30"/>
  <c r="AA120" i="30"/>
  <c r="AB120" i="30"/>
  <c r="AC120" i="30"/>
  <c r="AD120" i="30"/>
  <c r="AE120" i="30"/>
  <c r="AF120" i="30"/>
  <c r="AG120" i="30"/>
  <c r="AH120" i="30"/>
  <c r="AI120" i="30"/>
  <c r="AJ120" i="30"/>
  <c r="AK120" i="30"/>
  <c r="AL120" i="30"/>
  <c r="AM120" i="30"/>
  <c r="AN120" i="30"/>
  <c r="AO120" i="30"/>
  <c r="AP120" i="30"/>
  <c r="AQ120" i="30"/>
  <c r="AR120" i="30"/>
  <c r="AS120" i="30"/>
  <c r="AT120" i="30"/>
  <c r="AU120" i="30"/>
  <c r="AV120" i="30"/>
  <c r="AW120" i="30"/>
  <c r="AX120" i="30"/>
  <c r="W120" i="30"/>
  <c r="AY119" i="30"/>
  <c r="BB119" i="30" s="1"/>
  <c r="AY118" i="30"/>
  <c r="BB118" i="30" s="1"/>
  <c r="AY117" i="30"/>
  <c r="BB117" i="30" s="1"/>
  <c r="AY116" i="30"/>
  <c r="BB116" i="30" s="1"/>
  <c r="AY115" i="30"/>
  <c r="BB115" i="30" s="1"/>
  <c r="AY114" i="30"/>
  <c r="AY113" i="30"/>
  <c r="BB113" i="30" s="1"/>
  <c r="AY112" i="30"/>
  <c r="BB112" i="30" s="1"/>
  <c r="AY111" i="30"/>
  <c r="BB111" i="30" s="1"/>
  <c r="AY110" i="30"/>
  <c r="AY156" i="30"/>
  <c r="BB156" i="30" s="1"/>
  <c r="AY155" i="30"/>
  <c r="BB155" i="30" s="1"/>
  <c r="AY154" i="30"/>
  <c r="BB154" i="30" s="1"/>
  <c r="AY153" i="30"/>
  <c r="BB153" i="30" s="1"/>
  <c r="AY152" i="30"/>
  <c r="BB152" i="30" s="1"/>
  <c r="AY151" i="30"/>
  <c r="BB151" i="30" s="1"/>
  <c r="AY150" i="30"/>
  <c r="BB150" i="30" s="1"/>
  <c r="AY149" i="30"/>
  <c r="BB149" i="30" s="1"/>
  <c r="AY148" i="30"/>
  <c r="BB148" i="30" s="1"/>
  <c r="AY147" i="30"/>
  <c r="BB147" i="30" s="1"/>
  <c r="AY146" i="30"/>
  <c r="BB146" i="30" s="1"/>
  <c r="AY145" i="30"/>
  <c r="BB145" i="30" s="1"/>
  <c r="AY144" i="30"/>
  <c r="BB144" i="30" s="1"/>
  <c r="AY143" i="30"/>
  <c r="BB143" i="30" s="1"/>
  <c r="AY142" i="30"/>
  <c r="BB142" i="30" s="1"/>
  <c r="AY141" i="30"/>
  <c r="BB141" i="30" s="1"/>
  <c r="AY140" i="30"/>
  <c r="BB140" i="30" s="1"/>
  <c r="AY139" i="30"/>
  <c r="BB139" i="30" s="1"/>
  <c r="AY138" i="30"/>
  <c r="BB138" i="30" s="1"/>
  <c r="AY137" i="30"/>
  <c r="BB137" i="30" s="1"/>
  <c r="AY136" i="30"/>
  <c r="BB136" i="30" s="1"/>
  <c r="AY135" i="30"/>
  <c r="BB135" i="30" s="1"/>
  <c r="AY107" i="30"/>
  <c r="BB107" i="30" s="1"/>
  <c r="AY106" i="30"/>
  <c r="BB106" i="30" s="1"/>
  <c r="AY105" i="30"/>
  <c r="BB105" i="30" s="1"/>
  <c r="AY104" i="30"/>
  <c r="BB104" i="30" s="1"/>
  <c r="AY103" i="30"/>
  <c r="BB103" i="30" s="1"/>
  <c r="AY102" i="30"/>
  <c r="BB102" i="30" s="1"/>
  <c r="AY101" i="30"/>
  <c r="BB101" i="30" s="1"/>
  <c r="AY100" i="30"/>
  <c r="BB100" i="30" s="1"/>
  <c r="AY99" i="30"/>
  <c r="BB99" i="30" s="1"/>
  <c r="AY98" i="30"/>
  <c r="BB98" i="30" s="1"/>
  <c r="AY97" i="30"/>
  <c r="BB97" i="30" s="1"/>
  <c r="AY96" i="30"/>
  <c r="BB96" i="30" s="1"/>
  <c r="AY95" i="30"/>
  <c r="BB95" i="30" s="1"/>
  <c r="AY94" i="30"/>
  <c r="BB94" i="30" s="1"/>
  <c r="AY93" i="30"/>
  <c r="BB93" i="30" s="1"/>
  <c r="AY92" i="30"/>
  <c r="BB92" i="30" s="1"/>
  <c r="AY91" i="30"/>
  <c r="BB91" i="30" s="1"/>
  <c r="AY90" i="30"/>
  <c r="BB90" i="30" s="1"/>
  <c r="AY89" i="30"/>
  <c r="BB89" i="30" s="1"/>
  <c r="AY88" i="30"/>
  <c r="BB88" i="30" s="1"/>
  <c r="AY77" i="30"/>
  <c r="BB77" i="30" s="1"/>
  <c r="AY76" i="30"/>
  <c r="BB76" i="30" s="1"/>
  <c r="AY75" i="30"/>
  <c r="BB75" i="30" s="1"/>
  <c r="AY74" i="30"/>
  <c r="BB74" i="30" s="1"/>
  <c r="AY73" i="30"/>
  <c r="BB73" i="30" s="1"/>
  <c r="AY72" i="30"/>
  <c r="BB72" i="30" s="1"/>
  <c r="AY71" i="30"/>
  <c r="BB71" i="30" s="1"/>
  <c r="AY70" i="30"/>
  <c r="BB70" i="30" s="1"/>
  <c r="AY69" i="30"/>
  <c r="BB69" i="30" s="1"/>
  <c r="AY68" i="30"/>
  <c r="BB68" i="30" s="1"/>
  <c r="AY67" i="30"/>
  <c r="BB67" i="30" s="1"/>
  <c r="AY66" i="30"/>
  <c r="BB66" i="30" s="1"/>
  <c r="AY65" i="30"/>
  <c r="BB65" i="30" s="1"/>
  <c r="AY64" i="30"/>
  <c r="BB64" i="30" s="1"/>
  <c r="AY63" i="30"/>
  <c r="BB63" i="30" s="1"/>
  <c r="AY47" i="30"/>
  <c r="BB47" i="30" s="1"/>
  <c r="AY46" i="30"/>
  <c r="BB46" i="30" s="1"/>
  <c r="AY45" i="30"/>
  <c r="BB45" i="30" s="1"/>
  <c r="AY44" i="30"/>
  <c r="BB44" i="30" s="1"/>
  <c r="AY43" i="30"/>
  <c r="BB43" i="30" s="1"/>
  <c r="W126" i="30"/>
  <c r="X36" i="30"/>
  <c r="X37" i="30" a="1"/>
  <c r="X37" i="30"/>
  <c r="Y37" i="30" s="1" a="1"/>
  <c r="Y37" i="30" s="1"/>
  <c r="Z37" i="30" s="1" a="1"/>
  <c r="Z37" i="30" s="1"/>
  <c r="AA37" i="30" s="1" a="1"/>
  <c r="AA37" i="30" s="1"/>
  <c r="AB37" i="30" s="1" a="1"/>
  <c r="AB37" i="30" s="1"/>
  <c r="AC37" i="30" s="1" a="1"/>
  <c r="AC37" i="30" s="1"/>
  <c r="AR37" i="30"/>
  <c r="AK37" i="30"/>
  <c r="AD37" i="30"/>
  <c r="AR127" i="30"/>
  <c r="AK127" i="30"/>
  <c r="AD127" i="30"/>
  <c r="W127" i="30"/>
  <c r="AX158" i="30"/>
  <c r="AW158" i="30"/>
  <c r="AV158" i="30"/>
  <c r="AU158" i="30"/>
  <c r="AT158" i="30"/>
  <c r="AS158" i="30"/>
  <c r="AR158" i="30"/>
  <c r="AQ158" i="30"/>
  <c r="AP158" i="30"/>
  <c r="AO158" i="30"/>
  <c r="AN158" i="30"/>
  <c r="AM158" i="30"/>
  <c r="AL158" i="30"/>
  <c r="AK158" i="30"/>
  <c r="AJ158" i="30"/>
  <c r="AI158" i="30"/>
  <c r="AH158" i="30"/>
  <c r="AG158" i="30"/>
  <c r="AF158" i="30"/>
  <c r="AE158" i="30"/>
  <c r="AD158" i="30"/>
  <c r="AC158" i="30"/>
  <c r="AB158" i="30"/>
  <c r="AA158" i="30"/>
  <c r="Z158" i="30"/>
  <c r="Y158" i="30"/>
  <c r="X158" i="30"/>
  <c r="W158" i="30"/>
  <c r="AY157" i="30"/>
  <c r="BB157" i="30" s="1"/>
  <c r="AY134" i="30"/>
  <c r="BB134" i="30" s="1"/>
  <c r="AY133" i="30"/>
  <c r="BB133" i="30" s="1"/>
  <c r="AY132" i="30"/>
  <c r="BB132" i="30" s="1"/>
  <c r="AY131" i="30"/>
  <c r="BB131" i="30" s="1"/>
  <c r="AY130" i="30"/>
  <c r="BB130" i="30" s="1"/>
  <c r="AY129" i="30"/>
  <c r="BB129" i="30" s="1"/>
  <c r="AY128" i="30"/>
  <c r="BB128" i="30" s="1"/>
  <c r="AX109" i="30"/>
  <c r="AX121" i="30" s="1"/>
  <c r="AW109" i="30"/>
  <c r="AW121" i="30" s="1"/>
  <c r="AV109" i="30"/>
  <c r="AV121" i="30" s="1"/>
  <c r="AU109" i="30"/>
  <c r="AU121" i="30" s="1"/>
  <c r="AT109" i="30"/>
  <c r="AT121" i="30" s="1"/>
  <c r="AS109" i="30"/>
  <c r="AS121" i="30" s="1"/>
  <c r="AR109" i="30"/>
  <c r="AR121" i="30" s="1"/>
  <c r="AQ109" i="30"/>
  <c r="AQ121" i="30" s="1"/>
  <c r="AP109" i="30"/>
  <c r="AP121" i="30" s="1"/>
  <c r="AO109" i="30"/>
  <c r="AO121" i="30" s="1"/>
  <c r="AN109" i="30"/>
  <c r="AN121" i="30" s="1"/>
  <c r="AM109" i="30"/>
  <c r="AM121" i="30" s="1"/>
  <c r="AL109" i="30"/>
  <c r="AL121" i="30" s="1"/>
  <c r="AK109" i="30"/>
  <c r="AK121" i="30" s="1"/>
  <c r="AJ109" i="30"/>
  <c r="AJ121" i="30" s="1"/>
  <c r="AI109" i="30"/>
  <c r="AI121" i="30" s="1"/>
  <c r="AH109" i="30"/>
  <c r="AH121" i="30" s="1"/>
  <c r="AG109" i="30"/>
  <c r="AG121" i="30" s="1"/>
  <c r="AF109" i="30"/>
  <c r="AF121" i="30" s="1"/>
  <c r="AE109" i="30"/>
  <c r="AE121" i="30" s="1"/>
  <c r="AD109" i="30"/>
  <c r="AD121" i="30" s="1"/>
  <c r="AC109" i="30"/>
  <c r="AC121" i="30" s="1"/>
  <c r="AB109" i="30"/>
  <c r="AB121" i="30" s="1"/>
  <c r="AA109" i="30"/>
  <c r="AA121" i="30" s="1"/>
  <c r="Z109" i="30"/>
  <c r="Z121" i="30" s="1"/>
  <c r="Y109" i="30"/>
  <c r="Y121" i="30" s="1"/>
  <c r="X109" i="30"/>
  <c r="X121" i="30" s="1"/>
  <c r="W109" i="30"/>
  <c r="W121" i="30" s="1"/>
  <c r="AY108" i="30"/>
  <c r="BB108" i="30" s="1"/>
  <c r="AY87" i="30"/>
  <c r="BB87" i="30" s="1"/>
  <c r="AY86" i="30"/>
  <c r="BB86" i="30" s="1"/>
  <c r="AY85" i="30"/>
  <c r="BB85" i="30" s="1"/>
  <c r="AY84" i="30"/>
  <c r="BB84" i="30" s="1"/>
  <c r="AY83" i="30"/>
  <c r="BB83" i="30" s="1"/>
  <c r="AY82" i="30"/>
  <c r="BB82" i="30" s="1"/>
  <c r="AY81" i="30"/>
  <c r="BB81" i="30" s="1"/>
  <c r="AY80" i="30"/>
  <c r="BB80" i="30" s="1"/>
  <c r="AY79" i="30"/>
  <c r="BB79" i="30" s="1"/>
  <c r="AY78" i="30"/>
  <c r="BB78" i="30" s="1"/>
  <c r="AY62" i="30"/>
  <c r="BB62" i="30" s="1"/>
  <c r="AY61" i="30"/>
  <c r="BB61" i="30" s="1"/>
  <c r="AY60" i="30"/>
  <c r="BB60" i="30" s="1"/>
  <c r="AY59" i="30"/>
  <c r="BB59" i="30" s="1"/>
  <c r="AY58" i="30"/>
  <c r="BB58" i="30" s="1"/>
  <c r="AY57" i="30"/>
  <c r="BB57" i="30" s="1"/>
  <c r="AY56" i="30"/>
  <c r="BB56" i="30" s="1"/>
  <c r="AY55" i="30"/>
  <c r="BB55" i="30" s="1"/>
  <c r="AY54" i="30"/>
  <c r="BB54" i="30" s="1"/>
  <c r="AY53" i="30"/>
  <c r="BB53" i="30" s="1"/>
  <c r="AY52" i="30"/>
  <c r="BB52" i="30" s="1"/>
  <c r="AY51" i="30"/>
  <c r="BB51" i="30" s="1"/>
  <c r="AY50" i="30"/>
  <c r="BB50" i="30" s="1"/>
  <c r="AY49" i="30"/>
  <c r="BB49" i="30" s="1"/>
  <c r="AY48" i="30"/>
  <c r="BB48" i="30" s="1"/>
  <c r="AY42" i="30"/>
  <c r="BB42" i="30" s="1"/>
  <c r="AY41" i="30"/>
  <c r="BB41" i="30" s="1"/>
  <c r="AY40" i="30"/>
  <c r="BB40" i="30" s="1"/>
  <c r="AY39" i="30"/>
  <c r="BB39" i="30" s="1"/>
  <c r="AY38" i="30"/>
  <c r="BF16" i="30"/>
  <c r="AE16" i="30"/>
  <c r="AI16" i="30" s="1"/>
  <c r="AL16" i="30" s="1"/>
  <c r="AV15" i="30"/>
  <c r="AZ15" i="30" s="1"/>
  <c r="BC15" i="30" s="1"/>
  <c r="AE15" i="30"/>
  <c r="AI15" i="30" s="1"/>
  <c r="AL15" i="30" s="1"/>
  <c r="L15" i="30"/>
  <c r="BA9" i="30"/>
  <c r="AW9" i="30"/>
  <c r="AS9" i="30"/>
  <c r="AO9" i="30"/>
  <c r="AK9" i="30"/>
  <c r="AG9" i="30"/>
  <c r="BE8" i="30"/>
  <c r="D8" i="30"/>
  <c r="BE7" i="30"/>
  <c r="BE6" i="30"/>
  <c r="AE14" i="30" s="1"/>
  <c r="AE14" i="32" l="1"/>
  <c r="BE9" i="32"/>
  <c r="X126" i="32"/>
  <c r="Y36" i="32"/>
  <c r="AS127" i="32"/>
  <c r="AL127" i="32"/>
  <c r="AE127" i="32"/>
  <c r="X127" i="32"/>
  <c r="AS37" i="32"/>
  <c r="AL37" i="32"/>
  <c r="AE37" i="32"/>
  <c r="Y37" i="32" a="1"/>
  <c r="Y37" i="32" s="1"/>
  <c r="BB38" i="32"/>
  <c r="AY109" i="32"/>
  <c r="BB49" i="32"/>
  <c r="BH79" i="32"/>
  <c r="BE79" i="32"/>
  <c r="AV16" i="32" s="1"/>
  <c r="AZ16" i="32" s="1"/>
  <c r="BC16" i="32" s="1"/>
  <c r="AY120" i="32"/>
  <c r="BB110" i="32"/>
  <c r="BB120" i="32" s="1"/>
  <c r="AY158" i="32"/>
  <c r="BB128" i="32"/>
  <c r="BB158" i="32" s="1"/>
  <c r="BB38" i="30"/>
  <c r="BB110" i="30"/>
  <c r="AY120" i="30"/>
  <c r="BB114" i="30"/>
  <c r="Y36" i="30"/>
  <c r="X126" i="30"/>
  <c r="AE17" i="30"/>
  <c r="BE9" i="30"/>
  <c r="M26" i="30" s="1"/>
  <c r="I26" i="30" s="1"/>
  <c r="BH79" i="30"/>
  <c r="BE79" i="30"/>
  <c r="AV16" i="30" s="1"/>
  <c r="AZ16" i="30" s="1"/>
  <c r="BC16" i="30" s="1"/>
  <c r="BB109" i="30"/>
  <c r="BH49" i="30"/>
  <c r="BE49" i="30"/>
  <c r="BB158" i="30"/>
  <c r="AY109" i="30"/>
  <c r="AY121" i="30" s="1"/>
  <c r="AI14" i="30"/>
  <c r="AY158" i="30"/>
  <c r="BB109" i="32" l="1"/>
  <c r="BH49" i="32"/>
  <c r="BH109" i="32" s="1"/>
  <c r="BE49" i="32"/>
  <c r="AY121" i="32"/>
  <c r="BB121" i="32"/>
  <c r="AT127" i="32"/>
  <c r="AM127" i="32"/>
  <c r="AF127" i="32"/>
  <c r="Y127" i="32"/>
  <c r="AT37" i="32"/>
  <c r="AM37" i="32"/>
  <c r="AF37" i="32"/>
  <c r="Z37" i="32" a="1"/>
  <c r="Z37" i="32" s="1"/>
  <c r="Y126" i="32"/>
  <c r="Z36" i="32"/>
  <c r="BI26" i="32"/>
  <c r="AS26" i="32"/>
  <c r="AC26" i="32"/>
  <c r="M26" i="32"/>
  <c r="BG10" i="32"/>
  <c r="AE17" i="32"/>
  <c r="AI14" i="32"/>
  <c r="BB120" i="30"/>
  <c r="BB121" i="30"/>
  <c r="Z36" i="30"/>
  <c r="Y126" i="30"/>
  <c r="BH109" i="30"/>
  <c r="AC26" i="30"/>
  <c r="Y26" i="30" s="1"/>
  <c r="AS26" i="30"/>
  <c r="AO26" i="30" s="1"/>
  <c r="BI26" i="30"/>
  <c r="BE26" i="30" s="1"/>
  <c r="BG10" i="30"/>
  <c r="AI17" i="30"/>
  <c r="BQ14" i="30" s="1"/>
  <c r="AL14" i="30"/>
  <c r="AL17" i="30" s="1"/>
  <c r="BE109" i="30"/>
  <c r="AV14" i="30"/>
  <c r="AI17" i="32" l="1"/>
  <c r="AL14" i="32"/>
  <c r="AL17" i="32" s="1"/>
  <c r="I26" i="32"/>
  <c r="Y26" i="32"/>
  <c r="AO26" i="32"/>
  <c r="BE26" i="32"/>
  <c r="Z126" i="32"/>
  <c r="AA36" i="32"/>
  <c r="AU127" i="32"/>
  <c r="AN127" i="32"/>
  <c r="AG127" i="32"/>
  <c r="Z127" i="32"/>
  <c r="AU37" i="32"/>
  <c r="AN37" i="32"/>
  <c r="AG37" i="32"/>
  <c r="AA37" i="32" a="1"/>
  <c r="AA37" i="32" s="1"/>
  <c r="BE109" i="32"/>
  <c r="AV14" i="32"/>
  <c r="BQ14" i="32"/>
  <c r="AA36" i="30"/>
  <c r="Z126" i="30"/>
  <c r="BQ15" i="30"/>
  <c r="BM14" i="30"/>
  <c r="BM15" i="30" s="1"/>
  <c r="AC27" i="30"/>
  <c r="M27" i="30"/>
  <c r="BI27" i="30"/>
  <c r="AS27" i="30"/>
  <c r="BF17" i="30"/>
  <c r="AV17" i="30"/>
  <c r="AZ14" i="30"/>
  <c r="BQ15" i="32" l="1"/>
  <c r="BM14" i="32"/>
  <c r="BM15" i="32" s="1"/>
  <c r="BF17" i="32"/>
  <c r="AV17" i="32"/>
  <c r="AZ14" i="32"/>
  <c r="AV127" i="32"/>
  <c r="AO127" i="32"/>
  <c r="AH127" i="32"/>
  <c r="AA127" i="32"/>
  <c r="AV37" i="32"/>
  <c r="AO37" i="32"/>
  <c r="AH37" i="32"/>
  <c r="AB37" i="32" a="1"/>
  <c r="AB37" i="32" s="1"/>
  <c r="AA126" i="32"/>
  <c r="AB36" i="32"/>
  <c r="BI27" i="32"/>
  <c r="AS27" i="32"/>
  <c r="AC27" i="32"/>
  <c r="M27" i="32"/>
  <c r="AB36" i="30"/>
  <c r="AA126" i="30"/>
  <c r="BE27" i="30"/>
  <c r="Y27" i="30"/>
  <c r="AZ17" i="30"/>
  <c r="BC14" i="30"/>
  <c r="BC17" i="30" s="1"/>
  <c r="AO27" i="30"/>
  <c r="I27" i="30"/>
  <c r="M28" i="30"/>
  <c r="I28" i="30" s="1"/>
  <c r="BI28" i="30"/>
  <c r="BE28" i="30" s="1"/>
  <c r="AS28" i="30"/>
  <c r="AO28" i="30" s="1"/>
  <c r="AC28" i="30"/>
  <c r="Y28" i="30" s="1"/>
  <c r="I27" i="32" l="1"/>
  <c r="Y27" i="32"/>
  <c r="AO27" i="32"/>
  <c r="BE27" i="32"/>
  <c r="AB126" i="32"/>
  <c r="AC36" i="32"/>
  <c r="AW127" i="32"/>
  <c r="AP127" i="32"/>
  <c r="AI127" i="32"/>
  <c r="AB127" i="32"/>
  <c r="AW37" i="32"/>
  <c r="AP37" i="32"/>
  <c r="AI37" i="32"/>
  <c r="AC37" i="32" a="1"/>
  <c r="AC37" i="32" s="1"/>
  <c r="AZ17" i="32"/>
  <c r="BC14" i="32"/>
  <c r="BC17" i="32" s="1"/>
  <c r="BI28" i="32"/>
  <c r="AS28" i="32"/>
  <c r="AC28" i="32"/>
  <c r="M28" i="32"/>
  <c r="AC36" i="30"/>
  <c r="AB126" i="30"/>
  <c r="AO29" i="30"/>
  <c r="AT31" i="30" s="1"/>
  <c r="M29" i="30"/>
  <c r="AS29" i="30"/>
  <c r="BI29" i="30"/>
  <c r="I29" i="30"/>
  <c r="AC29" i="30"/>
  <c r="Y29" i="30"/>
  <c r="AD31" i="30" s="1"/>
  <c r="BE29" i="30"/>
  <c r="BJ31" i="30" s="1"/>
  <c r="I28" i="32" l="1"/>
  <c r="M29" i="32"/>
  <c r="Y28" i="32"/>
  <c r="AC29" i="32"/>
  <c r="AO28" i="32"/>
  <c r="AS29" i="32"/>
  <c r="BE28" i="32"/>
  <c r="BI29" i="32"/>
  <c r="AX127" i="32"/>
  <c r="AQ127" i="32"/>
  <c r="AJ127" i="32"/>
  <c r="AC127" i="32"/>
  <c r="AX37" i="32"/>
  <c r="AQ37" i="32"/>
  <c r="AJ37" i="32"/>
  <c r="AC126" i="32"/>
  <c r="AD36" i="32"/>
  <c r="BE29" i="32"/>
  <c r="BJ31" i="32" s="1"/>
  <c r="AO29" i="32"/>
  <c r="AT31" i="32" s="1"/>
  <c r="Y29" i="32"/>
  <c r="AD31" i="32" s="1"/>
  <c r="I29" i="32"/>
  <c r="N31" i="32" s="1"/>
  <c r="AD36" i="30"/>
  <c r="AC126" i="30"/>
  <c r="N31" i="30"/>
  <c r="X127" i="30"/>
  <c r="AE127" i="30"/>
  <c r="AL127" i="30"/>
  <c r="AS127" i="30"/>
  <c r="AE37" i="30"/>
  <c r="AL37" i="30"/>
  <c r="AS37" i="30"/>
  <c r="Y127" i="30"/>
  <c r="AF127" i="30"/>
  <c r="AM127" i="30"/>
  <c r="AT127" i="30"/>
  <c r="AF37" i="30"/>
  <c r="AM37" i="30"/>
  <c r="AT37" i="30"/>
  <c r="Z127" i="30"/>
  <c r="AG127" i="30"/>
  <c r="AN127" i="30"/>
  <c r="AU127" i="30"/>
  <c r="AG37" i="30"/>
  <c r="AN37" i="30"/>
  <c r="AU37" i="30"/>
  <c r="AA127" i="30"/>
  <c r="AH127" i="30"/>
  <c r="AO127" i="30"/>
  <c r="AV127" i="30"/>
  <c r="AH37" i="30"/>
  <c r="AO37" i="30"/>
  <c r="AV37" i="30"/>
  <c r="AB127" i="30"/>
  <c r="AI127" i="30"/>
  <c r="AP127" i="30"/>
  <c r="AW127" i="30"/>
  <c r="AI37" i="30"/>
  <c r="AP37" i="30"/>
  <c r="AW37" i="30"/>
  <c r="AC127" i="30"/>
  <c r="AJ127" i="30"/>
  <c r="AQ127" i="30"/>
  <c r="AX127" i="30"/>
  <c r="AJ37" i="30"/>
  <c r="AQ37" i="30"/>
  <c r="AX37" i="30"/>
  <c r="AD126" i="32" l="1"/>
  <c r="AE36" i="32"/>
  <c r="AE36" i="30"/>
  <c r="AD126" i="30"/>
  <c r="AE126" i="32" l="1"/>
  <c r="AF36" i="32"/>
  <c r="AF36" i="30"/>
  <c r="AE126" i="30"/>
  <c r="AF126" i="32" l="1"/>
  <c r="AG36" i="32"/>
  <c r="AG36" i="30"/>
  <c r="AF126" i="30"/>
  <c r="AG126" i="32" l="1"/>
  <c r="AH36" i="32"/>
  <c r="AH36" i="30"/>
  <c r="AG126" i="30"/>
  <c r="AH126" i="32" l="1"/>
  <c r="AI36" i="32"/>
  <c r="AI36" i="30"/>
  <c r="AH126" i="30"/>
  <c r="AI126" i="32" l="1"/>
  <c r="AJ36" i="32"/>
  <c r="AJ36" i="30"/>
  <c r="AI126" i="30"/>
  <c r="AJ126" i="32" l="1"/>
  <c r="AK36" i="32"/>
  <c r="AK36" i="30"/>
  <c r="AJ126" i="30"/>
  <c r="AK126" i="32" l="1"/>
  <c r="AL36" i="32"/>
  <c r="AL36" i="30"/>
  <c r="AK126" i="30"/>
  <c r="AL126" i="32" l="1"/>
  <c r="AM36" i="32"/>
  <c r="AM36" i="30"/>
  <c r="AL126" i="30"/>
  <c r="AM126" i="32" l="1"/>
  <c r="AN36" i="32"/>
  <c r="AN36" i="30"/>
  <c r="AM126" i="30"/>
  <c r="AN126" i="32" l="1"/>
  <c r="AO36" i="32"/>
  <c r="AO36" i="30"/>
  <c r="AN126" i="30"/>
  <c r="AO126" i="32" l="1"/>
  <c r="AP36" i="32"/>
  <c r="AP36" i="30"/>
  <c r="AO126" i="30"/>
  <c r="AP126" i="32" l="1"/>
  <c r="AQ36" i="32"/>
  <c r="AQ36" i="30"/>
  <c r="AP126" i="30"/>
  <c r="AQ126" i="32" l="1"/>
  <c r="AR36" i="32"/>
  <c r="AR36" i="30"/>
  <c r="AQ126" i="30"/>
  <c r="AR126" i="32" l="1"/>
  <c r="AS36" i="32"/>
  <c r="AS36" i="30"/>
  <c r="AR126" i="30"/>
  <c r="AS126" i="32" l="1"/>
  <c r="AT36" i="32"/>
  <c r="AT36" i="30"/>
  <c r="AS126" i="30"/>
  <c r="AT126" i="32" l="1"/>
  <c r="AU36" i="32"/>
  <c r="AU36" i="30"/>
  <c r="AT126" i="30"/>
  <c r="AU126" i="32" l="1"/>
  <c r="AV36" i="32"/>
  <c r="AV36" i="30"/>
  <c r="AU126" i="30"/>
  <c r="AV126" i="32" l="1"/>
  <c r="AW36" i="32"/>
  <c r="AW36" i="30"/>
  <c r="AV126" i="30"/>
  <c r="AW126" i="32" l="1"/>
  <c r="AX36" i="32"/>
  <c r="AX126" i="32" s="1"/>
  <c r="AX36" i="30"/>
  <c r="AX126" i="30" s="1"/>
  <c r="AW126" i="3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<sst xmlns="http://schemas.openxmlformats.org/spreadsheetml/2006/main" count="525" uniqueCount="121">
  <si>
    <t>区分１以下</t>
    <rPh sb="0" eb="2">
      <t>クブン</t>
    </rPh>
    <rPh sb="3" eb="5">
      <t>イカ</t>
    </rPh>
    <phoneticPr fontId="3"/>
  </si>
  <si>
    <t>区分２</t>
    <rPh sb="0" eb="2">
      <t>クブン</t>
    </rPh>
    <phoneticPr fontId="3"/>
  </si>
  <si>
    <t>区分３</t>
    <rPh sb="0" eb="2">
      <t>クブン</t>
    </rPh>
    <phoneticPr fontId="3"/>
  </si>
  <si>
    <t>区分４</t>
    <rPh sb="0" eb="2">
      <t>クブン</t>
    </rPh>
    <phoneticPr fontId="3"/>
  </si>
  <si>
    <t>区分５</t>
    <rPh sb="0" eb="2">
      <t>クブン</t>
    </rPh>
    <phoneticPr fontId="3"/>
  </si>
  <si>
    <t>区分６</t>
    <rPh sb="0" eb="2">
      <t>クブン</t>
    </rPh>
    <phoneticPr fontId="3"/>
  </si>
  <si>
    <t>計</t>
    <rPh sb="0" eb="1">
      <t>ケイ</t>
    </rPh>
    <phoneticPr fontId="3"/>
  </si>
  <si>
    <t>世話人</t>
    <rPh sb="0" eb="3">
      <t>セワニン</t>
    </rPh>
    <phoneticPr fontId="3"/>
  </si>
  <si>
    <t>介護サービス包括型事業所</t>
    <rPh sb="0" eb="2">
      <t>カイゴ</t>
    </rPh>
    <rPh sb="9" eb="11">
      <t>ジギョウ</t>
    </rPh>
    <rPh sb="11" eb="12">
      <t>ショ</t>
    </rPh>
    <phoneticPr fontId="3"/>
  </si>
  <si>
    <t>生活支援員</t>
    <rPh sb="0" eb="2">
      <t>セイカツ</t>
    </rPh>
    <rPh sb="2" eb="4">
      <t>シエン</t>
    </rPh>
    <rPh sb="4" eb="5">
      <t>イン</t>
    </rPh>
    <phoneticPr fontId="3"/>
  </si>
  <si>
    <t>外部サービス利用型事業所</t>
    <rPh sb="0" eb="2">
      <t>ガイブ</t>
    </rPh>
    <rPh sb="6" eb="9">
      <t>リヨウガタ</t>
    </rPh>
    <rPh sb="9" eb="11">
      <t>ジギョウ</t>
    </rPh>
    <rPh sb="11" eb="12">
      <t>ショ</t>
    </rPh>
    <phoneticPr fontId="3"/>
  </si>
  <si>
    <t>職種</t>
    <rPh sb="0" eb="2">
      <t>ショクシュ</t>
    </rPh>
    <phoneticPr fontId="3"/>
  </si>
  <si>
    <t>氏名</t>
    <rPh sb="0" eb="2">
      <t>シメイ</t>
    </rPh>
    <phoneticPr fontId="3"/>
  </si>
  <si>
    <t>第１週</t>
    <rPh sb="0" eb="1">
      <t>ダイ</t>
    </rPh>
    <rPh sb="2" eb="3">
      <t>シュウ</t>
    </rPh>
    <phoneticPr fontId="3"/>
  </si>
  <si>
    <t>第２週</t>
    <rPh sb="0" eb="1">
      <t>ダイ</t>
    </rPh>
    <rPh sb="2" eb="3">
      <t>シュウ</t>
    </rPh>
    <phoneticPr fontId="3"/>
  </si>
  <si>
    <t>第３週</t>
    <rPh sb="0" eb="1">
      <t>ダイ</t>
    </rPh>
    <rPh sb="2" eb="3">
      <t>シュウ</t>
    </rPh>
    <phoneticPr fontId="3"/>
  </si>
  <si>
    <t>第４週</t>
    <rPh sb="0" eb="1">
      <t>ダイ</t>
    </rPh>
    <rPh sb="2" eb="3">
      <t>シュウ</t>
    </rPh>
    <phoneticPr fontId="3"/>
  </si>
  <si>
    <t>4週の合計</t>
    <rPh sb="1" eb="2">
      <t>シュウ</t>
    </rPh>
    <rPh sb="3" eb="5">
      <t>ゴウケイ</t>
    </rPh>
    <phoneticPr fontId="3"/>
  </si>
  <si>
    <t>週平均の勤務時間</t>
    <rPh sb="0" eb="3">
      <t>シュウヘイキン</t>
    </rPh>
    <rPh sb="4" eb="6">
      <t>キンム</t>
    </rPh>
    <rPh sb="6" eb="8">
      <t>ジカン</t>
    </rPh>
    <phoneticPr fontId="3"/>
  </si>
  <si>
    <t>常勤換算後の人数</t>
    <rPh sb="0" eb="2">
      <t>ジョウキン</t>
    </rPh>
    <rPh sb="2" eb="4">
      <t>カンザン</t>
    </rPh>
    <rPh sb="4" eb="5">
      <t>ゴ</t>
    </rPh>
    <rPh sb="6" eb="8">
      <t>ニンズウ</t>
    </rPh>
    <phoneticPr fontId="3"/>
  </si>
  <si>
    <t>兼務先</t>
    <rPh sb="0" eb="2">
      <t>ケンム</t>
    </rPh>
    <rPh sb="2" eb="3">
      <t>サキ</t>
    </rPh>
    <phoneticPr fontId="4"/>
  </si>
  <si>
    <t>管理者</t>
    <rPh sb="0" eb="3">
      <t>カンリシャ</t>
    </rPh>
    <phoneticPr fontId="3"/>
  </si>
  <si>
    <t>合計</t>
    <rPh sb="0" eb="2">
      <t>ゴウケイ</t>
    </rPh>
    <phoneticPr fontId="3"/>
  </si>
  <si>
    <t>世話人</t>
    <rPh sb="0" eb="2">
      <t>セワ</t>
    </rPh>
    <rPh sb="2" eb="3">
      <t>ニン</t>
    </rPh>
    <phoneticPr fontId="3"/>
  </si>
  <si>
    <t>　</t>
    <phoneticPr fontId="3"/>
  </si>
  <si>
    <t>利用者数（平均）</t>
    <rPh sb="0" eb="3">
      <t>リヨウシャ</t>
    </rPh>
    <rPh sb="3" eb="4">
      <t>スウ</t>
    </rPh>
    <rPh sb="5" eb="7">
      <t>ヘイキン</t>
    </rPh>
    <phoneticPr fontId="4"/>
  </si>
  <si>
    <t>個人居宅介護利用者（再掲）</t>
    <phoneticPr fontId="4"/>
  </si>
  <si>
    <t>定員増人数</t>
    <rPh sb="0" eb="2">
      <t>テイイン</t>
    </rPh>
    <rPh sb="2" eb="3">
      <t>ゾウ</t>
    </rPh>
    <rPh sb="3" eb="5">
      <t>ニンズウ</t>
    </rPh>
    <phoneticPr fontId="3"/>
  </si>
  <si>
    <t>夜間及び深夜の時間帯以外の時間帯</t>
    <rPh sb="10" eb="12">
      <t>イガイ</t>
    </rPh>
    <rPh sb="13" eb="15">
      <t>ジカン</t>
    </rPh>
    <rPh sb="15" eb="16">
      <t>タイ</t>
    </rPh>
    <phoneticPr fontId="4"/>
  </si>
  <si>
    <t>1週間に当該事業所における常勤職員の勤務すべき時間数（就業規則上に定める時間数）</t>
    <phoneticPr fontId="4"/>
  </si>
  <si>
    <t>日中サービス支援型</t>
    <rPh sb="0" eb="2">
      <t>ニッチュウ</t>
    </rPh>
    <rPh sb="6" eb="9">
      <t>シエンガタ</t>
    </rPh>
    <phoneticPr fontId="3"/>
  </si>
  <si>
    <t>法人名</t>
    <rPh sb="0" eb="2">
      <t>ホウジン</t>
    </rPh>
    <rPh sb="2" eb="3">
      <t>メイ</t>
    </rPh>
    <phoneticPr fontId="6"/>
  </si>
  <si>
    <t>事業所名</t>
    <rPh sb="0" eb="3">
      <t>ジギョウショ</t>
    </rPh>
    <rPh sb="3" eb="4">
      <t>メイ</t>
    </rPh>
    <phoneticPr fontId="6"/>
  </si>
  <si>
    <t>事業所番号</t>
    <rPh sb="0" eb="3">
      <t>ジギョウショ</t>
    </rPh>
    <rPh sb="3" eb="5">
      <t>バンゴウ</t>
    </rPh>
    <phoneticPr fontId="6"/>
  </si>
  <si>
    <t>定員</t>
    <rPh sb="0" eb="2">
      <t>テイイン</t>
    </rPh>
    <phoneticPr fontId="6"/>
  </si>
  <si>
    <t>１　サービス類型</t>
    <rPh sb="6" eb="8">
      <t>ルイケイ</t>
    </rPh>
    <phoneticPr fontId="3"/>
  </si>
  <si>
    <t>３　利用者数</t>
    <rPh sb="2" eb="5">
      <t>リヨウシャ</t>
    </rPh>
    <rPh sb="5" eb="6">
      <t>スウ</t>
    </rPh>
    <phoneticPr fontId="3"/>
  </si>
  <si>
    <t>○</t>
  </si>
  <si>
    <t>日中サービス支援型事業所</t>
    <rPh sb="0" eb="2">
      <t>ニッチュウ</t>
    </rPh>
    <rPh sb="6" eb="8">
      <t>シエン</t>
    </rPh>
    <rPh sb="8" eb="9">
      <t>ガタ</t>
    </rPh>
    <rPh sb="9" eb="11">
      <t>ジギョウ</t>
    </rPh>
    <rPh sb="11" eb="12">
      <t>ショ</t>
    </rPh>
    <phoneticPr fontId="3"/>
  </si>
  <si>
    <t>２　運営状況</t>
    <rPh sb="2" eb="4">
      <t>ウンエイ</t>
    </rPh>
    <rPh sb="4" eb="6">
      <t>ジョウキョウ</t>
    </rPh>
    <phoneticPr fontId="6"/>
  </si>
  <si>
    <t>４　基準上最低限置くべき配置数</t>
    <rPh sb="2" eb="4">
      <t>キジュン</t>
    </rPh>
    <rPh sb="4" eb="5">
      <t>ジョウ</t>
    </rPh>
    <rPh sb="5" eb="8">
      <t>サイテイゲン</t>
    </rPh>
    <rPh sb="8" eb="9">
      <t>オ</t>
    </rPh>
    <rPh sb="12" eb="14">
      <t>ハイチ</t>
    </rPh>
    <rPh sb="14" eb="15">
      <t>スウ</t>
    </rPh>
    <phoneticPr fontId="3"/>
  </si>
  <si>
    <t>５　現在の当該事業所における実配置数</t>
    <rPh sb="2" eb="4">
      <t>ゲンザイ</t>
    </rPh>
    <rPh sb="5" eb="7">
      <t>トウガイ</t>
    </rPh>
    <rPh sb="7" eb="10">
      <t>ジギョウショ</t>
    </rPh>
    <rPh sb="14" eb="15">
      <t>ジツ</t>
    </rPh>
    <rPh sb="15" eb="17">
      <t>ハイチ</t>
    </rPh>
    <rPh sb="17" eb="18">
      <t>スウ</t>
    </rPh>
    <phoneticPr fontId="3"/>
  </si>
  <si>
    <t>６　加配している特定従業者数</t>
    <rPh sb="2" eb="4">
      <t>カハイ</t>
    </rPh>
    <rPh sb="8" eb="10">
      <t>トクテイ</t>
    </rPh>
    <rPh sb="10" eb="13">
      <t>ジュウギョウシャ</t>
    </rPh>
    <rPh sb="13" eb="14">
      <t>スウ</t>
    </rPh>
    <phoneticPr fontId="3"/>
  </si>
  <si>
    <t>①新設又は増改築等の時点から６か月未満</t>
    <phoneticPr fontId="3"/>
  </si>
  <si>
    <t>常勤換算数</t>
    <rPh sb="0" eb="4">
      <t>ジョウキンカンサン</t>
    </rPh>
    <rPh sb="4" eb="5">
      <t>スウ</t>
    </rPh>
    <phoneticPr fontId="3"/>
  </si>
  <si>
    <t>特定従業者用の勤務延べ時間数</t>
    <rPh sb="0" eb="2">
      <t>トクテイ</t>
    </rPh>
    <rPh sb="2" eb="5">
      <t>ジュウギョウシャ</t>
    </rPh>
    <rPh sb="5" eb="6">
      <t>ヨウ</t>
    </rPh>
    <rPh sb="7" eb="9">
      <t>キンム</t>
    </rPh>
    <phoneticPr fontId="3"/>
  </si>
  <si>
    <t>特定従業者数換算数</t>
    <rPh sb="0" eb="5">
      <t>トクテイジュウギョウシャ</t>
    </rPh>
    <rPh sb="5" eb="6">
      <t>スウ</t>
    </rPh>
    <rPh sb="6" eb="9">
      <t>カンサンスウ</t>
    </rPh>
    <phoneticPr fontId="3"/>
  </si>
  <si>
    <t>②新設又は増改築等の時点から６か月以上１年未満</t>
    <phoneticPr fontId="3"/>
  </si>
  <si>
    <t>常勤換算に
よる人数</t>
    <rPh sb="0" eb="2">
      <t>ジョウキン</t>
    </rPh>
    <rPh sb="2" eb="4">
      <t>カンサン</t>
    </rPh>
    <rPh sb="8" eb="10">
      <t>ニンズウ</t>
    </rPh>
    <phoneticPr fontId="3"/>
  </si>
  <si>
    <t>勤務延べ
時間数</t>
    <rPh sb="0" eb="3">
      <t>キンムノ</t>
    </rPh>
    <rPh sb="5" eb="8">
      <t>ジカンスウ</t>
    </rPh>
    <phoneticPr fontId="3"/>
  </si>
  <si>
    <t>特定従業者数換算による人数</t>
    <rPh sb="0" eb="6">
      <t>トクテイジュウギョウシャスウ</t>
    </rPh>
    <rPh sb="6" eb="8">
      <t>カンサン</t>
    </rPh>
    <rPh sb="11" eb="13">
      <t>ニンズウ</t>
    </rPh>
    <phoneticPr fontId="3"/>
  </si>
  <si>
    <t>③新設又は増改築等の時点から１年以上</t>
    <phoneticPr fontId="3"/>
  </si>
  <si>
    <t>世話人６：１</t>
    <phoneticPr fontId="3"/>
  </si>
  <si>
    <t>世話人等</t>
    <rPh sb="3" eb="4">
      <t>ナド</t>
    </rPh>
    <phoneticPr fontId="3"/>
  </si>
  <si>
    <t>日サ</t>
    <rPh sb="0" eb="1">
      <t>ニチ</t>
    </rPh>
    <phoneticPr fontId="3"/>
  </si>
  <si>
    <t>世話人５：１</t>
    <phoneticPr fontId="3"/>
  </si>
  <si>
    <t>７　人員配置体制加算の算定における必要加配数</t>
    <rPh sb="2" eb="10">
      <t>ジンインハイチタイセイカサン</t>
    </rPh>
    <rPh sb="11" eb="13">
      <t>サンテイ</t>
    </rPh>
    <rPh sb="17" eb="19">
      <t>ヒツヨウ</t>
    </rPh>
    <rPh sb="19" eb="21">
      <t>カハイ</t>
    </rPh>
    <rPh sb="21" eb="22">
      <t>スウ</t>
    </rPh>
    <phoneticPr fontId="3"/>
  </si>
  <si>
    <t>調整数：</t>
    <rPh sb="0" eb="2">
      <t>チョウセイ</t>
    </rPh>
    <rPh sb="2" eb="3">
      <t>スウ</t>
    </rPh>
    <phoneticPr fontId="3"/>
  </si>
  <si>
    <t>介護サービス包括型・外部サービス利用型</t>
    <rPh sb="0" eb="2">
      <t>カイゴ</t>
    </rPh>
    <rPh sb="6" eb="8">
      <t>ホウカツ</t>
    </rPh>
    <rPh sb="8" eb="9">
      <t>ガタ</t>
    </rPh>
    <rPh sb="10" eb="12">
      <t>ガイブ</t>
    </rPh>
    <rPh sb="16" eb="19">
      <t>リヨウガタ</t>
    </rPh>
    <phoneticPr fontId="3"/>
  </si>
  <si>
    <t>12:1の場合</t>
    <rPh sb="5" eb="7">
      <t>バアイ</t>
    </rPh>
    <phoneticPr fontId="3"/>
  </si>
  <si>
    <t>特定従業者数</t>
    <rPh sb="0" eb="5">
      <t>トクテイジュウギョウシャ</t>
    </rPh>
    <rPh sb="5" eb="6">
      <t>スウ</t>
    </rPh>
    <phoneticPr fontId="3"/>
  </si>
  <si>
    <t>勤務延べ時間</t>
    <rPh sb="0" eb="3">
      <t>キンムノ</t>
    </rPh>
    <rPh sb="4" eb="6">
      <t>ジカン</t>
    </rPh>
    <phoneticPr fontId="3"/>
  </si>
  <si>
    <t>30:1の場合</t>
    <rPh sb="5" eb="7">
      <t>バアイ</t>
    </rPh>
    <phoneticPr fontId="3"/>
  </si>
  <si>
    <t>7.5:1の場合</t>
    <rPh sb="6" eb="8">
      <t>バアイ</t>
    </rPh>
    <phoneticPr fontId="3"/>
  </si>
  <si>
    <t>20:1の場合</t>
    <rPh sb="5" eb="7">
      <t>バアイ</t>
    </rPh>
    <phoneticPr fontId="3"/>
  </si>
  <si>
    <t>不足加配数</t>
    <rPh sb="0" eb="2">
      <t>フソク</t>
    </rPh>
    <rPh sb="2" eb="4">
      <t>カハイ</t>
    </rPh>
    <rPh sb="4" eb="5">
      <t>スウ</t>
    </rPh>
    <phoneticPr fontId="3"/>
  </si>
  <si>
    <t>不足調整数</t>
    <rPh sb="0" eb="2">
      <t>フソク</t>
    </rPh>
    <rPh sb="2" eb="4">
      <t>チョウセイ</t>
    </rPh>
    <rPh sb="4" eb="5">
      <t>スウ</t>
    </rPh>
    <phoneticPr fontId="3"/>
  </si>
  <si>
    <t>加配状況</t>
    <rPh sb="0" eb="2">
      <t>カハイ</t>
    </rPh>
    <rPh sb="2" eb="4">
      <t>ジョウキョウ</t>
    </rPh>
    <phoneticPr fontId="3"/>
  </si>
  <si>
    <t>算定要件に対しての加配状況</t>
    <rPh sb="0" eb="4">
      <t>サンテイヨウケン</t>
    </rPh>
    <rPh sb="5" eb="6">
      <t>タイ</t>
    </rPh>
    <rPh sb="9" eb="11">
      <t>カハイ</t>
    </rPh>
    <rPh sb="11" eb="13">
      <t>ジョウキョウ</t>
    </rPh>
    <phoneticPr fontId="3"/>
  </si>
  <si>
    <t>算定要件に対しての加配状況</t>
    <phoneticPr fontId="3"/>
  </si>
  <si>
    <t>12:1</t>
    <phoneticPr fontId="3"/>
  </si>
  <si>
    <t>30:1</t>
    <phoneticPr fontId="3"/>
  </si>
  <si>
    <t>7.5:1</t>
    <phoneticPr fontId="3"/>
  </si>
  <si>
    <t>20:1</t>
    <phoneticPr fontId="3"/>
  </si>
  <si>
    <t>従業者の勤務体制一覧表</t>
    <phoneticPr fontId="4"/>
  </si>
  <si>
    <t>特定従業者換算後の人数</t>
    <rPh sb="0" eb="2">
      <t>トクテイ</t>
    </rPh>
    <rPh sb="2" eb="5">
      <t>ジュウギョウシャ</t>
    </rPh>
    <rPh sb="5" eb="7">
      <t>カンザン</t>
    </rPh>
    <rPh sb="7" eb="8">
      <t>ゴ</t>
    </rPh>
    <rPh sb="9" eb="11">
      <t>ニンズウ</t>
    </rPh>
    <phoneticPr fontId="3"/>
  </si>
  <si>
    <t>サービス管理
責任者</t>
    <phoneticPr fontId="3"/>
  </si>
  <si>
    <t>サービス管理責任者</t>
    <rPh sb="4" eb="9">
      <t>カンリセキニンシャ</t>
    </rPh>
    <phoneticPr fontId="3"/>
  </si>
  <si>
    <t>生活支援員</t>
    <rPh sb="0" eb="2">
      <t>セイカツ</t>
    </rPh>
    <rPh sb="2" eb="5">
      <t>シエンイン</t>
    </rPh>
    <phoneticPr fontId="3"/>
  </si>
  <si>
    <t>生活支援員</t>
    <rPh sb="0" eb="5">
      <t>セイカツシエンイン</t>
    </rPh>
    <phoneticPr fontId="3"/>
  </si>
  <si>
    <t>世話人・生活支援員の合計</t>
    <rPh sb="0" eb="3">
      <t>セワニン</t>
    </rPh>
    <rPh sb="4" eb="6">
      <t>セイカツ</t>
    </rPh>
    <rPh sb="6" eb="9">
      <t>シエンイン</t>
    </rPh>
    <rPh sb="10" eb="12">
      <t>ゴウケイ</t>
    </rPh>
    <phoneticPr fontId="3"/>
  </si>
  <si>
    <t>総合計</t>
    <rPh sb="0" eb="1">
      <t>ソウ</t>
    </rPh>
    <rPh sb="1" eb="3">
      <t>ゴウケイ</t>
    </rPh>
    <phoneticPr fontId="3"/>
  </si>
  <si>
    <t>夜間支援等体制加算に係る支援体制</t>
    <rPh sb="0" eb="2">
      <t>ヤカン</t>
    </rPh>
    <rPh sb="2" eb="4">
      <t>シエン</t>
    </rPh>
    <rPh sb="4" eb="5">
      <t>トウ</t>
    </rPh>
    <rPh sb="5" eb="7">
      <t>タイセイ</t>
    </rPh>
    <rPh sb="7" eb="9">
      <t>カサン</t>
    </rPh>
    <rPh sb="10" eb="11">
      <t>カカ</t>
    </rPh>
    <rPh sb="12" eb="14">
      <t>シエン</t>
    </rPh>
    <rPh sb="14" eb="16">
      <t>タイセイ</t>
    </rPh>
    <phoneticPr fontId="4"/>
  </si>
  <si>
    <t>夜間及び深夜の時間帯</t>
    <phoneticPr fontId="3"/>
  </si>
  <si>
    <t>夜間支援従事者</t>
    <rPh sb="0" eb="2">
      <t>ヤカン</t>
    </rPh>
    <rPh sb="2" eb="4">
      <t>シエン</t>
    </rPh>
    <rPh sb="4" eb="7">
      <t>ジュウジシャ</t>
    </rPh>
    <phoneticPr fontId="3"/>
  </si>
  <si>
    <t>夜間支援従事者の合計</t>
    <rPh sb="0" eb="7">
      <t>ヤカンシエンジュウジシャ</t>
    </rPh>
    <rPh sb="8" eb="10">
      <t>ゴウケイ</t>
    </rPh>
    <phoneticPr fontId="3"/>
  </si>
  <si>
    <t>夜間及び深夜の時間帯（最低でも22時から翌朝5時までを含むようご記載ください）</t>
    <rPh sb="0" eb="2">
      <t>ヤカン</t>
    </rPh>
    <rPh sb="2" eb="3">
      <t>オヨ</t>
    </rPh>
    <rPh sb="4" eb="6">
      <t>シンヤ</t>
    </rPh>
    <rPh sb="7" eb="10">
      <t>ジカンタイ</t>
    </rPh>
    <rPh sb="11" eb="13">
      <t>サイテイ</t>
    </rPh>
    <rPh sb="17" eb="18">
      <t>ジ</t>
    </rPh>
    <rPh sb="20" eb="22">
      <t>ヨクアサ</t>
    </rPh>
    <rPh sb="23" eb="24">
      <t>ジ</t>
    </rPh>
    <rPh sb="27" eb="28">
      <t>フク</t>
    </rPh>
    <rPh sb="32" eb="34">
      <t>キサイ</t>
    </rPh>
    <phoneticPr fontId="4"/>
  </si>
  <si>
    <t>夜間及び深夜の時間帯のうち、休憩時間（上記時間内に休憩時間を設定している場合のみご記載ください）</t>
    <rPh sb="0" eb="2">
      <t>ヤカン</t>
    </rPh>
    <rPh sb="2" eb="3">
      <t>オヨ</t>
    </rPh>
    <rPh sb="4" eb="6">
      <t>シンヤ</t>
    </rPh>
    <rPh sb="7" eb="10">
      <t>ジカンタイ</t>
    </rPh>
    <rPh sb="14" eb="16">
      <t>キュウケイ</t>
    </rPh>
    <rPh sb="16" eb="18">
      <t>ジカン</t>
    </rPh>
    <rPh sb="19" eb="21">
      <t>ジョウキ</t>
    </rPh>
    <rPh sb="21" eb="23">
      <t>ジカン</t>
    </rPh>
    <rPh sb="23" eb="24">
      <t>ナイ</t>
    </rPh>
    <rPh sb="25" eb="27">
      <t>キュウケイ</t>
    </rPh>
    <rPh sb="27" eb="29">
      <t>ジカン</t>
    </rPh>
    <rPh sb="30" eb="32">
      <t>セッテイ</t>
    </rPh>
    <rPh sb="36" eb="38">
      <t>バアイ</t>
    </rPh>
    <rPh sb="41" eb="43">
      <t>キサイ</t>
    </rPh>
    <phoneticPr fontId="4"/>
  </si>
  <si>
    <t>常勤・兼務</t>
  </si>
  <si>
    <t>A</t>
    <phoneticPr fontId="3"/>
  </si>
  <si>
    <t>非常勤・専従</t>
  </si>
  <si>
    <t>B</t>
    <phoneticPr fontId="3"/>
  </si>
  <si>
    <t>C</t>
    <phoneticPr fontId="3"/>
  </si>
  <si>
    <t>D</t>
    <phoneticPr fontId="3"/>
  </si>
  <si>
    <t>F</t>
    <phoneticPr fontId="3"/>
  </si>
  <si>
    <t>G</t>
    <phoneticPr fontId="3"/>
  </si>
  <si>
    <t>年</t>
    <rPh sb="0" eb="1">
      <t>ネン</t>
    </rPh>
    <phoneticPr fontId="3"/>
  </si>
  <si>
    <t>月分　勤務実績</t>
    <rPh sb="0" eb="1">
      <t>ガツ</t>
    </rPh>
    <rPh sb="1" eb="2">
      <t>ブン</t>
    </rPh>
    <rPh sb="3" eb="5">
      <t>キンム</t>
    </rPh>
    <rPh sb="5" eb="7">
      <t>ジッセキ</t>
    </rPh>
    <phoneticPr fontId="3"/>
  </si>
  <si>
    <t>金</t>
  </si>
  <si>
    <t>～</t>
    <phoneticPr fontId="2"/>
  </si>
  <si>
    <t>勤続年数</t>
    <rPh sb="0" eb="2">
      <t>キンゾク</t>
    </rPh>
    <rPh sb="2" eb="4">
      <t>ネンスウ</t>
    </rPh>
    <phoneticPr fontId="2"/>
  </si>
  <si>
    <t>H</t>
    <phoneticPr fontId="2"/>
  </si>
  <si>
    <t>I</t>
    <phoneticPr fontId="2"/>
  </si>
  <si>
    <t>J</t>
    <phoneticPr fontId="2"/>
  </si>
  <si>
    <t>事業所内</t>
    <rPh sb="0" eb="3">
      <t>ジギョウショ</t>
    </rPh>
    <rPh sb="3" eb="4">
      <t>ナイ</t>
    </rPh>
    <phoneticPr fontId="2"/>
  </si>
  <si>
    <t>事業所外</t>
    <rPh sb="0" eb="3">
      <t>ジギョウショ</t>
    </rPh>
    <rPh sb="3" eb="4">
      <t>ガイ</t>
    </rPh>
    <phoneticPr fontId="2"/>
  </si>
  <si>
    <t>社</t>
  </si>
  <si>
    <t>非常勤・兼務</t>
  </si>
  <si>
    <t>勤務形態
※１</t>
    <rPh sb="0" eb="2">
      <t>キンム</t>
    </rPh>
    <rPh sb="2" eb="4">
      <t>ケイタイ</t>
    </rPh>
    <phoneticPr fontId="3"/>
  </si>
  <si>
    <t>資格※２</t>
    <rPh sb="0" eb="2">
      <t>シカク</t>
    </rPh>
    <phoneticPr fontId="2"/>
  </si>
  <si>
    <t>※１：「勤務形態」の欄には「常勤・専従」や「非常勤・兼務」等を記載してください。</t>
    <rPh sb="4" eb="6">
      <t>キンム</t>
    </rPh>
    <rPh sb="6" eb="8">
      <t>ケイタイ</t>
    </rPh>
    <rPh sb="10" eb="11">
      <t>ラン</t>
    </rPh>
    <rPh sb="14" eb="16">
      <t>ジョウキン</t>
    </rPh>
    <rPh sb="17" eb="19">
      <t>センジュウ</t>
    </rPh>
    <rPh sb="22" eb="25">
      <t>ヒジョウキン</t>
    </rPh>
    <rPh sb="26" eb="28">
      <t>ケンム</t>
    </rPh>
    <rPh sb="29" eb="30">
      <t>トウ</t>
    </rPh>
    <phoneticPr fontId="3"/>
  </si>
  <si>
    <t>※２：特定有資格者は、資格ごとの略号（社会福祉士「社」・精神保健福祉士「精」・介護福祉士「介」・公認心理士「心」）を記載してください。（福祉専門職員配置等加算関連）</t>
    <rPh sb="3" eb="5">
      <t>トクテイ</t>
    </rPh>
    <rPh sb="5" eb="9">
      <t>ユウシカクシャ</t>
    </rPh>
    <rPh sb="11" eb="13">
      <t>シカク</t>
    </rPh>
    <rPh sb="16" eb="18">
      <t>リャクゴウ</t>
    </rPh>
    <rPh sb="19" eb="21">
      <t>シャカイ</t>
    </rPh>
    <rPh sb="21" eb="24">
      <t>フクシシ</t>
    </rPh>
    <rPh sb="25" eb="26">
      <t>シャ</t>
    </rPh>
    <rPh sb="28" eb="30">
      <t>セイシン</t>
    </rPh>
    <rPh sb="30" eb="32">
      <t>ホケン</t>
    </rPh>
    <rPh sb="32" eb="35">
      <t>フクシシ</t>
    </rPh>
    <rPh sb="36" eb="37">
      <t>セイ</t>
    </rPh>
    <rPh sb="39" eb="41">
      <t>カイゴ</t>
    </rPh>
    <rPh sb="41" eb="44">
      <t>フクシシ</t>
    </rPh>
    <rPh sb="45" eb="46">
      <t>カイ</t>
    </rPh>
    <rPh sb="48" eb="50">
      <t>コウニン</t>
    </rPh>
    <rPh sb="50" eb="53">
      <t>シンリシ</t>
    </rPh>
    <rPh sb="54" eb="55">
      <t>シン</t>
    </rPh>
    <rPh sb="68" eb="70">
      <t>フクシ</t>
    </rPh>
    <rPh sb="70" eb="72">
      <t>センモン</t>
    </rPh>
    <rPh sb="72" eb="74">
      <t>ショクイン</t>
    </rPh>
    <rPh sb="74" eb="76">
      <t>ハイチ</t>
    </rPh>
    <rPh sb="76" eb="77">
      <t>トウ</t>
    </rPh>
    <rPh sb="77" eb="79">
      <t>カサン</t>
    </rPh>
    <rPh sb="79" eb="81">
      <t>カンレン</t>
    </rPh>
    <phoneticPr fontId="3"/>
  </si>
  <si>
    <t>常勤換算方法による基準上おくべき従業者数において、当該事業所の常勤換算における所定労働時間が40時間未満であった場合に、特定従業者数換算方法により算出された場合の値との差分です。</t>
    <rPh sb="68" eb="70">
      <t>ホウホウ</t>
    </rPh>
    <rPh sb="73" eb="75">
      <t>サンシュツ</t>
    </rPh>
    <rPh sb="78" eb="80">
      <t>バアイ</t>
    </rPh>
    <rPh sb="81" eb="82">
      <t>アタイ</t>
    </rPh>
    <rPh sb="84" eb="86">
      <t>サブン</t>
    </rPh>
    <phoneticPr fontId="3"/>
  </si>
  <si>
    <t>社会福祉法人まちだ</t>
    <rPh sb="0" eb="2">
      <t>シャカイ</t>
    </rPh>
    <rPh sb="2" eb="4">
      <t>フクシ</t>
    </rPh>
    <rPh sb="4" eb="6">
      <t>ホウジン</t>
    </rPh>
    <phoneticPr fontId="3"/>
  </si>
  <si>
    <t>グループホーム○○</t>
    <phoneticPr fontId="3"/>
  </si>
  <si>
    <t>□□GH</t>
    <phoneticPr fontId="2"/>
  </si>
  <si>
    <t>事務員</t>
    <rPh sb="0" eb="3">
      <t>ジムイン</t>
    </rPh>
    <phoneticPr fontId="2"/>
  </si>
  <si>
    <t>その他従業者</t>
    <rPh sb="2" eb="3">
      <t>タ</t>
    </rPh>
    <rPh sb="3" eb="6">
      <t>ジュウギョウシャ</t>
    </rPh>
    <phoneticPr fontId="2"/>
  </si>
  <si>
    <t>その他従業者の合計</t>
    <rPh sb="2" eb="3">
      <t>タ</t>
    </rPh>
    <rPh sb="3" eb="6">
      <t>ジュウギョウシャ</t>
    </rPh>
    <rPh sb="7" eb="9">
      <t>ゴウケイ</t>
    </rPh>
    <phoneticPr fontId="3"/>
  </si>
  <si>
    <t>K</t>
    <phoneticPr fontId="2"/>
  </si>
  <si>
    <t>E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</si>
</sst>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0.0&quot;人&quot;"/>
    <numFmt numFmtId="177" formatCode="0.0_ "/>
    <numFmt numFmtId="178" formatCode="0.00_);[Red]\(0.00\)"/>
    <numFmt numFmtId="179" formatCode="0.0_);[Red]\(0.0\)"/>
    <numFmt numFmtId="180" formatCode="0.00&quot;人&quot;"/>
    <numFmt numFmtId="181" formatCode="0.0"/>
    <numFmt numFmtId="182" formatCode="h:m"/>
    <numFmt numFmtId="183" formatCode="0.0;\0;0.0"/>
    <numFmt numFmtId="184" formatCode="0.000;\0;0.000"/>
    <numFmt numFmtId="185" formatCode="0.0_ ;[Red]\-0.0\ "/>
    <numFmt numFmtId="186" formatCode="0_ ;[Red]\-0\ "/>
    <numFmt numFmtId="187" formatCode="h:mm;@"/>
  </numFmts>
  <fonts count="26" x14ac:knownFonts="1"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b/>
      <sz val="12"/>
      <name val="BIZ UDゴシック"/>
      <family val="3"/>
      <charset val="128"/>
    </font>
    <font>
      <sz val="12"/>
      <color rgb="FFFF0000"/>
      <name val="BIZ UDゴシック"/>
      <family val="3"/>
      <charset val="128"/>
    </font>
    <font>
      <b/>
      <sz val="22"/>
      <name val="BIZ UDゴシック"/>
      <family val="3"/>
      <charset val="128"/>
    </font>
    <font>
      <sz val="12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b/>
      <sz val="12"/>
      <color rgb="FFFF0000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11"/>
      <name val="BIZ UDゴシック"/>
      <family val="3"/>
      <charset val="128"/>
    </font>
    <font>
      <sz val="10"/>
      <name val="BIZ UDゴシック"/>
      <family val="3"/>
      <charset val="128"/>
    </font>
    <font>
      <sz val="9"/>
      <name val="BIZ UDゴシック"/>
      <family val="3"/>
      <charset val="128"/>
    </font>
    <font>
      <sz val="6"/>
      <name val="BIZ UDゴシック"/>
      <family val="3"/>
      <charset val="128"/>
    </font>
    <font>
      <b/>
      <sz val="8"/>
      <color rgb="FFFF0000"/>
      <name val="BIZ UDゴシック"/>
      <family val="3"/>
      <charset val="128"/>
    </font>
    <font>
      <b/>
      <sz val="12"/>
      <color theme="1"/>
      <name val="BIZ UDゴシック"/>
      <family val="3"/>
      <charset val="128"/>
    </font>
    <font>
      <sz val="8"/>
      <name val="BIZ UDゴシック"/>
      <family val="3"/>
      <charset val="128"/>
    </font>
    <font>
      <sz val="14"/>
      <name val="BIZ UDゴシック"/>
      <family val="3"/>
      <charset val="128"/>
    </font>
    <font>
      <sz val="16"/>
      <name val="BIZ UDゴシック"/>
      <family val="3"/>
      <charset val="128"/>
    </font>
    <font>
      <sz val="16"/>
      <color theme="1"/>
      <name val="BIZ UDゴシック"/>
      <family val="3"/>
      <charset val="128"/>
    </font>
    <font>
      <b/>
      <sz val="14"/>
      <color rgb="FFFF0000"/>
      <name val="BIZ UDゴシック"/>
      <family val="3"/>
      <charset val="128"/>
    </font>
    <font>
      <b/>
      <sz val="14"/>
      <name val="BIZ UD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0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rgb="FFFFFF00"/>
      </left>
      <right/>
      <top/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/>
      <bottom/>
      <diagonal/>
    </border>
    <border>
      <left style="thin">
        <color rgb="FFFFFF00"/>
      </left>
      <right/>
      <top/>
      <bottom style="thin">
        <color rgb="FFFFFF00"/>
      </bottom>
      <diagonal/>
    </border>
    <border>
      <left/>
      <right/>
      <top/>
      <bottom style="thin">
        <color rgb="FFFFFF00"/>
      </bottom>
      <diagonal/>
    </border>
    <border>
      <left/>
      <right style="thin">
        <color rgb="FFFFFF00"/>
      </right>
      <top/>
      <bottom style="thin">
        <color rgb="FFFFFF00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 diagonalUp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</cellStyleXfs>
  <cellXfs count="572">
    <xf numFmtId="0" fontId="0" fillId="0" borderId="0" xfId="0"/>
    <xf numFmtId="0" fontId="7" fillId="0" borderId="0" xfId="1" applyFont="1">
      <alignment vertical="center"/>
    </xf>
    <xf numFmtId="0" fontId="9" fillId="0" borderId="0" xfId="1" applyFont="1">
      <alignment vertical="center"/>
    </xf>
    <xf numFmtId="0" fontId="10" fillId="0" borderId="0" xfId="1" applyFont="1" applyAlignment="1">
      <alignment vertical="center" textRotation="255" shrinkToFit="1"/>
    </xf>
    <xf numFmtId="0" fontId="10" fillId="0" borderId="0" xfId="1" applyFont="1">
      <alignment vertical="center"/>
    </xf>
    <xf numFmtId="0" fontId="11" fillId="0" borderId="0" xfId="4" applyFont="1">
      <alignment vertical="center"/>
    </xf>
    <xf numFmtId="0" fontId="13" fillId="0" borderId="0" xfId="4" applyFont="1">
      <alignment vertical="center"/>
    </xf>
    <xf numFmtId="0" fontId="11" fillId="0" borderId="0" xfId="4" applyFont="1" applyAlignment="1" applyProtection="1">
      <alignment vertical="center" shrinkToFit="1"/>
      <protection locked="0"/>
    </xf>
    <xf numFmtId="0" fontId="10" fillId="4" borderId="78" xfId="1" applyFont="1" applyFill="1" applyBorder="1" applyAlignment="1">
      <alignment vertical="center" textRotation="255" shrinkToFit="1"/>
    </xf>
    <xf numFmtId="0" fontId="10" fillId="4" borderId="0" xfId="1" applyFont="1" applyFill="1" applyAlignment="1">
      <alignment horizontal="centerContinuous" vertical="center"/>
    </xf>
    <xf numFmtId="0" fontId="10" fillId="4" borderId="0" xfId="1" applyFont="1" applyFill="1" applyAlignment="1">
      <alignment horizontal="center" vertical="center"/>
    </xf>
    <xf numFmtId="0" fontId="10" fillId="4" borderId="0" xfId="1" applyFont="1" applyFill="1">
      <alignment vertical="center"/>
    </xf>
    <xf numFmtId="0" fontId="14" fillId="4" borderId="0" xfId="2" applyFont="1" applyFill="1">
      <alignment vertical="center"/>
    </xf>
    <xf numFmtId="0" fontId="10" fillId="4" borderId="80" xfId="1" applyFont="1" applyFill="1" applyBorder="1" applyAlignment="1">
      <alignment vertical="center" shrinkToFit="1"/>
    </xf>
    <xf numFmtId="0" fontId="10" fillId="0" borderId="0" xfId="1" applyFont="1" applyAlignment="1">
      <alignment vertical="center" shrinkToFit="1"/>
    </xf>
    <xf numFmtId="0" fontId="7" fillId="0" borderId="0" xfId="2" applyFont="1">
      <alignment vertical="center"/>
    </xf>
    <xf numFmtId="0" fontId="15" fillId="0" borderId="0" xfId="1" applyFont="1">
      <alignment vertical="center"/>
    </xf>
    <xf numFmtId="0" fontId="8" fillId="3" borderId="5" xfId="1" applyFont="1" applyFill="1" applyBorder="1" applyAlignment="1" applyProtection="1">
      <alignment horizontal="center" vertical="center"/>
      <protection locked="0"/>
    </xf>
    <xf numFmtId="0" fontId="10" fillId="0" borderId="0" xfId="1" applyFont="1" applyAlignment="1">
      <alignment horizontal="center" vertical="center"/>
    </xf>
    <xf numFmtId="0" fontId="16" fillId="0" borderId="0" xfId="1" applyFont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7" fillId="0" borderId="0" xfId="1" applyFont="1" applyAlignment="1">
      <alignment horizontal="center" vertical="center" wrapText="1"/>
    </xf>
    <xf numFmtId="0" fontId="10" fillId="3" borderId="5" xfId="1" applyFont="1" applyFill="1" applyBorder="1" applyAlignment="1" applyProtection="1">
      <alignment horizontal="center" vertical="center"/>
      <protection locked="0"/>
    </xf>
    <xf numFmtId="176" fontId="10" fillId="0" borderId="0" xfId="1" applyNumberFormat="1" applyFont="1">
      <alignment vertical="center"/>
    </xf>
    <xf numFmtId="0" fontId="10" fillId="4" borderId="0" xfId="1" applyFont="1" applyFill="1" applyAlignment="1">
      <alignment horizontal="left" vertical="center"/>
    </xf>
    <xf numFmtId="0" fontId="10" fillId="0" borderId="12" xfId="1" applyFont="1" applyBorder="1" applyAlignment="1">
      <alignment vertical="center" shrinkToFit="1"/>
    </xf>
    <xf numFmtId="0" fontId="10" fillId="4" borderId="78" xfId="1" applyFont="1" applyFill="1" applyBorder="1" applyAlignment="1">
      <alignment vertical="center" shrinkToFit="1"/>
    </xf>
    <xf numFmtId="0" fontId="10" fillId="4" borderId="0" xfId="1" applyFont="1" applyFill="1" applyAlignment="1">
      <alignment vertical="center" shrinkToFit="1"/>
    </xf>
    <xf numFmtId="0" fontId="10" fillId="4" borderId="80" xfId="1" applyFont="1" applyFill="1" applyBorder="1">
      <alignment vertical="center"/>
    </xf>
    <xf numFmtId="0" fontId="18" fillId="0" borderId="7" xfId="4" applyFont="1" applyBorder="1" applyAlignment="1">
      <alignment horizontal="right" vertical="center"/>
    </xf>
    <xf numFmtId="0" fontId="19" fillId="4" borderId="0" xfId="4" applyFont="1" applyFill="1">
      <alignment vertical="center"/>
    </xf>
    <xf numFmtId="0" fontId="11" fillId="4" borderId="0" xfId="4" applyFont="1" applyFill="1">
      <alignment vertical="center"/>
    </xf>
    <xf numFmtId="0" fontId="7" fillId="4" borderId="80" xfId="1" applyFont="1" applyFill="1" applyBorder="1">
      <alignment vertical="center"/>
    </xf>
    <xf numFmtId="182" fontId="16" fillId="0" borderId="0" xfId="1" applyNumberFormat="1" applyFont="1">
      <alignment vertical="center"/>
    </xf>
    <xf numFmtId="0" fontId="16" fillId="0" borderId="0" xfId="1" applyFont="1" applyAlignment="1">
      <alignment vertical="center" wrapText="1"/>
    </xf>
    <xf numFmtId="0" fontId="10" fillId="4" borderId="80" xfId="1" applyFont="1" applyFill="1" applyBorder="1" applyAlignment="1">
      <alignment horizontal="left" vertical="center"/>
    </xf>
    <xf numFmtId="182" fontId="10" fillId="0" borderId="0" xfId="1" applyNumberFormat="1" applyFont="1">
      <alignment vertical="center"/>
    </xf>
    <xf numFmtId="181" fontId="10" fillId="0" borderId="0" xfId="1" applyNumberFormat="1" applyFont="1">
      <alignment vertical="center"/>
    </xf>
    <xf numFmtId="0" fontId="10" fillId="4" borderId="81" xfId="1" applyFont="1" applyFill="1" applyBorder="1" applyAlignment="1">
      <alignment vertical="center" shrinkToFit="1"/>
    </xf>
    <xf numFmtId="0" fontId="10" fillId="4" borderId="82" xfId="1" applyFont="1" applyFill="1" applyBorder="1" applyAlignment="1">
      <alignment horizontal="center" vertical="center"/>
    </xf>
    <xf numFmtId="0" fontId="8" fillId="4" borderId="82" xfId="1" applyFont="1" applyFill="1" applyBorder="1" applyAlignment="1">
      <alignment horizontal="center" vertical="center"/>
    </xf>
    <xf numFmtId="0" fontId="10" fillId="4" borderId="82" xfId="1" applyFont="1" applyFill="1" applyBorder="1" applyAlignment="1">
      <alignment vertical="center" shrinkToFit="1"/>
    </xf>
    <xf numFmtId="0" fontId="10" fillId="4" borderId="83" xfId="1" applyFont="1" applyFill="1" applyBorder="1">
      <alignment vertical="center"/>
    </xf>
    <xf numFmtId="0" fontId="16" fillId="0" borderId="0" xfId="1" applyFont="1" applyAlignment="1">
      <alignment horizontal="right" vertical="center"/>
    </xf>
    <xf numFmtId="0" fontId="10" fillId="0" borderId="0" xfId="1" applyFont="1" applyAlignment="1">
      <alignment horizontal="right" vertical="center" shrinkToFit="1"/>
    </xf>
    <xf numFmtId="0" fontId="7" fillId="0" borderId="0" xfId="1" applyFont="1" applyAlignment="1">
      <alignment horizontal="center" vertical="center"/>
    </xf>
    <xf numFmtId="176" fontId="7" fillId="0" borderId="0" xfId="1" applyNumberFormat="1" applyFont="1" applyAlignment="1">
      <alignment horizontal="right" vertical="center"/>
    </xf>
    <xf numFmtId="1" fontId="10" fillId="0" borderId="0" xfId="1" applyNumberFormat="1" applyFont="1" applyAlignment="1">
      <alignment horizontal="center" vertical="center"/>
    </xf>
    <xf numFmtId="0" fontId="17" fillId="0" borderId="0" xfId="1" applyFont="1" applyAlignment="1">
      <alignment vertical="center" wrapText="1"/>
    </xf>
    <xf numFmtId="183" fontId="10" fillId="0" borderId="0" xfId="1" applyNumberFormat="1" applyFont="1">
      <alignment vertical="center"/>
    </xf>
    <xf numFmtId="184" fontId="10" fillId="0" borderId="0" xfId="1" applyNumberFormat="1" applyFont="1">
      <alignment vertical="center"/>
    </xf>
    <xf numFmtId="0" fontId="15" fillId="0" borderId="0" xfId="1" applyFont="1" applyAlignment="1">
      <alignment horizontal="center" vertical="center" wrapText="1"/>
    </xf>
    <xf numFmtId="0" fontId="15" fillId="0" borderId="0" xfId="1" applyFont="1" applyAlignment="1">
      <alignment horizontal="centerContinuous" vertical="center" wrapText="1"/>
    </xf>
    <xf numFmtId="0" fontId="10" fillId="0" borderId="14" xfId="1" applyFont="1" applyBorder="1" applyAlignment="1">
      <alignment vertical="center" shrinkToFit="1"/>
    </xf>
    <xf numFmtId="0" fontId="10" fillId="0" borderId="15" xfId="1" applyFont="1" applyBorder="1" applyAlignment="1">
      <alignment vertical="center" shrinkToFit="1"/>
    </xf>
    <xf numFmtId="0" fontId="10" fillId="0" borderId="15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176" fontId="7" fillId="0" borderId="15" xfId="1" applyNumberFormat="1" applyFont="1" applyBorder="1" applyAlignment="1">
      <alignment horizontal="right" vertical="center"/>
    </xf>
    <xf numFmtId="0" fontId="10" fillId="0" borderId="15" xfId="1" applyFont="1" applyBorder="1">
      <alignment vertical="center"/>
    </xf>
    <xf numFmtId="1" fontId="10" fillId="0" borderId="15" xfId="1" applyNumberFormat="1" applyFont="1" applyBorder="1" applyAlignment="1">
      <alignment horizontal="center" vertical="center"/>
    </xf>
    <xf numFmtId="0" fontId="17" fillId="0" borderId="15" xfId="1" applyFont="1" applyBorder="1" applyAlignment="1">
      <alignment vertical="center" wrapText="1"/>
    </xf>
    <xf numFmtId="183" fontId="10" fillId="0" borderId="15" xfId="1" applyNumberFormat="1" applyFont="1" applyBorder="1">
      <alignment vertical="center"/>
    </xf>
    <xf numFmtId="184" fontId="10" fillId="0" borderId="15" xfId="1" applyNumberFormat="1" applyFont="1" applyBorder="1">
      <alignment vertical="center"/>
    </xf>
    <xf numFmtId="184" fontId="10" fillId="0" borderId="18" xfId="1" applyNumberFormat="1" applyFont="1" applyBorder="1">
      <alignment vertical="center"/>
    </xf>
    <xf numFmtId="0" fontId="10" fillId="0" borderId="76" xfId="1" applyFont="1" applyBorder="1" applyAlignment="1">
      <alignment vertical="center" shrinkToFit="1"/>
    </xf>
    <xf numFmtId="0" fontId="15" fillId="0" borderId="0" xfId="1" applyFont="1" applyAlignment="1">
      <alignment vertical="center" wrapText="1"/>
    </xf>
    <xf numFmtId="0" fontId="16" fillId="0" borderId="0" xfId="1" applyFont="1">
      <alignment vertical="center"/>
    </xf>
    <xf numFmtId="0" fontId="15" fillId="0" borderId="60" xfId="1" applyFont="1" applyBorder="1" applyAlignment="1">
      <alignment horizontal="center" vertical="center" wrapText="1"/>
    </xf>
    <xf numFmtId="0" fontId="14" fillId="0" borderId="59" xfId="1" applyFont="1" applyBorder="1" applyAlignment="1">
      <alignment horizontal="center" vertical="center"/>
    </xf>
    <xf numFmtId="0" fontId="14" fillId="0" borderId="0" xfId="1" applyFont="1" applyAlignment="1">
      <alignment horizontal="center" vertical="center"/>
    </xf>
    <xf numFmtId="49" fontId="10" fillId="0" borderId="0" xfId="1" applyNumberFormat="1" applyFont="1">
      <alignment vertical="center"/>
    </xf>
    <xf numFmtId="0" fontId="11" fillId="0" borderId="0" xfId="4" applyFont="1" applyAlignment="1">
      <alignment vertical="center" shrinkToFit="1"/>
    </xf>
    <xf numFmtId="0" fontId="21" fillId="0" borderId="0" xfId="1" applyFont="1">
      <alignment vertical="center"/>
    </xf>
    <xf numFmtId="184" fontId="21" fillId="0" borderId="0" xfId="1" applyNumberFormat="1" applyFont="1">
      <alignment vertical="center"/>
    </xf>
    <xf numFmtId="0" fontId="21" fillId="0" borderId="0" xfId="1" applyFont="1" applyAlignment="1">
      <alignment horizontal="center" vertical="center"/>
    </xf>
    <xf numFmtId="0" fontId="21" fillId="0" borderId="0" xfId="1" applyFont="1" applyAlignment="1">
      <alignment horizontal="left" vertical="top" wrapText="1"/>
    </xf>
    <xf numFmtId="0" fontId="10" fillId="2" borderId="6" xfId="1" applyFont="1" applyFill="1" applyBorder="1" applyAlignment="1">
      <alignment vertical="center" shrinkToFit="1"/>
    </xf>
    <xf numFmtId="184" fontId="10" fillId="2" borderId="8" xfId="1" applyNumberFormat="1" applyFont="1" applyFill="1" applyBorder="1">
      <alignment vertical="center"/>
    </xf>
    <xf numFmtId="184" fontId="10" fillId="8" borderId="6" xfId="1" applyNumberFormat="1" applyFont="1" applyFill="1" applyBorder="1">
      <alignment vertical="center"/>
    </xf>
    <xf numFmtId="0" fontId="15" fillId="8" borderId="8" xfId="1" applyFont="1" applyFill="1" applyBorder="1" applyAlignment="1">
      <alignment horizontal="center" vertical="center" wrapText="1"/>
    </xf>
    <xf numFmtId="0" fontId="10" fillId="0" borderId="59" xfId="1" applyFont="1" applyBorder="1" applyAlignment="1">
      <alignment vertical="center" shrinkToFit="1"/>
    </xf>
    <xf numFmtId="0" fontId="15" fillId="0" borderId="5" xfId="1" applyFont="1" applyBorder="1" applyAlignment="1">
      <alignment horizontal="centerContinuous" vertical="center" wrapText="1"/>
    </xf>
    <xf numFmtId="0" fontId="14" fillId="0" borderId="0" xfId="1" applyFont="1">
      <alignment vertical="center"/>
    </xf>
    <xf numFmtId="0" fontId="14" fillId="0" borderId="10" xfId="1" applyFont="1" applyBorder="1" applyAlignment="1">
      <alignment horizontal="center" vertical="center"/>
    </xf>
    <xf numFmtId="0" fontId="14" fillId="0" borderId="0" xfId="1" applyFont="1" applyAlignment="1">
      <alignment horizontal="center" vertical="center" wrapText="1"/>
    </xf>
    <xf numFmtId="182" fontId="14" fillId="0" borderId="0" xfId="1" applyNumberFormat="1" applyFont="1">
      <alignment vertical="center"/>
    </xf>
    <xf numFmtId="184" fontId="10" fillId="0" borderId="10" xfId="1" applyNumberFormat="1" applyFont="1" applyBorder="1">
      <alignment vertical="center"/>
    </xf>
    <xf numFmtId="184" fontId="10" fillId="0" borderId="60" xfId="1" applyNumberFormat="1" applyFont="1" applyBorder="1">
      <alignment vertical="center"/>
    </xf>
    <xf numFmtId="183" fontId="14" fillId="0" borderId="0" xfId="1" applyNumberFormat="1" applyFont="1">
      <alignment vertical="center"/>
    </xf>
    <xf numFmtId="185" fontId="14" fillId="0" borderId="0" xfId="1" applyNumberFormat="1" applyFont="1">
      <alignment vertical="center"/>
    </xf>
    <xf numFmtId="186" fontId="14" fillId="0" borderId="0" xfId="1" applyNumberFormat="1" applyFont="1">
      <alignment vertical="center"/>
    </xf>
    <xf numFmtId="182" fontId="16" fillId="0" borderId="0" xfId="1" applyNumberFormat="1" applyFont="1" applyAlignment="1">
      <alignment horizontal="center" vertical="center"/>
    </xf>
    <xf numFmtId="183" fontId="10" fillId="0" borderId="0" xfId="1" applyNumberFormat="1" applyFont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10" fillId="0" borderId="59" xfId="1" applyFont="1" applyBorder="1" applyAlignment="1">
      <alignment horizontal="center" vertical="center"/>
    </xf>
    <xf numFmtId="0" fontId="10" fillId="0" borderId="26" xfId="1" applyFont="1" applyBorder="1" applyAlignment="1">
      <alignment vertical="center" shrinkToFit="1"/>
    </xf>
    <xf numFmtId="182" fontId="16" fillId="0" borderId="1" xfId="1" applyNumberFormat="1" applyFont="1" applyBorder="1" applyAlignment="1">
      <alignment horizontal="left" vertical="center"/>
    </xf>
    <xf numFmtId="182" fontId="16" fillId="0" borderId="1" xfId="1" applyNumberFormat="1" applyFont="1" applyBorder="1" applyAlignment="1">
      <alignment horizontal="center" vertical="center"/>
    </xf>
    <xf numFmtId="183" fontId="10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13" xfId="1" applyFont="1" applyBorder="1" applyAlignment="1">
      <alignment horizontal="center" vertical="center"/>
    </xf>
    <xf numFmtId="0" fontId="10" fillId="0" borderId="26" xfId="1" applyFont="1" applyBorder="1" applyAlignment="1">
      <alignment horizontal="center" vertical="center"/>
    </xf>
    <xf numFmtId="183" fontId="10" fillId="0" borderId="1" xfId="1" applyNumberFormat="1" applyFont="1" applyBorder="1">
      <alignment vertical="center"/>
    </xf>
    <xf numFmtId="182" fontId="16" fillId="0" borderId="1" xfId="1" applyNumberFormat="1" applyFont="1" applyBorder="1">
      <alignment vertical="center"/>
    </xf>
    <xf numFmtId="184" fontId="10" fillId="0" borderId="13" xfId="1" applyNumberFormat="1" applyFont="1" applyBorder="1">
      <alignment vertical="center"/>
    </xf>
    <xf numFmtId="0" fontId="10" fillId="0" borderId="55" xfId="1" applyFont="1" applyBorder="1" applyAlignment="1">
      <alignment vertical="center" shrinkToFit="1"/>
    </xf>
    <xf numFmtId="0" fontId="10" fillId="0" borderId="50" xfId="1" applyFont="1" applyBorder="1" applyAlignment="1">
      <alignment vertical="center" shrinkToFit="1"/>
    </xf>
    <xf numFmtId="182" fontId="16" fillId="0" borderId="50" xfId="1" applyNumberFormat="1" applyFont="1" applyBorder="1" applyAlignment="1">
      <alignment horizontal="center" vertical="center"/>
    </xf>
    <xf numFmtId="183" fontId="10" fillId="0" borderId="50" xfId="1" applyNumberFormat="1" applyFont="1" applyBorder="1" applyAlignment="1">
      <alignment horizontal="center" vertical="center"/>
    </xf>
    <xf numFmtId="0" fontId="10" fillId="0" borderId="50" xfId="1" applyFont="1" applyBorder="1" applyAlignment="1">
      <alignment horizontal="center" vertical="center"/>
    </xf>
    <xf numFmtId="183" fontId="10" fillId="0" borderId="50" xfId="1" applyNumberFormat="1" applyFont="1" applyBorder="1">
      <alignment vertical="center"/>
    </xf>
    <xf numFmtId="182" fontId="16" fillId="0" borderId="50" xfId="1" applyNumberFormat="1" applyFont="1" applyBorder="1">
      <alignment vertical="center"/>
    </xf>
    <xf numFmtId="184" fontId="10" fillId="0" borderId="50" xfId="1" applyNumberFormat="1" applyFont="1" applyBorder="1">
      <alignment vertical="center"/>
    </xf>
    <xf numFmtId="184" fontId="10" fillId="0" borderId="51" xfId="1" applyNumberFormat="1" applyFont="1" applyBorder="1">
      <alignment vertical="center"/>
    </xf>
    <xf numFmtId="0" fontId="10" fillId="0" borderId="57" xfId="1" applyFont="1" applyBorder="1" applyAlignment="1">
      <alignment horizontal="center" vertical="center"/>
    </xf>
    <xf numFmtId="0" fontId="10" fillId="0" borderId="58" xfId="1" applyFont="1" applyBorder="1" applyAlignment="1">
      <alignment horizontal="center" vertical="center"/>
    </xf>
    <xf numFmtId="0" fontId="10" fillId="0" borderId="70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0" fontId="10" fillId="0" borderId="87" xfId="1" applyFont="1" applyBorder="1" applyAlignment="1">
      <alignment horizontal="center" vertical="center"/>
    </xf>
    <xf numFmtId="0" fontId="10" fillId="0" borderId="75" xfId="1" applyFont="1" applyBorder="1" applyAlignment="1">
      <alignment horizontal="center" vertical="center"/>
    </xf>
    <xf numFmtId="0" fontId="10" fillId="0" borderId="27" xfId="1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0" fontId="10" fillId="0" borderId="28" xfId="1" applyFont="1" applyBorder="1" applyAlignment="1">
      <alignment horizontal="center" vertical="center"/>
    </xf>
    <xf numFmtId="0" fontId="10" fillId="0" borderId="68" xfId="1" applyFont="1" applyBorder="1" applyAlignment="1">
      <alignment horizontal="center" vertical="center" shrinkToFit="1"/>
    </xf>
    <xf numFmtId="0" fontId="10" fillId="0" borderId="69" xfId="1" applyFont="1" applyBorder="1" applyAlignment="1">
      <alignment horizontal="center" vertical="center" shrinkToFit="1"/>
    </xf>
    <xf numFmtId="0" fontId="10" fillId="0" borderId="73" xfId="1" applyFont="1" applyBorder="1" applyAlignment="1">
      <alignment horizontal="center" vertical="center" shrinkToFit="1"/>
    </xf>
    <xf numFmtId="0" fontId="14" fillId="0" borderId="88" xfId="1" applyFont="1" applyBorder="1" applyAlignment="1">
      <alignment horizontal="center" vertical="center" textRotation="255"/>
    </xf>
    <xf numFmtId="0" fontId="8" fillId="3" borderId="41" xfId="1" applyFont="1" applyFill="1" applyBorder="1" applyAlignment="1" applyProtection="1">
      <alignment horizontal="center" vertical="center"/>
      <protection locked="0"/>
    </xf>
    <xf numFmtId="0" fontId="8" fillId="3" borderId="42" xfId="1" applyFont="1" applyFill="1" applyBorder="1" applyAlignment="1" applyProtection="1">
      <alignment horizontal="center" vertical="center"/>
      <protection locked="0"/>
    </xf>
    <xf numFmtId="0" fontId="8" fillId="3" borderId="43" xfId="1" applyFont="1" applyFill="1" applyBorder="1" applyProtection="1">
      <alignment vertical="center"/>
      <protection locked="0"/>
    </xf>
    <xf numFmtId="0" fontId="8" fillId="3" borderId="41" xfId="1" applyFont="1" applyFill="1" applyBorder="1" applyProtection="1">
      <alignment vertical="center"/>
      <protection locked="0"/>
    </xf>
    <xf numFmtId="0" fontId="8" fillId="3" borderId="42" xfId="1" applyFont="1" applyFill="1" applyBorder="1" applyProtection="1">
      <alignment vertical="center"/>
      <protection locked="0"/>
    </xf>
    <xf numFmtId="0" fontId="10" fillId="3" borderId="41" xfId="1" applyFont="1" applyFill="1" applyBorder="1" applyProtection="1">
      <alignment vertical="center"/>
      <protection locked="0"/>
    </xf>
    <xf numFmtId="0" fontId="10" fillId="3" borderId="42" xfId="1" applyFont="1" applyFill="1" applyBorder="1" applyProtection="1">
      <alignment vertical="center"/>
      <protection locked="0"/>
    </xf>
    <xf numFmtId="0" fontId="8" fillId="3" borderId="20" xfId="1" applyFont="1" applyFill="1" applyBorder="1" applyAlignment="1" applyProtection="1">
      <alignment horizontal="center" vertical="center"/>
      <protection locked="0"/>
    </xf>
    <xf numFmtId="0" fontId="8" fillId="3" borderId="21" xfId="1" applyFont="1" applyFill="1" applyBorder="1" applyAlignment="1" applyProtection="1">
      <alignment horizontal="center" vertical="center"/>
      <protection locked="0"/>
    </xf>
    <xf numFmtId="0" fontId="8" fillId="3" borderId="19" xfId="1" applyFont="1" applyFill="1" applyBorder="1" applyProtection="1">
      <alignment vertical="center"/>
      <protection locked="0"/>
    </xf>
    <xf numFmtId="0" fontId="8" fillId="3" borderId="20" xfId="1" applyFont="1" applyFill="1" applyBorder="1" applyProtection="1">
      <alignment vertical="center"/>
      <protection locked="0"/>
    </xf>
    <xf numFmtId="0" fontId="8" fillId="3" borderId="21" xfId="1" applyFont="1" applyFill="1" applyBorder="1" applyProtection="1">
      <alignment vertical="center"/>
      <protection locked="0"/>
    </xf>
    <xf numFmtId="0" fontId="10" fillId="3" borderId="20" xfId="1" applyFont="1" applyFill="1" applyBorder="1" applyProtection="1">
      <alignment vertical="center"/>
      <protection locked="0"/>
    </xf>
    <xf numFmtId="0" fontId="10" fillId="3" borderId="21" xfId="1" applyFont="1" applyFill="1" applyBorder="1" applyProtection="1">
      <alignment vertical="center"/>
      <protection locked="0"/>
    </xf>
    <xf numFmtId="0" fontId="10" fillId="3" borderId="28" xfId="1" applyFont="1" applyFill="1" applyBorder="1" applyAlignment="1" applyProtection="1">
      <alignment horizontal="center" vertical="center"/>
      <protection locked="0"/>
    </xf>
    <xf numFmtId="0" fontId="10" fillId="3" borderId="27" xfId="1" applyFont="1" applyFill="1" applyBorder="1" applyProtection="1">
      <alignment vertical="center"/>
      <protection locked="0"/>
    </xf>
    <xf numFmtId="0" fontId="10" fillId="3" borderId="5" xfId="1" applyFont="1" applyFill="1" applyBorder="1" applyProtection="1">
      <alignment vertical="center"/>
      <protection locked="0"/>
    </xf>
    <xf numFmtId="0" fontId="10" fillId="3" borderId="28" xfId="1" applyFont="1" applyFill="1" applyBorder="1" applyProtection="1">
      <alignment vertical="center"/>
      <protection locked="0"/>
    </xf>
    <xf numFmtId="0" fontId="10" fillId="3" borderId="68" xfId="1" applyFont="1" applyFill="1" applyBorder="1" applyAlignment="1" applyProtection="1">
      <alignment horizontal="center" vertical="center"/>
      <protection locked="0"/>
    </xf>
    <xf numFmtId="0" fontId="10" fillId="3" borderId="61" xfId="1" applyFont="1" applyFill="1" applyBorder="1" applyProtection="1">
      <alignment vertical="center"/>
      <protection locked="0"/>
    </xf>
    <xf numFmtId="0" fontId="10" fillId="3" borderId="9" xfId="1" applyFont="1" applyFill="1" applyBorder="1" applyProtection="1">
      <alignment vertical="center"/>
      <protection locked="0"/>
    </xf>
    <xf numFmtId="0" fontId="10" fillId="3" borderId="37" xfId="1" applyFont="1" applyFill="1" applyBorder="1" applyProtection="1">
      <alignment vertical="center"/>
      <protection locked="0"/>
    </xf>
    <xf numFmtId="0" fontId="8" fillId="3" borderId="54" xfId="1" applyFont="1" applyFill="1" applyBorder="1" applyProtection="1">
      <alignment vertical="center"/>
      <protection locked="0"/>
    </xf>
    <xf numFmtId="0" fontId="8" fillId="3" borderId="28" xfId="1" applyFont="1" applyFill="1" applyBorder="1" applyAlignment="1" applyProtection="1">
      <alignment horizontal="center" vertical="center"/>
      <protection locked="0"/>
    </xf>
    <xf numFmtId="0" fontId="8" fillId="3" borderId="27" xfId="1" applyFont="1" applyFill="1" applyBorder="1" applyProtection="1">
      <alignment vertical="center"/>
      <protection locked="0"/>
    </xf>
    <xf numFmtId="0" fontId="8" fillId="3" borderId="5" xfId="1" applyFont="1" applyFill="1" applyBorder="1" applyProtection="1">
      <alignment vertical="center"/>
      <protection locked="0"/>
    </xf>
    <xf numFmtId="0" fontId="8" fillId="3" borderId="28" xfId="1" applyFont="1" applyFill="1" applyBorder="1" applyProtection="1">
      <alignment vertical="center"/>
      <protection locked="0"/>
    </xf>
    <xf numFmtId="0" fontId="8" fillId="3" borderId="4" xfId="1" applyFont="1" applyFill="1" applyBorder="1" applyProtection="1">
      <alignment vertical="center"/>
      <protection locked="0"/>
    </xf>
    <xf numFmtId="0" fontId="10" fillId="3" borderId="4" xfId="1" applyFont="1" applyFill="1" applyBorder="1" applyProtection="1">
      <alignment vertical="center"/>
      <protection locked="0"/>
    </xf>
    <xf numFmtId="0" fontId="10" fillId="3" borderId="9" xfId="1" applyFont="1" applyFill="1" applyBorder="1" applyAlignment="1" applyProtection="1">
      <alignment horizontal="center" vertical="center"/>
      <protection locked="0"/>
    </xf>
    <xf numFmtId="0" fontId="10" fillId="3" borderId="37" xfId="1" applyFont="1" applyFill="1" applyBorder="1" applyAlignment="1" applyProtection="1">
      <alignment horizontal="center" vertical="center"/>
      <protection locked="0"/>
    </xf>
    <xf numFmtId="0" fontId="10" fillId="3" borderId="73" xfId="1" applyFont="1" applyFill="1" applyBorder="1" applyProtection="1">
      <alignment vertical="center"/>
      <protection locked="0"/>
    </xf>
    <xf numFmtId="0" fontId="10" fillId="3" borderId="68" xfId="1" applyFont="1" applyFill="1" applyBorder="1" applyProtection="1">
      <alignment vertical="center"/>
      <protection locked="0"/>
    </xf>
    <xf numFmtId="0" fontId="10" fillId="3" borderId="69" xfId="1" applyFont="1" applyFill="1" applyBorder="1" applyProtection="1">
      <alignment vertical="center"/>
      <protection locked="0"/>
    </xf>
    <xf numFmtId="0" fontId="10" fillId="3" borderId="34" xfId="1" applyFont="1" applyFill="1" applyBorder="1" applyProtection="1">
      <alignment vertical="center"/>
      <protection locked="0"/>
    </xf>
    <xf numFmtId="0" fontId="8" fillId="3" borderId="70" xfId="1" applyFont="1" applyFill="1" applyBorder="1" applyProtection="1">
      <alignment vertical="center"/>
      <protection locked="0"/>
    </xf>
    <xf numFmtId="0" fontId="8" fillId="3" borderId="12" xfId="1" applyFont="1" applyFill="1" applyBorder="1" applyProtection="1">
      <alignment vertical="center"/>
      <protection locked="0"/>
    </xf>
    <xf numFmtId="0" fontId="8" fillId="3" borderId="71" xfId="1" applyFont="1" applyFill="1" applyBorder="1" applyProtection="1">
      <alignment vertical="center"/>
      <protection locked="0"/>
    </xf>
    <xf numFmtId="0" fontId="10" fillId="3" borderId="69" xfId="1" applyFont="1" applyFill="1" applyBorder="1" applyAlignment="1" applyProtection="1">
      <alignment horizontal="center" vertical="center"/>
      <protection locked="0"/>
    </xf>
    <xf numFmtId="0" fontId="14" fillId="0" borderId="43" xfId="1" applyFont="1" applyBorder="1">
      <alignment vertical="center"/>
    </xf>
    <xf numFmtId="0" fontId="14" fillId="0" borderId="44" xfId="1" applyFont="1" applyBorder="1">
      <alignment vertical="center"/>
    </xf>
    <xf numFmtId="0" fontId="14" fillId="0" borderId="42" xfId="1" applyFont="1" applyBorder="1">
      <alignment vertical="center"/>
    </xf>
    <xf numFmtId="0" fontId="14" fillId="0" borderId="40" xfId="1" applyFont="1" applyBorder="1">
      <alignment vertical="center"/>
    </xf>
    <xf numFmtId="0" fontId="10" fillId="0" borderId="43" xfId="1" applyFont="1" applyBorder="1" applyAlignment="1">
      <alignment vertical="center" shrinkToFit="1"/>
    </xf>
    <xf numFmtId="0" fontId="10" fillId="0" borderId="41" xfId="1" applyFont="1" applyBorder="1" applyAlignment="1">
      <alignment vertical="center" shrinkToFit="1"/>
    </xf>
    <xf numFmtId="0" fontId="10" fillId="0" borderId="42" xfId="1" applyFont="1" applyBorder="1" applyAlignment="1">
      <alignment vertical="center" shrinkToFit="1"/>
    </xf>
    <xf numFmtId="0" fontId="10" fillId="0" borderId="44" xfId="1" applyFont="1" applyBorder="1" applyAlignment="1">
      <alignment vertical="center" shrinkToFit="1"/>
    </xf>
    <xf numFmtId="0" fontId="8" fillId="3" borderId="13" xfId="1" applyFont="1" applyFill="1" applyBorder="1" applyProtection="1">
      <alignment vertical="center"/>
      <protection locked="0"/>
    </xf>
    <xf numFmtId="0" fontId="12" fillId="3" borderId="0" xfId="1" applyFont="1" applyFill="1" applyAlignment="1" applyProtection="1">
      <alignment horizontal="center" vertical="center"/>
      <protection locked="0"/>
    </xf>
    <xf numFmtId="0" fontId="7" fillId="3" borderId="0" xfId="1" applyFont="1" applyFill="1" applyAlignment="1" applyProtection="1">
      <alignment horizontal="center" vertical="center"/>
      <protection locked="0"/>
    </xf>
    <xf numFmtId="0" fontId="10" fillId="3" borderId="41" xfId="1" applyFont="1" applyFill="1" applyBorder="1" applyAlignment="1" applyProtection="1">
      <alignment horizontal="center" vertical="center"/>
      <protection locked="0"/>
    </xf>
    <xf numFmtId="0" fontId="10" fillId="3" borderId="42" xfId="1" applyFont="1" applyFill="1" applyBorder="1" applyAlignment="1" applyProtection="1">
      <alignment horizontal="center" vertical="center"/>
      <protection locked="0"/>
    </xf>
    <xf numFmtId="0" fontId="10" fillId="3" borderId="43" xfId="1" applyFont="1" applyFill="1" applyBorder="1" applyProtection="1">
      <alignment vertical="center"/>
      <protection locked="0"/>
    </xf>
    <xf numFmtId="0" fontId="10" fillId="3" borderId="20" xfId="1" applyFont="1" applyFill="1" applyBorder="1" applyAlignment="1" applyProtection="1">
      <alignment horizontal="center" vertical="center"/>
      <protection locked="0"/>
    </xf>
    <xf numFmtId="0" fontId="10" fillId="3" borderId="21" xfId="1" applyFont="1" applyFill="1" applyBorder="1" applyAlignment="1" applyProtection="1">
      <alignment horizontal="center" vertical="center"/>
      <protection locked="0"/>
    </xf>
    <xf numFmtId="0" fontId="10" fillId="3" borderId="19" xfId="1" applyFont="1" applyFill="1" applyBorder="1" applyProtection="1">
      <alignment vertical="center"/>
      <protection locked="0"/>
    </xf>
    <xf numFmtId="0" fontId="10" fillId="3" borderId="54" xfId="1" applyFont="1" applyFill="1" applyBorder="1" applyProtection="1">
      <alignment vertical="center"/>
      <protection locked="0"/>
    </xf>
    <xf numFmtId="0" fontId="10" fillId="3" borderId="70" xfId="1" applyFont="1" applyFill="1" applyBorder="1" applyProtection="1">
      <alignment vertical="center"/>
      <protection locked="0"/>
    </xf>
    <xf numFmtId="0" fontId="10" fillId="3" borderId="12" xfId="1" applyFont="1" applyFill="1" applyBorder="1" applyProtection="1">
      <alignment vertical="center"/>
      <protection locked="0"/>
    </xf>
    <xf numFmtId="0" fontId="10" fillId="3" borderId="71" xfId="1" applyFont="1" applyFill="1" applyBorder="1" applyProtection="1">
      <alignment vertical="center"/>
      <protection locked="0"/>
    </xf>
    <xf numFmtId="0" fontId="10" fillId="3" borderId="13" xfId="1" applyFont="1" applyFill="1" applyBorder="1" applyProtection="1">
      <alignment vertical="center"/>
      <protection locked="0"/>
    </xf>
    <xf numFmtId="0" fontId="8" fillId="3" borderId="73" xfId="1" applyFont="1" applyFill="1" applyBorder="1" applyAlignment="1" applyProtection="1">
      <alignment horizontal="center" vertical="center"/>
      <protection locked="0"/>
    </xf>
    <xf numFmtId="0" fontId="7" fillId="0" borderId="0" xfId="1" applyFont="1">
      <alignment vertical="center"/>
    </xf>
    <xf numFmtId="0" fontId="10" fillId="0" borderId="48" xfId="1" applyFont="1" applyBorder="1" applyAlignment="1">
      <alignment horizontal="center" vertical="center"/>
    </xf>
    <xf numFmtId="0" fontId="10" fillId="0" borderId="49" xfId="1" applyFont="1" applyBorder="1" applyAlignment="1">
      <alignment horizontal="center" vertical="center"/>
    </xf>
    <xf numFmtId="0" fontId="7" fillId="0" borderId="96" xfId="1" applyFont="1" applyBorder="1" applyAlignment="1">
      <alignment horizontal="right" vertical="center"/>
    </xf>
    <xf numFmtId="0" fontId="7" fillId="0" borderId="97" xfId="1" applyFont="1" applyBorder="1" applyAlignment="1">
      <alignment horizontal="right" vertical="center"/>
    </xf>
    <xf numFmtId="0" fontId="7" fillId="0" borderId="98" xfId="1" applyFont="1" applyBorder="1" applyAlignment="1">
      <alignment horizontal="right" vertical="center"/>
    </xf>
    <xf numFmtId="187" fontId="7" fillId="3" borderId="96" xfId="1" applyNumberFormat="1" applyFont="1" applyFill="1" applyBorder="1" applyProtection="1">
      <alignment vertical="center"/>
      <protection locked="0"/>
    </xf>
    <xf numFmtId="187" fontId="7" fillId="3" borderId="97" xfId="1" applyNumberFormat="1" applyFont="1" applyFill="1" applyBorder="1" applyProtection="1">
      <alignment vertical="center"/>
      <protection locked="0"/>
    </xf>
    <xf numFmtId="0" fontId="7" fillId="0" borderId="97" xfId="1" applyFont="1" applyBorder="1" applyAlignment="1">
      <alignment horizontal="center" vertical="center"/>
    </xf>
    <xf numFmtId="187" fontId="7" fillId="3" borderId="97" xfId="1" applyNumberFormat="1" applyFont="1" applyFill="1" applyBorder="1" applyAlignment="1" applyProtection="1">
      <alignment horizontal="left" vertical="center"/>
      <protection locked="0"/>
    </xf>
    <xf numFmtId="187" fontId="7" fillId="3" borderId="98" xfId="1" applyNumberFormat="1" applyFont="1" applyFill="1" applyBorder="1" applyAlignment="1" applyProtection="1">
      <alignment horizontal="left" vertical="center"/>
      <protection locked="0"/>
    </xf>
    <xf numFmtId="0" fontId="7" fillId="0" borderId="99" xfId="1" applyFont="1" applyBorder="1" applyAlignment="1">
      <alignment horizontal="right" vertical="center"/>
    </xf>
    <xf numFmtId="0" fontId="7" fillId="0" borderId="77" xfId="1" applyFont="1" applyBorder="1" applyAlignment="1">
      <alignment horizontal="right" vertical="center"/>
    </xf>
    <xf numFmtId="0" fontId="7" fillId="0" borderId="100" xfId="1" applyFont="1" applyBorder="1" applyAlignment="1">
      <alignment horizontal="right" vertical="center"/>
    </xf>
    <xf numFmtId="187" fontId="7" fillId="3" borderId="99" xfId="1" applyNumberFormat="1" applyFont="1" applyFill="1" applyBorder="1" applyProtection="1">
      <alignment vertical="center"/>
      <protection locked="0"/>
    </xf>
    <xf numFmtId="187" fontId="7" fillId="3" borderId="77" xfId="1" applyNumberFormat="1" applyFont="1" applyFill="1" applyBorder="1" applyProtection="1">
      <alignment vertical="center"/>
      <protection locked="0"/>
    </xf>
    <xf numFmtId="0" fontId="7" fillId="0" borderId="77" xfId="1" applyFont="1" applyBorder="1" applyAlignment="1">
      <alignment horizontal="center" vertical="center"/>
    </xf>
    <xf numFmtId="187" fontId="7" fillId="3" borderId="100" xfId="1" applyNumberFormat="1" applyFont="1" applyFill="1" applyBorder="1" applyProtection="1">
      <alignment vertical="center"/>
      <protection locked="0"/>
    </xf>
    <xf numFmtId="0" fontId="10" fillId="0" borderId="38" xfId="1" applyFont="1" applyBorder="1" applyAlignment="1">
      <alignment horizontal="center" vertical="center"/>
    </xf>
    <xf numFmtId="0" fontId="10" fillId="0" borderId="39" xfId="1" applyFont="1" applyBorder="1" applyAlignment="1">
      <alignment horizontal="center" vertical="center"/>
    </xf>
    <xf numFmtId="0" fontId="10" fillId="0" borderId="40" xfId="1" applyFont="1" applyBorder="1" applyAlignment="1">
      <alignment horizontal="center" vertical="center"/>
    </xf>
    <xf numFmtId="2" fontId="10" fillId="0" borderId="43" xfId="1" applyNumberFormat="1" applyFont="1" applyBorder="1" applyAlignment="1">
      <alignment horizontal="right" vertical="center"/>
    </xf>
    <xf numFmtId="2" fontId="10" fillId="0" borderId="41" xfId="1" applyNumberFormat="1" applyFont="1" applyBorder="1" applyAlignment="1">
      <alignment horizontal="right" vertical="center"/>
    </xf>
    <xf numFmtId="178" fontId="10" fillId="0" borderId="41" xfId="1" applyNumberFormat="1" applyFont="1" applyBorder="1" applyAlignment="1">
      <alignment horizontal="right" vertical="center" shrinkToFit="1"/>
    </xf>
    <xf numFmtId="178" fontId="10" fillId="0" borderId="45" xfId="1" applyNumberFormat="1" applyFont="1" applyBorder="1" applyAlignment="1">
      <alignment horizontal="right" vertical="center" shrinkToFit="1"/>
    </xf>
    <xf numFmtId="177" fontId="10" fillId="0" borderId="46" xfId="1" applyNumberFormat="1" applyFont="1" applyBorder="1" applyAlignment="1">
      <alignment horizontal="center" vertical="center"/>
    </xf>
    <xf numFmtId="177" fontId="10" fillId="0" borderId="47" xfId="1" applyNumberFormat="1" applyFont="1" applyBorder="1" applyAlignment="1">
      <alignment horizontal="center" vertical="center"/>
    </xf>
    <xf numFmtId="177" fontId="10" fillId="0" borderId="95" xfId="1" applyNumberFormat="1" applyFont="1" applyBorder="1" applyAlignment="1">
      <alignment horizontal="center" vertical="center"/>
    </xf>
    <xf numFmtId="0" fontId="10" fillId="3" borderId="5" xfId="1" applyFont="1" applyFill="1" applyBorder="1" applyAlignment="1" applyProtection="1">
      <alignment horizontal="center" vertical="center" shrinkToFit="1"/>
      <protection locked="0"/>
    </xf>
    <xf numFmtId="0" fontId="10" fillId="3" borderId="28" xfId="1" applyFont="1" applyFill="1" applyBorder="1" applyAlignment="1" applyProtection="1">
      <alignment horizontal="center" vertical="center" shrinkToFit="1"/>
      <protection locked="0"/>
    </xf>
    <xf numFmtId="0" fontId="10" fillId="0" borderId="27" xfId="1" applyFont="1" applyBorder="1" applyAlignment="1">
      <alignment horizontal="center" vertical="center" shrinkToFit="1"/>
    </xf>
    <xf numFmtId="0" fontId="10" fillId="0" borderId="5" xfId="1" applyFont="1" applyBorder="1" applyAlignment="1">
      <alignment horizontal="center" vertical="center" shrinkToFit="1"/>
    </xf>
    <xf numFmtId="0" fontId="10" fillId="3" borderId="35" xfId="1" applyFont="1" applyFill="1" applyBorder="1" applyAlignment="1" applyProtection="1">
      <alignment horizontal="center" vertical="center" shrinkToFit="1"/>
      <protection locked="0"/>
    </xf>
    <xf numFmtId="0" fontId="10" fillId="3" borderId="33" xfId="1" applyFont="1" applyFill="1" applyBorder="1" applyAlignment="1" applyProtection="1">
      <alignment horizontal="center" vertical="center" shrinkToFit="1"/>
      <protection locked="0"/>
    </xf>
    <xf numFmtId="0" fontId="10" fillId="3" borderId="34" xfId="1" applyFont="1" applyFill="1" applyBorder="1" applyAlignment="1" applyProtection="1">
      <alignment horizontal="center" vertical="center" shrinkToFit="1"/>
      <protection locked="0"/>
    </xf>
    <xf numFmtId="0" fontId="10" fillId="3" borderId="68" xfId="1" applyFont="1" applyFill="1" applyBorder="1" applyAlignment="1" applyProtection="1">
      <alignment horizontal="center" vertical="center"/>
      <protection locked="0"/>
    </xf>
    <xf numFmtId="2" fontId="10" fillId="0" borderId="61" xfId="1" applyNumberFormat="1" applyFont="1" applyBorder="1" applyAlignment="1">
      <alignment horizontal="right" vertical="center"/>
    </xf>
    <xf numFmtId="2" fontId="10" fillId="0" borderId="9" xfId="1" applyNumberFormat="1" applyFont="1" applyBorder="1" applyAlignment="1">
      <alignment horizontal="right" vertical="center"/>
    </xf>
    <xf numFmtId="178" fontId="10" fillId="0" borderId="9" xfId="1" applyNumberFormat="1" applyFont="1" applyBorder="1" applyAlignment="1">
      <alignment horizontal="right" vertical="center"/>
    </xf>
    <xf numFmtId="178" fontId="10" fillId="0" borderId="6" xfId="1" applyNumberFormat="1" applyFont="1" applyBorder="1" applyAlignment="1">
      <alignment horizontal="right" vertical="center"/>
    </xf>
    <xf numFmtId="178" fontId="10" fillId="0" borderId="32" xfId="1" applyNumberFormat="1" applyFont="1" applyBorder="1" applyAlignment="1">
      <alignment horizontal="center" vertical="center" shrinkToFit="1"/>
    </xf>
    <xf numFmtId="178" fontId="10" fillId="0" borderId="30" xfId="1" applyNumberFormat="1" applyFont="1" applyBorder="1" applyAlignment="1">
      <alignment horizontal="center" vertical="center" shrinkToFit="1"/>
    </xf>
    <xf numFmtId="178" fontId="10" fillId="0" borderId="31" xfId="1" applyNumberFormat="1" applyFont="1" applyBorder="1" applyAlignment="1">
      <alignment horizontal="center" vertical="center" shrinkToFit="1"/>
    </xf>
    <xf numFmtId="0" fontId="10" fillId="3" borderId="9" xfId="1" applyFont="1" applyFill="1" applyBorder="1" applyAlignment="1" applyProtection="1">
      <alignment horizontal="center" vertical="center" shrinkToFit="1"/>
      <protection locked="0"/>
    </xf>
    <xf numFmtId="0" fontId="10" fillId="3" borderId="37" xfId="1" applyFont="1" applyFill="1" applyBorder="1" applyAlignment="1" applyProtection="1">
      <alignment horizontal="center" vertical="center" shrinkToFit="1"/>
      <protection locked="0"/>
    </xf>
    <xf numFmtId="0" fontId="10" fillId="3" borderId="2" xfId="1" applyFont="1" applyFill="1" applyBorder="1" applyAlignment="1" applyProtection="1">
      <alignment horizontal="center" vertical="center" shrinkToFit="1"/>
      <protection locked="0"/>
    </xf>
    <xf numFmtId="0" fontId="10" fillId="3" borderId="3" xfId="1" applyFont="1" applyFill="1" applyBorder="1" applyAlignment="1" applyProtection="1">
      <alignment horizontal="center" vertical="center" shrinkToFit="1"/>
      <protection locked="0"/>
    </xf>
    <xf numFmtId="0" fontId="10" fillId="3" borderId="4" xfId="1" applyFont="1" applyFill="1" applyBorder="1" applyAlignment="1" applyProtection="1">
      <alignment horizontal="center" vertical="center" shrinkToFit="1"/>
      <protection locked="0"/>
    </xf>
    <xf numFmtId="0" fontId="10" fillId="3" borderId="5" xfId="1" applyFont="1" applyFill="1" applyBorder="1" applyAlignment="1" applyProtection="1">
      <alignment horizontal="center" vertical="center"/>
      <protection locked="0"/>
    </xf>
    <xf numFmtId="2" fontId="10" fillId="0" borderId="27" xfId="1" applyNumberFormat="1" applyFont="1" applyBorder="1" applyAlignment="1">
      <alignment horizontal="right" vertical="center"/>
    </xf>
    <xf numFmtId="2" fontId="10" fillId="0" borderId="5" xfId="1" applyNumberFormat="1" applyFont="1" applyBorder="1" applyAlignment="1">
      <alignment horizontal="right" vertical="center"/>
    </xf>
    <xf numFmtId="178" fontId="10" fillId="0" borderId="5" xfId="1" applyNumberFormat="1" applyFont="1" applyBorder="1" applyAlignment="1">
      <alignment horizontal="right" vertical="center"/>
    </xf>
    <xf numFmtId="178" fontId="10" fillId="0" borderId="2" xfId="1" applyNumberFormat="1" applyFont="1" applyBorder="1" applyAlignment="1">
      <alignment horizontal="right" vertical="center"/>
    </xf>
    <xf numFmtId="178" fontId="10" fillId="0" borderId="11" xfId="1" applyNumberFormat="1" applyFont="1" applyBorder="1" applyAlignment="1">
      <alignment horizontal="right" vertical="center"/>
    </xf>
    <xf numFmtId="178" fontId="10" fillId="0" borderId="59" xfId="1" applyNumberFormat="1" applyFont="1" applyBorder="1" applyAlignment="1">
      <alignment horizontal="right" vertical="center"/>
    </xf>
    <xf numFmtId="178" fontId="10" fillId="0" borderId="67" xfId="1" applyNumberFormat="1" applyFont="1" applyBorder="1" applyAlignment="1">
      <alignment horizontal="center" vertical="center" shrinkToFit="1"/>
    </xf>
    <xf numFmtId="178" fontId="10" fillId="0" borderId="65" xfId="1" applyNumberFormat="1" applyFont="1" applyBorder="1" applyAlignment="1">
      <alignment horizontal="center" vertical="center" shrinkToFit="1"/>
    </xf>
    <xf numFmtId="178" fontId="10" fillId="0" borderId="66" xfId="1" applyNumberFormat="1" applyFont="1" applyBorder="1" applyAlignment="1">
      <alignment horizontal="center" vertical="center" shrinkToFit="1"/>
    </xf>
    <xf numFmtId="0" fontId="10" fillId="3" borderId="20" xfId="1" applyFont="1" applyFill="1" applyBorder="1" applyAlignment="1" applyProtection="1">
      <alignment horizontal="center" vertical="center" shrinkToFit="1"/>
      <protection locked="0"/>
    </xf>
    <xf numFmtId="0" fontId="10" fillId="3" borderId="21" xfId="1" applyFont="1" applyFill="1" applyBorder="1" applyAlignment="1" applyProtection="1">
      <alignment horizontal="center" vertical="center" shrinkToFit="1"/>
      <protection locked="0"/>
    </xf>
    <xf numFmtId="0" fontId="10" fillId="0" borderId="17" xfId="1" applyFont="1" applyBorder="1" applyAlignment="1">
      <alignment horizontal="center" vertical="center" wrapText="1"/>
    </xf>
    <xf numFmtId="0" fontId="10" fillId="0" borderId="15" xfId="1" applyFont="1" applyBorder="1" applyAlignment="1">
      <alignment horizontal="center" vertical="center" wrapText="1"/>
    </xf>
    <xf numFmtId="0" fontId="10" fillId="0" borderId="59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0" fillId="0" borderId="53" xfId="1" applyFont="1" applyBorder="1" applyAlignment="1">
      <alignment horizontal="center" vertical="center" wrapText="1"/>
    </xf>
    <xf numFmtId="0" fontId="10" fillId="0" borderId="23" xfId="1" applyFont="1" applyBorder="1" applyAlignment="1">
      <alignment horizontal="center" vertical="center" wrapText="1"/>
    </xf>
    <xf numFmtId="0" fontId="10" fillId="0" borderId="24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/>
    </xf>
    <xf numFmtId="0" fontId="10" fillId="0" borderId="35" xfId="1" applyFont="1" applyBorder="1" applyAlignment="1">
      <alignment horizontal="center" vertical="center"/>
    </xf>
    <xf numFmtId="0" fontId="10" fillId="0" borderId="33" xfId="1" applyFont="1" applyBorder="1" applyAlignment="1">
      <alignment horizontal="center" vertical="center"/>
    </xf>
    <xf numFmtId="0" fontId="10" fillId="0" borderId="34" xfId="1" applyFont="1" applyBorder="1" applyAlignment="1">
      <alignment horizontal="center" vertical="center"/>
    </xf>
    <xf numFmtId="0" fontId="10" fillId="0" borderId="29" xfId="1" applyFont="1" applyBorder="1" applyAlignment="1">
      <alignment horizontal="center" vertical="center"/>
    </xf>
    <xf numFmtId="0" fontId="10" fillId="0" borderId="36" xfId="1" applyFont="1" applyBorder="1" applyAlignment="1">
      <alignment horizontal="center" vertical="center"/>
    </xf>
    <xf numFmtId="0" fontId="14" fillId="0" borderId="76" xfId="1" applyFont="1" applyBorder="1" applyAlignment="1">
      <alignment horizontal="center" vertical="center" textRotation="255"/>
    </xf>
    <xf numFmtId="0" fontId="14" fillId="0" borderId="14" xfId="1" applyFont="1" applyBorder="1" applyAlignment="1">
      <alignment horizontal="center" vertical="center" textRotation="255"/>
    </xf>
    <xf numFmtId="0" fontId="10" fillId="0" borderId="70" xfId="1" applyFont="1" applyBorder="1" applyAlignment="1">
      <alignment horizontal="center" vertical="center" shrinkToFit="1"/>
    </xf>
    <xf numFmtId="0" fontId="10" fillId="0" borderId="12" xfId="1" applyFont="1" applyBorder="1" applyAlignment="1">
      <alignment horizontal="center" vertical="center" shrinkToFit="1"/>
    </xf>
    <xf numFmtId="0" fontId="10" fillId="3" borderId="53" xfId="1" applyFont="1" applyFill="1" applyBorder="1" applyAlignment="1" applyProtection="1">
      <alignment horizontal="center" vertical="center" shrinkToFit="1"/>
      <protection locked="0"/>
    </xf>
    <xf numFmtId="0" fontId="10" fillId="3" borderId="23" xfId="1" applyFont="1" applyFill="1" applyBorder="1" applyAlignment="1" applyProtection="1">
      <alignment horizontal="center" vertical="center" shrinkToFit="1"/>
      <protection locked="0"/>
    </xf>
    <xf numFmtId="0" fontId="10" fillId="3" borderId="54" xfId="1" applyFont="1" applyFill="1" applyBorder="1" applyAlignment="1" applyProtection="1">
      <alignment horizontal="center" vertical="center" shrinkToFit="1"/>
      <protection locked="0"/>
    </xf>
    <xf numFmtId="0" fontId="10" fillId="3" borderId="20" xfId="1" applyFont="1" applyFill="1" applyBorder="1" applyAlignment="1" applyProtection="1">
      <alignment horizontal="center" vertical="center"/>
      <protection locked="0"/>
    </xf>
    <xf numFmtId="2" fontId="10" fillId="0" borderId="70" xfId="1" applyNumberFormat="1" applyFont="1" applyBorder="1" applyAlignment="1">
      <alignment horizontal="right" vertical="center"/>
    </xf>
    <xf numFmtId="2" fontId="10" fillId="0" borderId="12" xfId="1" applyNumberFormat="1" applyFont="1" applyBorder="1" applyAlignment="1">
      <alignment horizontal="right" vertical="center"/>
    </xf>
    <xf numFmtId="0" fontId="10" fillId="0" borderId="19" xfId="1" applyFont="1" applyBorder="1" applyAlignment="1">
      <alignment horizontal="center" vertical="center"/>
    </xf>
    <xf numFmtId="0" fontId="10" fillId="0" borderId="20" xfId="1" applyFont="1" applyBorder="1" applyAlignment="1">
      <alignment horizontal="center" vertical="center"/>
    </xf>
    <xf numFmtId="0" fontId="10" fillId="0" borderId="21" xfId="1" applyFont="1" applyBorder="1" applyAlignment="1">
      <alignment horizontal="center" vertical="center"/>
    </xf>
    <xf numFmtId="0" fontId="10" fillId="0" borderId="19" xfId="1" applyFont="1" applyBorder="1" applyAlignment="1">
      <alignment horizontal="center" vertical="center" wrapText="1"/>
    </xf>
    <xf numFmtId="0" fontId="10" fillId="0" borderId="20" xfId="1" applyFont="1" applyBorder="1" applyAlignment="1">
      <alignment horizontal="center" vertical="center" wrapText="1"/>
    </xf>
    <xf numFmtId="0" fontId="10" fillId="0" borderId="75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10" fillId="0" borderId="73" xfId="1" applyFont="1" applyBorder="1" applyAlignment="1">
      <alignment horizontal="center" vertical="center" wrapText="1"/>
    </xf>
    <xf numFmtId="0" fontId="10" fillId="0" borderId="68" xfId="1" applyFont="1" applyBorder="1" applyAlignment="1">
      <alignment horizontal="center" vertical="center" wrapText="1"/>
    </xf>
    <xf numFmtId="0" fontId="7" fillId="0" borderId="38" xfId="1" applyFont="1" applyBorder="1" applyAlignment="1">
      <alignment horizontal="right" vertical="center"/>
    </xf>
    <xf numFmtId="0" fontId="7" fillId="0" borderId="39" xfId="1" applyFont="1" applyBorder="1" applyAlignment="1">
      <alignment horizontal="right" vertical="center"/>
    </xf>
    <xf numFmtId="0" fontId="7" fillId="0" borderId="40" xfId="1" applyFont="1" applyBorder="1" applyAlignment="1">
      <alignment horizontal="right" vertical="center"/>
    </xf>
    <xf numFmtId="0" fontId="25" fillId="3" borderId="38" xfId="1" applyFont="1" applyFill="1" applyBorder="1" applyAlignment="1" applyProtection="1">
      <alignment horizontal="center" vertical="center"/>
      <protection locked="0"/>
    </xf>
    <xf numFmtId="0" fontId="25" fillId="3" borderId="39" xfId="1" applyFont="1" applyFill="1" applyBorder="1" applyAlignment="1" applyProtection="1">
      <alignment horizontal="center" vertical="center"/>
      <protection locked="0"/>
    </xf>
    <xf numFmtId="0" fontId="25" fillId="3" borderId="40" xfId="1" applyFont="1" applyFill="1" applyBorder="1" applyAlignment="1" applyProtection="1">
      <alignment horizontal="center" vertical="center"/>
      <protection locked="0"/>
    </xf>
    <xf numFmtId="0" fontId="10" fillId="0" borderId="14" xfId="1" applyFont="1" applyBorder="1" applyAlignment="1">
      <alignment horizontal="center" vertical="center"/>
    </xf>
    <xf numFmtId="0" fontId="10" fillId="0" borderId="76" xfId="1" applyFont="1" applyBorder="1" applyAlignment="1">
      <alignment horizontal="center" vertical="center"/>
    </xf>
    <xf numFmtId="0" fontId="10" fillId="0" borderId="25" xfId="1" applyFont="1" applyBorder="1" applyAlignment="1">
      <alignment horizontal="center" vertical="center"/>
    </xf>
    <xf numFmtId="0" fontId="10" fillId="0" borderId="15" xfId="1" applyFont="1" applyBorder="1" applyAlignment="1">
      <alignment horizontal="center" vertical="center"/>
    </xf>
    <xf numFmtId="0" fontId="10" fillId="0" borderId="16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10" fillId="0" borderId="55" xfId="1" applyFont="1" applyBorder="1" applyAlignment="1">
      <alignment horizontal="center" vertical="center"/>
    </xf>
    <xf numFmtId="0" fontId="10" fillId="0" borderId="50" xfId="1" applyFont="1" applyBorder="1" applyAlignment="1">
      <alignment horizontal="center" vertical="center"/>
    </xf>
    <xf numFmtId="0" fontId="10" fillId="0" borderId="56" xfId="1" applyFont="1" applyBorder="1" applyAlignment="1">
      <alignment horizontal="center" vertical="center"/>
    </xf>
    <xf numFmtId="0" fontId="10" fillId="0" borderId="16" xfId="1" applyFont="1" applyBorder="1" applyAlignment="1">
      <alignment horizontal="center" vertical="center" wrapText="1"/>
    </xf>
    <xf numFmtId="0" fontId="10" fillId="0" borderId="10" xfId="1" applyFont="1" applyBorder="1" applyAlignment="1">
      <alignment horizontal="center" vertical="center" wrapText="1"/>
    </xf>
    <xf numFmtId="0" fontId="10" fillId="0" borderId="17" xfId="1" applyFont="1" applyBorder="1" applyAlignment="1">
      <alignment horizontal="center" vertical="center"/>
    </xf>
    <xf numFmtId="0" fontId="10" fillId="0" borderId="59" xfId="1" applyFont="1" applyBorder="1" applyAlignment="1">
      <alignment horizontal="center" vertical="center"/>
    </xf>
    <xf numFmtId="0" fontId="10" fillId="0" borderId="74" xfId="1" applyFont="1" applyBorder="1" applyAlignment="1">
      <alignment horizontal="center" vertical="center"/>
    </xf>
    <xf numFmtId="0" fontId="10" fillId="0" borderId="101" xfId="1" applyFont="1" applyBorder="1" applyAlignment="1">
      <alignment horizontal="center" vertical="center" textRotation="255"/>
    </xf>
    <xf numFmtId="0" fontId="10" fillId="0" borderId="11" xfId="1" applyFont="1" applyBorder="1" applyAlignment="1">
      <alignment horizontal="center" vertical="center" textRotation="255"/>
    </xf>
    <xf numFmtId="0" fontId="10" fillId="0" borderId="102" xfId="1" applyFont="1" applyBorder="1" applyAlignment="1">
      <alignment horizontal="center" vertical="center" textRotation="255"/>
    </xf>
    <xf numFmtId="0" fontId="10" fillId="0" borderId="18" xfId="1" applyFont="1" applyBorder="1" applyAlignment="1">
      <alignment horizontal="center" vertical="center" textRotation="255"/>
    </xf>
    <xf numFmtId="0" fontId="10" fillId="0" borderId="60" xfId="1" applyFont="1" applyBorder="1" applyAlignment="1">
      <alignment horizontal="center" vertical="center" textRotation="255"/>
    </xf>
    <xf numFmtId="0" fontId="10" fillId="0" borderId="51" xfId="1" applyFont="1" applyBorder="1" applyAlignment="1">
      <alignment horizontal="center" vertical="center" textRotation="255"/>
    </xf>
    <xf numFmtId="2" fontId="10" fillId="0" borderId="44" xfId="1" applyNumberFormat="1" applyFont="1" applyBorder="1" applyAlignment="1">
      <alignment horizontal="right" vertical="center"/>
    </xf>
    <xf numFmtId="178" fontId="10" fillId="0" borderId="92" xfId="1" applyNumberFormat="1" applyFont="1" applyBorder="1" applyAlignment="1">
      <alignment horizontal="center" vertical="center"/>
    </xf>
    <xf numFmtId="178" fontId="10" fillId="0" borderId="93" xfId="1" applyNumberFormat="1" applyFont="1" applyBorder="1" applyAlignment="1">
      <alignment horizontal="center" vertical="center"/>
    </xf>
    <xf numFmtId="178" fontId="10" fillId="0" borderId="94" xfId="1" applyNumberFormat="1" applyFont="1" applyBorder="1" applyAlignment="1">
      <alignment horizontal="center" vertical="center"/>
    </xf>
    <xf numFmtId="177" fontId="10" fillId="0" borderId="92" xfId="1" applyNumberFormat="1" applyFont="1" applyBorder="1" applyAlignment="1">
      <alignment horizontal="center" vertical="center"/>
    </xf>
    <xf numFmtId="177" fontId="10" fillId="0" borderId="93" xfId="1" applyNumberFormat="1" applyFont="1" applyBorder="1" applyAlignment="1">
      <alignment horizontal="center" vertical="center"/>
    </xf>
    <xf numFmtId="0" fontId="10" fillId="0" borderId="57" xfId="1" applyFont="1" applyBorder="1" applyAlignment="1">
      <alignment horizontal="center" vertical="center" textRotation="255"/>
    </xf>
    <xf numFmtId="0" fontId="10" fillId="0" borderId="58" xfId="1" applyFont="1" applyBorder="1" applyAlignment="1">
      <alignment horizontal="center" vertical="center" textRotation="255"/>
    </xf>
    <xf numFmtId="0" fontId="10" fillId="0" borderId="104" xfId="1" applyFont="1" applyBorder="1" applyAlignment="1">
      <alignment horizontal="center" vertical="center" textRotation="255"/>
    </xf>
    <xf numFmtId="2" fontId="10" fillId="0" borderId="4" xfId="1" applyNumberFormat="1" applyFont="1" applyBorder="1" applyAlignment="1">
      <alignment horizontal="right" vertical="center"/>
    </xf>
    <xf numFmtId="179" fontId="10" fillId="0" borderId="41" xfId="1" applyNumberFormat="1" applyFont="1" applyBorder="1" applyAlignment="1">
      <alignment horizontal="center" vertical="center"/>
    </xf>
    <xf numFmtId="181" fontId="10" fillId="0" borderId="41" xfId="1" applyNumberFormat="1" applyFont="1" applyBorder="1" applyAlignment="1">
      <alignment horizontal="center" vertical="center"/>
    </xf>
    <xf numFmtId="0" fontId="10" fillId="0" borderId="41" xfId="1" applyFont="1" applyBorder="1" applyAlignment="1">
      <alignment horizontal="center" vertical="center"/>
    </xf>
    <xf numFmtId="0" fontId="10" fillId="0" borderId="34" xfId="1" applyFont="1" applyBorder="1" applyAlignment="1">
      <alignment horizontal="center" vertical="center" shrinkToFit="1"/>
    </xf>
    <xf numFmtId="0" fontId="10" fillId="0" borderId="68" xfId="1" applyFont="1" applyBorder="1" applyAlignment="1">
      <alignment horizontal="center" vertical="center" shrinkToFit="1"/>
    </xf>
    <xf numFmtId="2" fontId="10" fillId="0" borderId="8" xfId="1" applyNumberFormat="1" applyFont="1" applyBorder="1" applyAlignment="1">
      <alignment horizontal="right" vertical="center"/>
    </xf>
    <xf numFmtId="0" fontId="10" fillId="0" borderId="4" xfId="1" applyFont="1" applyBorder="1" applyAlignment="1">
      <alignment horizontal="center" vertical="center" shrinkToFit="1"/>
    </xf>
    <xf numFmtId="0" fontId="14" fillId="0" borderId="89" xfId="1" applyFont="1" applyBorder="1" applyAlignment="1">
      <alignment horizontal="center" vertical="center" textRotation="255"/>
    </xf>
    <xf numFmtId="0" fontId="14" fillId="0" borderId="90" xfId="1" applyFont="1" applyBorder="1" applyAlignment="1">
      <alignment horizontal="center" vertical="center" textRotation="255"/>
    </xf>
    <xf numFmtId="0" fontId="14" fillId="0" borderId="103" xfId="1" applyFont="1" applyBorder="1" applyAlignment="1">
      <alignment horizontal="center" vertical="center" textRotation="255"/>
    </xf>
    <xf numFmtId="0" fontId="14" fillId="0" borderId="91" xfId="1" applyFont="1" applyBorder="1" applyAlignment="1">
      <alignment horizontal="center" vertical="center" textRotation="255"/>
    </xf>
    <xf numFmtId="179" fontId="10" fillId="0" borderId="59" xfId="1" applyNumberFormat="1" applyFont="1" applyBorder="1" applyAlignment="1">
      <alignment horizontal="center" vertical="center" shrinkToFit="1"/>
    </xf>
    <xf numFmtId="179" fontId="10" fillId="0" borderId="0" xfId="1" applyNumberFormat="1" applyFont="1" applyAlignment="1">
      <alignment horizontal="center" vertical="center" shrinkToFit="1"/>
    </xf>
    <xf numFmtId="179" fontId="10" fillId="0" borderId="10" xfId="1" applyNumberFormat="1" applyFont="1" applyBorder="1" applyAlignment="1">
      <alignment horizontal="center" vertical="center" shrinkToFit="1"/>
    </xf>
    <xf numFmtId="177" fontId="10" fillId="0" borderId="59" xfId="1" applyNumberFormat="1" applyFont="1" applyBorder="1" applyAlignment="1">
      <alignment horizontal="center" vertical="center" shrinkToFit="1"/>
    </xf>
    <xf numFmtId="177" fontId="10" fillId="0" borderId="0" xfId="1" applyNumberFormat="1" applyFont="1" applyAlignment="1">
      <alignment horizontal="center" vertical="center" shrinkToFit="1"/>
    </xf>
    <xf numFmtId="177" fontId="10" fillId="0" borderId="10" xfId="1" applyNumberFormat="1" applyFont="1" applyBorder="1" applyAlignment="1">
      <alignment horizontal="center" vertical="center" shrinkToFit="1"/>
    </xf>
    <xf numFmtId="0" fontId="10" fillId="3" borderId="12" xfId="1" applyFont="1" applyFill="1" applyBorder="1" applyAlignment="1" applyProtection="1">
      <alignment horizontal="center" vertical="center" shrinkToFit="1"/>
      <protection locked="0"/>
    </xf>
    <xf numFmtId="0" fontId="10" fillId="3" borderId="71" xfId="1" applyFont="1" applyFill="1" applyBorder="1" applyAlignment="1" applyProtection="1">
      <alignment horizontal="center" vertical="center" shrinkToFit="1"/>
      <protection locked="0"/>
    </xf>
    <xf numFmtId="0" fontId="10" fillId="0" borderId="54" xfId="1" applyFont="1" applyBorder="1" applyAlignment="1">
      <alignment horizontal="center" vertical="center" shrinkToFit="1"/>
    </xf>
    <xf numFmtId="0" fontId="10" fillId="0" borderId="20" xfId="1" applyFont="1" applyBorder="1" applyAlignment="1">
      <alignment horizontal="center" vertical="center" shrinkToFit="1"/>
    </xf>
    <xf numFmtId="2" fontId="10" fillId="0" borderId="13" xfId="1" applyNumberFormat="1" applyFont="1" applyBorder="1" applyAlignment="1">
      <alignment horizontal="right" vertical="center"/>
    </xf>
    <xf numFmtId="178" fontId="10" fillId="0" borderId="12" xfId="1" applyNumberFormat="1" applyFont="1" applyBorder="1" applyAlignment="1">
      <alignment horizontal="right" vertical="center"/>
    </xf>
    <xf numFmtId="0" fontId="10" fillId="0" borderId="61" xfId="1" applyFont="1" applyBorder="1" applyAlignment="1">
      <alignment horizontal="center" vertical="center" shrinkToFit="1"/>
    </xf>
    <xf numFmtId="0" fontId="10" fillId="0" borderId="9" xfId="1" applyFont="1" applyBorder="1" applyAlignment="1">
      <alignment horizontal="center" vertical="center" shrinkToFit="1"/>
    </xf>
    <xf numFmtId="2" fontId="10" fillId="0" borderId="34" xfId="1" applyNumberFormat="1" applyFont="1" applyBorder="1" applyAlignment="1">
      <alignment horizontal="right" vertical="center"/>
    </xf>
    <xf numFmtId="2" fontId="10" fillId="0" borderId="68" xfId="1" applyNumberFormat="1" applyFont="1" applyBorder="1" applyAlignment="1">
      <alignment horizontal="right" vertical="center"/>
    </xf>
    <xf numFmtId="178" fontId="10" fillId="0" borderId="68" xfId="1" applyNumberFormat="1" applyFont="1" applyBorder="1" applyAlignment="1">
      <alignment horizontal="right" vertical="center"/>
    </xf>
    <xf numFmtId="0" fontId="10" fillId="3" borderId="68" xfId="1" applyFont="1" applyFill="1" applyBorder="1" applyAlignment="1" applyProtection="1">
      <alignment horizontal="center" vertical="center" shrinkToFit="1"/>
      <protection locked="0"/>
    </xf>
    <xf numFmtId="0" fontId="10" fillId="3" borderId="69" xfId="1" applyFont="1" applyFill="1" applyBorder="1" applyAlignment="1" applyProtection="1">
      <alignment horizontal="center" vertical="center" shrinkToFit="1"/>
      <protection locked="0"/>
    </xf>
    <xf numFmtId="0" fontId="10" fillId="0" borderId="19" xfId="1" applyFont="1" applyBorder="1" applyAlignment="1">
      <alignment horizontal="center" vertical="center" shrinkToFit="1"/>
    </xf>
    <xf numFmtId="2" fontId="10" fillId="0" borderId="54" xfId="1" applyNumberFormat="1" applyFont="1" applyBorder="1" applyAlignment="1">
      <alignment horizontal="right" vertical="center"/>
    </xf>
    <xf numFmtId="2" fontId="10" fillId="0" borderId="20" xfId="1" applyNumberFormat="1" applyFont="1" applyBorder="1" applyAlignment="1">
      <alignment horizontal="right" vertical="center"/>
    </xf>
    <xf numFmtId="178" fontId="10" fillId="0" borderId="20" xfId="1" applyNumberFormat="1" applyFont="1" applyBorder="1" applyAlignment="1">
      <alignment horizontal="right" vertical="center"/>
    </xf>
    <xf numFmtId="179" fontId="10" fillId="0" borderId="17" xfId="1" applyNumberFormat="1" applyFont="1" applyBorder="1" applyAlignment="1">
      <alignment horizontal="center" vertical="center" shrinkToFit="1"/>
    </xf>
    <xf numFmtId="179" fontId="10" fillId="0" borderId="15" xfId="1" applyNumberFormat="1" applyFont="1" applyBorder="1" applyAlignment="1">
      <alignment horizontal="center" vertical="center" shrinkToFit="1"/>
    </xf>
    <xf numFmtId="179" fontId="10" fillId="0" borderId="16" xfId="1" applyNumberFormat="1" applyFont="1" applyBorder="1" applyAlignment="1">
      <alignment horizontal="center" vertical="center" shrinkToFit="1"/>
    </xf>
    <xf numFmtId="179" fontId="10" fillId="0" borderId="74" xfId="1" applyNumberFormat="1" applyFont="1" applyBorder="1" applyAlignment="1">
      <alignment horizontal="center" vertical="center" shrinkToFit="1"/>
    </xf>
    <xf numFmtId="179" fontId="10" fillId="0" borderId="50" xfId="1" applyNumberFormat="1" applyFont="1" applyBorder="1" applyAlignment="1">
      <alignment horizontal="center" vertical="center" shrinkToFit="1"/>
    </xf>
    <xf numFmtId="179" fontId="10" fillId="0" borderId="56" xfId="1" applyNumberFormat="1" applyFont="1" applyBorder="1" applyAlignment="1">
      <alignment horizontal="center" vertical="center" shrinkToFit="1"/>
    </xf>
    <xf numFmtId="181" fontId="10" fillId="0" borderId="17" xfId="1" applyNumberFormat="1" applyFont="1" applyBorder="1" applyAlignment="1">
      <alignment horizontal="center" vertical="center" shrinkToFit="1"/>
    </xf>
    <xf numFmtId="181" fontId="10" fillId="0" borderId="15" xfId="1" applyNumberFormat="1" applyFont="1" applyBorder="1" applyAlignment="1">
      <alignment horizontal="center" vertical="center" shrinkToFit="1"/>
    </xf>
    <xf numFmtId="181" fontId="10" fillId="0" borderId="16" xfId="1" applyNumberFormat="1" applyFont="1" applyBorder="1" applyAlignment="1">
      <alignment horizontal="center" vertical="center" shrinkToFit="1"/>
    </xf>
    <xf numFmtId="181" fontId="10" fillId="0" borderId="59" xfId="1" applyNumberFormat="1" applyFont="1" applyBorder="1" applyAlignment="1">
      <alignment horizontal="center" vertical="center" shrinkToFit="1"/>
    </xf>
    <xf numFmtId="181" fontId="10" fillId="0" borderId="0" xfId="1" applyNumberFormat="1" applyFont="1" applyAlignment="1">
      <alignment horizontal="center" vertical="center" shrinkToFit="1"/>
    </xf>
    <xf numFmtId="181" fontId="10" fillId="0" borderId="10" xfId="1" applyNumberFormat="1" applyFont="1" applyBorder="1" applyAlignment="1">
      <alignment horizontal="center" vertical="center" shrinkToFit="1"/>
    </xf>
    <xf numFmtId="181" fontId="10" fillId="0" borderId="74" xfId="1" applyNumberFormat="1" applyFont="1" applyBorder="1" applyAlignment="1">
      <alignment horizontal="center" vertical="center" shrinkToFit="1"/>
    </xf>
    <xf numFmtId="181" fontId="10" fillId="0" borderId="50" xfId="1" applyNumberFormat="1" applyFont="1" applyBorder="1" applyAlignment="1">
      <alignment horizontal="center" vertical="center" shrinkToFit="1"/>
    </xf>
    <xf numFmtId="181" fontId="10" fillId="0" borderId="56" xfId="1" applyNumberFormat="1" applyFont="1" applyBorder="1" applyAlignment="1">
      <alignment horizontal="center" vertical="center" shrinkToFit="1"/>
    </xf>
    <xf numFmtId="178" fontId="10" fillId="0" borderId="3" xfId="1" applyNumberFormat="1" applyFont="1" applyBorder="1" applyAlignment="1">
      <alignment horizontal="right" vertical="center"/>
    </xf>
    <xf numFmtId="178" fontId="10" fillId="0" borderId="4" xfId="1" applyNumberFormat="1" applyFont="1" applyBorder="1" applyAlignment="1">
      <alignment horizontal="right" vertical="center"/>
    </xf>
    <xf numFmtId="0" fontId="10" fillId="0" borderId="7" xfId="1" applyFont="1" applyBorder="1" applyAlignment="1">
      <alignment horizontal="center" vertical="center" shrinkToFit="1"/>
    </xf>
    <xf numFmtId="0" fontId="10" fillId="0" borderId="8" xfId="1" applyFont="1" applyBorder="1" applyAlignment="1">
      <alignment horizontal="center" vertical="center" shrinkToFit="1"/>
    </xf>
    <xf numFmtId="2" fontId="10" fillId="0" borderId="7" xfId="1" applyNumberFormat="1" applyFont="1" applyBorder="1" applyAlignment="1">
      <alignment horizontal="right" vertical="center"/>
    </xf>
    <xf numFmtId="178" fontId="10" fillId="0" borderId="7" xfId="1" applyNumberFormat="1" applyFont="1" applyBorder="1" applyAlignment="1">
      <alignment horizontal="right" vertical="center"/>
    </xf>
    <xf numFmtId="178" fontId="10" fillId="0" borderId="8" xfId="1" applyNumberFormat="1" applyFont="1" applyBorder="1" applyAlignment="1">
      <alignment horizontal="right" vertical="center"/>
    </xf>
    <xf numFmtId="178" fontId="10" fillId="0" borderId="64" xfId="1" applyNumberFormat="1" applyFont="1" applyBorder="1" applyAlignment="1">
      <alignment horizontal="center" vertical="center" shrinkToFit="1"/>
    </xf>
    <xf numFmtId="178" fontId="10" fillId="0" borderId="62" xfId="1" applyNumberFormat="1" applyFont="1" applyBorder="1" applyAlignment="1">
      <alignment horizontal="center" vertical="center" shrinkToFit="1"/>
    </xf>
    <xf numFmtId="178" fontId="10" fillId="0" borderId="63" xfId="1" applyNumberFormat="1" applyFont="1" applyBorder="1" applyAlignment="1">
      <alignment horizontal="center" vertical="center" shrinkToFit="1"/>
    </xf>
    <xf numFmtId="0" fontId="10" fillId="0" borderId="3" xfId="1" applyFont="1" applyBorder="1" applyAlignment="1">
      <alignment horizontal="center" vertical="center" shrinkToFit="1"/>
    </xf>
    <xf numFmtId="2" fontId="10" fillId="0" borderId="3" xfId="1" applyNumberFormat="1" applyFont="1" applyBorder="1" applyAlignment="1">
      <alignment horizontal="right" vertical="center"/>
    </xf>
    <xf numFmtId="0" fontId="10" fillId="3" borderId="41" xfId="1" applyFont="1" applyFill="1" applyBorder="1" applyAlignment="1" applyProtection="1">
      <alignment horizontal="center" vertical="center" shrinkToFit="1"/>
      <protection locked="0"/>
    </xf>
    <xf numFmtId="0" fontId="10" fillId="3" borderId="42" xfId="1" applyFont="1" applyFill="1" applyBorder="1" applyAlignment="1" applyProtection="1">
      <alignment horizontal="center" vertical="center" shrinkToFit="1"/>
      <protection locked="0"/>
    </xf>
    <xf numFmtId="0" fontId="16" fillId="0" borderId="57" xfId="1" applyFont="1" applyBorder="1" applyAlignment="1">
      <alignment horizontal="center" vertical="center" textRotation="255" wrapText="1"/>
    </xf>
    <xf numFmtId="0" fontId="16" fillId="0" borderId="58" xfId="1" applyFont="1" applyBorder="1" applyAlignment="1">
      <alignment horizontal="center" vertical="center" textRotation="255"/>
    </xf>
    <xf numFmtId="0" fontId="10" fillId="0" borderId="23" xfId="1" applyFont="1" applyBorder="1" applyAlignment="1">
      <alignment horizontal="center" vertical="center" shrinkToFit="1"/>
    </xf>
    <xf numFmtId="2" fontId="10" fillId="0" borderId="23" xfId="1" applyNumberFormat="1" applyFont="1" applyBorder="1" applyAlignment="1">
      <alignment horizontal="right" vertical="center"/>
    </xf>
    <xf numFmtId="178" fontId="10" fillId="0" borderId="53" xfId="1" applyNumberFormat="1" applyFont="1" applyBorder="1" applyAlignment="1">
      <alignment horizontal="right" vertical="center"/>
    </xf>
    <xf numFmtId="178" fontId="10" fillId="0" borderId="23" xfId="1" applyNumberFormat="1" applyFont="1" applyBorder="1" applyAlignment="1">
      <alignment horizontal="right" vertical="center"/>
    </xf>
    <xf numFmtId="178" fontId="10" fillId="0" borderId="54" xfId="1" applyNumberFormat="1" applyFont="1" applyBorder="1" applyAlignment="1">
      <alignment horizontal="right" vertical="center"/>
    </xf>
    <xf numFmtId="0" fontId="14" fillId="0" borderId="52" xfId="1" applyFont="1" applyBorder="1" applyAlignment="1">
      <alignment horizontal="center" vertical="center" textRotation="255"/>
    </xf>
    <xf numFmtId="0" fontId="14" fillId="0" borderId="55" xfId="1" applyFont="1" applyBorder="1" applyAlignment="1">
      <alignment horizontal="center" vertical="center" textRotation="255"/>
    </xf>
    <xf numFmtId="0" fontId="10" fillId="0" borderId="39" xfId="1" applyFont="1" applyBorder="1" applyAlignment="1">
      <alignment horizontal="center" vertical="center" shrinkToFit="1"/>
    </xf>
    <xf numFmtId="0" fontId="10" fillId="0" borderId="44" xfId="1" applyFont="1" applyBorder="1" applyAlignment="1">
      <alignment horizontal="center" vertical="center" shrinkToFit="1"/>
    </xf>
    <xf numFmtId="0" fontId="10" fillId="3" borderId="45" xfId="1" applyFont="1" applyFill="1" applyBorder="1" applyAlignment="1" applyProtection="1">
      <alignment horizontal="center" vertical="center" shrinkToFit="1"/>
      <protection locked="0"/>
    </xf>
    <xf numFmtId="0" fontId="10" fillId="3" borderId="39" xfId="1" applyFont="1" applyFill="1" applyBorder="1" applyAlignment="1" applyProtection="1">
      <alignment horizontal="center" vertical="center" shrinkToFit="1"/>
      <protection locked="0"/>
    </xf>
    <xf numFmtId="0" fontId="10" fillId="3" borderId="44" xfId="1" applyFont="1" applyFill="1" applyBorder="1" applyAlignment="1" applyProtection="1">
      <alignment horizontal="center" vertical="center" shrinkToFit="1"/>
      <protection locked="0"/>
    </xf>
    <xf numFmtId="0" fontId="10" fillId="3" borderId="41" xfId="1" applyFont="1" applyFill="1" applyBorder="1" applyAlignment="1" applyProtection="1">
      <alignment horizontal="center" vertical="center"/>
      <protection locked="0"/>
    </xf>
    <xf numFmtId="2" fontId="10" fillId="0" borderId="39" xfId="1" applyNumberFormat="1" applyFont="1" applyBorder="1" applyAlignment="1">
      <alignment horizontal="right" vertical="center"/>
    </xf>
    <xf numFmtId="178" fontId="10" fillId="0" borderId="45" xfId="1" applyNumberFormat="1" applyFont="1" applyBorder="1" applyAlignment="1">
      <alignment horizontal="right" vertical="center"/>
    </xf>
    <xf numFmtId="178" fontId="10" fillId="0" borderId="39" xfId="1" applyNumberFormat="1" applyFont="1" applyBorder="1" applyAlignment="1">
      <alignment horizontal="right" vertical="center"/>
    </xf>
    <xf numFmtId="178" fontId="10" fillId="0" borderId="44" xfId="1" applyNumberFormat="1" applyFont="1" applyBorder="1" applyAlignment="1">
      <alignment horizontal="right" vertical="center"/>
    </xf>
    <xf numFmtId="0" fontId="10" fillId="0" borderId="22" xfId="1" applyFont="1" applyBorder="1" applyAlignment="1">
      <alignment horizontal="center" vertical="center"/>
    </xf>
    <xf numFmtId="0" fontId="10" fillId="0" borderId="23" xfId="1" applyFont="1" applyBorder="1" applyAlignment="1">
      <alignment horizontal="center" vertical="center"/>
    </xf>
    <xf numFmtId="0" fontId="10" fillId="0" borderId="24" xfId="1" applyFont="1" applyBorder="1" applyAlignment="1">
      <alignment horizontal="center" vertical="center"/>
    </xf>
    <xf numFmtId="49" fontId="22" fillId="0" borderId="2" xfId="1" applyNumberFormat="1" applyFont="1" applyBorder="1" applyAlignment="1">
      <alignment horizontal="center" vertical="center"/>
    </xf>
    <xf numFmtId="49" fontId="22" fillId="0" borderId="3" xfId="1" applyNumberFormat="1" applyFont="1" applyBorder="1" applyAlignment="1">
      <alignment horizontal="center" vertical="center"/>
    </xf>
    <xf numFmtId="49" fontId="22" fillId="0" borderId="4" xfId="1" applyNumberFormat="1" applyFont="1" applyBorder="1" applyAlignment="1">
      <alignment horizontal="center" vertical="center"/>
    </xf>
    <xf numFmtId="0" fontId="23" fillId="0" borderId="2" xfId="4" applyFont="1" applyBorder="1" applyAlignment="1">
      <alignment horizontal="center" vertical="center" shrinkToFit="1"/>
    </xf>
    <xf numFmtId="0" fontId="23" fillId="0" borderId="3" xfId="4" applyFont="1" applyBorder="1" applyAlignment="1">
      <alignment horizontal="center" vertical="center" shrinkToFit="1"/>
    </xf>
    <xf numFmtId="0" fontId="23" fillId="0" borderId="4" xfId="4" applyFont="1" applyBorder="1" applyAlignment="1">
      <alignment horizontal="center" vertical="center" shrinkToFit="1"/>
    </xf>
    <xf numFmtId="182" fontId="14" fillId="0" borderId="12" xfId="1" applyNumberFormat="1" applyFont="1" applyBorder="1" applyAlignment="1">
      <alignment horizontal="center" vertical="center" wrapText="1"/>
    </xf>
    <xf numFmtId="182" fontId="14" fillId="0" borderId="12" xfId="1" applyNumberFormat="1" applyFont="1" applyBorder="1" applyAlignment="1">
      <alignment horizontal="center" vertical="center"/>
    </xf>
    <xf numFmtId="185" fontId="14" fillId="0" borderId="12" xfId="1" applyNumberFormat="1" applyFont="1" applyBorder="1" applyAlignment="1">
      <alignment horizontal="center" vertical="center"/>
    </xf>
    <xf numFmtId="182" fontId="14" fillId="0" borderId="72" xfId="1" applyNumberFormat="1" applyFont="1" applyBorder="1" applyAlignment="1">
      <alignment horizontal="center" vertical="center"/>
    </xf>
    <xf numFmtId="179" fontId="14" fillId="0" borderId="72" xfId="1" applyNumberFormat="1" applyFont="1" applyBorder="1" applyAlignment="1">
      <alignment horizontal="center" vertical="center"/>
    </xf>
    <xf numFmtId="183" fontId="14" fillId="0" borderId="84" xfId="1" applyNumberFormat="1" applyFont="1" applyBorder="1" applyAlignment="1">
      <alignment horizontal="center" vertical="center"/>
    </xf>
    <xf numFmtId="183" fontId="14" fillId="0" borderId="85" xfId="1" applyNumberFormat="1" applyFont="1" applyBorder="1" applyAlignment="1">
      <alignment horizontal="center" vertical="center"/>
    </xf>
    <xf numFmtId="183" fontId="14" fillId="0" borderId="86" xfId="1" applyNumberFormat="1" applyFont="1" applyBorder="1" applyAlignment="1">
      <alignment horizontal="center" vertical="center"/>
    </xf>
    <xf numFmtId="185" fontId="14" fillId="0" borderId="72" xfId="1" applyNumberFormat="1" applyFont="1" applyBorder="1" applyAlignment="1">
      <alignment horizontal="center" vertical="center"/>
    </xf>
    <xf numFmtId="182" fontId="14" fillId="0" borderId="2" xfId="1" applyNumberFormat="1" applyFont="1" applyBorder="1" applyAlignment="1">
      <alignment horizontal="center" vertical="center"/>
    </xf>
    <xf numFmtId="182" fontId="14" fillId="0" borderId="3" xfId="1" applyNumberFormat="1" applyFont="1" applyBorder="1" applyAlignment="1">
      <alignment horizontal="center" vertical="center"/>
    </xf>
    <xf numFmtId="182" fontId="14" fillId="0" borderId="4" xfId="1" applyNumberFormat="1" applyFont="1" applyBorder="1" applyAlignment="1">
      <alignment horizontal="center" vertical="center"/>
    </xf>
    <xf numFmtId="185" fontId="14" fillId="0" borderId="5" xfId="1" applyNumberFormat="1" applyFont="1" applyBorder="1" applyAlignment="1">
      <alignment horizontal="center" vertical="center"/>
    </xf>
    <xf numFmtId="185" fontId="14" fillId="0" borderId="2" xfId="1" applyNumberFormat="1" applyFont="1" applyBorder="1" applyAlignment="1">
      <alignment horizontal="center" vertical="center"/>
    </xf>
    <xf numFmtId="185" fontId="14" fillId="0" borderId="3" xfId="1" applyNumberFormat="1" applyFont="1" applyBorder="1" applyAlignment="1">
      <alignment horizontal="center" vertical="center"/>
    </xf>
    <xf numFmtId="185" fontId="14" fillId="0" borderId="4" xfId="1" applyNumberFormat="1" applyFont="1" applyBorder="1" applyAlignment="1">
      <alignment horizontal="center" vertical="center"/>
    </xf>
    <xf numFmtId="182" fontId="14" fillId="0" borderId="5" xfId="1" applyNumberFormat="1" applyFont="1" applyBorder="1" applyAlignment="1">
      <alignment horizontal="center" vertical="center"/>
    </xf>
    <xf numFmtId="181" fontId="7" fillId="6" borderId="5" xfId="1" applyNumberFormat="1" applyFont="1" applyFill="1" applyBorder="1" applyAlignment="1">
      <alignment horizontal="center" vertical="center" shrinkToFit="1"/>
    </xf>
    <xf numFmtId="181" fontId="7" fillId="6" borderId="2" xfId="1" applyNumberFormat="1" applyFont="1" applyFill="1" applyBorder="1" applyAlignment="1">
      <alignment horizontal="center" vertical="center" shrinkToFit="1"/>
    </xf>
    <xf numFmtId="181" fontId="7" fillId="6" borderId="3" xfId="1" applyNumberFormat="1" applyFont="1" applyFill="1" applyBorder="1" applyAlignment="1">
      <alignment horizontal="center" vertical="center" shrinkToFit="1"/>
    </xf>
    <xf numFmtId="0" fontId="12" fillId="7" borderId="38" xfId="1" applyFont="1" applyFill="1" applyBorder="1" applyAlignment="1">
      <alignment horizontal="center" vertical="center"/>
    </xf>
    <xf numFmtId="0" fontId="12" fillId="7" borderId="39" xfId="1" applyFont="1" applyFill="1" applyBorder="1" applyAlignment="1">
      <alignment horizontal="center" vertical="center"/>
    </xf>
    <xf numFmtId="0" fontId="12" fillId="7" borderId="40" xfId="1" applyFont="1" applyFill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4" fillId="0" borderId="59" xfId="1" applyFont="1" applyBorder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4" fillId="0" borderId="26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0" fillId="0" borderId="7" xfId="1" applyFont="1" applyBorder="1" applyAlignment="1">
      <alignment horizontal="left" vertical="center" wrapText="1"/>
    </xf>
    <xf numFmtId="0" fontId="10" fillId="0" borderId="8" xfId="1" applyFont="1" applyBorder="1" applyAlignment="1">
      <alignment horizontal="left" vertical="center" wrapText="1"/>
    </xf>
    <xf numFmtId="0" fontId="10" fillId="0" borderId="0" xfId="1" applyFont="1" applyAlignment="1">
      <alignment horizontal="left" vertical="center" wrapText="1"/>
    </xf>
    <xf numFmtId="0" fontId="10" fillId="0" borderId="10" xfId="1" applyFont="1" applyBorder="1" applyAlignment="1">
      <alignment horizontal="left" vertical="center" wrapText="1"/>
    </xf>
    <xf numFmtId="0" fontId="10" fillId="0" borderId="1" xfId="1" applyFont="1" applyBorder="1" applyAlignment="1">
      <alignment horizontal="left" vertical="center" wrapText="1"/>
    </xf>
    <xf numFmtId="0" fontId="10" fillId="0" borderId="13" xfId="1" applyFont="1" applyBorder="1" applyAlignment="1">
      <alignment horizontal="left" vertical="center" wrapText="1"/>
    </xf>
    <xf numFmtId="0" fontId="10" fillId="2" borderId="7" xfId="1" applyFont="1" applyFill="1" applyBorder="1" applyAlignment="1">
      <alignment horizontal="center" vertical="center" shrinkToFit="1"/>
    </xf>
    <xf numFmtId="0" fontId="10" fillId="8" borderId="7" xfId="1" applyFont="1" applyFill="1" applyBorder="1" applyAlignment="1">
      <alignment horizontal="center" vertical="center"/>
    </xf>
    <xf numFmtId="176" fontId="10" fillId="0" borderId="2" xfId="1" applyNumberFormat="1" applyFont="1" applyBorder="1" applyAlignment="1">
      <alignment horizontal="center" vertical="center" shrinkToFit="1"/>
    </xf>
    <xf numFmtId="176" fontId="10" fillId="0" borderId="3" xfId="1" applyNumberFormat="1" applyFont="1" applyBorder="1" applyAlignment="1">
      <alignment horizontal="center" vertical="center" shrinkToFit="1"/>
    </xf>
    <xf numFmtId="176" fontId="10" fillId="0" borderId="4" xfId="1" applyNumberFormat="1" applyFont="1" applyBorder="1" applyAlignment="1">
      <alignment horizontal="center" vertical="center" shrinkToFit="1"/>
    </xf>
    <xf numFmtId="181" fontId="10" fillId="0" borderId="5" xfId="1" applyNumberFormat="1" applyFont="1" applyBorder="1" applyAlignment="1">
      <alignment horizontal="center" vertical="center" shrinkToFit="1"/>
    </xf>
    <xf numFmtId="181" fontId="10" fillId="0" borderId="2" xfId="1" applyNumberFormat="1" applyFont="1" applyBorder="1" applyAlignment="1">
      <alignment horizontal="center" vertical="center" shrinkToFit="1"/>
    </xf>
    <xf numFmtId="181" fontId="10" fillId="0" borderId="3" xfId="1" applyNumberFormat="1" applyFont="1" applyBorder="1" applyAlignment="1">
      <alignment horizontal="center" vertical="center" shrinkToFit="1"/>
    </xf>
    <xf numFmtId="181" fontId="10" fillId="7" borderId="38" xfId="1" applyNumberFormat="1" applyFont="1" applyFill="1" applyBorder="1" applyAlignment="1">
      <alignment horizontal="center" vertical="center"/>
    </xf>
    <xf numFmtId="181" fontId="10" fillId="7" borderId="39" xfId="1" applyNumberFormat="1" applyFont="1" applyFill="1" applyBorder="1" applyAlignment="1">
      <alignment horizontal="center" vertical="center"/>
    </xf>
    <xf numFmtId="181" fontId="10" fillId="7" borderId="40" xfId="1" applyNumberFormat="1" applyFont="1" applyFill="1" applyBorder="1" applyAlignment="1">
      <alignment horizontal="center" vertical="center"/>
    </xf>
    <xf numFmtId="0" fontId="7" fillId="6" borderId="2" xfId="1" applyFont="1" applyFill="1" applyBorder="1" applyAlignment="1">
      <alignment horizontal="center" vertical="center"/>
    </xf>
    <xf numFmtId="0" fontId="7" fillId="6" borderId="3" xfId="1" applyFont="1" applyFill="1" applyBorder="1" applyAlignment="1">
      <alignment horizontal="center" vertical="center"/>
    </xf>
    <xf numFmtId="0" fontId="7" fillId="6" borderId="4" xfId="1" applyFont="1" applyFill="1" applyBorder="1" applyAlignment="1">
      <alignment horizontal="center" vertical="center"/>
    </xf>
    <xf numFmtId="176" fontId="7" fillId="6" borderId="2" xfId="1" applyNumberFormat="1" applyFont="1" applyFill="1" applyBorder="1" applyAlignment="1">
      <alignment horizontal="center" vertical="center" shrinkToFit="1"/>
    </xf>
    <xf numFmtId="176" fontId="7" fillId="6" borderId="3" xfId="1" applyNumberFormat="1" applyFont="1" applyFill="1" applyBorder="1" applyAlignment="1">
      <alignment horizontal="center" vertical="center" shrinkToFit="1"/>
    </xf>
    <xf numFmtId="176" fontId="7" fillId="6" borderId="4" xfId="1" applyNumberFormat="1" applyFont="1" applyFill="1" applyBorder="1" applyAlignment="1">
      <alignment horizontal="center" vertical="center" shrinkToFit="1"/>
    </xf>
    <xf numFmtId="181" fontId="10" fillId="0" borderId="4" xfId="1" applyNumberFormat="1" applyFont="1" applyBorder="1" applyAlignment="1">
      <alignment horizontal="center" vertical="center" shrinkToFit="1"/>
    </xf>
    <xf numFmtId="0" fontId="7" fillId="6" borderId="6" xfId="1" applyFont="1" applyFill="1" applyBorder="1" applyAlignment="1">
      <alignment horizontal="center" vertical="center"/>
    </xf>
    <xf numFmtId="0" fontId="7" fillId="6" borderId="7" xfId="1" applyFont="1" applyFill="1" applyBorder="1" applyAlignment="1">
      <alignment horizontal="center" vertical="center"/>
    </xf>
    <xf numFmtId="0" fontId="7" fillId="6" borderId="8" xfId="1" applyFont="1" applyFill="1" applyBorder="1" applyAlignment="1">
      <alignment horizontal="center" vertical="center"/>
    </xf>
    <xf numFmtId="176" fontId="7" fillId="6" borderId="6" xfId="1" applyNumberFormat="1" applyFont="1" applyFill="1" applyBorder="1" applyAlignment="1">
      <alignment horizontal="center" vertical="center" shrinkToFit="1"/>
    </xf>
    <xf numFmtId="176" fontId="7" fillId="6" borderId="7" xfId="1" applyNumberFormat="1" applyFont="1" applyFill="1" applyBorder="1" applyAlignment="1">
      <alignment horizontal="center" vertical="center" shrinkToFit="1"/>
    </xf>
    <xf numFmtId="176" fontId="7" fillId="6" borderId="8" xfId="1" applyNumberFormat="1" applyFont="1" applyFill="1" applyBorder="1" applyAlignment="1">
      <alignment horizontal="center" vertical="center" shrinkToFit="1"/>
    </xf>
    <xf numFmtId="181" fontId="7" fillId="6" borderId="9" xfId="1" applyNumberFormat="1" applyFont="1" applyFill="1" applyBorder="1" applyAlignment="1">
      <alignment horizontal="center" vertical="center" shrinkToFit="1"/>
    </xf>
    <xf numFmtId="0" fontId="10" fillId="0" borderId="2" xfId="1" applyFont="1" applyBorder="1" applyAlignment="1">
      <alignment horizontal="center" vertical="center" shrinkToFit="1"/>
    </xf>
    <xf numFmtId="176" fontId="13" fillId="0" borderId="2" xfId="1" applyNumberFormat="1" applyFont="1" applyBorder="1" applyAlignment="1">
      <alignment horizontal="center" vertical="center" shrinkToFit="1"/>
    </xf>
    <xf numFmtId="176" fontId="13" fillId="0" borderId="3" xfId="1" applyNumberFormat="1" applyFont="1" applyBorder="1" applyAlignment="1">
      <alignment horizontal="center" vertical="center" shrinkToFit="1"/>
    </xf>
    <xf numFmtId="176" fontId="13" fillId="0" borderId="4" xfId="1" applyNumberFormat="1" applyFont="1" applyBorder="1" applyAlignment="1">
      <alignment horizontal="center" vertical="center" shrinkToFit="1"/>
    </xf>
    <xf numFmtId="0" fontId="15" fillId="0" borderId="2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/>
    </xf>
    <xf numFmtId="0" fontId="15" fillId="0" borderId="4" xfId="1" applyFont="1" applyBorder="1" applyAlignment="1">
      <alignment horizontal="center" vertical="center" wrapText="1"/>
    </xf>
    <xf numFmtId="0" fontId="10" fillId="3" borderId="2" xfId="1" applyFont="1" applyFill="1" applyBorder="1" applyAlignment="1" applyProtection="1">
      <alignment horizontal="center" vertical="center"/>
      <protection locked="0"/>
    </xf>
    <xf numFmtId="0" fontId="10" fillId="3" borderId="4" xfId="1" applyFont="1" applyFill="1" applyBorder="1" applyAlignment="1" applyProtection="1">
      <alignment horizontal="center" vertical="center"/>
      <protection locked="0"/>
    </xf>
    <xf numFmtId="0" fontId="10" fillId="0" borderId="2" xfId="1" applyFont="1" applyBorder="1" applyAlignment="1">
      <alignment horizontal="left" vertical="center"/>
    </xf>
    <xf numFmtId="0" fontId="10" fillId="0" borderId="3" xfId="1" applyFont="1" applyBorder="1" applyAlignment="1">
      <alignment horizontal="left" vertical="center"/>
    </xf>
    <xf numFmtId="0" fontId="10" fillId="0" borderId="4" xfId="1" applyFont="1" applyBorder="1" applyAlignment="1">
      <alignment horizontal="left" vertical="center"/>
    </xf>
    <xf numFmtId="176" fontId="13" fillId="5" borderId="2" xfId="1" applyNumberFormat="1" applyFont="1" applyFill="1" applyBorder="1" applyAlignment="1">
      <alignment horizontal="center" vertical="center" shrinkToFit="1"/>
    </xf>
    <xf numFmtId="176" fontId="13" fillId="5" borderId="3" xfId="1" applyNumberFormat="1" applyFont="1" applyFill="1" applyBorder="1" applyAlignment="1">
      <alignment horizontal="center" vertical="center" shrinkToFit="1"/>
    </xf>
    <xf numFmtId="176" fontId="13" fillId="5" borderId="4" xfId="1" applyNumberFormat="1" applyFont="1" applyFill="1" applyBorder="1" applyAlignment="1">
      <alignment horizontal="center" vertical="center" shrinkToFit="1"/>
    </xf>
    <xf numFmtId="0" fontId="20" fillId="0" borderId="2" xfId="1" applyFont="1" applyBorder="1" applyAlignment="1">
      <alignment horizontal="center" vertical="center" wrapText="1"/>
    </xf>
    <xf numFmtId="0" fontId="20" fillId="0" borderId="3" xfId="1" applyFont="1" applyBorder="1" applyAlignment="1">
      <alignment horizontal="center" vertical="center" wrapText="1"/>
    </xf>
    <xf numFmtId="0" fontId="20" fillId="0" borderId="4" xfId="1" applyFont="1" applyBorder="1" applyAlignment="1">
      <alignment horizontal="center" vertical="center" wrapText="1"/>
    </xf>
    <xf numFmtId="176" fontId="10" fillId="0" borderId="2" xfId="1" applyNumberFormat="1" applyFont="1" applyBorder="1" applyAlignment="1">
      <alignment horizontal="right" vertical="center" shrinkToFit="1"/>
    </xf>
    <xf numFmtId="176" fontId="10" fillId="0" borderId="3" xfId="1" applyNumberFormat="1" applyFont="1" applyBorder="1" applyAlignment="1">
      <alignment horizontal="right" vertical="center" shrinkToFit="1"/>
    </xf>
    <xf numFmtId="176" fontId="10" fillId="0" borderId="4" xfId="1" applyNumberFormat="1" applyFont="1" applyBorder="1" applyAlignment="1">
      <alignment horizontal="right" vertical="center" shrinkToFit="1"/>
    </xf>
    <xf numFmtId="180" fontId="10" fillId="0" borderId="32" xfId="1" applyNumberFormat="1" applyFont="1" applyBorder="1" applyAlignment="1">
      <alignment horizontal="right" vertical="center" shrinkToFit="1"/>
    </xf>
    <xf numFmtId="180" fontId="10" fillId="0" borderId="30" xfId="1" applyNumberFormat="1" applyFont="1" applyBorder="1" applyAlignment="1">
      <alignment horizontal="right" vertical="center" shrinkToFit="1"/>
    </xf>
    <xf numFmtId="180" fontId="10" fillId="0" borderId="31" xfId="1" applyNumberFormat="1" applyFont="1" applyBorder="1" applyAlignment="1">
      <alignment horizontal="right" vertical="center" shrinkToFit="1"/>
    </xf>
    <xf numFmtId="176" fontId="10" fillId="3" borderId="2" xfId="1" applyNumberFormat="1" applyFont="1" applyFill="1" applyBorder="1" applyAlignment="1" applyProtection="1">
      <alignment horizontal="right" vertical="center" shrinkToFit="1"/>
      <protection locked="0"/>
    </xf>
    <xf numFmtId="176" fontId="10" fillId="3" borderId="3" xfId="1" applyNumberFormat="1" applyFont="1" applyFill="1" applyBorder="1" applyAlignment="1" applyProtection="1">
      <alignment horizontal="right" vertical="center" shrinkToFit="1"/>
      <protection locked="0"/>
    </xf>
    <xf numFmtId="176" fontId="10" fillId="3" borderId="4" xfId="1" applyNumberFormat="1" applyFont="1" applyFill="1" applyBorder="1" applyAlignment="1" applyProtection="1">
      <alignment horizontal="right" vertical="center" shrinkToFit="1"/>
      <protection locked="0"/>
    </xf>
    <xf numFmtId="0" fontId="8" fillId="4" borderId="7" xfId="1" applyFont="1" applyFill="1" applyBorder="1" applyAlignment="1">
      <alignment horizontal="left" vertical="center"/>
    </xf>
    <xf numFmtId="0" fontId="10" fillId="0" borderId="6" xfId="1" applyFont="1" applyBorder="1" applyAlignment="1">
      <alignment horizontal="center" vertical="center" shrinkToFit="1"/>
    </xf>
    <xf numFmtId="0" fontId="7" fillId="0" borderId="0" xfId="1" applyFont="1" applyAlignment="1">
      <alignment horizontal="left" vertical="center" wrapText="1"/>
    </xf>
    <xf numFmtId="0" fontId="10" fillId="3" borderId="3" xfId="1" applyFont="1" applyFill="1" applyBorder="1" applyAlignment="1" applyProtection="1">
      <alignment horizontal="center" vertical="center"/>
      <protection locked="0"/>
    </xf>
    <xf numFmtId="0" fontId="16" fillId="0" borderId="6" xfId="1" applyFont="1" applyBorder="1" applyAlignment="1">
      <alignment horizontal="center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26" xfId="1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 wrapText="1"/>
    </xf>
    <xf numFmtId="0" fontId="16" fillId="0" borderId="13" xfId="1" applyFont="1" applyBorder="1" applyAlignment="1">
      <alignment horizontal="center" vertical="center" wrapText="1"/>
    </xf>
    <xf numFmtId="0" fontId="16" fillId="0" borderId="6" xfId="1" applyFont="1" applyBorder="1" applyAlignment="1">
      <alignment horizontal="center" vertical="center" wrapText="1" shrinkToFit="1"/>
    </xf>
    <xf numFmtId="0" fontId="16" fillId="0" borderId="7" xfId="1" applyFont="1" applyBorder="1" applyAlignment="1">
      <alignment horizontal="center" vertical="center" wrapText="1" shrinkToFit="1"/>
    </xf>
    <xf numFmtId="0" fontId="16" fillId="0" borderId="8" xfId="1" applyFont="1" applyBorder="1" applyAlignment="1">
      <alignment horizontal="center" vertical="center" wrapText="1" shrinkToFit="1"/>
    </xf>
    <xf numFmtId="0" fontId="16" fillId="0" borderId="26" xfId="1" applyFont="1" applyBorder="1" applyAlignment="1">
      <alignment horizontal="center" vertical="center" wrapText="1" shrinkToFit="1"/>
    </xf>
    <xf numFmtId="0" fontId="16" fillId="0" borderId="1" xfId="1" applyFont="1" applyBorder="1" applyAlignment="1">
      <alignment horizontal="center" vertical="center" wrapText="1" shrinkToFit="1"/>
    </xf>
    <xf numFmtId="0" fontId="16" fillId="0" borderId="13" xfId="1" applyFont="1" applyBorder="1" applyAlignment="1">
      <alignment horizontal="center" vertical="center" wrapText="1" shrinkToFit="1"/>
    </xf>
    <xf numFmtId="0" fontId="13" fillId="0" borderId="5" xfId="4" applyFont="1" applyBorder="1" applyAlignment="1">
      <alignment horizontal="center" vertical="center"/>
    </xf>
    <xf numFmtId="0" fontId="10" fillId="3" borderId="5" xfId="4" applyFont="1" applyFill="1" applyBorder="1" applyAlignment="1" applyProtection="1">
      <alignment horizontal="center" vertical="center" shrinkToFit="1"/>
      <protection locked="0"/>
    </xf>
    <xf numFmtId="0" fontId="13" fillId="0" borderId="2" xfId="4" applyFont="1" applyBorder="1" applyAlignment="1">
      <alignment horizontal="center" vertical="center"/>
    </xf>
    <xf numFmtId="0" fontId="13" fillId="0" borderId="3" xfId="4" applyFont="1" applyBorder="1" applyAlignment="1">
      <alignment horizontal="center" vertical="center"/>
    </xf>
    <xf numFmtId="0" fontId="13" fillId="0" borderId="4" xfId="4" applyFont="1" applyBorder="1" applyAlignment="1">
      <alignment horizontal="center" vertical="center"/>
    </xf>
    <xf numFmtId="0" fontId="10" fillId="3" borderId="2" xfId="4" applyFont="1" applyFill="1" applyBorder="1" applyAlignment="1" applyProtection="1">
      <alignment horizontal="center" vertical="center"/>
      <protection locked="0"/>
    </xf>
    <xf numFmtId="0" fontId="10" fillId="3" borderId="3" xfId="4" applyFont="1" applyFill="1" applyBorder="1" applyAlignment="1" applyProtection="1">
      <alignment horizontal="center" vertical="center"/>
      <protection locked="0"/>
    </xf>
    <xf numFmtId="0" fontId="10" fillId="3" borderId="4" xfId="4" applyFont="1" applyFill="1" applyBorder="1" applyAlignment="1" applyProtection="1">
      <alignment horizontal="center" vertical="center"/>
      <protection locked="0"/>
    </xf>
    <xf numFmtId="0" fontId="7" fillId="4" borderId="79" xfId="1" applyFont="1" applyFill="1" applyBorder="1" applyAlignment="1">
      <alignment horizontal="left" vertical="center" shrinkToFit="1"/>
    </xf>
    <xf numFmtId="0" fontId="7" fillId="3" borderId="1" xfId="1" applyFont="1" applyFill="1" applyBorder="1" applyAlignment="1" applyProtection="1">
      <alignment horizontal="center" vertical="center"/>
      <protection locked="0"/>
    </xf>
    <xf numFmtId="0" fontId="7" fillId="0" borderId="1" xfId="1" applyFont="1" applyBorder="1">
      <alignment vertical="center"/>
    </xf>
    <xf numFmtId="0" fontId="10" fillId="3" borderId="2" xfId="4" applyFont="1" applyFill="1" applyBorder="1" applyAlignment="1" applyProtection="1">
      <alignment horizontal="center" vertical="center" shrinkToFit="1"/>
      <protection locked="0"/>
    </xf>
    <xf numFmtId="0" fontId="10" fillId="3" borderId="3" xfId="4" applyFont="1" applyFill="1" applyBorder="1" applyAlignment="1" applyProtection="1">
      <alignment horizontal="center" vertical="center" shrinkToFit="1"/>
      <protection locked="0"/>
    </xf>
    <xf numFmtId="0" fontId="10" fillId="3" borderId="4" xfId="4" applyFont="1" applyFill="1" applyBorder="1" applyAlignment="1" applyProtection="1">
      <alignment horizontal="center" vertical="center" shrinkToFit="1"/>
      <protection locked="0"/>
    </xf>
    <xf numFmtId="0" fontId="8" fillId="3" borderId="5" xfId="1" applyFont="1" applyFill="1" applyBorder="1" applyAlignment="1" applyProtection="1">
      <alignment horizontal="center" vertical="center" shrinkToFit="1"/>
      <protection locked="0"/>
    </xf>
    <xf numFmtId="0" fontId="8" fillId="3" borderId="28" xfId="1" applyFont="1" applyFill="1" applyBorder="1" applyAlignment="1" applyProtection="1">
      <alignment horizontal="center" vertical="center" shrinkToFit="1"/>
      <protection locked="0"/>
    </xf>
    <xf numFmtId="0" fontId="8" fillId="3" borderId="9" xfId="1" applyFont="1" applyFill="1" applyBorder="1" applyAlignment="1" applyProtection="1">
      <alignment horizontal="center" vertical="center" shrinkToFit="1"/>
      <protection locked="0"/>
    </xf>
    <xf numFmtId="0" fontId="8" fillId="3" borderId="37" xfId="1" applyFont="1" applyFill="1" applyBorder="1" applyAlignment="1" applyProtection="1">
      <alignment horizontal="center" vertical="center" shrinkToFit="1"/>
      <protection locked="0"/>
    </xf>
    <xf numFmtId="0" fontId="8" fillId="3" borderId="20" xfId="1" applyFont="1" applyFill="1" applyBorder="1" applyAlignment="1" applyProtection="1">
      <alignment horizontal="center" vertical="center" shrinkToFit="1"/>
      <protection locked="0"/>
    </xf>
    <xf numFmtId="0" fontId="8" fillId="3" borderId="20" xfId="1" applyFont="1" applyFill="1" applyBorder="1" applyAlignment="1" applyProtection="1">
      <alignment horizontal="center" vertical="center"/>
      <protection locked="0"/>
    </xf>
    <xf numFmtId="0" fontId="8" fillId="3" borderId="5" xfId="1" applyFont="1" applyFill="1" applyBorder="1" applyAlignment="1" applyProtection="1">
      <alignment horizontal="center" vertical="center"/>
      <protection locked="0"/>
    </xf>
    <xf numFmtId="0" fontId="8" fillId="3" borderId="41" xfId="1" applyFont="1" applyFill="1" applyBorder="1" applyAlignment="1" applyProtection="1">
      <alignment horizontal="center" vertical="center" shrinkToFit="1"/>
      <protection locked="0"/>
    </xf>
    <xf numFmtId="0" fontId="8" fillId="3" borderId="42" xfId="1" applyFont="1" applyFill="1" applyBorder="1" applyAlignment="1" applyProtection="1">
      <alignment horizontal="center" vertical="center" shrinkToFit="1"/>
      <protection locked="0"/>
    </xf>
    <xf numFmtId="0" fontId="8" fillId="3" borderId="21" xfId="1" applyFont="1" applyFill="1" applyBorder="1" applyAlignment="1" applyProtection="1">
      <alignment horizontal="center" vertical="center" shrinkToFit="1"/>
      <protection locked="0"/>
    </xf>
    <xf numFmtId="187" fontId="12" fillId="3" borderId="97" xfId="1" applyNumberFormat="1" applyFont="1" applyFill="1" applyBorder="1" applyAlignment="1" applyProtection="1">
      <alignment horizontal="left" vertical="center"/>
      <protection locked="0"/>
    </xf>
    <xf numFmtId="187" fontId="12" fillId="3" borderId="98" xfId="1" applyNumberFormat="1" applyFont="1" applyFill="1" applyBorder="1" applyAlignment="1" applyProtection="1">
      <alignment horizontal="left" vertical="center"/>
      <protection locked="0"/>
    </xf>
    <xf numFmtId="187" fontId="12" fillId="3" borderId="96" xfId="1" applyNumberFormat="1" applyFont="1" applyFill="1" applyBorder="1" applyProtection="1">
      <alignment vertical="center"/>
      <protection locked="0"/>
    </xf>
    <xf numFmtId="187" fontId="12" fillId="3" borderId="97" xfId="1" applyNumberFormat="1" applyFont="1" applyFill="1" applyBorder="1" applyProtection="1">
      <alignment vertical="center"/>
      <protection locked="0"/>
    </xf>
    <xf numFmtId="0" fontId="8" fillId="3" borderId="68" xfId="1" applyFont="1" applyFill="1" applyBorder="1" applyAlignment="1" applyProtection="1">
      <alignment horizontal="center" vertical="center" shrinkToFit="1"/>
      <protection locked="0"/>
    </xf>
    <xf numFmtId="0" fontId="8" fillId="3" borderId="69" xfId="1" applyFont="1" applyFill="1" applyBorder="1" applyAlignment="1" applyProtection="1">
      <alignment horizontal="center" vertical="center" shrinkToFit="1"/>
      <protection locked="0"/>
    </xf>
    <xf numFmtId="0" fontId="8" fillId="3" borderId="12" xfId="1" applyFont="1" applyFill="1" applyBorder="1" applyAlignment="1" applyProtection="1">
      <alignment horizontal="center" vertical="center" shrinkToFit="1"/>
      <protection locked="0"/>
    </xf>
    <xf numFmtId="0" fontId="8" fillId="3" borderId="71" xfId="1" applyFont="1" applyFill="1" applyBorder="1" applyAlignment="1" applyProtection="1">
      <alignment horizontal="center" vertical="center" shrinkToFit="1"/>
      <protection locked="0"/>
    </xf>
    <xf numFmtId="176" fontId="8" fillId="3" borderId="2" xfId="1" applyNumberFormat="1" applyFont="1" applyFill="1" applyBorder="1" applyAlignment="1" applyProtection="1">
      <alignment horizontal="right" vertical="center" shrinkToFit="1"/>
      <protection locked="0"/>
    </xf>
    <xf numFmtId="176" fontId="8" fillId="3" borderId="3" xfId="1" applyNumberFormat="1" applyFont="1" applyFill="1" applyBorder="1" applyAlignment="1" applyProtection="1">
      <alignment horizontal="right" vertical="center" shrinkToFit="1"/>
      <protection locked="0"/>
    </xf>
    <xf numFmtId="176" fontId="8" fillId="3" borderId="4" xfId="1" applyNumberFormat="1" applyFont="1" applyFill="1" applyBorder="1" applyAlignment="1" applyProtection="1">
      <alignment horizontal="right" vertical="center" shrinkToFit="1"/>
      <protection locked="0"/>
    </xf>
    <xf numFmtId="0" fontId="8" fillId="3" borderId="2" xfId="4" applyFont="1" applyFill="1" applyBorder="1" applyAlignment="1" applyProtection="1">
      <alignment horizontal="center" vertical="center" shrinkToFit="1"/>
      <protection locked="0"/>
    </xf>
    <xf numFmtId="0" fontId="8" fillId="3" borderId="3" xfId="4" applyFont="1" applyFill="1" applyBorder="1" applyAlignment="1" applyProtection="1">
      <alignment horizontal="center" vertical="center" shrinkToFit="1"/>
      <protection locked="0"/>
    </xf>
    <xf numFmtId="0" fontId="8" fillId="3" borderId="4" xfId="4" applyFont="1" applyFill="1" applyBorder="1" applyAlignment="1" applyProtection="1">
      <alignment horizontal="center" vertical="center" shrinkToFit="1"/>
      <protection locked="0"/>
    </xf>
    <xf numFmtId="0" fontId="8" fillId="3" borderId="5" xfId="4" applyFont="1" applyFill="1" applyBorder="1" applyAlignment="1" applyProtection="1">
      <alignment horizontal="center" vertical="center" shrinkToFit="1"/>
      <protection locked="0"/>
    </xf>
    <xf numFmtId="0" fontId="8" fillId="3" borderId="2" xfId="4" applyFont="1" applyFill="1" applyBorder="1" applyAlignment="1" applyProtection="1">
      <alignment horizontal="center" vertical="center"/>
      <protection locked="0"/>
    </xf>
    <xf numFmtId="0" fontId="8" fillId="3" borderId="3" xfId="4" applyFont="1" applyFill="1" applyBorder="1" applyAlignment="1" applyProtection="1">
      <alignment horizontal="center" vertical="center"/>
      <protection locked="0"/>
    </xf>
    <xf numFmtId="0" fontId="8" fillId="3" borderId="4" xfId="4" applyFont="1" applyFill="1" applyBorder="1" applyAlignment="1" applyProtection="1">
      <alignment horizontal="center" vertical="center"/>
      <protection locked="0"/>
    </xf>
    <xf numFmtId="0" fontId="8" fillId="3" borderId="2" xfId="1" applyFont="1" applyFill="1" applyBorder="1" applyAlignment="1" applyProtection="1">
      <alignment horizontal="center" vertical="center"/>
      <protection locked="0"/>
    </xf>
    <xf numFmtId="0" fontId="8" fillId="3" borderId="4" xfId="1" applyFont="1" applyFill="1" applyBorder="1" applyAlignment="1" applyProtection="1">
      <alignment horizontal="center" vertical="center"/>
      <protection locked="0"/>
    </xf>
    <xf numFmtId="0" fontId="8" fillId="3" borderId="45" xfId="1" applyFont="1" applyFill="1" applyBorder="1" applyAlignment="1" applyProtection="1">
      <alignment horizontal="center" vertical="center" shrinkToFit="1"/>
      <protection locked="0"/>
    </xf>
    <xf numFmtId="0" fontId="8" fillId="3" borderId="39" xfId="1" applyFont="1" applyFill="1" applyBorder="1" applyAlignment="1" applyProtection="1">
      <alignment horizontal="center" vertical="center" shrinkToFit="1"/>
      <protection locked="0"/>
    </xf>
    <xf numFmtId="0" fontId="8" fillId="3" borderId="44" xfId="1" applyFont="1" applyFill="1" applyBorder="1" applyAlignment="1" applyProtection="1">
      <alignment horizontal="center" vertical="center" shrinkToFit="1"/>
      <protection locked="0"/>
    </xf>
    <xf numFmtId="0" fontId="8" fillId="3" borderId="53" xfId="1" applyFont="1" applyFill="1" applyBorder="1" applyAlignment="1" applyProtection="1">
      <alignment horizontal="center" vertical="center" shrinkToFit="1"/>
      <protection locked="0"/>
    </xf>
    <xf numFmtId="0" fontId="8" fillId="3" borderId="23" xfId="1" applyFont="1" applyFill="1" applyBorder="1" applyAlignment="1" applyProtection="1">
      <alignment horizontal="center" vertical="center" shrinkToFit="1"/>
      <protection locked="0"/>
    </xf>
    <xf numFmtId="0" fontId="8" fillId="3" borderId="54" xfId="1" applyFont="1" applyFill="1" applyBorder="1" applyAlignment="1" applyProtection="1">
      <alignment horizontal="center" vertical="center" shrinkToFit="1"/>
      <protection locked="0"/>
    </xf>
    <xf numFmtId="0" fontId="24" fillId="3" borderId="38" xfId="1" applyFont="1" applyFill="1" applyBorder="1" applyAlignment="1" applyProtection="1">
      <alignment horizontal="center" vertical="center"/>
      <protection locked="0"/>
    </xf>
    <xf numFmtId="0" fontId="24" fillId="3" borderId="39" xfId="1" applyFont="1" applyFill="1" applyBorder="1" applyAlignment="1" applyProtection="1">
      <alignment horizontal="center" vertical="center"/>
      <protection locked="0"/>
    </xf>
    <xf numFmtId="0" fontId="24" fillId="3" borderId="40" xfId="1" applyFont="1" applyFill="1" applyBorder="1" applyAlignment="1" applyProtection="1">
      <alignment horizontal="center" vertical="center"/>
      <protection locked="0"/>
    </xf>
    <xf numFmtId="0" fontId="8" fillId="3" borderId="2" xfId="1" applyFont="1" applyFill="1" applyBorder="1" applyAlignment="1" applyProtection="1">
      <alignment horizontal="center" vertical="center" shrinkToFit="1"/>
      <protection locked="0"/>
    </xf>
    <xf numFmtId="0" fontId="8" fillId="3" borderId="3" xfId="1" applyFont="1" applyFill="1" applyBorder="1" applyAlignment="1" applyProtection="1">
      <alignment horizontal="center" vertical="center" shrinkToFit="1"/>
      <protection locked="0"/>
    </xf>
    <xf numFmtId="0" fontId="8" fillId="3" borderId="4" xfId="1" applyFont="1" applyFill="1" applyBorder="1" applyAlignment="1" applyProtection="1">
      <alignment horizontal="center" vertical="center" shrinkToFit="1"/>
      <protection locked="0"/>
    </xf>
    <xf numFmtId="0" fontId="12" fillId="3" borderId="1" xfId="1" applyFont="1" applyFill="1" applyBorder="1" applyAlignment="1" applyProtection="1">
      <alignment horizontal="center" vertical="center"/>
      <protection locked="0"/>
    </xf>
    <xf numFmtId="0" fontId="8" fillId="3" borderId="41" xfId="1" applyFont="1" applyFill="1" applyBorder="1" applyAlignment="1" applyProtection="1">
      <alignment horizontal="center" vertical="center"/>
      <protection locked="0"/>
    </xf>
  </cellXfs>
  <cellStyles count="5">
    <cellStyle name="標準" xfId="0" builtinId="0"/>
    <cellStyle name="標準 2" xfId="2" xr:uid="{00000000-0005-0000-0000-000002000000}"/>
    <cellStyle name="標準 3" xfId="3" xr:uid="{00000000-0005-0000-0000-000003000000}"/>
    <cellStyle name="標準 4" xfId="4" xr:uid="{00000000-0005-0000-0000-000004000000}"/>
    <cellStyle name="標準_③-２加算様式（就労）" xfId="1" xr:uid="{00000000-0005-0000-0000-000005000000}"/>
  </cellStyles>
  <dxfs count="54">
    <dxf>
      <fill>
        <patternFill>
          <bgColor theme="0" tint="-0.3499862666707357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42032</xdr:colOff>
      <xdr:row>0</xdr:row>
      <xdr:rowOff>180514</xdr:rowOff>
    </xdr:from>
    <xdr:to>
      <xdr:col>22</xdr:col>
      <xdr:colOff>142875</xdr:colOff>
      <xdr:row>2</xdr:row>
      <xdr:rowOff>125576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409C32CF-74A3-413E-AC0B-334028F217F3}"/>
            </a:ext>
          </a:extLst>
        </xdr:cNvPr>
        <xdr:cNvSpPr>
          <a:spLocks noChangeArrowheads="1"/>
        </xdr:cNvSpPr>
      </xdr:nvSpPr>
      <xdr:spPr bwMode="auto">
        <a:xfrm>
          <a:off x="556382" y="180514"/>
          <a:ext cx="5577718" cy="478462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800" b="1" i="0" u="none" strike="noStrike" baseline="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勤務実績表</a:t>
          </a:r>
        </a:p>
      </xdr:txBody>
    </xdr:sp>
    <xdr:clientData/>
  </xdr:twoCellAnchor>
  <xdr:twoCellAnchor>
    <xdr:from>
      <xdr:col>1</xdr:col>
      <xdr:colOff>31171</xdr:colOff>
      <xdr:row>163</xdr:row>
      <xdr:rowOff>199224</xdr:rowOff>
    </xdr:from>
    <xdr:to>
      <xdr:col>66</xdr:col>
      <xdr:colOff>129887</xdr:colOff>
      <xdr:row>171</xdr:row>
      <xdr:rowOff>76200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E8B95C41-D288-493C-A447-7E2CDDDAECF1}"/>
            </a:ext>
          </a:extLst>
        </xdr:cNvPr>
        <xdr:cNvSpPr/>
      </xdr:nvSpPr>
      <xdr:spPr>
        <a:xfrm>
          <a:off x="316921" y="44071374"/>
          <a:ext cx="17510416" cy="2010576"/>
        </a:xfrm>
        <a:prstGeom prst="round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手順１　サービス類型を選択　　　　→</a:t>
          </a:r>
          <a:r>
            <a:rPr kumimoji="1" lang="ja-JP" altLang="en-US" sz="1200" b="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１　サービス類型</a:t>
          </a:r>
          <a:endParaRPr kumimoji="1" lang="en-US" altLang="ja-JP" sz="1200" b="0" u="sng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ja-JP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手順</a:t>
          </a:r>
          <a:r>
            <a:rPr kumimoji="1" lang="ja-JP" altLang="en-US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２　運営状況を選択　　　　　　→</a:t>
          </a:r>
          <a:r>
            <a:rPr kumimoji="1" lang="ja-JP" altLang="en-US" sz="1200" b="0" u="sng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２　運営状況</a:t>
          </a:r>
          <a:endParaRPr kumimoji="1" lang="en-US" altLang="ja-JP" sz="1200" b="0" u="sng">
            <a:solidFill>
              <a:schemeClr val="tx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l"/>
          <a:r>
            <a:rPr kumimoji="1" lang="ja-JP" altLang="en-US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手順３　</a:t>
          </a:r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対象となる利用者数を算出　→</a:t>
          </a:r>
          <a:r>
            <a:rPr kumimoji="1" lang="ja-JP" altLang="en-US" sz="1200" b="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３　利用者数</a:t>
          </a:r>
          <a:endParaRPr kumimoji="1" lang="en-US" altLang="ja-JP" sz="1200" b="0" u="sng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手順４　基準上置くべき従業者数が表示されます。　→</a:t>
          </a:r>
          <a:r>
            <a:rPr kumimoji="1" lang="ja-JP" altLang="en-US" sz="1200" b="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４　基準上置くべき従業者数</a:t>
          </a:r>
        </a:p>
        <a:p>
          <a:pPr algn="l"/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手順５　「従業者の勤務体制一覧表</a:t>
          </a:r>
          <a:r>
            <a:rPr kumimoji="1" lang="ja-JP" altLang="ja-JP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」</a:t>
          </a:r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を記載します。</a:t>
          </a:r>
          <a:endParaRPr kumimoji="1" lang="en-US" altLang="ja-JP" sz="1400" b="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ja-JP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手順</a:t>
          </a:r>
          <a:r>
            <a:rPr kumimoji="1" lang="ja-JP" altLang="en-US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６　「７　人員配置体制加算の算定における必要加配数」が「可」であれば、人員配置体制加算を届出できます。</a:t>
          </a:r>
          <a:endParaRPr kumimoji="1" lang="en-US" altLang="ja-JP" sz="1400" b="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38</xdr:col>
      <xdr:colOff>8333</xdr:colOff>
      <xdr:row>9</xdr:row>
      <xdr:rowOff>59889</xdr:rowOff>
    </xdr:from>
    <xdr:to>
      <xdr:col>39</xdr:col>
      <xdr:colOff>90963</xdr:colOff>
      <xdr:row>10</xdr:row>
      <xdr:rowOff>162309</xdr:rowOff>
    </xdr:to>
    <xdr:sp macro="" textlink="">
      <xdr:nvSpPr>
        <xdr:cNvPr id="4" name="矢印: 下 3">
          <a:extLst>
            <a:ext uri="{FF2B5EF4-FFF2-40B4-BE49-F238E27FC236}">
              <a16:creationId xmlns:a16="http://schemas.microsoft.com/office/drawing/2014/main" id="{6073915B-E67E-47B1-A5EA-6272172CE00E}"/>
            </a:ext>
          </a:extLst>
        </xdr:cNvPr>
        <xdr:cNvSpPr/>
      </xdr:nvSpPr>
      <xdr:spPr>
        <a:xfrm>
          <a:off x="10266758" y="2545914"/>
          <a:ext cx="349330" cy="369120"/>
        </a:xfrm>
        <a:prstGeom prst="downArrow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165652</xdr:colOff>
      <xdr:row>29</xdr:row>
      <xdr:rowOff>82826</xdr:rowOff>
    </xdr:from>
    <xdr:to>
      <xdr:col>9</xdr:col>
      <xdr:colOff>193261</xdr:colOff>
      <xdr:row>30</xdr:row>
      <xdr:rowOff>220870</xdr:rowOff>
    </xdr:to>
    <xdr:sp macro="" textlink="">
      <xdr:nvSpPr>
        <xdr:cNvPr id="5" name="矢印: 上向き折線 4">
          <a:extLst>
            <a:ext uri="{FF2B5EF4-FFF2-40B4-BE49-F238E27FC236}">
              <a16:creationId xmlns:a16="http://schemas.microsoft.com/office/drawing/2014/main" id="{5403C537-FD77-4FC8-A39D-6E701034DDE3}"/>
            </a:ext>
          </a:extLst>
        </xdr:cNvPr>
        <xdr:cNvSpPr/>
      </xdr:nvSpPr>
      <xdr:spPr>
        <a:xfrm rot="5400000">
          <a:off x="2239272" y="7619931"/>
          <a:ext cx="395219" cy="561009"/>
        </a:xfrm>
        <a:prstGeom prst="bentUpArrow">
          <a:avLst>
            <a:gd name="adj1" fmla="val 24002"/>
            <a:gd name="adj2" fmla="val 25000"/>
            <a:gd name="adj3" fmla="val 25000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180008</xdr:colOff>
      <xdr:row>29</xdr:row>
      <xdr:rowOff>83380</xdr:rowOff>
    </xdr:from>
    <xdr:to>
      <xdr:col>25</xdr:col>
      <xdr:colOff>207617</xdr:colOff>
      <xdr:row>30</xdr:row>
      <xdr:rowOff>221424</xdr:rowOff>
    </xdr:to>
    <xdr:sp macro="" textlink="">
      <xdr:nvSpPr>
        <xdr:cNvPr id="6" name="矢印: 上向き折線 5">
          <a:extLst>
            <a:ext uri="{FF2B5EF4-FFF2-40B4-BE49-F238E27FC236}">
              <a16:creationId xmlns:a16="http://schemas.microsoft.com/office/drawing/2014/main" id="{F9D6CB5C-A99C-4EF2-B94A-F6EE5B51A361}"/>
            </a:ext>
          </a:extLst>
        </xdr:cNvPr>
        <xdr:cNvSpPr/>
      </xdr:nvSpPr>
      <xdr:spPr>
        <a:xfrm rot="5400000">
          <a:off x="6520828" y="7620485"/>
          <a:ext cx="395219" cy="561009"/>
        </a:xfrm>
        <a:prstGeom prst="bentUpArrow">
          <a:avLst>
            <a:gd name="adj1" fmla="val 24002"/>
            <a:gd name="adj2" fmla="val 25000"/>
            <a:gd name="adj3" fmla="val 25000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39</xdr:col>
      <xdr:colOff>180562</xdr:colOff>
      <xdr:row>29</xdr:row>
      <xdr:rowOff>83934</xdr:rowOff>
    </xdr:from>
    <xdr:to>
      <xdr:col>41</xdr:col>
      <xdr:colOff>208171</xdr:colOff>
      <xdr:row>30</xdr:row>
      <xdr:rowOff>221978</xdr:rowOff>
    </xdr:to>
    <xdr:sp macro="" textlink="">
      <xdr:nvSpPr>
        <xdr:cNvPr id="7" name="矢印: 上向き折線 6">
          <a:extLst>
            <a:ext uri="{FF2B5EF4-FFF2-40B4-BE49-F238E27FC236}">
              <a16:creationId xmlns:a16="http://schemas.microsoft.com/office/drawing/2014/main" id="{1E2E3ED1-403F-4000-93C1-5704265C0790}"/>
            </a:ext>
          </a:extLst>
        </xdr:cNvPr>
        <xdr:cNvSpPr/>
      </xdr:nvSpPr>
      <xdr:spPr>
        <a:xfrm rot="5400000">
          <a:off x="10788582" y="7621039"/>
          <a:ext cx="395219" cy="561009"/>
        </a:xfrm>
        <a:prstGeom prst="bentUpArrow">
          <a:avLst>
            <a:gd name="adj1" fmla="val 24002"/>
            <a:gd name="adj2" fmla="val 25000"/>
            <a:gd name="adj3" fmla="val 25000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55</xdr:col>
      <xdr:colOff>181115</xdr:colOff>
      <xdr:row>29</xdr:row>
      <xdr:rowOff>98292</xdr:rowOff>
    </xdr:from>
    <xdr:to>
      <xdr:col>57</xdr:col>
      <xdr:colOff>208723</xdr:colOff>
      <xdr:row>30</xdr:row>
      <xdr:rowOff>236336</xdr:rowOff>
    </xdr:to>
    <xdr:sp macro="" textlink="">
      <xdr:nvSpPr>
        <xdr:cNvPr id="8" name="矢印: 上向き折線 7">
          <a:extLst>
            <a:ext uri="{FF2B5EF4-FFF2-40B4-BE49-F238E27FC236}">
              <a16:creationId xmlns:a16="http://schemas.microsoft.com/office/drawing/2014/main" id="{408F3D23-B557-49C7-8D19-7896CD79B565}"/>
            </a:ext>
          </a:extLst>
        </xdr:cNvPr>
        <xdr:cNvSpPr/>
      </xdr:nvSpPr>
      <xdr:spPr>
        <a:xfrm rot="5400000">
          <a:off x="15056334" y="7635398"/>
          <a:ext cx="395219" cy="561008"/>
        </a:xfrm>
        <a:prstGeom prst="bentUpArrow">
          <a:avLst>
            <a:gd name="adj1" fmla="val 24002"/>
            <a:gd name="adj2" fmla="val 25000"/>
            <a:gd name="adj3" fmla="val 25000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60</xdr:col>
      <xdr:colOff>0</xdr:colOff>
      <xdr:row>4</xdr:row>
      <xdr:rowOff>35719</xdr:rowOff>
    </xdr:from>
    <xdr:to>
      <xdr:col>70</xdr:col>
      <xdr:colOff>71438</xdr:colOff>
      <xdr:row>8</xdr:row>
      <xdr:rowOff>210344</xdr:rowOff>
    </xdr:to>
    <xdr:sp macro="" textlink="">
      <xdr:nvSpPr>
        <xdr:cNvPr id="9" name="角丸四角形 2">
          <a:extLst>
            <a:ext uri="{FF2B5EF4-FFF2-40B4-BE49-F238E27FC236}">
              <a16:creationId xmlns:a16="http://schemas.microsoft.com/office/drawing/2014/main" id="{3CCD4DB8-A199-4807-9479-F98B41AC671C}"/>
            </a:ext>
          </a:extLst>
        </xdr:cNvPr>
        <xdr:cNvSpPr/>
      </xdr:nvSpPr>
      <xdr:spPr>
        <a:xfrm>
          <a:off x="16125825" y="1102519"/>
          <a:ext cx="2652713" cy="1327150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クリーム色のセルのみ入力してください。</a:t>
          </a:r>
          <a:r>
            <a:rPr kumimoji="1" lang="en-US" altLang="ja-JP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(</a:t>
          </a:r>
          <a:r>
            <a:rPr kumimoji="1" lang="ja-JP" altLang="en-US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他のセルは自動入力されます</a:t>
          </a:r>
          <a:r>
            <a:rPr kumimoji="1" lang="en-US" altLang="ja-JP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)</a:t>
          </a:r>
          <a:endParaRPr kumimoji="1" lang="ja-JP" altLang="en-US" sz="1400" b="1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24</xdr:col>
      <xdr:colOff>166687</xdr:colOff>
      <xdr:row>0</xdr:row>
      <xdr:rowOff>23812</xdr:rowOff>
    </xdr:from>
    <xdr:to>
      <xdr:col>39</xdr:col>
      <xdr:colOff>253257</xdr:colOff>
      <xdr:row>2</xdr:row>
      <xdr:rowOff>230252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B64CF3C8-8C1F-4A4B-9C8D-75168C1DA861}"/>
            </a:ext>
          </a:extLst>
        </xdr:cNvPr>
        <xdr:cNvGrpSpPr/>
      </xdr:nvGrpSpPr>
      <xdr:grpSpPr>
        <a:xfrm>
          <a:off x="6584156" y="23812"/>
          <a:ext cx="4015632" cy="730315"/>
          <a:chOff x="6438901" y="31685"/>
          <a:chExt cx="4015632" cy="730315"/>
        </a:xfrm>
      </xdr:grpSpPr>
      <xdr:sp macro="" textlink="">
        <xdr:nvSpPr>
          <xdr:cNvPr id="11" name="矢印: 下 10">
            <a:extLst>
              <a:ext uri="{FF2B5EF4-FFF2-40B4-BE49-F238E27FC236}">
                <a16:creationId xmlns:a16="http://schemas.microsoft.com/office/drawing/2014/main" id="{DFD14FAF-767A-87FB-BF93-68BEFE74011B}"/>
              </a:ext>
            </a:extLst>
          </xdr:cNvPr>
          <xdr:cNvSpPr/>
        </xdr:nvSpPr>
        <xdr:spPr>
          <a:xfrm rot="16200000">
            <a:off x="10100071" y="21790"/>
            <a:ext cx="344567" cy="364357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2" name="角丸四角形 2">
            <a:extLst>
              <a:ext uri="{FF2B5EF4-FFF2-40B4-BE49-F238E27FC236}">
                <a16:creationId xmlns:a16="http://schemas.microsoft.com/office/drawing/2014/main" id="{C8337D31-3846-45AD-D1A4-A8CEDB2CE8B2}"/>
              </a:ext>
            </a:extLst>
          </xdr:cNvPr>
          <xdr:cNvSpPr/>
        </xdr:nvSpPr>
        <xdr:spPr>
          <a:xfrm>
            <a:off x="6438901" y="120648"/>
            <a:ext cx="3729036" cy="641352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2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事前提出書類の提出締切日の前月分で作成してください。</a:t>
            </a:r>
          </a:p>
        </xdr:txBody>
      </xdr:sp>
    </xdr:grpSp>
    <xdr:clientData/>
  </xdr:twoCellAnchor>
  <xdr:twoCellAnchor>
    <xdr:from>
      <xdr:col>11</xdr:col>
      <xdr:colOff>238125</xdr:colOff>
      <xdr:row>158</xdr:row>
      <xdr:rowOff>11905</xdr:rowOff>
    </xdr:from>
    <xdr:to>
      <xdr:col>21</xdr:col>
      <xdr:colOff>62759</xdr:colOff>
      <xdr:row>160</xdr:row>
      <xdr:rowOff>95251</xdr:rowOff>
    </xdr:to>
    <xdr:grpSp>
      <xdr:nvGrpSpPr>
        <xdr:cNvPr id="13" name="グループ化 12">
          <a:extLst>
            <a:ext uri="{FF2B5EF4-FFF2-40B4-BE49-F238E27FC236}">
              <a16:creationId xmlns:a16="http://schemas.microsoft.com/office/drawing/2014/main" id="{40E39105-6AE9-4175-89C2-9618A2F2CAE3}"/>
            </a:ext>
          </a:extLst>
        </xdr:cNvPr>
        <xdr:cNvGrpSpPr/>
      </xdr:nvGrpSpPr>
      <xdr:grpSpPr>
        <a:xfrm>
          <a:off x="3250406" y="23312436"/>
          <a:ext cx="2444009" cy="607221"/>
          <a:chOff x="518862" y="22812374"/>
          <a:chExt cx="4044459" cy="607221"/>
        </a:xfrm>
      </xdr:grpSpPr>
      <xdr:sp macro="" textlink="">
        <xdr:nvSpPr>
          <xdr:cNvPr id="14" name="矢印: 下 13">
            <a:extLst>
              <a:ext uri="{FF2B5EF4-FFF2-40B4-BE49-F238E27FC236}">
                <a16:creationId xmlns:a16="http://schemas.microsoft.com/office/drawing/2014/main" id="{B981D4F3-7B23-525D-C99B-9C9210BFED43}"/>
              </a:ext>
            </a:extLst>
          </xdr:cNvPr>
          <xdr:cNvSpPr/>
        </xdr:nvSpPr>
        <xdr:spPr>
          <a:xfrm rot="16200000">
            <a:off x="4214256" y="22789121"/>
            <a:ext cx="325811" cy="372318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5" name="角丸四角形 2">
            <a:extLst>
              <a:ext uri="{FF2B5EF4-FFF2-40B4-BE49-F238E27FC236}">
                <a16:creationId xmlns:a16="http://schemas.microsoft.com/office/drawing/2014/main" id="{3FDBA739-7D86-38E2-8416-F51BCC337FE1}"/>
              </a:ext>
            </a:extLst>
          </xdr:cNvPr>
          <xdr:cNvSpPr/>
        </xdr:nvSpPr>
        <xdr:spPr>
          <a:xfrm>
            <a:off x="518862" y="22896497"/>
            <a:ext cx="3810505" cy="523098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4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必ず入力して下さい！</a:t>
            </a:r>
          </a:p>
        </xdr:txBody>
      </xdr:sp>
    </xdr:grpSp>
    <xdr:clientData/>
  </xdr:twoCellAnchor>
  <xdr:twoCellAnchor>
    <xdr:from>
      <xdr:col>9</xdr:col>
      <xdr:colOff>188120</xdr:colOff>
      <xdr:row>31</xdr:row>
      <xdr:rowOff>158023</xdr:rowOff>
    </xdr:from>
    <xdr:to>
      <xdr:col>24</xdr:col>
      <xdr:colOff>154781</xdr:colOff>
      <xdr:row>33</xdr:row>
      <xdr:rowOff>142875</xdr:rowOff>
    </xdr:to>
    <xdr:sp macro="" textlink="">
      <xdr:nvSpPr>
        <xdr:cNvPr id="16" name="角丸四角形 2">
          <a:extLst>
            <a:ext uri="{FF2B5EF4-FFF2-40B4-BE49-F238E27FC236}">
              <a16:creationId xmlns:a16="http://schemas.microsoft.com/office/drawing/2014/main" id="{09BAAB93-9958-46C3-AB66-0956C82CDC55}"/>
            </a:ext>
          </a:extLst>
        </xdr:cNvPr>
        <xdr:cNvSpPr/>
      </xdr:nvSpPr>
      <xdr:spPr>
        <a:xfrm>
          <a:off x="2712245" y="8292373"/>
          <a:ext cx="3967161" cy="499202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１、</a:t>
          </a:r>
          <a:r>
            <a:rPr kumimoji="1" lang="en-US" altLang="ja-JP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２はシート下方の説明を参照ください。</a:t>
          </a:r>
        </a:p>
      </xdr:txBody>
    </xdr:sp>
    <xdr:clientData/>
  </xdr:twoCellAnchor>
  <xdr:twoCellAnchor>
    <xdr:from>
      <xdr:col>19</xdr:col>
      <xdr:colOff>247652</xdr:colOff>
      <xdr:row>33</xdr:row>
      <xdr:rowOff>38960</xdr:rowOff>
    </xdr:from>
    <xdr:to>
      <xdr:col>21</xdr:col>
      <xdr:colOff>68344</xdr:colOff>
      <xdr:row>34</xdr:row>
      <xdr:rowOff>141379</xdr:rowOff>
    </xdr:to>
    <xdr:sp macro="" textlink="">
      <xdr:nvSpPr>
        <xdr:cNvPr id="17" name="矢印: 下 16">
          <a:extLst>
            <a:ext uri="{FF2B5EF4-FFF2-40B4-BE49-F238E27FC236}">
              <a16:creationId xmlns:a16="http://schemas.microsoft.com/office/drawing/2014/main" id="{17A1FCBE-B7FB-4055-A32A-77E82CE0E371}"/>
            </a:ext>
          </a:extLst>
        </xdr:cNvPr>
        <xdr:cNvSpPr/>
      </xdr:nvSpPr>
      <xdr:spPr>
        <a:xfrm>
          <a:off x="5438777" y="8687660"/>
          <a:ext cx="354092" cy="369119"/>
        </a:xfrm>
        <a:prstGeom prst="downArrow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30958</xdr:colOff>
      <xdr:row>33</xdr:row>
      <xdr:rowOff>84204</xdr:rowOff>
    </xdr:from>
    <xdr:to>
      <xdr:col>12</xdr:col>
      <xdr:colOff>113587</xdr:colOff>
      <xdr:row>34</xdr:row>
      <xdr:rowOff>186623</xdr:rowOff>
    </xdr:to>
    <xdr:sp macro="" textlink="">
      <xdr:nvSpPr>
        <xdr:cNvPr id="18" name="矢印: 下 17">
          <a:extLst>
            <a:ext uri="{FF2B5EF4-FFF2-40B4-BE49-F238E27FC236}">
              <a16:creationId xmlns:a16="http://schemas.microsoft.com/office/drawing/2014/main" id="{5CE8A05F-940A-4007-B850-A60DD2F489D1}"/>
            </a:ext>
          </a:extLst>
        </xdr:cNvPr>
        <xdr:cNvSpPr/>
      </xdr:nvSpPr>
      <xdr:spPr>
        <a:xfrm>
          <a:off x="3088483" y="8732904"/>
          <a:ext cx="349329" cy="369119"/>
        </a:xfrm>
        <a:prstGeom prst="downArrow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92869</xdr:colOff>
      <xdr:row>120</xdr:row>
      <xdr:rowOff>223836</xdr:rowOff>
    </xdr:from>
    <xdr:to>
      <xdr:col>25</xdr:col>
      <xdr:colOff>179441</xdr:colOff>
      <xdr:row>123</xdr:row>
      <xdr:rowOff>45244</xdr:rowOff>
    </xdr:to>
    <xdr:grpSp>
      <xdr:nvGrpSpPr>
        <xdr:cNvPr id="24" name="グループ化 23">
          <a:extLst>
            <a:ext uri="{FF2B5EF4-FFF2-40B4-BE49-F238E27FC236}">
              <a16:creationId xmlns:a16="http://schemas.microsoft.com/office/drawing/2014/main" id="{3E7ADF4C-1299-42C1-B243-CA590E001988}"/>
            </a:ext>
          </a:extLst>
        </xdr:cNvPr>
        <xdr:cNvGrpSpPr/>
      </xdr:nvGrpSpPr>
      <xdr:grpSpPr>
        <a:xfrm>
          <a:off x="4414838" y="18523742"/>
          <a:ext cx="2444009" cy="607221"/>
          <a:chOff x="518862" y="22812374"/>
          <a:chExt cx="4044459" cy="607221"/>
        </a:xfrm>
      </xdr:grpSpPr>
      <xdr:sp macro="" textlink="">
        <xdr:nvSpPr>
          <xdr:cNvPr id="25" name="矢印: 下 24">
            <a:extLst>
              <a:ext uri="{FF2B5EF4-FFF2-40B4-BE49-F238E27FC236}">
                <a16:creationId xmlns:a16="http://schemas.microsoft.com/office/drawing/2014/main" id="{019F7B8E-1C46-658E-51CC-D3270880BE54}"/>
              </a:ext>
            </a:extLst>
          </xdr:cNvPr>
          <xdr:cNvSpPr/>
        </xdr:nvSpPr>
        <xdr:spPr>
          <a:xfrm rot="16200000">
            <a:off x="4214256" y="22789121"/>
            <a:ext cx="325811" cy="372318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6" name="角丸四角形 2">
            <a:extLst>
              <a:ext uri="{FF2B5EF4-FFF2-40B4-BE49-F238E27FC236}">
                <a16:creationId xmlns:a16="http://schemas.microsoft.com/office/drawing/2014/main" id="{3C98503A-BAA3-24FC-0DB1-9EE2619DA83C}"/>
              </a:ext>
            </a:extLst>
          </xdr:cNvPr>
          <xdr:cNvSpPr/>
        </xdr:nvSpPr>
        <xdr:spPr>
          <a:xfrm>
            <a:off x="518862" y="22896497"/>
            <a:ext cx="3810505" cy="523098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4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必ず入力して下さい！</a:t>
            </a:r>
          </a:p>
        </xdr:txBody>
      </xdr:sp>
    </xdr:grpSp>
    <xdr:clientData/>
  </xdr:twoCellAnchor>
  <xdr:twoCellAnchor>
    <xdr:from>
      <xdr:col>0</xdr:col>
      <xdr:colOff>114300</xdr:colOff>
      <xdr:row>34</xdr:row>
      <xdr:rowOff>114513</xdr:rowOff>
    </xdr:from>
    <xdr:to>
      <xdr:col>4</xdr:col>
      <xdr:colOff>162779</xdr:colOff>
      <xdr:row>37</xdr:row>
      <xdr:rowOff>154788</xdr:rowOff>
    </xdr:to>
    <xdr:sp macro="" textlink="">
      <xdr:nvSpPr>
        <xdr:cNvPr id="27" name="角丸四角形 2">
          <a:extLst>
            <a:ext uri="{FF2B5EF4-FFF2-40B4-BE49-F238E27FC236}">
              <a16:creationId xmlns:a16="http://schemas.microsoft.com/office/drawing/2014/main" id="{871D66A1-FF51-44FE-9CB4-E218D2CCE678}"/>
            </a:ext>
          </a:extLst>
        </xdr:cNvPr>
        <xdr:cNvSpPr/>
      </xdr:nvSpPr>
      <xdr:spPr>
        <a:xfrm>
          <a:off x="114300" y="9029913"/>
          <a:ext cx="1239104" cy="1107075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人数が多い場合、欄外の「＋」ボタンを押して行を増やしてください。</a:t>
          </a:r>
        </a:p>
      </xdr:txBody>
    </xdr:sp>
    <xdr:clientData/>
  </xdr:twoCellAnchor>
  <xdr:twoCellAnchor>
    <xdr:from>
      <xdr:col>32</xdr:col>
      <xdr:colOff>71437</xdr:colOff>
      <xdr:row>32</xdr:row>
      <xdr:rowOff>154780</xdr:rowOff>
    </xdr:from>
    <xdr:to>
      <xdr:col>48</xdr:col>
      <xdr:colOff>83342</xdr:colOff>
      <xdr:row>34</xdr:row>
      <xdr:rowOff>71438</xdr:rowOff>
    </xdr:to>
    <xdr:sp macro="" textlink="">
      <xdr:nvSpPr>
        <xdr:cNvPr id="28" name="角丸四角形 2">
          <a:extLst>
            <a:ext uri="{FF2B5EF4-FFF2-40B4-BE49-F238E27FC236}">
              <a16:creationId xmlns:a16="http://schemas.microsoft.com/office/drawing/2014/main" id="{6DCF91C4-3567-4068-83AD-708F29831320}"/>
            </a:ext>
          </a:extLst>
        </xdr:cNvPr>
        <xdr:cNvSpPr/>
      </xdr:nvSpPr>
      <xdr:spPr>
        <a:xfrm>
          <a:off x="8729662" y="8546305"/>
          <a:ext cx="4279105" cy="440533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その月の１日から２８日の分を記載してください。</a:t>
          </a:r>
        </a:p>
      </xdr:txBody>
    </xdr:sp>
    <xdr:clientData/>
  </xdr:twoCellAnchor>
  <xdr:twoCellAnchor>
    <xdr:from>
      <xdr:col>0</xdr:col>
      <xdr:colOff>95250</xdr:colOff>
      <xdr:row>124</xdr:row>
      <xdr:rowOff>107157</xdr:rowOff>
    </xdr:from>
    <xdr:to>
      <xdr:col>4</xdr:col>
      <xdr:colOff>178593</xdr:colOff>
      <xdr:row>126</xdr:row>
      <xdr:rowOff>238125</xdr:rowOff>
    </xdr:to>
    <xdr:sp macro="" textlink="">
      <xdr:nvSpPr>
        <xdr:cNvPr id="30" name="角丸四角形 2">
          <a:extLst>
            <a:ext uri="{FF2B5EF4-FFF2-40B4-BE49-F238E27FC236}">
              <a16:creationId xmlns:a16="http://schemas.microsoft.com/office/drawing/2014/main" id="{9325F687-7684-4EF5-9B3E-6020A7822F02}"/>
            </a:ext>
          </a:extLst>
        </xdr:cNvPr>
        <xdr:cNvSpPr/>
      </xdr:nvSpPr>
      <xdr:spPr>
        <a:xfrm>
          <a:off x="95250" y="33292257"/>
          <a:ext cx="1273968" cy="950118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必ず、昼間の支援と時間を切り分けて記載してください。</a:t>
          </a:r>
        </a:p>
      </xdr:txBody>
    </xdr:sp>
    <xdr:clientData/>
  </xdr:twoCellAnchor>
  <xdr:twoCellAnchor>
    <xdr:from>
      <xdr:col>22</xdr:col>
      <xdr:colOff>114189</xdr:colOff>
      <xdr:row>31</xdr:row>
      <xdr:rowOff>88320</xdr:rowOff>
    </xdr:from>
    <xdr:to>
      <xdr:col>31</xdr:col>
      <xdr:colOff>59531</xdr:colOff>
      <xdr:row>34</xdr:row>
      <xdr:rowOff>415853</xdr:rowOff>
    </xdr:to>
    <xdr:grpSp>
      <xdr:nvGrpSpPr>
        <xdr:cNvPr id="31" name="グループ化 30">
          <a:extLst>
            <a:ext uri="{FF2B5EF4-FFF2-40B4-BE49-F238E27FC236}">
              <a16:creationId xmlns:a16="http://schemas.microsoft.com/office/drawing/2014/main" id="{B8632421-49F2-4774-B138-E7625072C747}"/>
            </a:ext>
          </a:extLst>
        </xdr:cNvPr>
        <xdr:cNvGrpSpPr/>
      </xdr:nvGrpSpPr>
      <xdr:grpSpPr>
        <a:xfrm>
          <a:off x="6007783" y="8148851"/>
          <a:ext cx="2302779" cy="1113346"/>
          <a:chOff x="6007783" y="8148851"/>
          <a:chExt cx="2302779" cy="1113346"/>
        </a:xfrm>
      </xdr:grpSpPr>
      <xdr:sp macro="" textlink="">
        <xdr:nvSpPr>
          <xdr:cNvPr id="32" name="角丸四角形 2">
            <a:extLst>
              <a:ext uri="{FF2B5EF4-FFF2-40B4-BE49-F238E27FC236}">
                <a16:creationId xmlns:a16="http://schemas.microsoft.com/office/drawing/2014/main" id="{3FD287E5-B397-EF89-D6AF-51AF0141D1DF}"/>
              </a:ext>
            </a:extLst>
          </xdr:cNvPr>
          <xdr:cNvSpPr/>
        </xdr:nvSpPr>
        <xdr:spPr>
          <a:xfrm>
            <a:off x="6696076" y="8148851"/>
            <a:ext cx="1614486" cy="804650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en-US" altLang="ja-JP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</a:t>
            </a:r>
            <a:r>
              <a:rPr kumimoji="1" lang="ja-JP" altLang="en-US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日目の曜日のみ入力してください。</a:t>
            </a:r>
            <a:r>
              <a:rPr kumimoji="1" lang="en-US" altLang="ja-JP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(</a:t>
            </a:r>
            <a:r>
              <a:rPr kumimoji="1" lang="ja-JP" altLang="en-US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以降は自動入力です</a:t>
            </a:r>
            <a:r>
              <a:rPr kumimoji="1" lang="en-US" altLang="ja-JP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)</a:t>
            </a:r>
            <a:endParaRPr kumimoji="1" lang="ja-JP" altLang="en-US" sz="1000" b="1"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</xdr:txBody>
      </xdr:sp>
      <xdr:sp macro="" textlink="">
        <xdr:nvSpPr>
          <xdr:cNvPr id="33" name="矢印: 下 32">
            <a:extLst>
              <a:ext uri="{FF2B5EF4-FFF2-40B4-BE49-F238E27FC236}">
                <a16:creationId xmlns:a16="http://schemas.microsoft.com/office/drawing/2014/main" id="{E8A0BC16-3FDB-4323-DB0F-9FE2B9504723}"/>
              </a:ext>
            </a:extLst>
          </xdr:cNvPr>
          <xdr:cNvSpPr/>
        </xdr:nvSpPr>
        <xdr:spPr>
          <a:xfrm rot="2700000">
            <a:off x="6268833" y="8656580"/>
            <a:ext cx="344567" cy="866668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42032</xdr:colOff>
      <xdr:row>0</xdr:row>
      <xdr:rowOff>180514</xdr:rowOff>
    </xdr:from>
    <xdr:to>
      <xdr:col>22</xdr:col>
      <xdr:colOff>142875</xdr:colOff>
      <xdr:row>2</xdr:row>
      <xdr:rowOff>125576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226C56F3-A003-4FCA-BAD6-1547AEFEF3DA}"/>
            </a:ext>
          </a:extLst>
        </xdr:cNvPr>
        <xdr:cNvSpPr>
          <a:spLocks noChangeArrowheads="1"/>
        </xdr:cNvSpPr>
      </xdr:nvSpPr>
      <xdr:spPr bwMode="auto">
        <a:xfrm>
          <a:off x="554001" y="180514"/>
          <a:ext cx="5482468" cy="468937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en-US" altLang="ja-JP" sz="1800" b="1" i="0" u="none" strike="noStrike" baseline="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【</a:t>
          </a:r>
          <a:r>
            <a:rPr lang="ja-JP" altLang="en-US" sz="1800" b="1" i="0" u="none" strike="noStrike" baseline="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記入例</a:t>
          </a:r>
          <a:r>
            <a:rPr lang="en-US" altLang="ja-JP" sz="1800" b="1" i="0" u="none" strike="noStrike" baseline="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】</a:t>
          </a:r>
          <a:r>
            <a:rPr lang="ja-JP" altLang="en-US" sz="1800" b="1" i="0" u="none" strike="noStrike" baseline="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勤務実績表</a:t>
          </a:r>
        </a:p>
      </xdr:txBody>
    </xdr:sp>
    <xdr:clientData/>
  </xdr:twoCellAnchor>
  <xdr:twoCellAnchor>
    <xdr:from>
      <xdr:col>1</xdr:col>
      <xdr:colOff>31171</xdr:colOff>
      <xdr:row>163</xdr:row>
      <xdr:rowOff>199224</xdr:rowOff>
    </xdr:from>
    <xdr:to>
      <xdr:col>66</xdr:col>
      <xdr:colOff>129887</xdr:colOff>
      <xdr:row>171</xdr:row>
      <xdr:rowOff>76200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EB949B21-E8C3-497B-A999-2447C02B9B6F}"/>
            </a:ext>
          </a:extLst>
        </xdr:cNvPr>
        <xdr:cNvSpPr/>
      </xdr:nvSpPr>
      <xdr:spPr>
        <a:xfrm>
          <a:off x="316921" y="23802174"/>
          <a:ext cx="17510416" cy="2010576"/>
        </a:xfrm>
        <a:prstGeom prst="round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手順１　サービス類型を選択　　　　→</a:t>
          </a:r>
          <a:r>
            <a:rPr kumimoji="1" lang="ja-JP" altLang="en-US" sz="1200" b="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１　サービス類型</a:t>
          </a:r>
          <a:endParaRPr kumimoji="1" lang="en-US" altLang="ja-JP" sz="1200" b="0" u="sng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ja-JP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手順</a:t>
          </a:r>
          <a:r>
            <a:rPr kumimoji="1" lang="ja-JP" altLang="en-US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２　運営状況を選択　　　　　　→</a:t>
          </a:r>
          <a:r>
            <a:rPr kumimoji="1" lang="ja-JP" altLang="en-US" sz="1200" b="0" u="sng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２　運営状況</a:t>
          </a:r>
          <a:endParaRPr kumimoji="1" lang="en-US" altLang="ja-JP" sz="1200" b="0" u="sng">
            <a:solidFill>
              <a:schemeClr val="tx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l"/>
          <a:r>
            <a:rPr kumimoji="1" lang="ja-JP" altLang="en-US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手順３　</a:t>
          </a:r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対象となる利用者数を算出　→</a:t>
          </a:r>
          <a:r>
            <a:rPr kumimoji="1" lang="ja-JP" altLang="en-US" sz="1200" b="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３　利用者数</a:t>
          </a:r>
          <a:endParaRPr kumimoji="1" lang="en-US" altLang="ja-JP" sz="1200" b="0" u="sng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手順４　基準上置くべき従業者数が表示されます。　→</a:t>
          </a:r>
          <a:r>
            <a:rPr kumimoji="1" lang="ja-JP" altLang="en-US" sz="1200" b="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４　基準上置くべき従業者数</a:t>
          </a:r>
        </a:p>
        <a:p>
          <a:pPr algn="l"/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手順５　「従業者の勤務体制一覧表</a:t>
          </a:r>
          <a:r>
            <a:rPr kumimoji="1" lang="ja-JP" altLang="ja-JP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」</a:t>
          </a:r>
          <a:r>
            <a:rPr kumimoji="1" lang="ja-JP" altLang="en-US" sz="1200" b="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を記載します。</a:t>
          </a:r>
          <a:endParaRPr kumimoji="1" lang="en-US" altLang="ja-JP" sz="1400" b="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ja-JP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手順</a:t>
          </a:r>
          <a:r>
            <a:rPr kumimoji="1" lang="ja-JP" altLang="en-US" sz="1200" b="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６　「７　人員配置体制加算の算定における必要加配数」が「可」であれば、人員配置体制加算を届出できます。</a:t>
          </a:r>
          <a:endParaRPr kumimoji="1" lang="en-US" altLang="ja-JP" sz="1400" b="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38</xdr:col>
      <xdr:colOff>8333</xdr:colOff>
      <xdr:row>9</xdr:row>
      <xdr:rowOff>59889</xdr:rowOff>
    </xdr:from>
    <xdr:to>
      <xdr:col>39</xdr:col>
      <xdr:colOff>90963</xdr:colOff>
      <xdr:row>10</xdr:row>
      <xdr:rowOff>162309</xdr:rowOff>
    </xdr:to>
    <xdr:sp macro="" textlink="">
      <xdr:nvSpPr>
        <xdr:cNvPr id="4" name="矢印: 下 3">
          <a:extLst>
            <a:ext uri="{FF2B5EF4-FFF2-40B4-BE49-F238E27FC236}">
              <a16:creationId xmlns:a16="http://schemas.microsoft.com/office/drawing/2014/main" id="{E119D79B-3570-42FB-9C60-912B18AB4F8B}"/>
            </a:ext>
          </a:extLst>
        </xdr:cNvPr>
        <xdr:cNvSpPr/>
      </xdr:nvSpPr>
      <xdr:spPr>
        <a:xfrm>
          <a:off x="10266758" y="2545914"/>
          <a:ext cx="349330" cy="369120"/>
        </a:xfrm>
        <a:prstGeom prst="downArrow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165652</xdr:colOff>
      <xdr:row>29</xdr:row>
      <xdr:rowOff>82826</xdr:rowOff>
    </xdr:from>
    <xdr:to>
      <xdr:col>9</xdr:col>
      <xdr:colOff>193261</xdr:colOff>
      <xdr:row>30</xdr:row>
      <xdr:rowOff>220870</xdr:rowOff>
    </xdr:to>
    <xdr:sp macro="" textlink="">
      <xdr:nvSpPr>
        <xdr:cNvPr id="5" name="矢印: 上向き折線 4">
          <a:extLst>
            <a:ext uri="{FF2B5EF4-FFF2-40B4-BE49-F238E27FC236}">
              <a16:creationId xmlns:a16="http://schemas.microsoft.com/office/drawing/2014/main" id="{216C3969-3232-4889-8E34-2D17811045E3}"/>
            </a:ext>
          </a:extLst>
        </xdr:cNvPr>
        <xdr:cNvSpPr/>
      </xdr:nvSpPr>
      <xdr:spPr>
        <a:xfrm rot="5400000">
          <a:off x="2239272" y="7619931"/>
          <a:ext cx="395219" cy="561009"/>
        </a:xfrm>
        <a:prstGeom prst="bentUpArrow">
          <a:avLst>
            <a:gd name="adj1" fmla="val 24002"/>
            <a:gd name="adj2" fmla="val 25000"/>
            <a:gd name="adj3" fmla="val 25000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180008</xdr:colOff>
      <xdr:row>29</xdr:row>
      <xdr:rowOff>83380</xdr:rowOff>
    </xdr:from>
    <xdr:to>
      <xdr:col>25</xdr:col>
      <xdr:colOff>207617</xdr:colOff>
      <xdr:row>30</xdr:row>
      <xdr:rowOff>221424</xdr:rowOff>
    </xdr:to>
    <xdr:sp macro="" textlink="">
      <xdr:nvSpPr>
        <xdr:cNvPr id="6" name="矢印: 上向き折線 5">
          <a:extLst>
            <a:ext uri="{FF2B5EF4-FFF2-40B4-BE49-F238E27FC236}">
              <a16:creationId xmlns:a16="http://schemas.microsoft.com/office/drawing/2014/main" id="{5C2A1F60-A6A5-4A79-851C-C4841E92DF94}"/>
            </a:ext>
          </a:extLst>
        </xdr:cNvPr>
        <xdr:cNvSpPr/>
      </xdr:nvSpPr>
      <xdr:spPr>
        <a:xfrm rot="5400000">
          <a:off x="6520828" y="7620485"/>
          <a:ext cx="395219" cy="561009"/>
        </a:xfrm>
        <a:prstGeom prst="bentUpArrow">
          <a:avLst>
            <a:gd name="adj1" fmla="val 24002"/>
            <a:gd name="adj2" fmla="val 25000"/>
            <a:gd name="adj3" fmla="val 25000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39</xdr:col>
      <xdr:colOff>180562</xdr:colOff>
      <xdr:row>29</xdr:row>
      <xdr:rowOff>83934</xdr:rowOff>
    </xdr:from>
    <xdr:to>
      <xdr:col>41</xdr:col>
      <xdr:colOff>208171</xdr:colOff>
      <xdr:row>30</xdr:row>
      <xdr:rowOff>221978</xdr:rowOff>
    </xdr:to>
    <xdr:sp macro="" textlink="">
      <xdr:nvSpPr>
        <xdr:cNvPr id="7" name="矢印: 上向き折線 6">
          <a:extLst>
            <a:ext uri="{FF2B5EF4-FFF2-40B4-BE49-F238E27FC236}">
              <a16:creationId xmlns:a16="http://schemas.microsoft.com/office/drawing/2014/main" id="{29A740BA-E775-49FB-89F2-DED6AA7EA647}"/>
            </a:ext>
          </a:extLst>
        </xdr:cNvPr>
        <xdr:cNvSpPr/>
      </xdr:nvSpPr>
      <xdr:spPr>
        <a:xfrm rot="5400000">
          <a:off x="10788582" y="7621039"/>
          <a:ext cx="395219" cy="561009"/>
        </a:xfrm>
        <a:prstGeom prst="bentUpArrow">
          <a:avLst>
            <a:gd name="adj1" fmla="val 24002"/>
            <a:gd name="adj2" fmla="val 25000"/>
            <a:gd name="adj3" fmla="val 25000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55</xdr:col>
      <xdr:colOff>181115</xdr:colOff>
      <xdr:row>29</xdr:row>
      <xdr:rowOff>98292</xdr:rowOff>
    </xdr:from>
    <xdr:to>
      <xdr:col>57</xdr:col>
      <xdr:colOff>208723</xdr:colOff>
      <xdr:row>30</xdr:row>
      <xdr:rowOff>236336</xdr:rowOff>
    </xdr:to>
    <xdr:sp macro="" textlink="">
      <xdr:nvSpPr>
        <xdr:cNvPr id="8" name="矢印: 上向き折線 7">
          <a:extLst>
            <a:ext uri="{FF2B5EF4-FFF2-40B4-BE49-F238E27FC236}">
              <a16:creationId xmlns:a16="http://schemas.microsoft.com/office/drawing/2014/main" id="{2F3A9BA0-BE70-4079-B431-73399205A5B4}"/>
            </a:ext>
          </a:extLst>
        </xdr:cNvPr>
        <xdr:cNvSpPr/>
      </xdr:nvSpPr>
      <xdr:spPr>
        <a:xfrm rot="5400000">
          <a:off x="15056334" y="7635398"/>
          <a:ext cx="395219" cy="561008"/>
        </a:xfrm>
        <a:prstGeom prst="bentUpArrow">
          <a:avLst>
            <a:gd name="adj1" fmla="val 24002"/>
            <a:gd name="adj2" fmla="val 25000"/>
            <a:gd name="adj3" fmla="val 25000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60</xdr:col>
      <xdr:colOff>0</xdr:colOff>
      <xdr:row>4</xdr:row>
      <xdr:rowOff>35719</xdr:rowOff>
    </xdr:from>
    <xdr:to>
      <xdr:col>70</xdr:col>
      <xdr:colOff>71438</xdr:colOff>
      <xdr:row>8</xdr:row>
      <xdr:rowOff>210344</xdr:rowOff>
    </xdr:to>
    <xdr:sp macro="" textlink="">
      <xdr:nvSpPr>
        <xdr:cNvPr id="10" name="角丸四角形 2">
          <a:extLst>
            <a:ext uri="{FF2B5EF4-FFF2-40B4-BE49-F238E27FC236}">
              <a16:creationId xmlns:a16="http://schemas.microsoft.com/office/drawing/2014/main" id="{EC9E2381-00E0-400B-B303-C4E53EFC0F09}"/>
            </a:ext>
          </a:extLst>
        </xdr:cNvPr>
        <xdr:cNvSpPr/>
      </xdr:nvSpPr>
      <xdr:spPr>
        <a:xfrm>
          <a:off x="15847219" y="1083469"/>
          <a:ext cx="2655094" cy="1317625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クリーム色のセルのみ入力してください。</a:t>
          </a:r>
          <a:r>
            <a:rPr kumimoji="1" lang="en-US" altLang="ja-JP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(</a:t>
          </a:r>
          <a:r>
            <a:rPr kumimoji="1" lang="ja-JP" altLang="en-US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他のセルは自動入力されます</a:t>
          </a:r>
          <a:r>
            <a:rPr kumimoji="1" lang="en-US" altLang="ja-JP" sz="14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)</a:t>
          </a:r>
          <a:endParaRPr kumimoji="1" lang="ja-JP" altLang="en-US" sz="1400" b="1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24</xdr:col>
      <xdr:colOff>166687</xdr:colOff>
      <xdr:row>0</xdr:row>
      <xdr:rowOff>23812</xdr:rowOff>
    </xdr:from>
    <xdr:to>
      <xdr:col>39</xdr:col>
      <xdr:colOff>253257</xdr:colOff>
      <xdr:row>2</xdr:row>
      <xdr:rowOff>230252</xdr:rowOff>
    </xdr:to>
    <xdr:grpSp>
      <xdr:nvGrpSpPr>
        <xdr:cNvPr id="9" name="グループ化 8">
          <a:extLst>
            <a:ext uri="{FF2B5EF4-FFF2-40B4-BE49-F238E27FC236}">
              <a16:creationId xmlns:a16="http://schemas.microsoft.com/office/drawing/2014/main" id="{FF159C38-5FA6-450D-9B50-CD8E9508A5C7}"/>
            </a:ext>
          </a:extLst>
        </xdr:cNvPr>
        <xdr:cNvGrpSpPr/>
      </xdr:nvGrpSpPr>
      <xdr:grpSpPr>
        <a:xfrm>
          <a:off x="6584156" y="23812"/>
          <a:ext cx="4015632" cy="730315"/>
          <a:chOff x="6438901" y="31685"/>
          <a:chExt cx="4015632" cy="730315"/>
        </a:xfrm>
      </xdr:grpSpPr>
      <xdr:sp macro="" textlink="">
        <xdr:nvSpPr>
          <xdr:cNvPr id="11" name="矢印: 下 10">
            <a:extLst>
              <a:ext uri="{FF2B5EF4-FFF2-40B4-BE49-F238E27FC236}">
                <a16:creationId xmlns:a16="http://schemas.microsoft.com/office/drawing/2014/main" id="{9D1DE567-6D88-D1BA-44A3-3A27DB76D83F}"/>
              </a:ext>
            </a:extLst>
          </xdr:cNvPr>
          <xdr:cNvSpPr/>
        </xdr:nvSpPr>
        <xdr:spPr>
          <a:xfrm rot="16200000">
            <a:off x="10100071" y="21790"/>
            <a:ext cx="344567" cy="364357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2" name="角丸四角形 2">
            <a:extLst>
              <a:ext uri="{FF2B5EF4-FFF2-40B4-BE49-F238E27FC236}">
                <a16:creationId xmlns:a16="http://schemas.microsoft.com/office/drawing/2014/main" id="{F27D614C-2656-7784-F803-26D8838A0840}"/>
              </a:ext>
            </a:extLst>
          </xdr:cNvPr>
          <xdr:cNvSpPr/>
        </xdr:nvSpPr>
        <xdr:spPr>
          <a:xfrm>
            <a:off x="6438901" y="120648"/>
            <a:ext cx="3729036" cy="641352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2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事前提出書類の提出締切日の前月分で作成してください。</a:t>
            </a:r>
          </a:p>
        </xdr:txBody>
      </xdr:sp>
    </xdr:grpSp>
    <xdr:clientData/>
  </xdr:twoCellAnchor>
  <xdr:twoCellAnchor>
    <xdr:from>
      <xdr:col>11</xdr:col>
      <xdr:colOff>238125</xdr:colOff>
      <xdr:row>158</xdr:row>
      <xdr:rowOff>11905</xdr:rowOff>
    </xdr:from>
    <xdr:to>
      <xdr:col>21</xdr:col>
      <xdr:colOff>62759</xdr:colOff>
      <xdr:row>160</xdr:row>
      <xdr:rowOff>95251</xdr:rowOff>
    </xdr:to>
    <xdr:grpSp>
      <xdr:nvGrpSpPr>
        <xdr:cNvPr id="25" name="グループ化 24">
          <a:extLst>
            <a:ext uri="{FF2B5EF4-FFF2-40B4-BE49-F238E27FC236}">
              <a16:creationId xmlns:a16="http://schemas.microsoft.com/office/drawing/2014/main" id="{939E8665-97D6-BE09-5C13-E1450EBF5A44}"/>
            </a:ext>
          </a:extLst>
        </xdr:cNvPr>
        <xdr:cNvGrpSpPr/>
      </xdr:nvGrpSpPr>
      <xdr:grpSpPr>
        <a:xfrm>
          <a:off x="3250406" y="23312436"/>
          <a:ext cx="2444009" cy="607221"/>
          <a:chOff x="518862" y="22812374"/>
          <a:chExt cx="4044459" cy="607221"/>
        </a:xfrm>
      </xdr:grpSpPr>
      <xdr:sp macro="" textlink="">
        <xdr:nvSpPr>
          <xdr:cNvPr id="16" name="矢印: 下 15">
            <a:extLst>
              <a:ext uri="{FF2B5EF4-FFF2-40B4-BE49-F238E27FC236}">
                <a16:creationId xmlns:a16="http://schemas.microsoft.com/office/drawing/2014/main" id="{398CFA93-EC29-32C5-4198-A6BA0C2742F1}"/>
              </a:ext>
            </a:extLst>
          </xdr:cNvPr>
          <xdr:cNvSpPr/>
        </xdr:nvSpPr>
        <xdr:spPr>
          <a:xfrm rot="16200000">
            <a:off x="4214256" y="22789121"/>
            <a:ext cx="325811" cy="372318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4" name="角丸四角形 2">
            <a:extLst>
              <a:ext uri="{FF2B5EF4-FFF2-40B4-BE49-F238E27FC236}">
                <a16:creationId xmlns:a16="http://schemas.microsoft.com/office/drawing/2014/main" id="{B9400FEF-505E-F592-EFE7-69368E841B8B}"/>
              </a:ext>
            </a:extLst>
          </xdr:cNvPr>
          <xdr:cNvSpPr/>
        </xdr:nvSpPr>
        <xdr:spPr>
          <a:xfrm>
            <a:off x="518862" y="22896497"/>
            <a:ext cx="3810505" cy="523098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4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必ず入力して下さい！</a:t>
            </a:r>
          </a:p>
        </xdr:txBody>
      </xdr:sp>
    </xdr:grpSp>
    <xdr:clientData/>
  </xdr:twoCellAnchor>
  <xdr:twoCellAnchor>
    <xdr:from>
      <xdr:col>9</xdr:col>
      <xdr:colOff>188120</xdr:colOff>
      <xdr:row>31</xdr:row>
      <xdr:rowOff>158023</xdr:rowOff>
    </xdr:from>
    <xdr:to>
      <xdr:col>24</xdr:col>
      <xdr:colOff>154781</xdr:colOff>
      <xdr:row>33</xdr:row>
      <xdr:rowOff>142875</xdr:rowOff>
    </xdr:to>
    <xdr:sp macro="" textlink="">
      <xdr:nvSpPr>
        <xdr:cNvPr id="28" name="角丸四角形 2">
          <a:extLst>
            <a:ext uri="{FF2B5EF4-FFF2-40B4-BE49-F238E27FC236}">
              <a16:creationId xmlns:a16="http://schemas.microsoft.com/office/drawing/2014/main" id="{7F336D74-0667-611D-0D32-9062D462A449}"/>
            </a:ext>
          </a:extLst>
        </xdr:cNvPr>
        <xdr:cNvSpPr/>
      </xdr:nvSpPr>
      <xdr:spPr>
        <a:xfrm>
          <a:off x="2676526" y="8218554"/>
          <a:ext cx="3895724" cy="508727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１、</a:t>
          </a:r>
          <a:r>
            <a:rPr kumimoji="1" lang="en-US" altLang="ja-JP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２はシート下方の説明を参照ください。</a:t>
          </a:r>
        </a:p>
      </xdr:txBody>
    </xdr:sp>
    <xdr:clientData/>
  </xdr:twoCellAnchor>
  <xdr:twoCellAnchor>
    <xdr:from>
      <xdr:col>19</xdr:col>
      <xdr:colOff>247652</xdr:colOff>
      <xdr:row>33</xdr:row>
      <xdr:rowOff>38960</xdr:rowOff>
    </xdr:from>
    <xdr:to>
      <xdr:col>21</xdr:col>
      <xdr:colOff>68344</xdr:colOff>
      <xdr:row>34</xdr:row>
      <xdr:rowOff>141379</xdr:rowOff>
    </xdr:to>
    <xdr:sp macro="" textlink="">
      <xdr:nvSpPr>
        <xdr:cNvPr id="31" name="矢印: 下 30">
          <a:extLst>
            <a:ext uri="{FF2B5EF4-FFF2-40B4-BE49-F238E27FC236}">
              <a16:creationId xmlns:a16="http://schemas.microsoft.com/office/drawing/2014/main" id="{9BC3C13E-0310-4E31-BD92-F98D064B6CC2}"/>
            </a:ext>
          </a:extLst>
        </xdr:cNvPr>
        <xdr:cNvSpPr/>
      </xdr:nvSpPr>
      <xdr:spPr>
        <a:xfrm>
          <a:off x="5355433" y="8623366"/>
          <a:ext cx="344567" cy="364357"/>
        </a:xfrm>
        <a:prstGeom prst="downArrow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30958</xdr:colOff>
      <xdr:row>33</xdr:row>
      <xdr:rowOff>84204</xdr:rowOff>
    </xdr:from>
    <xdr:to>
      <xdr:col>12</xdr:col>
      <xdr:colOff>113587</xdr:colOff>
      <xdr:row>34</xdr:row>
      <xdr:rowOff>186623</xdr:rowOff>
    </xdr:to>
    <xdr:sp macro="" textlink="">
      <xdr:nvSpPr>
        <xdr:cNvPr id="32" name="矢印: 下 31">
          <a:extLst>
            <a:ext uri="{FF2B5EF4-FFF2-40B4-BE49-F238E27FC236}">
              <a16:creationId xmlns:a16="http://schemas.microsoft.com/office/drawing/2014/main" id="{1FB8CD5B-CDF6-4F73-BF39-0EB79B9BF23D}"/>
            </a:ext>
          </a:extLst>
        </xdr:cNvPr>
        <xdr:cNvSpPr/>
      </xdr:nvSpPr>
      <xdr:spPr>
        <a:xfrm>
          <a:off x="3043239" y="8668610"/>
          <a:ext cx="344567" cy="364357"/>
        </a:xfrm>
        <a:prstGeom prst="downArrow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92869</xdr:colOff>
      <xdr:row>120</xdr:row>
      <xdr:rowOff>223836</xdr:rowOff>
    </xdr:from>
    <xdr:to>
      <xdr:col>25</xdr:col>
      <xdr:colOff>179441</xdr:colOff>
      <xdr:row>123</xdr:row>
      <xdr:rowOff>45244</xdr:rowOff>
    </xdr:to>
    <xdr:grpSp>
      <xdr:nvGrpSpPr>
        <xdr:cNvPr id="35" name="グループ化 34">
          <a:extLst>
            <a:ext uri="{FF2B5EF4-FFF2-40B4-BE49-F238E27FC236}">
              <a16:creationId xmlns:a16="http://schemas.microsoft.com/office/drawing/2014/main" id="{1ABCE464-6EB6-4AD1-93CF-CA2CDB2B675F}"/>
            </a:ext>
          </a:extLst>
        </xdr:cNvPr>
        <xdr:cNvGrpSpPr/>
      </xdr:nvGrpSpPr>
      <xdr:grpSpPr>
        <a:xfrm>
          <a:off x="4414838" y="18523742"/>
          <a:ext cx="2444009" cy="607221"/>
          <a:chOff x="518862" y="22812374"/>
          <a:chExt cx="4044459" cy="607221"/>
        </a:xfrm>
      </xdr:grpSpPr>
      <xdr:sp macro="" textlink="">
        <xdr:nvSpPr>
          <xdr:cNvPr id="36" name="矢印: 下 35">
            <a:extLst>
              <a:ext uri="{FF2B5EF4-FFF2-40B4-BE49-F238E27FC236}">
                <a16:creationId xmlns:a16="http://schemas.microsoft.com/office/drawing/2014/main" id="{3652BADD-C77C-DA85-54B0-C9AB94AEA396}"/>
              </a:ext>
            </a:extLst>
          </xdr:cNvPr>
          <xdr:cNvSpPr/>
        </xdr:nvSpPr>
        <xdr:spPr>
          <a:xfrm rot="16200000">
            <a:off x="4214256" y="22789121"/>
            <a:ext cx="325811" cy="372318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7" name="角丸四角形 2">
            <a:extLst>
              <a:ext uri="{FF2B5EF4-FFF2-40B4-BE49-F238E27FC236}">
                <a16:creationId xmlns:a16="http://schemas.microsoft.com/office/drawing/2014/main" id="{B178A294-3FA1-18BC-446D-2B1416F9355D}"/>
              </a:ext>
            </a:extLst>
          </xdr:cNvPr>
          <xdr:cNvSpPr/>
        </xdr:nvSpPr>
        <xdr:spPr>
          <a:xfrm>
            <a:off x="518862" y="22896497"/>
            <a:ext cx="3810505" cy="523098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4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必ず入力して下さい！</a:t>
            </a:r>
          </a:p>
        </xdr:txBody>
      </xdr:sp>
    </xdr:grpSp>
    <xdr:clientData/>
  </xdr:twoCellAnchor>
  <xdr:twoCellAnchor>
    <xdr:from>
      <xdr:col>0</xdr:col>
      <xdr:colOff>114300</xdr:colOff>
      <xdr:row>34</xdr:row>
      <xdr:rowOff>114513</xdr:rowOff>
    </xdr:from>
    <xdr:to>
      <xdr:col>4</xdr:col>
      <xdr:colOff>162779</xdr:colOff>
      <xdr:row>37</xdr:row>
      <xdr:rowOff>154788</xdr:rowOff>
    </xdr:to>
    <xdr:sp macro="" textlink="">
      <xdr:nvSpPr>
        <xdr:cNvPr id="15" name="角丸四角形 2">
          <a:extLst>
            <a:ext uri="{FF2B5EF4-FFF2-40B4-BE49-F238E27FC236}">
              <a16:creationId xmlns:a16="http://schemas.microsoft.com/office/drawing/2014/main" id="{20DC7106-C0AB-7B9D-2534-80902AF10301}"/>
            </a:ext>
          </a:extLst>
        </xdr:cNvPr>
        <xdr:cNvSpPr/>
      </xdr:nvSpPr>
      <xdr:spPr>
        <a:xfrm>
          <a:off x="114300" y="8960857"/>
          <a:ext cx="1227198" cy="1111837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人数が多い場合、欄外の「＋」ボタンを押して行を増やしてください。</a:t>
          </a:r>
        </a:p>
      </xdr:txBody>
    </xdr:sp>
    <xdr:clientData/>
  </xdr:twoCellAnchor>
  <xdr:twoCellAnchor>
    <xdr:from>
      <xdr:col>32</xdr:col>
      <xdr:colOff>71437</xdr:colOff>
      <xdr:row>32</xdr:row>
      <xdr:rowOff>154780</xdr:rowOff>
    </xdr:from>
    <xdr:to>
      <xdr:col>48</xdr:col>
      <xdr:colOff>83342</xdr:colOff>
      <xdr:row>34</xdr:row>
      <xdr:rowOff>71438</xdr:rowOff>
    </xdr:to>
    <xdr:sp macro="" textlink="">
      <xdr:nvSpPr>
        <xdr:cNvPr id="20" name="角丸四角形 2">
          <a:extLst>
            <a:ext uri="{FF2B5EF4-FFF2-40B4-BE49-F238E27FC236}">
              <a16:creationId xmlns:a16="http://schemas.microsoft.com/office/drawing/2014/main" id="{2B135FE5-84E2-4853-8407-E8E78DCE7456}"/>
            </a:ext>
          </a:extLst>
        </xdr:cNvPr>
        <xdr:cNvSpPr/>
      </xdr:nvSpPr>
      <xdr:spPr>
        <a:xfrm>
          <a:off x="8584406" y="8477249"/>
          <a:ext cx="4202905" cy="440533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その月の１日から２８日の分を記載してください。</a:t>
          </a:r>
        </a:p>
      </xdr:txBody>
    </xdr:sp>
    <xdr:clientData/>
  </xdr:twoCellAnchor>
  <xdr:twoCellAnchor>
    <xdr:from>
      <xdr:col>22</xdr:col>
      <xdr:colOff>188117</xdr:colOff>
      <xdr:row>51</xdr:row>
      <xdr:rowOff>140494</xdr:rowOff>
    </xdr:from>
    <xdr:to>
      <xdr:col>48</xdr:col>
      <xdr:colOff>238125</xdr:colOff>
      <xdr:row>54</xdr:row>
      <xdr:rowOff>214313</xdr:rowOff>
    </xdr:to>
    <xdr:sp macro="" textlink="">
      <xdr:nvSpPr>
        <xdr:cNvPr id="13" name="角丸四角形 2">
          <a:extLst>
            <a:ext uri="{FF2B5EF4-FFF2-40B4-BE49-F238E27FC236}">
              <a16:creationId xmlns:a16="http://schemas.microsoft.com/office/drawing/2014/main" id="{6B6EFD06-847E-4934-81AC-DA0F070FB5AA}"/>
            </a:ext>
          </a:extLst>
        </xdr:cNvPr>
        <xdr:cNvSpPr/>
      </xdr:nvSpPr>
      <xdr:spPr>
        <a:xfrm>
          <a:off x="6081711" y="13725525"/>
          <a:ext cx="6860383" cy="859632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勤務時間数が「</a:t>
          </a:r>
          <a:r>
            <a:rPr kumimoji="1" lang="en-US" altLang="ja-JP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7</a:t>
          </a:r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時間</a:t>
          </a:r>
          <a:r>
            <a:rPr kumimoji="1" lang="en-US" altLang="ja-JP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30</a:t>
          </a:r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分」のように整数で無い場合は、各日のセルに「</a:t>
          </a:r>
          <a:r>
            <a:rPr kumimoji="1" lang="en-US" altLang="ja-JP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7.5</a:t>
          </a:r>
          <a:r>
            <a:rPr kumimoji="1" lang="ja-JP" altLang="en-US" sz="12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」のように小数で入力してください。（各日のセルでは四捨五入して表示されますが、右の合計欄に反映されていることが確認できます）</a:t>
          </a:r>
        </a:p>
      </xdr:txBody>
    </xdr:sp>
    <xdr:clientData/>
  </xdr:twoCellAnchor>
  <xdr:twoCellAnchor>
    <xdr:from>
      <xdr:col>0</xdr:col>
      <xdr:colOff>95250</xdr:colOff>
      <xdr:row>124</xdr:row>
      <xdr:rowOff>107157</xdr:rowOff>
    </xdr:from>
    <xdr:to>
      <xdr:col>4</xdr:col>
      <xdr:colOff>178593</xdr:colOff>
      <xdr:row>126</xdr:row>
      <xdr:rowOff>238125</xdr:rowOff>
    </xdr:to>
    <xdr:sp macro="" textlink="">
      <xdr:nvSpPr>
        <xdr:cNvPr id="14" name="角丸四角形 2">
          <a:extLst>
            <a:ext uri="{FF2B5EF4-FFF2-40B4-BE49-F238E27FC236}">
              <a16:creationId xmlns:a16="http://schemas.microsoft.com/office/drawing/2014/main" id="{7D0FE677-CD86-4AE8-904B-6DBEF1BE3BC1}"/>
            </a:ext>
          </a:extLst>
        </xdr:cNvPr>
        <xdr:cNvSpPr/>
      </xdr:nvSpPr>
      <xdr:spPr>
        <a:xfrm>
          <a:off x="95250" y="29932313"/>
          <a:ext cx="1262062" cy="940593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 b="1">
              <a:latin typeface="BIZ UDゴシック" panose="020B0400000000000000" pitchFamily="49" charset="-128"/>
              <a:ea typeface="BIZ UDゴシック" panose="020B0400000000000000" pitchFamily="49" charset="-128"/>
            </a:rPr>
            <a:t>必ず、昼間の支援と時間を切り分けて記載してください。</a:t>
          </a:r>
        </a:p>
      </xdr:txBody>
    </xdr:sp>
    <xdr:clientData/>
  </xdr:twoCellAnchor>
  <xdr:twoCellAnchor>
    <xdr:from>
      <xdr:col>22</xdr:col>
      <xdr:colOff>114189</xdr:colOff>
      <xdr:row>31</xdr:row>
      <xdr:rowOff>88320</xdr:rowOff>
    </xdr:from>
    <xdr:to>
      <xdr:col>31</xdr:col>
      <xdr:colOff>59531</xdr:colOff>
      <xdr:row>34</xdr:row>
      <xdr:rowOff>415853</xdr:rowOff>
    </xdr:to>
    <xdr:grpSp>
      <xdr:nvGrpSpPr>
        <xdr:cNvPr id="23" name="グループ化 22">
          <a:extLst>
            <a:ext uri="{FF2B5EF4-FFF2-40B4-BE49-F238E27FC236}">
              <a16:creationId xmlns:a16="http://schemas.microsoft.com/office/drawing/2014/main" id="{0296CBFC-B902-35D5-8EA1-7F5AAEA83FE0}"/>
            </a:ext>
          </a:extLst>
        </xdr:cNvPr>
        <xdr:cNvGrpSpPr/>
      </xdr:nvGrpSpPr>
      <xdr:grpSpPr>
        <a:xfrm>
          <a:off x="6007783" y="8148851"/>
          <a:ext cx="2302779" cy="1113346"/>
          <a:chOff x="6007783" y="8148851"/>
          <a:chExt cx="2302779" cy="1113346"/>
        </a:xfrm>
      </xdr:grpSpPr>
      <xdr:sp macro="" textlink="">
        <xdr:nvSpPr>
          <xdr:cNvPr id="21" name="角丸四角形 2">
            <a:extLst>
              <a:ext uri="{FF2B5EF4-FFF2-40B4-BE49-F238E27FC236}">
                <a16:creationId xmlns:a16="http://schemas.microsoft.com/office/drawing/2014/main" id="{8E6F155C-4919-405F-8FA2-A1195580375A}"/>
              </a:ext>
            </a:extLst>
          </xdr:cNvPr>
          <xdr:cNvSpPr/>
        </xdr:nvSpPr>
        <xdr:spPr>
          <a:xfrm>
            <a:off x="6696076" y="8148851"/>
            <a:ext cx="1614486" cy="804650"/>
          </a:xfrm>
          <a:prstGeom prst="roundRect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en-US" altLang="ja-JP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</a:t>
            </a:r>
            <a:r>
              <a:rPr kumimoji="1" lang="ja-JP" altLang="en-US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日目の曜日のみ入力してください。</a:t>
            </a:r>
            <a:r>
              <a:rPr kumimoji="1" lang="en-US" altLang="ja-JP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(</a:t>
            </a:r>
            <a:r>
              <a:rPr kumimoji="1" lang="ja-JP" altLang="en-US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以降は自動入力です</a:t>
            </a:r>
            <a:r>
              <a:rPr kumimoji="1" lang="en-US" altLang="ja-JP" sz="1000" b="1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)</a:t>
            </a:r>
            <a:endParaRPr kumimoji="1" lang="ja-JP" altLang="en-US" sz="1000" b="1"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</xdr:txBody>
      </xdr:sp>
      <xdr:sp macro="" textlink="">
        <xdr:nvSpPr>
          <xdr:cNvPr id="22" name="矢印: 下 21">
            <a:extLst>
              <a:ext uri="{FF2B5EF4-FFF2-40B4-BE49-F238E27FC236}">
                <a16:creationId xmlns:a16="http://schemas.microsoft.com/office/drawing/2014/main" id="{73CDF4F5-20BA-4CD0-8D8E-F8298BB1D6D0}"/>
              </a:ext>
            </a:extLst>
          </xdr:cNvPr>
          <xdr:cNvSpPr/>
        </xdr:nvSpPr>
        <xdr:spPr>
          <a:xfrm rot="2700000">
            <a:off x="6268833" y="8656580"/>
            <a:ext cx="344567" cy="866668"/>
          </a:xfrm>
          <a:prstGeom prst="downArrow">
            <a:avLst/>
          </a:prstGeom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68.97.14\&#35336;&#30011;&#35506;\&#20107;&#26989;&#32773;&#25351;&#23450;&#20418;\&#12304;&#26045;&#35373;&#31995;&#12305;&#25351;&#23450;&#26356;&#26032;&#65288;H24.10.1&#20197;&#38477;&#65289;\GH&#12539;CH&#65288;&#12503;&#12525;&#12464;&#12521;&#12512;&#65289;\&#65308;CH&#12539;&#65319;&#65320;&#65310;&#25351;&#23450;&#26356;&#26032;Prg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68.97.14\&#35336;&#30011;&#35506;\&#20107;&#26989;&#32773;&#25351;&#23450;&#20418;\&#12304;&#26045;&#35373;&#31995;&#12305;&#25351;&#23450;&#26356;&#26032;&#65288;H24.10.1&#20197;&#38477;&#65289;\&#26085;&#20013;&#27963;&#21205;&#31995;&#65288;&#12503;&#12525;&#12464;&#12521;&#12512;&#65289;\&#65308;&#26085;&#20013;&#27963;&#21205;&#31995;&#65310;&#25351;&#23450;&#26356;&#26032;Prg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1417\&#26045;&#35373;&#31119;&#31049;&#35506;\Users\T10N04267\Local%20Settings\Temporary%20Internet%20Files\Low\Content.IE5\HC3B4N5J\231215&#25351;&#23450;&#26356;&#26032;&#23550;&#24540;&#12503;&#12525;&#12464;&#12521;&#12512;&#38283;&#30330;\&#65308;&#35370;&#21839;&#31995;&#65310;&#25351;&#23450;&#26356;&#26032;Prg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利用説明①"/>
      <sheetName val="利用説明②"/>
      <sheetName val="main"/>
      <sheetName val="sheetInfo"/>
      <sheetName val="info"/>
      <sheetName val="data"/>
      <sheetName val="サビ管"/>
      <sheetName val="人員"/>
      <sheetName val="様式"/>
      <sheetName val="新"/>
      <sheetName val="別紙１"/>
      <sheetName val="一覧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利用説明①"/>
      <sheetName val="利用説明②"/>
      <sheetName val="main"/>
      <sheetName val="sheetInfo"/>
      <sheetName val="data"/>
      <sheetName val="info"/>
      <sheetName val="様式"/>
      <sheetName val="別紙１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利用説明"/>
      <sheetName val="main"/>
      <sheetName val="info"/>
      <sheetName val="data"/>
      <sheetName val="サ責"/>
      <sheetName val="人員"/>
      <sheetName val="様式"/>
      <sheetName val="付表１ "/>
      <sheetName val="付表１　手動修正箇所"/>
      <sheetName val="Lab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C0578-59B2-4474-A8D3-B74C6A54F880}">
  <sheetPr>
    <tabColor rgb="FFFFFF00"/>
    <pageSetUpPr fitToPage="1"/>
  </sheetPr>
  <dimension ref="A1:BV164"/>
  <sheetViews>
    <sheetView tabSelected="1" view="pageBreakPreview" zoomScale="80" zoomScaleNormal="80" zoomScaleSheetLayoutView="80" workbookViewId="0">
      <selection activeCell="BT2" sqref="BT2"/>
    </sheetView>
  </sheetViews>
  <sheetFormatPr defaultColWidth="9" defaultRowHeight="21" customHeight="1" outlineLevelRow="1" x14ac:dyDescent="0.15"/>
  <cols>
    <col min="1" max="1" width="3.75" style="4" customWidth="1"/>
    <col min="2" max="2" width="3" style="4" customWidth="1"/>
    <col min="3" max="3" width="5.375" style="4" customWidth="1"/>
    <col min="4" max="7" width="3.5" style="3" customWidth="1"/>
    <col min="8" max="64" width="3.5" style="4" customWidth="1"/>
    <col min="65" max="65" width="3.375" style="4" customWidth="1"/>
    <col min="66" max="68" width="3.25" style="4" customWidth="1"/>
    <col min="69" max="74" width="3.375" style="4" customWidth="1"/>
    <col min="75" max="16384" width="9" style="4"/>
  </cols>
  <sheetData>
    <row r="1" spans="1:74" ht="21" customHeight="1" x14ac:dyDescent="0.15">
      <c r="A1" s="2"/>
      <c r="B1" s="3"/>
      <c r="C1" s="3"/>
      <c r="G1" s="4"/>
      <c r="AK1" s="5"/>
      <c r="AO1" s="523"/>
      <c r="AP1" s="523"/>
      <c r="AQ1" s="523"/>
      <c r="AR1" s="1" t="s">
        <v>96</v>
      </c>
      <c r="AS1" s="176"/>
      <c r="AT1" s="524" t="s">
        <v>97</v>
      </c>
      <c r="AU1" s="524"/>
      <c r="AV1" s="524"/>
      <c r="AW1" s="524"/>
      <c r="AX1" s="524"/>
      <c r="AY1" s="524"/>
      <c r="AZ1" s="524"/>
      <c r="BA1" s="524"/>
      <c r="BB1" s="524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5"/>
      <c r="BT1" s="5"/>
      <c r="BU1" s="5"/>
      <c r="BV1" s="5"/>
    </row>
    <row r="2" spans="1:74" ht="21" customHeight="1" x14ac:dyDescent="0.15">
      <c r="B2" s="3"/>
      <c r="C2" s="3"/>
      <c r="G2" s="4"/>
      <c r="AO2" s="516" t="s">
        <v>31</v>
      </c>
      <c r="AP2" s="517"/>
      <c r="AQ2" s="518"/>
      <c r="AR2" s="525"/>
      <c r="AS2" s="526"/>
      <c r="AT2" s="526"/>
      <c r="AU2" s="526"/>
      <c r="AV2" s="526"/>
      <c r="AW2" s="526"/>
      <c r="AX2" s="526"/>
      <c r="AY2" s="526"/>
      <c r="AZ2" s="526"/>
      <c r="BA2" s="526"/>
      <c r="BB2" s="527"/>
      <c r="BC2" s="514" t="s">
        <v>32</v>
      </c>
      <c r="BD2" s="514"/>
      <c r="BE2" s="514"/>
      <c r="BF2" s="526"/>
      <c r="BG2" s="526"/>
      <c r="BH2" s="526"/>
      <c r="BI2" s="526"/>
      <c r="BJ2" s="526"/>
      <c r="BK2" s="526"/>
      <c r="BL2" s="526"/>
      <c r="BM2" s="526"/>
      <c r="BN2" s="526"/>
      <c r="BO2" s="526"/>
      <c r="BP2" s="526"/>
      <c r="BQ2" s="526"/>
      <c r="BR2" s="527"/>
      <c r="BS2" s="7"/>
      <c r="BT2" s="7"/>
      <c r="BU2" s="7"/>
      <c r="BV2" s="7"/>
    </row>
    <row r="3" spans="1:74" ht="21" customHeight="1" x14ac:dyDescent="0.15">
      <c r="B3" s="3"/>
      <c r="C3" s="3"/>
      <c r="G3" s="4"/>
      <c r="AO3" s="514" t="s">
        <v>33</v>
      </c>
      <c r="AP3" s="514"/>
      <c r="AQ3" s="514"/>
      <c r="AR3" s="514"/>
      <c r="AS3" s="514"/>
      <c r="AT3" s="514"/>
      <c r="AU3" s="514"/>
      <c r="AV3" s="514"/>
      <c r="AW3" s="515"/>
      <c r="AX3" s="515"/>
      <c r="AY3" s="515"/>
      <c r="AZ3" s="515"/>
      <c r="BA3" s="515"/>
      <c r="BB3" s="515"/>
      <c r="BC3" s="515"/>
      <c r="BD3" s="515"/>
      <c r="BE3" s="515"/>
      <c r="BF3" s="515"/>
      <c r="BG3" s="515"/>
      <c r="BH3" s="515"/>
      <c r="BI3" s="515"/>
      <c r="BJ3" s="515"/>
      <c r="BK3" s="516" t="s">
        <v>34</v>
      </c>
      <c r="BL3" s="517"/>
      <c r="BM3" s="517"/>
      <c r="BN3" s="518"/>
      <c r="BO3" s="519"/>
      <c r="BP3" s="520"/>
      <c r="BQ3" s="520"/>
      <c r="BR3" s="521"/>
      <c r="BS3" s="7"/>
      <c r="BT3" s="7"/>
      <c r="BU3" s="7"/>
      <c r="BV3" s="7"/>
    </row>
    <row r="4" spans="1:74" ht="21" customHeight="1" x14ac:dyDescent="0.15">
      <c r="B4" s="3"/>
      <c r="C4" s="8"/>
      <c r="D4" s="522" t="s">
        <v>35</v>
      </c>
      <c r="E4" s="522"/>
      <c r="F4" s="522"/>
      <c r="G4" s="522"/>
      <c r="H4" s="522"/>
      <c r="I4" s="522"/>
      <c r="J4" s="522"/>
      <c r="K4" s="9"/>
      <c r="L4" s="9"/>
      <c r="M4" s="10"/>
      <c r="N4" s="10"/>
      <c r="O4" s="10"/>
      <c r="P4" s="10"/>
      <c r="Q4" s="10"/>
      <c r="R4" s="10"/>
      <c r="S4" s="10"/>
      <c r="T4" s="10"/>
      <c r="U4" s="11"/>
      <c r="V4" s="12"/>
      <c r="W4" s="13"/>
      <c r="X4" s="14"/>
      <c r="Y4" s="14"/>
      <c r="Z4" s="15" t="s">
        <v>36</v>
      </c>
      <c r="AA4" s="16"/>
    </row>
    <row r="5" spans="1:74" ht="27.75" customHeight="1" x14ac:dyDescent="0.15">
      <c r="B5" s="3"/>
      <c r="C5" s="8"/>
      <c r="D5" s="237"/>
      <c r="E5" s="237"/>
      <c r="F5" s="237"/>
      <c r="G5" s="257" t="s">
        <v>8</v>
      </c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8"/>
      <c r="U5" s="11"/>
      <c r="V5" s="11"/>
      <c r="W5" s="13"/>
      <c r="X5" s="14"/>
      <c r="Y5" s="14"/>
      <c r="Z5" s="256"/>
      <c r="AA5" s="257"/>
      <c r="AB5" s="257"/>
      <c r="AC5" s="257"/>
      <c r="AD5" s="257"/>
      <c r="AE5" s="257"/>
      <c r="AF5" s="258"/>
      <c r="AG5" s="471" t="s">
        <v>0</v>
      </c>
      <c r="AH5" s="379"/>
      <c r="AI5" s="379"/>
      <c r="AJ5" s="326"/>
      <c r="AK5" s="256" t="s">
        <v>1</v>
      </c>
      <c r="AL5" s="257"/>
      <c r="AM5" s="257"/>
      <c r="AN5" s="258"/>
      <c r="AO5" s="256" t="s">
        <v>2</v>
      </c>
      <c r="AP5" s="257"/>
      <c r="AQ5" s="257"/>
      <c r="AR5" s="258"/>
      <c r="AS5" s="256" t="s">
        <v>3</v>
      </c>
      <c r="AT5" s="257"/>
      <c r="AU5" s="257"/>
      <c r="AV5" s="258"/>
      <c r="AW5" s="256" t="s">
        <v>4</v>
      </c>
      <c r="AX5" s="257"/>
      <c r="AY5" s="257"/>
      <c r="AZ5" s="258"/>
      <c r="BA5" s="256" t="s">
        <v>5</v>
      </c>
      <c r="BB5" s="257"/>
      <c r="BC5" s="257"/>
      <c r="BD5" s="258"/>
      <c r="BE5" s="256" t="s">
        <v>6</v>
      </c>
      <c r="BF5" s="257"/>
      <c r="BG5" s="258"/>
      <c r="BK5" s="18"/>
      <c r="BL5" s="18"/>
      <c r="BM5" s="18"/>
      <c r="BN5" s="18"/>
      <c r="BO5" s="19"/>
      <c r="BP5" s="20"/>
      <c r="BQ5" s="21"/>
      <c r="BR5" s="21"/>
      <c r="BS5" s="21"/>
    </row>
    <row r="6" spans="1:74" ht="21" customHeight="1" x14ac:dyDescent="0.15">
      <c r="B6" s="3"/>
      <c r="C6" s="8"/>
      <c r="D6" s="237"/>
      <c r="E6" s="237"/>
      <c r="F6" s="237"/>
      <c r="G6" s="257" t="s">
        <v>10</v>
      </c>
      <c r="H6" s="257"/>
      <c r="I6" s="257"/>
      <c r="J6" s="257"/>
      <c r="K6" s="257"/>
      <c r="L6" s="257"/>
      <c r="M6" s="257"/>
      <c r="N6" s="257"/>
      <c r="O6" s="257"/>
      <c r="P6" s="257"/>
      <c r="Q6" s="257"/>
      <c r="R6" s="257"/>
      <c r="S6" s="257"/>
      <c r="T6" s="258"/>
      <c r="U6" s="11"/>
      <c r="V6" s="11"/>
      <c r="W6" s="13"/>
      <c r="X6" s="14"/>
      <c r="Y6" s="14"/>
      <c r="Z6" s="499" t="s">
        <v>25</v>
      </c>
      <c r="AA6" s="371"/>
      <c r="AB6" s="371"/>
      <c r="AC6" s="371"/>
      <c r="AD6" s="371"/>
      <c r="AE6" s="371"/>
      <c r="AF6" s="372"/>
      <c r="AG6" s="495"/>
      <c r="AH6" s="496"/>
      <c r="AI6" s="496"/>
      <c r="AJ6" s="497"/>
      <c r="AK6" s="495"/>
      <c r="AL6" s="496"/>
      <c r="AM6" s="496"/>
      <c r="AN6" s="497"/>
      <c r="AO6" s="495"/>
      <c r="AP6" s="496"/>
      <c r="AQ6" s="496"/>
      <c r="AR6" s="497"/>
      <c r="AS6" s="495"/>
      <c r="AT6" s="496"/>
      <c r="AU6" s="496"/>
      <c r="AV6" s="497"/>
      <c r="AW6" s="495"/>
      <c r="AX6" s="496"/>
      <c r="AY6" s="496"/>
      <c r="AZ6" s="497"/>
      <c r="BA6" s="495"/>
      <c r="BB6" s="496"/>
      <c r="BC6" s="496"/>
      <c r="BD6" s="497"/>
      <c r="BE6" s="489">
        <f>SUM(AG6:BD6)</f>
        <v>0</v>
      </c>
      <c r="BF6" s="490"/>
      <c r="BG6" s="491"/>
      <c r="BL6" s="23"/>
      <c r="BM6" s="23"/>
      <c r="BN6" s="23"/>
    </row>
    <row r="7" spans="1:74" ht="21" customHeight="1" x14ac:dyDescent="0.15">
      <c r="B7" s="3"/>
      <c r="C7" s="8"/>
      <c r="D7" s="237"/>
      <c r="E7" s="237"/>
      <c r="F7" s="237"/>
      <c r="G7" s="257" t="s">
        <v>38</v>
      </c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8"/>
      <c r="U7" s="24"/>
      <c r="V7" s="11"/>
      <c r="W7" s="13"/>
      <c r="X7" s="14"/>
      <c r="Y7" s="14"/>
      <c r="Z7" s="25" t="s">
        <v>24</v>
      </c>
      <c r="AA7" s="471" t="s">
        <v>26</v>
      </c>
      <c r="AB7" s="379"/>
      <c r="AC7" s="379"/>
      <c r="AD7" s="379"/>
      <c r="AE7" s="379"/>
      <c r="AF7" s="326"/>
      <c r="AG7" s="492"/>
      <c r="AH7" s="493"/>
      <c r="AI7" s="493"/>
      <c r="AJ7" s="494"/>
      <c r="AK7" s="492"/>
      <c r="AL7" s="493"/>
      <c r="AM7" s="493"/>
      <c r="AN7" s="494"/>
      <c r="AO7" s="492"/>
      <c r="AP7" s="493"/>
      <c r="AQ7" s="493"/>
      <c r="AR7" s="494"/>
      <c r="AS7" s="495"/>
      <c r="AT7" s="496"/>
      <c r="AU7" s="496"/>
      <c r="AV7" s="497"/>
      <c r="AW7" s="495"/>
      <c r="AX7" s="496"/>
      <c r="AY7" s="496"/>
      <c r="AZ7" s="497"/>
      <c r="BA7" s="495"/>
      <c r="BB7" s="496"/>
      <c r="BC7" s="496"/>
      <c r="BD7" s="497"/>
      <c r="BE7" s="489">
        <f>SUM(AG7:BD7)</f>
        <v>0</v>
      </c>
      <c r="BF7" s="490"/>
      <c r="BG7" s="491"/>
    </row>
    <row r="8" spans="1:74" ht="21" customHeight="1" x14ac:dyDescent="0.15">
      <c r="B8" s="14"/>
      <c r="C8" s="26"/>
      <c r="D8" s="498" t="str">
        <f>IF(AND(D5="",D6="",D7=""),"サービス類型を１つ選択してください","")</f>
        <v>サービス類型を１つ選択してください</v>
      </c>
      <c r="E8" s="498"/>
      <c r="F8" s="498"/>
      <c r="G8" s="498"/>
      <c r="H8" s="498"/>
      <c r="I8" s="498"/>
      <c r="J8" s="498"/>
      <c r="K8" s="498"/>
      <c r="L8" s="498"/>
      <c r="M8" s="498"/>
      <c r="N8" s="498"/>
      <c r="O8" s="498"/>
      <c r="P8" s="498"/>
      <c r="Q8" s="498"/>
      <c r="R8" s="498"/>
      <c r="S8" s="498"/>
      <c r="T8" s="498"/>
      <c r="U8" s="27"/>
      <c r="V8" s="27"/>
      <c r="W8" s="13"/>
      <c r="X8" s="14"/>
      <c r="Y8" s="14"/>
      <c r="Z8" s="471" t="s">
        <v>27</v>
      </c>
      <c r="AA8" s="379"/>
      <c r="AB8" s="379"/>
      <c r="AC8" s="379"/>
      <c r="AD8" s="379"/>
      <c r="AE8" s="379"/>
      <c r="AF8" s="326"/>
      <c r="AG8" s="495"/>
      <c r="AH8" s="496"/>
      <c r="AI8" s="496"/>
      <c r="AJ8" s="497"/>
      <c r="AK8" s="495"/>
      <c r="AL8" s="496"/>
      <c r="AM8" s="496"/>
      <c r="AN8" s="497"/>
      <c r="AO8" s="495"/>
      <c r="AP8" s="496"/>
      <c r="AQ8" s="496"/>
      <c r="AR8" s="497"/>
      <c r="AS8" s="495"/>
      <c r="AT8" s="496"/>
      <c r="AU8" s="496"/>
      <c r="AV8" s="497"/>
      <c r="AW8" s="495"/>
      <c r="AX8" s="496"/>
      <c r="AY8" s="496"/>
      <c r="AZ8" s="497"/>
      <c r="BA8" s="495"/>
      <c r="BB8" s="496"/>
      <c r="BC8" s="496"/>
      <c r="BD8" s="497"/>
      <c r="BE8" s="489">
        <f>SUM(AG8:BD8)</f>
        <v>0</v>
      </c>
      <c r="BF8" s="490"/>
      <c r="BG8" s="491"/>
      <c r="BU8" s="1"/>
    </row>
    <row r="9" spans="1:74" ht="21" customHeight="1" x14ac:dyDescent="0.15">
      <c r="B9" s="14"/>
      <c r="C9" s="26"/>
      <c r="D9" s="10"/>
      <c r="E9" s="27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27"/>
      <c r="W9" s="13"/>
      <c r="X9" s="14"/>
      <c r="Y9" s="14"/>
      <c r="Z9" s="471" t="s">
        <v>6</v>
      </c>
      <c r="AA9" s="379"/>
      <c r="AB9" s="379"/>
      <c r="AC9" s="379"/>
      <c r="AD9" s="379"/>
      <c r="AE9" s="379"/>
      <c r="AF9" s="326"/>
      <c r="AG9" s="489">
        <f>AG6+AG8</f>
        <v>0</v>
      </c>
      <c r="AH9" s="490"/>
      <c r="AI9" s="490"/>
      <c r="AJ9" s="491"/>
      <c r="AK9" s="489">
        <f t="shared" ref="AK9" si="0">AK6+AK8</f>
        <v>0</v>
      </c>
      <c r="AL9" s="490"/>
      <c r="AM9" s="490"/>
      <c r="AN9" s="491"/>
      <c r="AO9" s="489">
        <f t="shared" ref="AO9" si="1">AO6+AO8</f>
        <v>0</v>
      </c>
      <c r="AP9" s="490"/>
      <c r="AQ9" s="490"/>
      <c r="AR9" s="491"/>
      <c r="AS9" s="489">
        <f>AS6+AS8</f>
        <v>0</v>
      </c>
      <c r="AT9" s="490"/>
      <c r="AU9" s="490"/>
      <c r="AV9" s="491"/>
      <c r="AW9" s="489">
        <f t="shared" ref="AW9" si="2">AW6+AW8</f>
        <v>0</v>
      </c>
      <c r="AX9" s="490"/>
      <c r="AY9" s="490"/>
      <c r="AZ9" s="491"/>
      <c r="BA9" s="489">
        <f t="shared" ref="BA9" si="3">BA6+BA8</f>
        <v>0</v>
      </c>
      <c r="BB9" s="490"/>
      <c r="BC9" s="490"/>
      <c r="BD9" s="491"/>
      <c r="BE9" s="489">
        <f>BE6+BE8</f>
        <v>0</v>
      </c>
      <c r="BF9" s="490"/>
      <c r="BG9" s="491"/>
    </row>
    <row r="10" spans="1:74" ht="21" customHeight="1" x14ac:dyDescent="0.15">
      <c r="B10" s="14"/>
      <c r="C10" s="26"/>
      <c r="D10" s="10"/>
      <c r="E10" s="27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27"/>
      <c r="W10" s="28"/>
      <c r="X10" s="14"/>
      <c r="Y10" s="14"/>
      <c r="Z10" s="14"/>
      <c r="AA10" s="14"/>
      <c r="BG10" s="29" t="str">
        <f>IF(AND(BE9&lt;&gt;BO3,D12="○"),"「事業者名簿」の定員数と想定される利用者数が一致しません。","")</f>
        <v/>
      </c>
      <c r="BK10" s="18"/>
      <c r="BL10" s="18"/>
      <c r="BM10" s="18"/>
      <c r="BN10" s="18"/>
      <c r="BO10" s="19"/>
      <c r="BP10" s="20"/>
      <c r="BQ10" s="21"/>
      <c r="BR10" s="21"/>
      <c r="BS10" s="21"/>
    </row>
    <row r="11" spans="1:74" ht="21" customHeight="1" x14ac:dyDescent="0.15">
      <c r="B11" s="14"/>
      <c r="C11" s="26"/>
      <c r="D11" s="30" t="s">
        <v>39</v>
      </c>
      <c r="E11" s="31"/>
      <c r="F11" s="31"/>
      <c r="G11" s="31"/>
      <c r="H11" s="31"/>
      <c r="I11" s="3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27"/>
      <c r="W11" s="32"/>
      <c r="Z11" s="1" t="s">
        <v>40</v>
      </c>
      <c r="AP11" s="500" t="s">
        <v>41</v>
      </c>
      <c r="AQ11" s="500"/>
      <c r="AR11" s="500"/>
      <c r="AS11" s="500"/>
      <c r="AT11" s="500"/>
      <c r="AU11" s="500"/>
      <c r="AV11" s="500"/>
      <c r="AW11" s="500"/>
      <c r="AX11" s="500"/>
      <c r="AY11" s="500"/>
      <c r="AZ11" s="500"/>
      <c r="BA11" s="500"/>
      <c r="BB11" s="500"/>
      <c r="BC11" s="500"/>
      <c r="BD11" s="500"/>
      <c r="BE11" s="500"/>
      <c r="BG11" s="33"/>
      <c r="BH11" s="1" t="s">
        <v>42</v>
      </c>
      <c r="BN11" s="23"/>
      <c r="BO11" s="23"/>
      <c r="BP11" s="23"/>
    </row>
    <row r="12" spans="1:74" ht="21" customHeight="1" x14ac:dyDescent="0.15">
      <c r="B12" s="14"/>
      <c r="C12" s="26"/>
      <c r="D12" s="478"/>
      <c r="E12" s="501"/>
      <c r="F12" s="480" t="s">
        <v>43</v>
      </c>
      <c r="G12" s="481"/>
      <c r="H12" s="481"/>
      <c r="I12" s="481"/>
      <c r="J12" s="481"/>
      <c r="K12" s="481"/>
      <c r="L12" s="481"/>
      <c r="M12" s="481"/>
      <c r="N12" s="481"/>
      <c r="O12" s="481"/>
      <c r="P12" s="481"/>
      <c r="Q12" s="481"/>
      <c r="R12" s="481"/>
      <c r="S12" s="481"/>
      <c r="T12" s="481"/>
      <c r="U12" s="481"/>
      <c r="V12" s="482"/>
      <c r="W12" s="28"/>
      <c r="AE12" s="256" t="s">
        <v>44</v>
      </c>
      <c r="AF12" s="257"/>
      <c r="AG12" s="257"/>
      <c r="AH12" s="257"/>
      <c r="AI12" s="257"/>
      <c r="AJ12" s="257"/>
      <c r="AK12" s="258"/>
      <c r="AL12" s="502" t="s">
        <v>45</v>
      </c>
      <c r="AM12" s="503"/>
      <c r="AN12" s="504"/>
      <c r="AV12" s="256" t="s">
        <v>44</v>
      </c>
      <c r="AW12" s="257"/>
      <c r="AX12" s="257"/>
      <c r="AY12" s="257"/>
      <c r="AZ12" s="257"/>
      <c r="BA12" s="257"/>
      <c r="BB12" s="258"/>
      <c r="BC12" s="508" t="s">
        <v>45</v>
      </c>
      <c r="BD12" s="509"/>
      <c r="BE12" s="510"/>
      <c r="BF12" s="34"/>
      <c r="BG12" s="33"/>
      <c r="BM12" s="256" t="s">
        <v>46</v>
      </c>
      <c r="BN12" s="257"/>
      <c r="BO12" s="257"/>
      <c r="BP12" s="257"/>
      <c r="BQ12" s="257"/>
      <c r="BR12" s="257"/>
      <c r="BS12" s="258"/>
    </row>
    <row r="13" spans="1:74" ht="26.25" customHeight="1" x14ac:dyDescent="0.15">
      <c r="B13" s="14"/>
      <c r="C13" s="26"/>
      <c r="D13" s="478"/>
      <c r="E13" s="479"/>
      <c r="F13" s="480" t="s">
        <v>47</v>
      </c>
      <c r="G13" s="481"/>
      <c r="H13" s="481"/>
      <c r="I13" s="481"/>
      <c r="J13" s="481"/>
      <c r="K13" s="481"/>
      <c r="L13" s="481"/>
      <c r="M13" s="481"/>
      <c r="N13" s="481"/>
      <c r="O13" s="481"/>
      <c r="P13" s="481"/>
      <c r="Q13" s="481"/>
      <c r="R13" s="481"/>
      <c r="S13" s="481"/>
      <c r="T13" s="481"/>
      <c r="U13" s="481"/>
      <c r="V13" s="482"/>
      <c r="W13" s="35"/>
      <c r="AE13" s="475" t="s">
        <v>48</v>
      </c>
      <c r="AF13" s="476"/>
      <c r="AG13" s="476"/>
      <c r="AH13" s="477"/>
      <c r="AI13" s="475" t="s">
        <v>49</v>
      </c>
      <c r="AJ13" s="476"/>
      <c r="AK13" s="477"/>
      <c r="AL13" s="505"/>
      <c r="AM13" s="506"/>
      <c r="AN13" s="507"/>
      <c r="AQ13" s="480"/>
      <c r="AR13" s="481"/>
      <c r="AS13" s="481"/>
      <c r="AT13" s="481"/>
      <c r="AU13" s="482"/>
      <c r="AV13" s="475" t="s">
        <v>48</v>
      </c>
      <c r="AW13" s="476"/>
      <c r="AX13" s="476"/>
      <c r="AY13" s="477"/>
      <c r="AZ13" s="475" t="s">
        <v>49</v>
      </c>
      <c r="BA13" s="476"/>
      <c r="BB13" s="477"/>
      <c r="BC13" s="511"/>
      <c r="BD13" s="512"/>
      <c r="BE13" s="513"/>
      <c r="BF13" s="34"/>
      <c r="BG13" s="36"/>
      <c r="BH13" s="480"/>
      <c r="BI13" s="481"/>
      <c r="BJ13" s="481"/>
      <c r="BK13" s="481"/>
      <c r="BL13" s="482"/>
      <c r="BM13" s="486" t="s">
        <v>50</v>
      </c>
      <c r="BN13" s="487"/>
      <c r="BO13" s="487"/>
      <c r="BP13" s="488"/>
      <c r="BQ13" s="475" t="s">
        <v>49</v>
      </c>
      <c r="BR13" s="476"/>
      <c r="BS13" s="477"/>
    </row>
    <row r="14" spans="1:74" ht="21" customHeight="1" x14ac:dyDescent="0.15">
      <c r="B14" s="14"/>
      <c r="C14" s="26"/>
      <c r="D14" s="478"/>
      <c r="E14" s="479"/>
      <c r="F14" s="480" t="s">
        <v>51</v>
      </c>
      <c r="G14" s="481"/>
      <c r="H14" s="481"/>
      <c r="I14" s="481"/>
      <c r="J14" s="481"/>
      <c r="K14" s="481"/>
      <c r="L14" s="481"/>
      <c r="M14" s="481"/>
      <c r="N14" s="481"/>
      <c r="O14" s="481"/>
      <c r="P14" s="481"/>
      <c r="Q14" s="481"/>
      <c r="R14" s="481"/>
      <c r="S14" s="481"/>
      <c r="T14" s="481"/>
      <c r="U14" s="481"/>
      <c r="V14" s="482"/>
      <c r="W14" s="35"/>
      <c r="Z14" s="256" t="s">
        <v>52</v>
      </c>
      <c r="AA14" s="257"/>
      <c r="AB14" s="257"/>
      <c r="AC14" s="257"/>
      <c r="AD14" s="258"/>
      <c r="AE14" s="483" t="str">
        <f>IF((OR($D$5="○",$D$6="○")),ROUNDDOWN(((BE$6+BE$8*0.9))/6,1),"非該当")</f>
        <v>非該当</v>
      </c>
      <c r="AF14" s="484"/>
      <c r="AG14" s="484"/>
      <c r="AH14" s="485"/>
      <c r="AI14" s="452">
        <f>IF(AE14="非該当",0,AE14*$AY$122)</f>
        <v>0</v>
      </c>
      <c r="AJ14" s="453"/>
      <c r="AK14" s="463"/>
      <c r="AL14" s="452">
        <f>IF(AI14=0,0,AE14*40)</f>
        <v>0</v>
      </c>
      <c r="AM14" s="453"/>
      <c r="AN14" s="463"/>
      <c r="AQ14" s="256" t="s">
        <v>52</v>
      </c>
      <c r="AR14" s="257"/>
      <c r="AS14" s="257"/>
      <c r="AT14" s="257"/>
      <c r="AU14" s="258"/>
      <c r="AV14" s="448" t="str">
        <f>IF((OR($D$5="○",$D$6="○")),$BE$49,"非該当")</f>
        <v>非該当</v>
      </c>
      <c r="AW14" s="449"/>
      <c r="AX14" s="449"/>
      <c r="AY14" s="450"/>
      <c r="AZ14" s="451">
        <f>IF(AV14="非該当",0,AV14*$AY$122)</f>
        <v>0</v>
      </c>
      <c r="BA14" s="451"/>
      <c r="BB14" s="451"/>
      <c r="BC14" s="452">
        <f>IF(AZ14=0,0,AV14*40)</f>
        <v>0</v>
      </c>
      <c r="BD14" s="453"/>
      <c r="BE14" s="463"/>
      <c r="BF14" s="37"/>
      <c r="BG14" s="33"/>
      <c r="BH14" s="256" t="s">
        <v>53</v>
      </c>
      <c r="BI14" s="257"/>
      <c r="BJ14" s="257"/>
      <c r="BK14" s="257"/>
      <c r="BL14" s="258"/>
      <c r="BM14" s="448">
        <f>(ROUNDDOWN(BQ14/40,1))</f>
        <v>0</v>
      </c>
      <c r="BN14" s="449"/>
      <c r="BO14" s="449"/>
      <c r="BP14" s="450"/>
      <c r="BQ14" s="451">
        <f>BB109-AI17</f>
        <v>0</v>
      </c>
      <c r="BR14" s="451"/>
      <c r="BS14" s="451"/>
      <c r="BU14" s="1"/>
    </row>
    <row r="15" spans="1:74" ht="21" customHeight="1" thickBot="1" x14ac:dyDescent="0.2">
      <c r="B15" s="14"/>
      <c r="C15" s="38"/>
      <c r="D15" s="39"/>
      <c r="E15" s="39"/>
      <c r="F15" s="39"/>
      <c r="G15" s="39"/>
      <c r="H15" s="39"/>
      <c r="I15" s="39"/>
      <c r="J15" s="39"/>
      <c r="K15" s="39"/>
      <c r="L15" s="40" t="str">
        <f>IF(COUNTIF(D12:E14,"○")&gt;1,"いずれか１つを選択してください。","")</f>
        <v/>
      </c>
      <c r="M15" s="39"/>
      <c r="N15" s="39"/>
      <c r="O15" s="39"/>
      <c r="P15" s="39"/>
      <c r="Q15" s="39"/>
      <c r="R15" s="39"/>
      <c r="S15" s="39"/>
      <c r="T15" s="39"/>
      <c r="U15" s="39"/>
      <c r="V15" s="41"/>
      <c r="W15" s="42"/>
      <c r="Y15" s="43" t="s">
        <v>54</v>
      </c>
      <c r="Z15" s="256" t="s">
        <v>55</v>
      </c>
      <c r="AA15" s="257"/>
      <c r="AB15" s="257"/>
      <c r="AC15" s="257"/>
      <c r="AD15" s="258"/>
      <c r="AE15" s="472" t="str">
        <f>IF((OR($D$7="○")),ROUNDDOWN((BE$6+BE$8*0.9)/5,1),"非該当")</f>
        <v>非該当</v>
      </c>
      <c r="AF15" s="473"/>
      <c r="AG15" s="473"/>
      <c r="AH15" s="474"/>
      <c r="AI15" s="452">
        <f>IF(AE15="非該当",0,AE15*$AY$122)</f>
        <v>0</v>
      </c>
      <c r="AJ15" s="453"/>
      <c r="AK15" s="463"/>
      <c r="AL15" s="452">
        <f>IF(AI15=0,0,AE15*40)</f>
        <v>0</v>
      </c>
      <c r="AM15" s="453"/>
      <c r="AN15" s="463"/>
      <c r="AP15" s="43" t="s">
        <v>54</v>
      </c>
      <c r="AQ15" s="256" t="s">
        <v>55</v>
      </c>
      <c r="AR15" s="257"/>
      <c r="AS15" s="257"/>
      <c r="AT15" s="257"/>
      <c r="AU15" s="258"/>
      <c r="AV15" s="448" t="str">
        <f>IF(($D$7="○"),$BE$49,"非該当")</f>
        <v>非該当</v>
      </c>
      <c r="AW15" s="449"/>
      <c r="AX15" s="449"/>
      <c r="AY15" s="450"/>
      <c r="AZ15" s="451">
        <f>IF(AV15="非該当",0,AV15*$AY$122)</f>
        <v>0</v>
      </c>
      <c r="BA15" s="451"/>
      <c r="BB15" s="451"/>
      <c r="BC15" s="452">
        <f>IF(AZ15=0,0,AV15*40)</f>
        <v>0</v>
      </c>
      <c r="BD15" s="453"/>
      <c r="BE15" s="463"/>
      <c r="BF15" s="37"/>
      <c r="BG15" s="33"/>
      <c r="BH15" s="464" t="s">
        <v>22</v>
      </c>
      <c r="BI15" s="465"/>
      <c r="BJ15" s="465"/>
      <c r="BK15" s="465"/>
      <c r="BL15" s="466"/>
      <c r="BM15" s="467">
        <f>SUM(BM12:BP14)</f>
        <v>0</v>
      </c>
      <c r="BN15" s="468"/>
      <c r="BO15" s="468"/>
      <c r="BP15" s="469"/>
      <c r="BQ15" s="470">
        <f>SUMIF(BQ12:BS14,"&lt;&gt;#VALUE!")</f>
        <v>0</v>
      </c>
      <c r="BR15" s="470"/>
      <c r="BS15" s="470"/>
    </row>
    <row r="16" spans="1:74" ht="21" customHeight="1" thickBot="1" x14ac:dyDescent="0.2">
      <c r="B16" s="14"/>
      <c r="C16" s="14"/>
      <c r="D16" s="14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4"/>
      <c r="W16" s="14"/>
      <c r="X16" s="14"/>
      <c r="Y16" s="14"/>
      <c r="Z16" s="471" t="s">
        <v>9</v>
      </c>
      <c r="AA16" s="379"/>
      <c r="AB16" s="379"/>
      <c r="AC16" s="379"/>
      <c r="AD16" s="326"/>
      <c r="AE16" s="448">
        <f>IF($D$6="○","不要",ROUNDDOWN(($AO$6+$AO$8*0.9)/9,1)+ROUNDDOWN(($AS$6-$AS$7+$AS$8*0.9)/6,1)+ROUNDDOWN($AS$7/12,1)+ROUNDDOWN(($AW$6-$AW$7+$AW$8*0.9)/4,1)+ROUNDDOWN($AW$7/8,1)+ROUNDDOWN(($BA$6-$BA$7+$BA$8*0.9)/2.5,1)+ROUNDDOWN($BA$7/5,1))</f>
        <v>0</v>
      </c>
      <c r="AF16" s="449"/>
      <c r="AG16" s="449"/>
      <c r="AH16" s="450"/>
      <c r="AI16" s="452">
        <f>IF(AE16="不要",0,AE16*$AY$122)</f>
        <v>0</v>
      </c>
      <c r="AJ16" s="453"/>
      <c r="AK16" s="463"/>
      <c r="AL16" s="452">
        <f>IF(AI16=0,0,AE16*40)</f>
        <v>0</v>
      </c>
      <c r="AM16" s="453"/>
      <c r="AN16" s="463"/>
      <c r="AO16" s="14"/>
      <c r="AP16" s="44"/>
      <c r="AQ16" s="471" t="s">
        <v>9</v>
      </c>
      <c r="AR16" s="379"/>
      <c r="AS16" s="379"/>
      <c r="AT16" s="379"/>
      <c r="AU16" s="326"/>
      <c r="AV16" s="448" t="e">
        <f>IF(($D$6="○"),"不要",$BE$79)</f>
        <v>#DIV/0!</v>
      </c>
      <c r="AW16" s="449"/>
      <c r="AX16" s="449"/>
      <c r="AY16" s="450"/>
      <c r="AZ16" s="451" t="e">
        <f>IF(AV16="不要",0,AV16*$AY$122)</f>
        <v>#DIV/0!</v>
      </c>
      <c r="BA16" s="451"/>
      <c r="BB16" s="451"/>
      <c r="BC16" s="452" t="e">
        <f>IF(AZ16=0,0,AV16*40)</f>
        <v>#DIV/0!</v>
      </c>
      <c r="BD16" s="453"/>
      <c r="BE16" s="453"/>
      <c r="BF16" s="454" t="str">
        <f>IF(D7="○","★５：１の指定基準を満たしているか★","★６：１の指定基準を満たしているか★")</f>
        <v>★６：１の指定基準を満たしているか★</v>
      </c>
      <c r="BG16" s="455"/>
      <c r="BH16" s="455"/>
      <c r="BI16" s="455"/>
      <c r="BJ16" s="455"/>
      <c r="BK16" s="455"/>
      <c r="BL16" s="455"/>
      <c r="BM16" s="455"/>
      <c r="BN16" s="455"/>
      <c r="BO16" s="455"/>
      <c r="BP16" s="455"/>
      <c r="BQ16" s="455"/>
      <c r="BR16" s="455"/>
      <c r="BS16" s="456"/>
    </row>
    <row r="17" spans="2:74" ht="21" customHeight="1" thickBot="1" x14ac:dyDescent="0.2">
      <c r="B17" s="14"/>
      <c r="C17" s="14"/>
      <c r="D17" s="14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4"/>
      <c r="W17" s="1"/>
      <c r="X17" s="1"/>
      <c r="Y17" s="1"/>
      <c r="Z17" s="457" t="s">
        <v>22</v>
      </c>
      <c r="AA17" s="458"/>
      <c r="AB17" s="458"/>
      <c r="AC17" s="458"/>
      <c r="AD17" s="459"/>
      <c r="AE17" s="460">
        <f>SUM(AE14:AH16)</f>
        <v>0</v>
      </c>
      <c r="AF17" s="461"/>
      <c r="AG17" s="461"/>
      <c r="AH17" s="462"/>
      <c r="AI17" s="428">
        <f>SUMIF(AI14:AK16,"&lt;&gt;#VALUE!")</f>
        <v>0</v>
      </c>
      <c r="AJ17" s="428"/>
      <c r="AK17" s="428"/>
      <c r="AL17" s="428">
        <f>SUMIF(AL14:AN16,"&lt;&gt;#VALUE!")</f>
        <v>0</v>
      </c>
      <c r="AM17" s="428"/>
      <c r="AN17" s="428"/>
      <c r="AO17" s="1"/>
      <c r="AP17" s="1"/>
      <c r="AQ17" s="457" t="s">
        <v>22</v>
      </c>
      <c r="AR17" s="458"/>
      <c r="AS17" s="458"/>
      <c r="AT17" s="458"/>
      <c r="AU17" s="459"/>
      <c r="AV17" s="460" t="e">
        <f>SUM(AV14:AY16)</f>
        <v>#DIV/0!</v>
      </c>
      <c r="AW17" s="461"/>
      <c r="AX17" s="461"/>
      <c r="AY17" s="462"/>
      <c r="AZ17" s="428" t="e">
        <f>SUMIF(AZ14:BB16,"&lt;&gt;#VALUE!")</f>
        <v>#DIV/0!</v>
      </c>
      <c r="BA17" s="428"/>
      <c r="BB17" s="428"/>
      <c r="BC17" s="429" t="e">
        <f>SUMIF(BC14:BE16,"&lt;&gt;#VALUE!")</f>
        <v>#DIV/0!</v>
      </c>
      <c r="BD17" s="430"/>
      <c r="BE17" s="430"/>
      <c r="BF17" s="431" t="e">
        <f>IF(AND(D5="○",AV14&gt;=AE14,AV16&gt;=AE16,$BE$9&gt;0),"OK",(IF(AND(D6="○",AV14&gt;=AE14,$BE$9&gt;0),"OK",(IF(AND(D7="○",AV15&gt;=AE15,AV16&gt;=AE16,$BE$9&gt;0),"OK","基準を満たしていません")))))</f>
        <v>#DIV/0!</v>
      </c>
      <c r="BG17" s="432"/>
      <c r="BH17" s="432"/>
      <c r="BI17" s="432"/>
      <c r="BJ17" s="432"/>
      <c r="BK17" s="432"/>
      <c r="BL17" s="432"/>
      <c r="BM17" s="432"/>
      <c r="BN17" s="432"/>
      <c r="BO17" s="432"/>
      <c r="BP17" s="432"/>
      <c r="BQ17" s="432"/>
      <c r="BR17" s="432"/>
      <c r="BS17" s="433"/>
      <c r="BT17" s="1"/>
      <c r="BU17" s="1"/>
      <c r="BV17" s="1"/>
    </row>
    <row r="18" spans="2:74" ht="21" customHeight="1" thickBot="1" x14ac:dyDescent="0.2">
      <c r="B18" s="14"/>
      <c r="C18" s="14"/>
      <c r="D18" s="14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4"/>
      <c r="W18" s="45"/>
      <c r="X18" s="45"/>
      <c r="Y18" s="45"/>
      <c r="Z18" s="45"/>
      <c r="AA18" s="45"/>
      <c r="AB18" s="46"/>
      <c r="AC18" s="46"/>
      <c r="AD18" s="46"/>
      <c r="AE18" s="46"/>
      <c r="AF18" s="18"/>
      <c r="AG18" s="18"/>
      <c r="AH18" s="18"/>
      <c r="AI18" s="18"/>
      <c r="AJ18" s="18"/>
      <c r="AK18" s="18"/>
      <c r="AM18" s="45"/>
      <c r="AN18" s="45"/>
      <c r="AO18" s="45"/>
      <c r="AP18" s="45"/>
      <c r="AQ18" s="45"/>
      <c r="AR18" s="46"/>
      <c r="AS18" s="46"/>
      <c r="AT18" s="46"/>
      <c r="AU18" s="46"/>
      <c r="AV18" s="47"/>
      <c r="AW18" s="47"/>
      <c r="AX18" s="47"/>
      <c r="AY18" s="18"/>
      <c r="AZ18" s="18"/>
      <c r="BA18" s="18"/>
      <c r="BD18" s="48"/>
      <c r="BE18" s="48"/>
      <c r="BF18" s="48"/>
      <c r="BG18" s="48"/>
      <c r="BH18" s="48"/>
      <c r="BI18" s="49"/>
      <c r="BJ18" s="49"/>
      <c r="BK18" s="49"/>
      <c r="BL18" s="49"/>
      <c r="BM18" s="50"/>
      <c r="BN18" s="50"/>
      <c r="BO18" s="50"/>
      <c r="BP18" s="50"/>
      <c r="BQ18" s="16"/>
      <c r="BR18" s="51"/>
      <c r="BS18" s="51"/>
      <c r="BT18" s="51"/>
      <c r="BU18" s="52"/>
      <c r="BV18" s="52"/>
    </row>
    <row r="19" spans="2:74" ht="8.25" customHeight="1" x14ac:dyDescent="0.15">
      <c r="B19" s="53"/>
      <c r="C19" s="54"/>
      <c r="D19" s="54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4"/>
      <c r="W19" s="56"/>
      <c r="X19" s="56"/>
      <c r="Y19" s="56"/>
      <c r="Z19" s="56"/>
      <c r="AA19" s="56"/>
      <c r="AB19" s="57"/>
      <c r="AC19" s="57"/>
      <c r="AD19" s="57"/>
      <c r="AE19" s="57"/>
      <c r="AF19" s="55"/>
      <c r="AG19" s="55"/>
      <c r="AH19" s="55"/>
      <c r="AI19" s="55"/>
      <c r="AJ19" s="55"/>
      <c r="AK19" s="55"/>
      <c r="AL19" s="58"/>
      <c r="AM19" s="56"/>
      <c r="AN19" s="56"/>
      <c r="AO19" s="56"/>
      <c r="AP19" s="56"/>
      <c r="AQ19" s="56"/>
      <c r="AR19" s="57"/>
      <c r="AS19" s="57"/>
      <c r="AT19" s="57"/>
      <c r="AU19" s="57"/>
      <c r="AV19" s="59"/>
      <c r="AW19" s="59"/>
      <c r="AX19" s="59"/>
      <c r="AY19" s="55"/>
      <c r="AZ19" s="55"/>
      <c r="BA19" s="55"/>
      <c r="BB19" s="58"/>
      <c r="BC19" s="58"/>
      <c r="BD19" s="60"/>
      <c r="BE19" s="60"/>
      <c r="BF19" s="60"/>
      <c r="BG19" s="60"/>
      <c r="BH19" s="60"/>
      <c r="BI19" s="61"/>
      <c r="BJ19" s="61"/>
      <c r="BK19" s="61"/>
      <c r="BL19" s="61"/>
      <c r="BM19" s="62"/>
      <c r="BN19" s="63"/>
      <c r="BO19" s="50"/>
      <c r="BP19" s="50"/>
      <c r="BQ19" s="16"/>
      <c r="BR19" s="51"/>
      <c r="BS19" s="51"/>
      <c r="BT19" s="51"/>
      <c r="BU19" s="52"/>
      <c r="BV19" s="52"/>
    </row>
    <row r="20" spans="2:74" ht="21" customHeight="1" x14ac:dyDescent="0.15">
      <c r="B20" s="64"/>
      <c r="D20" s="1" t="s">
        <v>56</v>
      </c>
      <c r="E20" s="65"/>
      <c r="F20" s="65"/>
      <c r="G20" s="65"/>
      <c r="H20" s="65"/>
      <c r="I20" s="66"/>
      <c r="J20" s="49"/>
      <c r="K20" s="49"/>
      <c r="L20" s="49"/>
      <c r="M20" s="50"/>
      <c r="N20" s="50"/>
      <c r="O20" s="66"/>
      <c r="P20" s="50"/>
      <c r="Q20" s="18"/>
      <c r="R20" s="18"/>
      <c r="S20" s="18"/>
      <c r="T20" s="18"/>
      <c r="U20" s="18"/>
      <c r="V20" s="14"/>
      <c r="W20" s="434" t="s">
        <v>57</v>
      </c>
      <c r="X20" s="435"/>
      <c r="Y20" s="435"/>
      <c r="Z20" s="440" t="s">
        <v>112</v>
      </c>
      <c r="AA20" s="440"/>
      <c r="AB20" s="440"/>
      <c r="AC20" s="440"/>
      <c r="AD20" s="440"/>
      <c r="AE20" s="440"/>
      <c r="AF20" s="440"/>
      <c r="AG20" s="440"/>
      <c r="AH20" s="440"/>
      <c r="AI20" s="440"/>
      <c r="AJ20" s="440"/>
      <c r="AK20" s="440"/>
      <c r="AL20" s="440"/>
      <c r="AM20" s="440"/>
      <c r="AN20" s="440"/>
      <c r="AO20" s="440"/>
      <c r="AP20" s="440"/>
      <c r="AQ20" s="440"/>
      <c r="AR20" s="440"/>
      <c r="AS20" s="440"/>
      <c r="AT20" s="440"/>
      <c r="AU20" s="440"/>
      <c r="AV20" s="440"/>
      <c r="AW20" s="440"/>
      <c r="AX20" s="440"/>
      <c r="AY20" s="440"/>
      <c r="AZ20" s="440"/>
      <c r="BA20" s="440"/>
      <c r="BB20" s="440"/>
      <c r="BC20" s="440"/>
      <c r="BD20" s="440"/>
      <c r="BE20" s="440"/>
      <c r="BF20" s="440"/>
      <c r="BG20" s="440"/>
      <c r="BH20" s="440"/>
      <c r="BI20" s="440"/>
      <c r="BJ20" s="440"/>
      <c r="BK20" s="440"/>
      <c r="BL20" s="440"/>
      <c r="BM20" s="441"/>
      <c r="BN20" s="67"/>
      <c r="BO20" s="50"/>
      <c r="BP20" s="50"/>
      <c r="BQ20" s="16"/>
      <c r="BR20" s="51"/>
      <c r="BS20" s="51"/>
      <c r="BT20" s="51"/>
      <c r="BU20" s="52"/>
      <c r="BV20" s="52"/>
    </row>
    <row r="21" spans="2:74" ht="16.5" customHeight="1" x14ac:dyDescent="0.15">
      <c r="B21" s="64"/>
      <c r="C21" s="14"/>
      <c r="D21" s="14"/>
      <c r="E21" s="4"/>
      <c r="F21" s="49"/>
      <c r="G21" s="49"/>
      <c r="H21" s="49"/>
      <c r="I21" s="50"/>
      <c r="J21" s="50"/>
      <c r="L21" s="50"/>
      <c r="M21" s="18"/>
      <c r="N21" s="18"/>
      <c r="Q21" s="18"/>
      <c r="S21" s="49"/>
      <c r="T21" s="49"/>
      <c r="U21" s="49"/>
      <c r="V21" s="50"/>
      <c r="W21" s="436"/>
      <c r="X21" s="437"/>
      <c r="Y21" s="437"/>
      <c r="Z21" s="442"/>
      <c r="AA21" s="442"/>
      <c r="AB21" s="442"/>
      <c r="AC21" s="442"/>
      <c r="AD21" s="442"/>
      <c r="AE21" s="442"/>
      <c r="AF21" s="442"/>
      <c r="AG21" s="442"/>
      <c r="AH21" s="442"/>
      <c r="AI21" s="442"/>
      <c r="AJ21" s="442"/>
      <c r="AK21" s="442"/>
      <c r="AL21" s="442"/>
      <c r="AM21" s="442"/>
      <c r="AN21" s="442"/>
      <c r="AO21" s="442"/>
      <c r="AP21" s="442"/>
      <c r="AQ21" s="442"/>
      <c r="AR21" s="442"/>
      <c r="AS21" s="442"/>
      <c r="AT21" s="442"/>
      <c r="AU21" s="442"/>
      <c r="AV21" s="442"/>
      <c r="AW21" s="442"/>
      <c r="AX21" s="442"/>
      <c r="AY21" s="442"/>
      <c r="AZ21" s="442"/>
      <c r="BA21" s="442"/>
      <c r="BB21" s="442"/>
      <c r="BC21" s="442"/>
      <c r="BD21" s="442"/>
      <c r="BE21" s="442"/>
      <c r="BF21" s="442"/>
      <c r="BG21" s="442"/>
      <c r="BH21" s="442"/>
      <c r="BI21" s="442"/>
      <c r="BJ21" s="442"/>
      <c r="BK21" s="442"/>
      <c r="BL21" s="442"/>
      <c r="BM21" s="443"/>
      <c r="BN21" s="67"/>
      <c r="BO21" s="50"/>
      <c r="BQ21" s="65"/>
      <c r="BR21" s="70"/>
      <c r="BS21" s="70"/>
      <c r="BT21" s="71"/>
      <c r="BU21" s="71"/>
    </row>
    <row r="22" spans="2:74" ht="16.5" customHeight="1" x14ac:dyDescent="0.15">
      <c r="B22" s="64"/>
      <c r="C22" s="14"/>
      <c r="D22" s="14"/>
      <c r="E22" s="4"/>
      <c r="F22" s="49"/>
      <c r="G22" s="49"/>
      <c r="H22" s="49"/>
      <c r="I22" s="50"/>
      <c r="J22" s="50"/>
      <c r="L22" s="50"/>
      <c r="M22" s="18"/>
      <c r="N22" s="18"/>
      <c r="Q22" s="18"/>
      <c r="S22" s="49"/>
      <c r="T22" s="49"/>
      <c r="U22" s="49"/>
      <c r="V22" s="50"/>
      <c r="W22" s="438"/>
      <c r="X22" s="439"/>
      <c r="Y22" s="439"/>
      <c r="Z22" s="444"/>
      <c r="AA22" s="444"/>
      <c r="AB22" s="444"/>
      <c r="AC22" s="444"/>
      <c r="AD22" s="444"/>
      <c r="AE22" s="444"/>
      <c r="AF22" s="444"/>
      <c r="AG22" s="444"/>
      <c r="AH22" s="444"/>
      <c r="AI22" s="444"/>
      <c r="AJ22" s="444"/>
      <c r="AK22" s="444"/>
      <c r="AL22" s="444"/>
      <c r="AM22" s="444"/>
      <c r="AN22" s="444"/>
      <c r="AO22" s="444"/>
      <c r="AP22" s="444"/>
      <c r="AQ22" s="444"/>
      <c r="AR22" s="444"/>
      <c r="AS22" s="444"/>
      <c r="AT22" s="444"/>
      <c r="AU22" s="444"/>
      <c r="AV22" s="444"/>
      <c r="AW22" s="444"/>
      <c r="AX22" s="444"/>
      <c r="AY22" s="444"/>
      <c r="AZ22" s="444"/>
      <c r="BA22" s="444"/>
      <c r="BB22" s="444"/>
      <c r="BC22" s="444"/>
      <c r="BD22" s="444"/>
      <c r="BE22" s="444"/>
      <c r="BF22" s="444"/>
      <c r="BG22" s="444"/>
      <c r="BH22" s="444"/>
      <c r="BI22" s="444"/>
      <c r="BJ22" s="444"/>
      <c r="BK22" s="444"/>
      <c r="BL22" s="444"/>
      <c r="BM22" s="445"/>
      <c r="BN22" s="67"/>
      <c r="BO22" s="51"/>
      <c r="BQ22" s="65"/>
      <c r="BR22" s="70"/>
      <c r="BS22" s="70"/>
      <c r="BT22" s="71"/>
      <c r="BU22" s="71"/>
    </row>
    <row r="23" spans="2:74" ht="12" customHeight="1" x14ac:dyDescent="0.15">
      <c r="B23" s="64"/>
      <c r="C23" s="14"/>
      <c r="D23" s="14"/>
      <c r="E23" s="4"/>
      <c r="F23" s="49"/>
      <c r="G23" s="49"/>
      <c r="H23" s="49"/>
      <c r="I23" s="50"/>
      <c r="J23" s="50"/>
      <c r="L23" s="50"/>
      <c r="M23" s="18"/>
      <c r="N23" s="18"/>
      <c r="Q23" s="18"/>
      <c r="S23" s="49"/>
      <c r="T23" s="49"/>
      <c r="U23" s="49"/>
      <c r="V23" s="50"/>
      <c r="W23" s="72"/>
      <c r="X23" s="73"/>
      <c r="Y23" s="73"/>
      <c r="Z23" s="74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67"/>
      <c r="BO23" s="51"/>
      <c r="BQ23" s="65"/>
      <c r="BR23" s="70"/>
      <c r="BS23" s="70"/>
      <c r="BT23" s="71"/>
      <c r="BU23" s="71"/>
    </row>
    <row r="24" spans="2:74" ht="21" customHeight="1" x14ac:dyDescent="0.15">
      <c r="B24" s="64"/>
      <c r="C24" s="76"/>
      <c r="D24" s="446" t="s">
        <v>58</v>
      </c>
      <c r="E24" s="446"/>
      <c r="F24" s="446"/>
      <c r="G24" s="446"/>
      <c r="H24" s="446"/>
      <c r="I24" s="446"/>
      <c r="J24" s="446"/>
      <c r="K24" s="446"/>
      <c r="L24" s="446"/>
      <c r="M24" s="446"/>
      <c r="N24" s="446"/>
      <c r="O24" s="446"/>
      <c r="P24" s="446"/>
      <c r="Q24" s="446"/>
      <c r="R24" s="446"/>
      <c r="S24" s="446"/>
      <c r="T24" s="446"/>
      <c r="U24" s="446"/>
      <c r="V24" s="446"/>
      <c r="W24" s="446"/>
      <c r="X24" s="446"/>
      <c r="Y24" s="446"/>
      <c r="Z24" s="446"/>
      <c r="AA24" s="446"/>
      <c r="AB24" s="446"/>
      <c r="AC24" s="446"/>
      <c r="AD24" s="446"/>
      <c r="AE24" s="446"/>
      <c r="AF24" s="446"/>
      <c r="AG24" s="77"/>
      <c r="AH24" s="50"/>
      <c r="AI24" s="78"/>
      <c r="AJ24" s="447" t="s">
        <v>30</v>
      </c>
      <c r="AK24" s="447"/>
      <c r="AL24" s="447"/>
      <c r="AM24" s="447"/>
      <c r="AN24" s="447"/>
      <c r="AO24" s="447"/>
      <c r="AP24" s="447"/>
      <c r="AQ24" s="447"/>
      <c r="AR24" s="447"/>
      <c r="AS24" s="447"/>
      <c r="AT24" s="447"/>
      <c r="AU24" s="447"/>
      <c r="AV24" s="447"/>
      <c r="AW24" s="447"/>
      <c r="AX24" s="447"/>
      <c r="AY24" s="447"/>
      <c r="AZ24" s="447"/>
      <c r="BA24" s="447"/>
      <c r="BB24" s="447"/>
      <c r="BC24" s="447"/>
      <c r="BD24" s="447"/>
      <c r="BE24" s="447"/>
      <c r="BF24" s="447"/>
      <c r="BG24" s="447"/>
      <c r="BH24" s="447"/>
      <c r="BI24" s="447"/>
      <c r="BJ24" s="447"/>
      <c r="BK24" s="447"/>
      <c r="BL24" s="447"/>
      <c r="BM24" s="79"/>
      <c r="BN24" s="67"/>
      <c r="BO24" s="51"/>
      <c r="BQ24" s="65"/>
      <c r="BR24" s="70"/>
      <c r="BS24" s="70"/>
      <c r="BT24" s="71"/>
      <c r="BU24" s="71"/>
    </row>
    <row r="25" spans="2:74" ht="21" customHeight="1" x14ac:dyDescent="0.15">
      <c r="B25" s="64"/>
      <c r="C25" s="80"/>
      <c r="D25" s="427" t="s">
        <v>59</v>
      </c>
      <c r="E25" s="427"/>
      <c r="F25" s="427"/>
      <c r="G25" s="427"/>
      <c r="H25" s="427"/>
      <c r="I25" s="81" t="s">
        <v>60</v>
      </c>
      <c r="J25" s="81"/>
      <c r="K25" s="81"/>
      <c r="L25" s="81"/>
      <c r="M25" s="81" t="s">
        <v>61</v>
      </c>
      <c r="N25" s="81"/>
      <c r="O25" s="81"/>
      <c r="P25" s="81"/>
      <c r="Q25" s="82"/>
      <c r="R25" s="69"/>
      <c r="S25" s="69"/>
      <c r="T25" s="427" t="s">
        <v>62</v>
      </c>
      <c r="U25" s="427"/>
      <c r="V25" s="427"/>
      <c r="W25" s="427"/>
      <c r="X25" s="427"/>
      <c r="Y25" s="81" t="s">
        <v>60</v>
      </c>
      <c r="Z25" s="81"/>
      <c r="AA25" s="81"/>
      <c r="AB25" s="81"/>
      <c r="AC25" s="81" t="s">
        <v>61</v>
      </c>
      <c r="AD25" s="81"/>
      <c r="AE25" s="81"/>
      <c r="AF25" s="81"/>
      <c r="AG25" s="83"/>
      <c r="AH25" s="69"/>
      <c r="AI25" s="68"/>
      <c r="AJ25" s="427" t="s">
        <v>63</v>
      </c>
      <c r="AK25" s="427"/>
      <c r="AL25" s="427"/>
      <c r="AM25" s="427"/>
      <c r="AN25" s="427"/>
      <c r="AO25" s="81" t="s">
        <v>60</v>
      </c>
      <c r="AP25" s="81"/>
      <c r="AQ25" s="81"/>
      <c r="AR25" s="81"/>
      <c r="AS25" s="81" t="s">
        <v>61</v>
      </c>
      <c r="AT25" s="81"/>
      <c r="AU25" s="81"/>
      <c r="AV25" s="81"/>
      <c r="AW25" s="84"/>
      <c r="AX25" s="69"/>
      <c r="AY25" s="85"/>
      <c r="AZ25" s="427" t="s">
        <v>64</v>
      </c>
      <c r="BA25" s="427"/>
      <c r="BB25" s="427"/>
      <c r="BC25" s="427"/>
      <c r="BD25" s="427"/>
      <c r="BE25" s="81" t="s">
        <v>60</v>
      </c>
      <c r="BF25" s="81"/>
      <c r="BG25" s="81"/>
      <c r="BH25" s="81"/>
      <c r="BI25" s="81" t="s">
        <v>61</v>
      </c>
      <c r="BJ25" s="81"/>
      <c r="BK25" s="81"/>
      <c r="BL25" s="81"/>
      <c r="BM25" s="86"/>
      <c r="BN25" s="87"/>
      <c r="BO25" s="50"/>
      <c r="BQ25" s="65"/>
      <c r="BR25" s="70"/>
      <c r="BS25" s="70"/>
      <c r="BT25" s="71"/>
      <c r="BU25" s="71"/>
      <c r="BV25" s="84"/>
    </row>
    <row r="26" spans="2:74" ht="21" customHeight="1" x14ac:dyDescent="0.15">
      <c r="B26" s="64"/>
      <c r="C26" s="80"/>
      <c r="D26" s="427" t="s">
        <v>65</v>
      </c>
      <c r="E26" s="427"/>
      <c r="F26" s="427"/>
      <c r="G26" s="427"/>
      <c r="H26" s="427"/>
      <c r="I26" s="423">
        <f>(ROUNDDOWN(M26/40,1))</f>
        <v>0</v>
      </c>
      <c r="J26" s="423"/>
      <c r="K26" s="423"/>
      <c r="L26" s="423"/>
      <c r="M26" s="423">
        <f>((((ROUNDDOWN($BE$9/12,1))*40)))*-1</f>
        <v>0</v>
      </c>
      <c r="N26" s="423"/>
      <c r="O26" s="423"/>
      <c r="P26" s="423"/>
      <c r="Q26" s="82"/>
      <c r="R26" s="69"/>
      <c r="S26" s="69"/>
      <c r="T26" s="427" t="s">
        <v>65</v>
      </c>
      <c r="U26" s="427"/>
      <c r="V26" s="427"/>
      <c r="W26" s="427"/>
      <c r="X26" s="427"/>
      <c r="Y26" s="423">
        <f>(ROUNDDOWN(AC26/40,1))</f>
        <v>0</v>
      </c>
      <c r="Z26" s="423"/>
      <c r="AA26" s="423"/>
      <c r="AB26" s="423"/>
      <c r="AC26" s="423">
        <f>((((ROUNDDOWN($BE$9/30,1))*40)))*-1</f>
        <v>0</v>
      </c>
      <c r="AD26" s="423"/>
      <c r="AE26" s="423"/>
      <c r="AF26" s="423"/>
      <c r="AG26" s="83"/>
      <c r="AH26" s="69"/>
      <c r="AI26" s="68"/>
      <c r="AJ26" s="427" t="s">
        <v>65</v>
      </c>
      <c r="AK26" s="427"/>
      <c r="AL26" s="427"/>
      <c r="AM26" s="427"/>
      <c r="AN26" s="427"/>
      <c r="AO26" s="423">
        <f>(ROUNDDOWN(AS26/40,1))</f>
        <v>0</v>
      </c>
      <c r="AP26" s="423"/>
      <c r="AQ26" s="423"/>
      <c r="AR26" s="423"/>
      <c r="AS26" s="423">
        <f>((((ROUNDDOWN($BE$9/7.5,1))*40)))*-1</f>
        <v>0</v>
      </c>
      <c r="AT26" s="423"/>
      <c r="AU26" s="423"/>
      <c r="AV26" s="423"/>
      <c r="AW26" s="88"/>
      <c r="AX26" s="69"/>
      <c r="AY26" s="85"/>
      <c r="AZ26" s="427" t="s">
        <v>65</v>
      </c>
      <c r="BA26" s="427"/>
      <c r="BB26" s="427"/>
      <c r="BC26" s="427"/>
      <c r="BD26" s="427"/>
      <c r="BE26" s="423">
        <f>(ROUNDDOWN(BI26/40,1))</f>
        <v>0</v>
      </c>
      <c r="BF26" s="423"/>
      <c r="BG26" s="423"/>
      <c r="BH26" s="423"/>
      <c r="BI26" s="424">
        <f>((((ROUNDDOWN($BE$9/20,1))*40)))*-1</f>
        <v>0</v>
      </c>
      <c r="BJ26" s="425"/>
      <c r="BK26" s="425"/>
      <c r="BL26" s="426"/>
      <c r="BM26" s="86"/>
      <c r="BN26" s="87"/>
      <c r="BO26" s="50"/>
      <c r="BQ26" s="65"/>
      <c r="BR26" s="70"/>
      <c r="BS26" s="70"/>
      <c r="BT26" s="71"/>
      <c r="BU26" s="71"/>
      <c r="BV26" s="89"/>
    </row>
    <row r="27" spans="2:74" ht="21" customHeight="1" x14ac:dyDescent="0.15">
      <c r="B27" s="64"/>
      <c r="C27" s="80"/>
      <c r="D27" s="420" t="s">
        <v>66</v>
      </c>
      <c r="E27" s="421"/>
      <c r="F27" s="421"/>
      <c r="G27" s="421"/>
      <c r="H27" s="422"/>
      <c r="I27" s="423">
        <f>(ROUNDDOWN(M27/40,1))</f>
        <v>0</v>
      </c>
      <c r="J27" s="423"/>
      <c r="K27" s="423"/>
      <c r="L27" s="423"/>
      <c r="M27" s="424">
        <f>($AL$17-$AI$17)*-1</f>
        <v>0</v>
      </c>
      <c r="N27" s="425"/>
      <c r="O27" s="425"/>
      <c r="P27" s="426"/>
      <c r="Q27" s="82"/>
      <c r="R27" s="69"/>
      <c r="S27" s="69"/>
      <c r="T27" s="420" t="s">
        <v>66</v>
      </c>
      <c r="U27" s="421"/>
      <c r="V27" s="421"/>
      <c r="W27" s="421"/>
      <c r="X27" s="422"/>
      <c r="Y27" s="423">
        <f>(ROUNDDOWN(AC27/40,1))</f>
        <v>0</v>
      </c>
      <c r="Z27" s="423"/>
      <c r="AA27" s="423"/>
      <c r="AB27" s="423"/>
      <c r="AC27" s="424">
        <f>($AL$17-$AI$17)*-1</f>
        <v>0</v>
      </c>
      <c r="AD27" s="425"/>
      <c r="AE27" s="425"/>
      <c r="AF27" s="426"/>
      <c r="AG27" s="83"/>
      <c r="AH27" s="69"/>
      <c r="AI27" s="68"/>
      <c r="AJ27" s="420" t="s">
        <v>66</v>
      </c>
      <c r="AK27" s="421"/>
      <c r="AL27" s="421"/>
      <c r="AM27" s="421"/>
      <c r="AN27" s="422"/>
      <c r="AO27" s="423">
        <f>(ROUNDDOWN(AS27/40,1))</f>
        <v>0</v>
      </c>
      <c r="AP27" s="423"/>
      <c r="AQ27" s="423"/>
      <c r="AR27" s="423"/>
      <c r="AS27" s="424">
        <f>($AL$17-$AI$17)*-1</f>
        <v>0</v>
      </c>
      <c r="AT27" s="425"/>
      <c r="AU27" s="425"/>
      <c r="AV27" s="426"/>
      <c r="AW27" s="88"/>
      <c r="AX27" s="69"/>
      <c r="AY27" s="85"/>
      <c r="AZ27" s="420" t="s">
        <v>66</v>
      </c>
      <c r="BA27" s="421"/>
      <c r="BB27" s="421"/>
      <c r="BC27" s="421"/>
      <c r="BD27" s="422"/>
      <c r="BE27" s="423">
        <f>(ROUNDDOWN(BI27/40,1))</f>
        <v>0</v>
      </c>
      <c r="BF27" s="423"/>
      <c r="BG27" s="423"/>
      <c r="BH27" s="423"/>
      <c r="BI27" s="424">
        <f>($AL$17-$AI$17)*-1</f>
        <v>0</v>
      </c>
      <c r="BJ27" s="425"/>
      <c r="BK27" s="425"/>
      <c r="BL27" s="426"/>
      <c r="BM27" s="86"/>
      <c r="BN27" s="87"/>
      <c r="BO27" s="50"/>
      <c r="BQ27" s="65"/>
      <c r="BR27" s="70"/>
      <c r="BS27" s="70"/>
      <c r="BT27" s="71"/>
      <c r="BU27" s="71"/>
      <c r="BV27" s="89"/>
    </row>
    <row r="28" spans="2:74" ht="21" customHeight="1" thickBot="1" x14ac:dyDescent="0.2">
      <c r="B28" s="64"/>
      <c r="C28" s="80"/>
      <c r="D28" s="414" t="s">
        <v>67</v>
      </c>
      <c r="E28" s="414"/>
      <c r="F28" s="414"/>
      <c r="G28" s="414"/>
      <c r="H28" s="414"/>
      <c r="I28" s="415">
        <f>(ROUNDDOWN(M28/40,1))</f>
        <v>0</v>
      </c>
      <c r="J28" s="415"/>
      <c r="K28" s="415"/>
      <c r="L28" s="415"/>
      <c r="M28" s="416">
        <f>$BQ$15</f>
        <v>0</v>
      </c>
      <c r="N28" s="417"/>
      <c r="O28" s="417"/>
      <c r="P28" s="418"/>
      <c r="Q28" s="82"/>
      <c r="R28" s="69"/>
      <c r="S28" s="69"/>
      <c r="T28" s="414" t="s">
        <v>67</v>
      </c>
      <c r="U28" s="414"/>
      <c r="V28" s="414"/>
      <c r="W28" s="414"/>
      <c r="X28" s="414"/>
      <c r="Y28" s="415">
        <f>(ROUNDDOWN(AC28/40,1))</f>
        <v>0</v>
      </c>
      <c r="Z28" s="415"/>
      <c r="AA28" s="415"/>
      <c r="AB28" s="415"/>
      <c r="AC28" s="416">
        <f>$BQ$15</f>
        <v>0</v>
      </c>
      <c r="AD28" s="417"/>
      <c r="AE28" s="417"/>
      <c r="AF28" s="418"/>
      <c r="AG28" s="83"/>
      <c r="AH28" s="69"/>
      <c r="AI28" s="68"/>
      <c r="AJ28" s="414" t="s">
        <v>67</v>
      </c>
      <c r="AK28" s="414"/>
      <c r="AL28" s="414"/>
      <c r="AM28" s="414"/>
      <c r="AN28" s="414"/>
      <c r="AO28" s="415">
        <f>(ROUNDDOWN(AS28/40,1))</f>
        <v>0</v>
      </c>
      <c r="AP28" s="415"/>
      <c r="AQ28" s="415"/>
      <c r="AR28" s="415"/>
      <c r="AS28" s="416">
        <f>$BQ$15</f>
        <v>0</v>
      </c>
      <c r="AT28" s="417"/>
      <c r="AU28" s="417"/>
      <c r="AV28" s="418"/>
      <c r="AW28" s="88"/>
      <c r="AX28" s="69"/>
      <c r="AY28" s="85"/>
      <c r="AZ28" s="414" t="s">
        <v>67</v>
      </c>
      <c r="BA28" s="414"/>
      <c r="BB28" s="414"/>
      <c r="BC28" s="414"/>
      <c r="BD28" s="414"/>
      <c r="BE28" s="419">
        <f>(ROUNDDOWN(BI28/40,1))</f>
        <v>0</v>
      </c>
      <c r="BF28" s="419"/>
      <c r="BG28" s="419"/>
      <c r="BH28" s="419"/>
      <c r="BI28" s="416">
        <f>$BQ$15</f>
        <v>0</v>
      </c>
      <c r="BJ28" s="417"/>
      <c r="BK28" s="417"/>
      <c r="BL28" s="418"/>
      <c r="BM28" s="86"/>
      <c r="BN28" s="87"/>
      <c r="BO28" s="50"/>
      <c r="BV28" s="88"/>
    </row>
    <row r="29" spans="2:74" ht="30.75" customHeight="1" thickTop="1" x14ac:dyDescent="0.15">
      <c r="B29" s="64"/>
      <c r="C29" s="80"/>
      <c r="D29" s="411" t="s">
        <v>68</v>
      </c>
      <c r="E29" s="412"/>
      <c r="F29" s="412"/>
      <c r="G29" s="412"/>
      <c r="H29" s="412"/>
      <c r="I29" s="413">
        <f>SUM(I26:L28)</f>
        <v>0</v>
      </c>
      <c r="J29" s="413"/>
      <c r="K29" s="413"/>
      <c r="L29" s="413"/>
      <c r="M29" s="413">
        <f>SUM(M26:P28)</f>
        <v>0</v>
      </c>
      <c r="N29" s="413"/>
      <c r="O29" s="413"/>
      <c r="P29" s="413"/>
      <c r="Q29" s="69"/>
      <c r="R29" s="69"/>
      <c r="S29" s="69"/>
      <c r="T29" s="411" t="s">
        <v>68</v>
      </c>
      <c r="U29" s="412"/>
      <c r="V29" s="412"/>
      <c r="W29" s="412"/>
      <c r="X29" s="412"/>
      <c r="Y29" s="413">
        <f>SUM(Y26:AB28)</f>
        <v>0</v>
      </c>
      <c r="Z29" s="413"/>
      <c r="AA29" s="413"/>
      <c r="AB29" s="413"/>
      <c r="AC29" s="413">
        <f>SUM(AC26:AF28)</f>
        <v>0</v>
      </c>
      <c r="AD29" s="413"/>
      <c r="AE29" s="413"/>
      <c r="AF29" s="413"/>
      <c r="AG29" s="83"/>
      <c r="AH29" s="69"/>
      <c r="AI29" s="68"/>
      <c r="AJ29" s="411" t="s">
        <v>69</v>
      </c>
      <c r="AK29" s="412"/>
      <c r="AL29" s="412"/>
      <c r="AM29" s="412"/>
      <c r="AN29" s="412"/>
      <c r="AO29" s="413">
        <f>SUM(AO26:AR28)</f>
        <v>0</v>
      </c>
      <c r="AP29" s="413"/>
      <c r="AQ29" s="413"/>
      <c r="AR29" s="413"/>
      <c r="AS29" s="413">
        <f>SUM(AS26:AV28)</f>
        <v>0</v>
      </c>
      <c r="AT29" s="413"/>
      <c r="AU29" s="413"/>
      <c r="AV29" s="413"/>
      <c r="AW29" s="88"/>
      <c r="AX29" s="69"/>
      <c r="AY29" s="85"/>
      <c r="AZ29" s="411" t="s">
        <v>69</v>
      </c>
      <c r="BA29" s="412"/>
      <c r="BB29" s="412"/>
      <c r="BC29" s="412"/>
      <c r="BD29" s="412"/>
      <c r="BE29" s="413">
        <f>SUM(BE26:BH28)</f>
        <v>0</v>
      </c>
      <c r="BF29" s="413"/>
      <c r="BG29" s="413"/>
      <c r="BH29" s="413"/>
      <c r="BI29" s="413">
        <f>SUM(BI26:BL28)</f>
        <v>0</v>
      </c>
      <c r="BJ29" s="413"/>
      <c r="BK29" s="413"/>
      <c r="BL29" s="413"/>
      <c r="BM29" s="86"/>
      <c r="BN29" s="87"/>
      <c r="BO29" s="50"/>
      <c r="BQ29" s="65"/>
      <c r="BR29" s="70"/>
      <c r="BS29" s="70"/>
      <c r="BT29" s="71"/>
      <c r="BU29" s="71"/>
      <c r="BV29" s="90"/>
    </row>
    <row r="30" spans="2:74" ht="20.25" customHeight="1" x14ac:dyDescent="0.15">
      <c r="B30" s="64"/>
      <c r="C30" s="80"/>
      <c r="D30" s="91"/>
      <c r="E30" s="91"/>
      <c r="F30" s="91"/>
      <c r="G30" s="91"/>
      <c r="H30" s="91"/>
      <c r="I30" s="92"/>
      <c r="J30" s="92"/>
      <c r="K30" s="92"/>
      <c r="L30" s="92"/>
      <c r="M30" s="92"/>
      <c r="N30" s="92"/>
      <c r="O30" s="92"/>
      <c r="P30" s="92"/>
      <c r="Q30" s="18"/>
      <c r="R30" s="18"/>
      <c r="S30" s="18"/>
      <c r="T30" s="91"/>
      <c r="U30" s="91"/>
      <c r="V30" s="91"/>
      <c r="W30" s="91"/>
      <c r="X30" s="91"/>
      <c r="Y30" s="92"/>
      <c r="Z30" s="92"/>
      <c r="AA30" s="92"/>
      <c r="AB30" s="92"/>
      <c r="AC30" s="92"/>
      <c r="AD30" s="92"/>
      <c r="AE30" s="92"/>
      <c r="AF30" s="92"/>
      <c r="AG30" s="93"/>
      <c r="AH30" s="18"/>
      <c r="AI30" s="94"/>
      <c r="AJ30" s="91"/>
      <c r="AK30" s="91"/>
      <c r="AL30" s="91"/>
      <c r="AM30" s="91"/>
      <c r="AN30" s="91"/>
      <c r="AO30" s="92"/>
      <c r="AP30" s="92"/>
      <c r="AQ30" s="92"/>
      <c r="AR30" s="92"/>
      <c r="AS30" s="92"/>
      <c r="AT30" s="92"/>
      <c r="AU30" s="92"/>
      <c r="AV30" s="92"/>
      <c r="AW30" s="49"/>
      <c r="AX30" s="18"/>
      <c r="AY30" s="33"/>
      <c r="AZ30" s="91"/>
      <c r="BA30" s="91"/>
      <c r="BB30" s="91"/>
      <c r="BC30" s="91"/>
      <c r="BD30" s="91"/>
      <c r="BE30" s="92"/>
      <c r="BF30" s="92"/>
      <c r="BG30" s="92"/>
      <c r="BH30" s="92"/>
      <c r="BI30" s="92"/>
      <c r="BJ30" s="92"/>
      <c r="BK30" s="92"/>
      <c r="BL30" s="92"/>
      <c r="BM30" s="86"/>
      <c r="BN30" s="87"/>
      <c r="BO30" s="50"/>
      <c r="BQ30" s="65"/>
      <c r="BR30" s="70"/>
      <c r="BS30" s="70"/>
      <c r="BT30" s="71"/>
      <c r="BU30" s="71"/>
    </row>
    <row r="31" spans="2:74" ht="20.25" customHeight="1" x14ac:dyDescent="0.15">
      <c r="B31" s="64"/>
      <c r="C31" s="80"/>
      <c r="D31" s="91"/>
      <c r="E31" s="91"/>
      <c r="F31" s="91"/>
      <c r="G31" s="91"/>
      <c r="H31" s="91"/>
      <c r="I31" s="92"/>
      <c r="J31" s="92"/>
      <c r="K31" s="405" t="s">
        <v>70</v>
      </c>
      <c r="L31" s="406"/>
      <c r="M31" s="406"/>
      <c r="N31" s="408" t="e">
        <f>IF(AND(OR($D$5="○",$D$6="○"),$I$29&gt;=0,$M$29&gt;=0,BF17="OK"),"可","不可")</f>
        <v>#DIV/0!</v>
      </c>
      <c r="O31" s="409"/>
      <c r="P31" s="410"/>
      <c r="Q31" s="18"/>
      <c r="R31" s="18"/>
      <c r="S31" s="18"/>
      <c r="T31" s="91"/>
      <c r="U31" s="91"/>
      <c r="V31" s="91"/>
      <c r="W31" s="91"/>
      <c r="X31" s="91"/>
      <c r="Y31" s="92"/>
      <c r="Z31" s="92"/>
      <c r="AA31" s="405" t="s">
        <v>71</v>
      </c>
      <c r="AB31" s="406"/>
      <c r="AC31" s="407"/>
      <c r="AD31" s="408" t="e">
        <f>IF(AND(OR($D$5="○",$D$6="○"),$Y$29&gt;=0,$AC$29&gt;=0,BF17="OK"),"可","不可")</f>
        <v>#DIV/0!</v>
      </c>
      <c r="AE31" s="409"/>
      <c r="AF31" s="410"/>
      <c r="AG31" s="93"/>
      <c r="AH31" s="18"/>
      <c r="AI31" s="94"/>
      <c r="AJ31" s="91"/>
      <c r="AK31" s="91"/>
      <c r="AL31" s="91"/>
      <c r="AM31" s="91"/>
      <c r="AN31" s="91"/>
      <c r="AO31" s="92"/>
      <c r="AP31" s="92"/>
      <c r="AQ31" s="405" t="s">
        <v>72</v>
      </c>
      <c r="AR31" s="406"/>
      <c r="AS31" s="407"/>
      <c r="AT31" s="408" t="e">
        <f>IF(AND(OR($D$7="○"),$AO$29&gt;=0,BF17="OK"),"可","不可")</f>
        <v>#DIV/0!</v>
      </c>
      <c r="AU31" s="409"/>
      <c r="AV31" s="410"/>
      <c r="AW31" s="49"/>
      <c r="AX31" s="18"/>
      <c r="AY31" s="33"/>
      <c r="AZ31" s="91"/>
      <c r="BA31" s="91"/>
      <c r="BB31" s="91"/>
      <c r="BC31" s="91"/>
      <c r="BD31" s="91"/>
      <c r="BE31" s="92"/>
      <c r="BF31" s="92"/>
      <c r="BG31" s="405" t="s">
        <v>73</v>
      </c>
      <c r="BH31" s="406"/>
      <c r="BI31" s="407"/>
      <c r="BJ31" s="408" t="e">
        <f>IF(AND(OR($D$7="○"),$BE$29&gt;=0,BF17="OK"),"可","不可")</f>
        <v>#DIV/0!</v>
      </c>
      <c r="BK31" s="409"/>
      <c r="BL31" s="410"/>
      <c r="BM31" s="86"/>
      <c r="BN31" s="87"/>
      <c r="BO31" s="50"/>
      <c r="BQ31" s="65"/>
      <c r="BR31" s="70"/>
      <c r="BS31" s="70"/>
      <c r="BT31" s="71"/>
      <c r="BU31" s="71"/>
    </row>
    <row r="32" spans="2:74" ht="20.25" customHeight="1" x14ac:dyDescent="0.15">
      <c r="B32" s="64"/>
      <c r="C32" s="95"/>
      <c r="D32" s="96"/>
      <c r="E32" s="97"/>
      <c r="F32" s="97"/>
      <c r="G32" s="97"/>
      <c r="H32" s="97"/>
      <c r="I32" s="98"/>
      <c r="J32" s="98"/>
      <c r="K32" s="98"/>
      <c r="L32" s="98"/>
      <c r="M32" s="98"/>
      <c r="N32" s="98"/>
      <c r="O32" s="98"/>
      <c r="P32" s="98"/>
      <c r="Q32" s="99"/>
      <c r="R32" s="99"/>
      <c r="S32" s="99"/>
      <c r="T32" s="96"/>
      <c r="U32" s="97"/>
      <c r="V32" s="97"/>
      <c r="W32" s="97"/>
      <c r="X32" s="97"/>
      <c r="Y32" s="98"/>
      <c r="Z32" s="98"/>
      <c r="AA32" s="98"/>
      <c r="AB32" s="98"/>
      <c r="AC32" s="98"/>
      <c r="AD32" s="98"/>
      <c r="AE32" s="98"/>
      <c r="AF32" s="98"/>
      <c r="AG32" s="100"/>
      <c r="AH32" s="18"/>
      <c r="AI32" s="101"/>
      <c r="AJ32" s="97"/>
      <c r="AK32" s="97"/>
      <c r="AL32" s="97"/>
      <c r="AM32" s="97"/>
      <c r="AN32" s="97"/>
      <c r="AO32" s="98"/>
      <c r="AP32" s="98"/>
      <c r="AQ32" s="98"/>
      <c r="AR32" s="98"/>
      <c r="AS32" s="98"/>
      <c r="AT32" s="98"/>
      <c r="AU32" s="98"/>
      <c r="AV32" s="98"/>
      <c r="AW32" s="102"/>
      <c r="AX32" s="99"/>
      <c r="AY32" s="103"/>
      <c r="AZ32" s="97"/>
      <c r="BA32" s="97"/>
      <c r="BB32" s="97"/>
      <c r="BC32" s="97"/>
      <c r="BD32" s="97"/>
      <c r="BE32" s="98"/>
      <c r="BF32" s="98"/>
      <c r="BG32" s="98"/>
      <c r="BH32" s="98"/>
      <c r="BI32" s="98"/>
      <c r="BJ32" s="98"/>
      <c r="BK32" s="98"/>
      <c r="BL32" s="98"/>
      <c r="BM32" s="104"/>
      <c r="BN32" s="87"/>
      <c r="BO32" s="50"/>
      <c r="BQ32" s="65"/>
      <c r="BR32" s="70"/>
      <c r="BS32" s="70"/>
      <c r="BT32" s="71"/>
      <c r="BU32" s="71"/>
    </row>
    <row r="33" spans="2:73" ht="20.25" customHeight="1" thickBot="1" x14ac:dyDescent="0.2">
      <c r="B33" s="105"/>
      <c r="C33" s="106"/>
      <c r="D33" s="107"/>
      <c r="E33" s="107"/>
      <c r="F33" s="107"/>
      <c r="G33" s="107"/>
      <c r="H33" s="107"/>
      <c r="I33" s="108"/>
      <c r="J33" s="108"/>
      <c r="K33" s="108"/>
      <c r="L33" s="108"/>
      <c r="M33" s="108"/>
      <c r="N33" s="108"/>
      <c r="O33" s="108"/>
      <c r="P33" s="108"/>
      <c r="Q33" s="109"/>
      <c r="R33" s="109"/>
      <c r="S33" s="109"/>
      <c r="T33" s="107"/>
      <c r="U33" s="107"/>
      <c r="V33" s="107"/>
      <c r="W33" s="107"/>
      <c r="X33" s="107"/>
      <c r="Y33" s="108"/>
      <c r="Z33" s="108"/>
      <c r="AA33" s="108"/>
      <c r="AB33" s="108"/>
      <c r="AC33" s="108"/>
      <c r="AD33" s="108"/>
      <c r="AE33" s="108"/>
      <c r="AF33" s="108"/>
      <c r="AG33" s="109"/>
      <c r="AH33" s="109"/>
      <c r="AI33" s="109"/>
      <c r="AJ33" s="107"/>
      <c r="AK33" s="107"/>
      <c r="AL33" s="107"/>
      <c r="AM33" s="107"/>
      <c r="AN33" s="107"/>
      <c r="AO33" s="108"/>
      <c r="AP33" s="108"/>
      <c r="AQ33" s="108"/>
      <c r="AR33" s="108"/>
      <c r="AS33" s="108"/>
      <c r="AT33" s="108"/>
      <c r="AU33" s="108"/>
      <c r="AV33" s="108"/>
      <c r="AW33" s="110"/>
      <c r="AX33" s="109"/>
      <c r="AY33" s="111"/>
      <c r="AZ33" s="107"/>
      <c r="BA33" s="107"/>
      <c r="BB33" s="107"/>
      <c r="BC33" s="107"/>
      <c r="BD33" s="107"/>
      <c r="BE33" s="108"/>
      <c r="BF33" s="108"/>
      <c r="BG33" s="108"/>
      <c r="BH33" s="108"/>
      <c r="BI33" s="108"/>
      <c r="BJ33" s="108"/>
      <c r="BK33" s="108"/>
      <c r="BL33" s="108"/>
      <c r="BM33" s="112"/>
      <c r="BN33" s="113"/>
      <c r="BO33" s="51"/>
      <c r="BQ33" s="65"/>
      <c r="BR33" s="70"/>
      <c r="BS33" s="70"/>
      <c r="BT33" s="71"/>
      <c r="BU33" s="71"/>
    </row>
    <row r="34" spans="2:73" ht="21" customHeight="1" thickBot="1" x14ac:dyDescent="0.2">
      <c r="B34" s="1" t="s">
        <v>74</v>
      </c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66"/>
      <c r="BB34" s="72"/>
      <c r="BC34" s="66"/>
      <c r="BD34" s="66"/>
      <c r="BE34" s="72"/>
      <c r="BF34" s="66"/>
      <c r="BG34" s="72"/>
      <c r="BH34" s="72"/>
      <c r="BI34" s="72"/>
      <c r="BJ34" s="72"/>
      <c r="BK34" s="72"/>
      <c r="BL34" s="72"/>
      <c r="BM34" s="72"/>
      <c r="BN34" s="72"/>
      <c r="BO34" s="51"/>
      <c r="BQ34" s="65"/>
      <c r="BR34" s="70"/>
      <c r="BS34" s="70"/>
      <c r="BT34" s="71"/>
      <c r="BU34" s="71"/>
    </row>
    <row r="35" spans="2:73" ht="43.5" customHeight="1" x14ac:dyDescent="0.15">
      <c r="B35" s="289"/>
      <c r="C35" s="114"/>
      <c r="D35" s="292" t="s">
        <v>11</v>
      </c>
      <c r="E35" s="292"/>
      <c r="F35" s="292"/>
      <c r="G35" s="292"/>
      <c r="H35" s="292"/>
      <c r="I35" s="293"/>
      <c r="J35" s="249" t="s">
        <v>108</v>
      </c>
      <c r="K35" s="250"/>
      <c r="L35" s="250"/>
      <c r="M35" s="250"/>
      <c r="N35" s="250"/>
      <c r="O35" s="299"/>
      <c r="P35" s="301" t="s">
        <v>12</v>
      </c>
      <c r="Q35" s="292"/>
      <c r="R35" s="292"/>
      <c r="S35" s="292"/>
      <c r="T35" s="292"/>
      <c r="U35" s="304" t="s">
        <v>109</v>
      </c>
      <c r="V35" s="307" t="s">
        <v>100</v>
      </c>
      <c r="W35" s="274" t="s">
        <v>13</v>
      </c>
      <c r="X35" s="275"/>
      <c r="Y35" s="275"/>
      <c r="Z35" s="275"/>
      <c r="AA35" s="275"/>
      <c r="AB35" s="275"/>
      <c r="AC35" s="276"/>
      <c r="AD35" s="274" t="s">
        <v>14</v>
      </c>
      <c r="AE35" s="275"/>
      <c r="AF35" s="275"/>
      <c r="AG35" s="275"/>
      <c r="AH35" s="275"/>
      <c r="AI35" s="275"/>
      <c r="AJ35" s="276"/>
      <c r="AK35" s="274" t="s">
        <v>15</v>
      </c>
      <c r="AL35" s="275"/>
      <c r="AM35" s="275"/>
      <c r="AN35" s="275"/>
      <c r="AO35" s="275"/>
      <c r="AP35" s="275"/>
      <c r="AQ35" s="276"/>
      <c r="AR35" s="402" t="s">
        <v>16</v>
      </c>
      <c r="AS35" s="403"/>
      <c r="AT35" s="403"/>
      <c r="AU35" s="403"/>
      <c r="AV35" s="403"/>
      <c r="AW35" s="403"/>
      <c r="AX35" s="404"/>
      <c r="AY35" s="250" t="s">
        <v>17</v>
      </c>
      <c r="AZ35" s="250"/>
      <c r="BA35" s="299"/>
      <c r="BB35" s="249" t="s">
        <v>18</v>
      </c>
      <c r="BC35" s="250"/>
      <c r="BD35" s="299"/>
      <c r="BE35" s="249" t="s">
        <v>19</v>
      </c>
      <c r="BF35" s="250"/>
      <c r="BG35" s="250"/>
      <c r="BH35" s="249" t="s">
        <v>75</v>
      </c>
      <c r="BI35" s="250"/>
      <c r="BJ35" s="250"/>
      <c r="BK35" s="253" t="s">
        <v>20</v>
      </c>
      <c r="BL35" s="254"/>
      <c r="BM35" s="254"/>
      <c r="BN35" s="254"/>
      <c r="BO35" s="254"/>
      <c r="BP35" s="254"/>
      <c r="BQ35" s="254"/>
      <c r="BR35" s="255"/>
      <c r="BS35" s="70"/>
      <c r="BT35" s="71"/>
      <c r="BU35" s="71"/>
    </row>
    <row r="36" spans="2:73" ht="20.25" customHeight="1" x14ac:dyDescent="0.15">
      <c r="B36" s="290"/>
      <c r="C36" s="115"/>
      <c r="D36" s="294"/>
      <c r="E36" s="294"/>
      <c r="F36" s="294"/>
      <c r="G36" s="294"/>
      <c r="H36" s="294"/>
      <c r="I36" s="295"/>
      <c r="J36" s="251"/>
      <c r="K36" s="252"/>
      <c r="L36" s="252"/>
      <c r="M36" s="252"/>
      <c r="N36" s="252"/>
      <c r="O36" s="300"/>
      <c r="P36" s="302"/>
      <c r="Q36" s="294"/>
      <c r="R36" s="294"/>
      <c r="S36" s="294"/>
      <c r="T36" s="294"/>
      <c r="U36" s="305"/>
      <c r="V36" s="308"/>
      <c r="W36" s="116">
        <v>1</v>
      </c>
      <c r="X36" s="117">
        <f>W36+1</f>
        <v>2</v>
      </c>
      <c r="Y36" s="117">
        <f t="shared" ref="Y36:AX36" si="4">X36+1</f>
        <v>3</v>
      </c>
      <c r="Z36" s="117">
        <f t="shared" si="4"/>
        <v>4</v>
      </c>
      <c r="AA36" s="117">
        <f t="shared" si="4"/>
        <v>5</v>
      </c>
      <c r="AB36" s="117">
        <f t="shared" si="4"/>
        <v>6</v>
      </c>
      <c r="AC36" s="118">
        <f t="shared" si="4"/>
        <v>7</v>
      </c>
      <c r="AD36" s="119">
        <f t="shared" si="4"/>
        <v>8</v>
      </c>
      <c r="AE36" s="117">
        <f t="shared" si="4"/>
        <v>9</v>
      </c>
      <c r="AF36" s="117">
        <f t="shared" si="4"/>
        <v>10</v>
      </c>
      <c r="AG36" s="117">
        <f t="shared" si="4"/>
        <v>11</v>
      </c>
      <c r="AH36" s="117">
        <f t="shared" si="4"/>
        <v>12</v>
      </c>
      <c r="AI36" s="117">
        <f t="shared" si="4"/>
        <v>13</v>
      </c>
      <c r="AJ36" s="118">
        <f t="shared" si="4"/>
        <v>14</v>
      </c>
      <c r="AK36" s="119">
        <f t="shared" si="4"/>
        <v>15</v>
      </c>
      <c r="AL36" s="117">
        <f t="shared" si="4"/>
        <v>16</v>
      </c>
      <c r="AM36" s="117">
        <f t="shared" si="4"/>
        <v>17</v>
      </c>
      <c r="AN36" s="117">
        <f t="shared" si="4"/>
        <v>18</v>
      </c>
      <c r="AO36" s="117">
        <f t="shared" si="4"/>
        <v>19</v>
      </c>
      <c r="AP36" s="117">
        <f t="shared" si="4"/>
        <v>20</v>
      </c>
      <c r="AQ36" s="118">
        <f t="shared" si="4"/>
        <v>21</v>
      </c>
      <c r="AR36" s="120">
        <f t="shared" si="4"/>
        <v>22</v>
      </c>
      <c r="AS36" s="121">
        <f t="shared" si="4"/>
        <v>23</v>
      </c>
      <c r="AT36" s="121">
        <f t="shared" si="4"/>
        <v>24</v>
      </c>
      <c r="AU36" s="121">
        <f t="shared" si="4"/>
        <v>25</v>
      </c>
      <c r="AV36" s="121">
        <f t="shared" si="4"/>
        <v>26</v>
      </c>
      <c r="AW36" s="121">
        <f t="shared" si="4"/>
        <v>27</v>
      </c>
      <c r="AX36" s="122">
        <f t="shared" si="4"/>
        <v>28</v>
      </c>
      <c r="AY36" s="252"/>
      <c r="AZ36" s="252"/>
      <c r="BA36" s="300"/>
      <c r="BB36" s="251"/>
      <c r="BC36" s="252"/>
      <c r="BD36" s="300"/>
      <c r="BE36" s="251"/>
      <c r="BF36" s="252"/>
      <c r="BG36" s="252"/>
      <c r="BH36" s="251"/>
      <c r="BI36" s="252"/>
      <c r="BJ36" s="252"/>
      <c r="BK36" s="256" t="s">
        <v>104</v>
      </c>
      <c r="BL36" s="257"/>
      <c r="BM36" s="257"/>
      <c r="BN36" s="258"/>
      <c r="BO36" s="256" t="s">
        <v>105</v>
      </c>
      <c r="BP36" s="257"/>
      <c r="BQ36" s="257"/>
      <c r="BR36" s="262"/>
      <c r="BS36" s="70"/>
      <c r="BT36" s="71"/>
      <c r="BU36" s="71"/>
    </row>
    <row r="37" spans="2:73" ht="20.25" customHeight="1" thickBot="1" x14ac:dyDescent="0.2">
      <c r="B37" s="291"/>
      <c r="C37" s="115"/>
      <c r="D37" s="294"/>
      <c r="E37" s="294"/>
      <c r="F37" s="294"/>
      <c r="G37" s="294"/>
      <c r="H37" s="294"/>
      <c r="I37" s="295"/>
      <c r="J37" s="251"/>
      <c r="K37" s="252"/>
      <c r="L37" s="252"/>
      <c r="M37" s="252"/>
      <c r="N37" s="252"/>
      <c r="O37" s="300"/>
      <c r="P37" s="303"/>
      <c r="Q37" s="297"/>
      <c r="R37" s="297"/>
      <c r="S37" s="297"/>
      <c r="T37" s="297"/>
      <c r="U37" s="306"/>
      <c r="V37" s="309"/>
      <c r="W37" s="188" t="s">
        <v>98</v>
      </c>
      <c r="X37" s="123" t="str" cm="1">
        <f t="array" ref="X37">_xlfn.IFS(W37="月","火",W37="火","水",W37="水","木",W37="木","金",W37="金","土",W37="土","日",W37="日","月")</f>
        <v>土</v>
      </c>
      <c r="Y37" s="123" t="str" cm="1">
        <f t="array" ref="Y37">_xlfn.IFS(X37="月","火",X37="火","水",X37="水","木",X37="木","金",X37="金","土",X37="土","日",X37="日","月")</f>
        <v>日</v>
      </c>
      <c r="Z37" s="123" t="str" cm="1">
        <f t="array" ref="Z37">_xlfn.IFS(Y37="月","火",Y37="火","水",Y37="水","木",Y37="木","金",Y37="金","土",Y37="土","日",Y37="日","月")</f>
        <v>月</v>
      </c>
      <c r="AA37" s="123" t="str" cm="1">
        <f t="array" ref="AA37">_xlfn.IFS(Z37="月","火",Z37="火","水",Z37="水","木",Z37="木","金",Z37="金","土",Z37="土","日",Z37="日","月")</f>
        <v>火</v>
      </c>
      <c r="AB37" s="123" t="str" cm="1">
        <f t="array" ref="AB37">_xlfn.IFS(AA37="月","火",AA37="火","水",AA37="水","木",AA37="木","金",AA37="金","土",AA37="土","日",AA37="日","月")</f>
        <v>水</v>
      </c>
      <c r="AC37" s="124" t="str" cm="1">
        <f t="array" ref="AC37">_xlfn.IFS(AB37="月","火",AB37="火","水",AB37="水","木",AB37="木","金",AB37="金","土",AB37="土","日",AB37="日","月")</f>
        <v>木</v>
      </c>
      <c r="AD37" s="125" t="str">
        <f>$W$37</f>
        <v>金</v>
      </c>
      <c r="AE37" s="123" t="str">
        <f>$X$37</f>
        <v>土</v>
      </c>
      <c r="AF37" s="123" t="str">
        <f>$Y$37</f>
        <v>日</v>
      </c>
      <c r="AG37" s="123" t="str">
        <f>$Z$37</f>
        <v>月</v>
      </c>
      <c r="AH37" s="123" t="str">
        <f>$AA$37</f>
        <v>火</v>
      </c>
      <c r="AI37" s="123" t="str">
        <f>$AB$37</f>
        <v>水</v>
      </c>
      <c r="AJ37" s="124" t="str">
        <f>$AC$37</f>
        <v>木</v>
      </c>
      <c r="AK37" s="125" t="str">
        <f>$W$37</f>
        <v>金</v>
      </c>
      <c r="AL37" s="123" t="str">
        <f>$X$37</f>
        <v>土</v>
      </c>
      <c r="AM37" s="123" t="str">
        <f>$Y$37</f>
        <v>日</v>
      </c>
      <c r="AN37" s="123" t="str">
        <f>$Z$37</f>
        <v>月</v>
      </c>
      <c r="AO37" s="123" t="str">
        <f>$AA$37</f>
        <v>火</v>
      </c>
      <c r="AP37" s="123" t="str">
        <f>$AB$37</f>
        <v>水</v>
      </c>
      <c r="AQ37" s="124" t="str">
        <f>$AC$37</f>
        <v>木</v>
      </c>
      <c r="AR37" s="125" t="str">
        <f>$W$37</f>
        <v>金</v>
      </c>
      <c r="AS37" s="123" t="str">
        <f>$X$37</f>
        <v>土</v>
      </c>
      <c r="AT37" s="123" t="str">
        <f>$Y$37</f>
        <v>日</v>
      </c>
      <c r="AU37" s="123" t="str">
        <f>$Z$37</f>
        <v>月</v>
      </c>
      <c r="AV37" s="123" t="str">
        <f>$AA$37</f>
        <v>火</v>
      </c>
      <c r="AW37" s="123" t="str">
        <f>$AB$37</f>
        <v>水</v>
      </c>
      <c r="AX37" s="124" t="str">
        <f>$AC$37</f>
        <v>木</v>
      </c>
      <c r="AY37" s="252"/>
      <c r="AZ37" s="252"/>
      <c r="BA37" s="300"/>
      <c r="BB37" s="251"/>
      <c r="BC37" s="252"/>
      <c r="BD37" s="300"/>
      <c r="BE37" s="251"/>
      <c r="BF37" s="252"/>
      <c r="BG37" s="252"/>
      <c r="BH37" s="251"/>
      <c r="BI37" s="252"/>
      <c r="BJ37" s="252"/>
      <c r="BK37" s="259"/>
      <c r="BL37" s="260"/>
      <c r="BM37" s="260"/>
      <c r="BN37" s="261"/>
      <c r="BO37" s="259"/>
      <c r="BP37" s="260"/>
      <c r="BQ37" s="260"/>
      <c r="BR37" s="263"/>
      <c r="BS37" s="70"/>
      <c r="BT37" s="71"/>
      <c r="BU37" s="71"/>
    </row>
    <row r="38" spans="2:73" ht="21" customHeight="1" thickBot="1" x14ac:dyDescent="0.2">
      <c r="B38" s="390" t="s">
        <v>28</v>
      </c>
      <c r="C38" s="126"/>
      <c r="D38" s="392" t="s">
        <v>21</v>
      </c>
      <c r="E38" s="392"/>
      <c r="F38" s="392"/>
      <c r="G38" s="392"/>
      <c r="H38" s="392"/>
      <c r="I38" s="393"/>
      <c r="J38" s="394"/>
      <c r="K38" s="395"/>
      <c r="L38" s="395"/>
      <c r="M38" s="395"/>
      <c r="N38" s="395"/>
      <c r="O38" s="396"/>
      <c r="P38" s="397"/>
      <c r="Q38" s="397"/>
      <c r="R38" s="397"/>
      <c r="S38" s="397"/>
      <c r="T38" s="397"/>
      <c r="U38" s="177"/>
      <c r="V38" s="178"/>
      <c r="W38" s="179"/>
      <c r="X38" s="132"/>
      <c r="Y38" s="132"/>
      <c r="Z38" s="132"/>
      <c r="AA38" s="132"/>
      <c r="AB38" s="132"/>
      <c r="AC38" s="133"/>
      <c r="AD38" s="179"/>
      <c r="AE38" s="132"/>
      <c r="AF38" s="132"/>
      <c r="AG38" s="132"/>
      <c r="AH38" s="132"/>
      <c r="AI38" s="132"/>
      <c r="AJ38" s="133"/>
      <c r="AK38" s="179"/>
      <c r="AL38" s="132"/>
      <c r="AM38" s="132"/>
      <c r="AN38" s="132"/>
      <c r="AO38" s="132"/>
      <c r="AP38" s="132"/>
      <c r="AQ38" s="133"/>
      <c r="AR38" s="179"/>
      <c r="AS38" s="132"/>
      <c r="AT38" s="132"/>
      <c r="AU38" s="132"/>
      <c r="AV38" s="132"/>
      <c r="AW38" s="132"/>
      <c r="AX38" s="133"/>
      <c r="AY38" s="398">
        <f t="shared" ref="AY38:AY101" si="5">SUM(W38:AX38)</f>
        <v>0</v>
      </c>
      <c r="AZ38" s="398"/>
      <c r="BA38" s="310"/>
      <c r="BB38" s="399">
        <f t="shared" ref="BB38:BB108" si="6">AY38/4</f>
        <v>0</v>
      </c>
      <c r="BC38" s="400"/>
      <c r="BD38" s="401"/>
      <c r="BE38" s="214"/>
      <c r="BF38" s="215"/>
      <c r="BG38" s="215"/>
      <c r="BH38" s="214"/>
      <c r="BI38" s="215"/>
      <c r="BJ38" s="215"/>
      <c r="BK38" s="381"/>
      <c r="BL38" s="381"/>
      <c r="BM38" s="381"/>
      <c r="BN38" s="381"/>
      <c r="BO38" s="381"/>
      <c r="BP38" s="381"/>
      <c r="BQ38" s="381"/>
      <c r="BR38" s="382"/>
      <c r="BS38" s="70"/>
      <c r="BT38" s="71"/>
      <c r="BU38" s="71"/>
    </row>
    <row r="39" spans="2:73" ht="21" customHeight="1" x14ac:dyDescent="0.15">
      <c r="B39" s="264"/>
      <c r="C39" s="383" t="s">
        <v>76</v>
      </c>
      <c r="D39" s="385" t="s">
        <v>77</v>
      </c>
      <c r="E39" s="385"/>
      <c r="F39" s="385"/>
      <c r="G39" s="385"/>
      <c r="H39" s="385"/>
      <c r="I39" s="339"/>
      <c r="J39" s="268"/>
      <c r="K39" s="269"/>
      <c r="L39" s="269"/>
      <c r="M39" s="269"/>
      <c r="N39" s="269"/>
      <c r="O39" s="270"/>
      <c r="P39" s="271"/>
      <c r="Q39" s="271"/>
      <c r="R39" s="271"/>
      <c r="S39" s="271"/>
      <c r="T39" s="271"/>
      <c r="U39" s="180"/>
      <c r="V39" s="181"/>
      <c r="W39" s="182"/>
      <c r="X39" s="139"/>
      <c r="Y39" s="139"/>
      <c r="Z39" s="139"/>
      <c r="AA39" s="139"/>
      <c r="AB39" s="139"/>
      <c r="AC39" s="140"/>
      <c r="AD39" s="182"/>
      <c r="AE39" s="139"/>
      <c r="AF39" s="139"/>
      <c r="AG39" s="139"/>
      <c r="AH39" s="139"/>
      <c r="AI39" s="139"/>
      <c r="AJ39" s="140"/>
      <c r="AK39" s="182"/>
      <c r="AL39" s="139"/>
      <c r="AM39" s="139"/>
      <c r="AN39" s="139"/>
      <c r="AO39" s="139"/>
      <c r="AP39" s="139"/>
      <c r="AQ39" s="140"/>
      <c r="AR39" s="182"/>
      <c r="AS39" s="139"/>
      <c r="AT39" s="139"/>
      <c r="AU39" s="139"/>
      <c r="AV39" s="139"/>
      <c r="AW39" s="139"/>
      <c r="AX39" s="140"/>
      <c r="AY39" s="386">
        <f t="shared" si="5"/>
        <v>0</v>
      </c>
      <c r="AZ39" s="386"/>
      <c r="BA39" s="351"/>
      <c r="BB39" s="387">
        <f t="shared" si="6"/>
        <v>0</v>
      </c>
      <c r="BC39" s="388"/>
      <c r="BD39" s="389"/>
      <c r="BE39" s="244"/>
      <c r="BF39" s="245"/>
      <c r="BG39" s="246"/>
      <c r="BH39" s="244"/>
      <c r="BI39" s="245"/>
      <c r="BJ39" s="246"/>
      <c r="BK39" s="247"/>
      <c r="BL39" s="247"/>
      <c r="BM39" s="247"/>
      <c r="BN39" s="247"/>
      <c r="BO39" s="247"/>
      <c r="BP39" s="247"/>
      <c r="BQ39" s="247"/>
      <c r="BR39" s="248"/>
    </row>
    <row r="40" spans="2:73" ht="21" customHeight="1" x14ac:dyDescent="0.15">
      <c r="B40" s="264"/>
      <c r="C40" s="384"/>
      <c r="D40" s="379" t="s">
        <v>77</v>
      </c>
      <c r="E40" s="379"/>
      <c r="F40" s="379"/>
      <c r="G40" s="379"/>
      <c r="H40" s="379"/>
      <c r="I40" s="326"/>
      <c r="J40" s="234"/>
      <c r="K40" s="235"/>
      <c r="L40" s="235"/>
      <c r="M40" s="235"/>
      <c r="N40" s="235"/>
      <c r="O40" s="236"/>
      <c r="P40" s="237"/>
      <c r="Q40" s="237"/>
      <c r="R40" s="237"/>
      <c r="S40" s="237"/>
      <c r="T40" s="237"/>
      <c r="U40" s="22"/>
      <c r="V40" s="141"/>
      <c r="W40" s="142"/>
      <c r="X40" s="143"/>
      <c r="Y40" s="143"/>
      <c r="Z40" s="143"/>
      <c r="AA40" s="143"/>
      <c r="AB40" s="143"/>
      <c r="AC40" s="144"/>
      <c r="AD40" s="142"/>
      <c r="AE40" s="143"/>
      <c r="AF40" s="143"/>
      <c r="AG40" s="143"/>
      <c r="AH40" s="143"/>
      <c r="AI40" s="143"/>
      <c r="AJ40" s="144"/>
      <c r="AK40" s="142"/>
      <c r="AL40" s="143"/>
      <c r="AM40" s="143"/>
      <c r="AN40" s="143"/>
      <c r="AO40" s="143"/>
      <c r="AP40" s="143"/>
      <c r="AQ40" s="144"/>
      <c r="AR40" s="142"/>
      <c r="AS40" s="143"/>
      <c r="AT40" s="143"/>
      <c r="AU40" s="143"/>
      <c r="AV40" s="143"/>
      <c r="AW40" s="143"/>
      <c r="AX40" s="144"/>
      <c r="AY40" s="380">
        <f t="shared" si="5"/>
        <v>0</v>
      </c>
      <c r="AZ40" s="380"/>
      <c r="BA40" s="319"/>
      <c r="BB40" s="241">
        <f t="shared" si="6"/>
        <v>0</v>
      </c>
      <c r="BC40" s="369"/>
      <c r="BD40" s="370"/>
      <c r="BE40" s="229"/>
      <c r="BF40" s="230"/>
      <c r="BG40" s="231"/>
      <c r="BH40" s="229"/>
      <c r="BI40" s="230"/>
      <c r="BJ40" s="231"/>
      <c r="BK40" s="217"/>
      <c r="BL40" s="217"/>
      <c r="BM40" s="217"/>
      <c r="BN40" s="217"/>
      <c r="BO40" s="217"/>
      <c r="BP40" s="217"/>
      <c r="BQ40" s="217"/>
      <c r="BR40" s="218"/>
    </row>
    <row r="41" spans="2:73" ht="21" customHeight="1" x14ac:dyDescent="0.15">
      <c r="B41" s="264"/>
      <c r="C41" s="384"/>
      <c r="D41" s="379" t="s">
        <v>77</v>
      </c>
      <c r="E41" s="379"/>
      <c r="F41" s="379"/>
      <c r="G41" s="379"/>
      <c r="H41" s="379"/>
      <c r="I41" s="326"/>
      <c r="J41" s="234"/>
      <c r="K41" s="235"/>
      <c r="L41" s="235"/>
      <c r="M41" s="235"/>
      <c r="N41" s="235"/>
      <c r="O41" s="236"/>
      <c r="P41" s="237"/>
      <c r="Q41" s="237"/>
      <c r="R41" s="237"/>
      <c r="S41" s="237"/>
      <c r="T41" s="237"/>
      <c r="U41" s="22"/>
      <c r="V41" s="141"/>
      <c r="W41" s="142"/>
      <c r="X41" s="143"/>
      <c r="Y41" s="143"/>
      <c r="Z41" s="143"/>
      <c r="AA41" s="143"/>
      <c r="AB41" s="143"/>
      <c r="AC41" s="144"/>
      <c r="AD41" s="142"/>
      <c r="AE41" s="143"/>
      <c r="AF41" s="143"/>
      <c r="AG41" s="143"/>
      <c r="AH41" s="143"/>
      <c r="AI41" s="143"/>
      <c r="AJ41" s="144"/>
      <c r="AK41" s="142"/>
      <c r="AL41" s="143"/>
      <c r="AM41" s="143"/>
      <c r="AN41" s="143"/>
      <c r="AO41" s="143"/>
      <c r="AP41" s="143"/>
      <c r="AQ41" s="144"/>
      <c r="AR41" s="142"/>
      <c r="AS41" s="143"/>
      <c r="AT41" s="143"/>
      <c r="AU41" s="143"/>
      <c r="AV41" s="143"/>
      <c r="AW41" s="143"/>
      <c r="AX41" s="144"/>
      <c r="AY41" s="380">
        <f t="shared" si="5"/>
        <v>0</v>
      </c>
      <c r="AZ41" s="380"/>
      <c r="BA41" s="319"/>
      <c r="BB41" s="241">
        <f t="shared" si="6"/>
        <v>0</v>
      </c>
      <c r="BC41" s="369"/>
      <c r="BD41" s="370"/>
      <c r="BE41" s="229"/>
      <c r="BF41" s="230"/>
      <c r="BG41" s="231"/>
      <c r="BH41" s="229"/>
      <c r="BI41" s="230"/>
      <c r="BJ41" s="231"/>
      <c r="BK41" s="217"/>
      <c r="BL41" s="217"/>
      <c r="BM41" s="217"/>
      <c r="BN41" s="217"/>
      <c r="BO41" s="217"/>
      <c r="BP41" s="217"/>
      <c r="BQ41" s="217"/>
      <c r="BR41" s="218"/>
    </row>
    <row r="42" spans="2:73" ht="21" hidden="1" customHeight="1" outlineLevel="1" x14ac:dyDescent="0.15">
      <c r="B42" s="264"/>
      <c r="C42" s="384"/>
      <c r="D42" s="379" t="s">
        <v>77</v>
      </c>
      <c r="E42" s="379"/>
      <c r="F42" s="379"/>
      <c r="G42" s="379"/>
      <c r="H42" s="379"/>
      <c r="I42" s="326"/>
      <c r="J42" s="234"/>
      <c r="K42" s="235"/>
      <c r="L42" s="235"/>
      <c r="M42" s="235"/>
      <c r="N42" s="235"/>
      <c r="O42" s="236"/>
      <c r="P42" s="237"/>
      <c r="Q42" s="237"/>
      <c r="R42" s="237"/>
      <c r="S42" s="237"/>
      <c r="T42" s="237"/>
      <c r="U42" s="22"/>
      <c r="V42" s="141"/>
      <c r="W42" s="142"/>
      <c r="X42" s="143"/>
      <c r="Y42" s="143"/>
      <c r="Z42" s="143"/>
      <c r="AA42" s="143"/>
      <c r="AB42" s="143"/>
      <c r="AC42" s="144"/>
      <c r="AD42" s="142"/>
      <c r="AE42" s="143"/>
      <c r="AF42" s="143"/>
      <c r="AG42" s="143"/>
      <c r="AH42" s="143"/>
      <c r="AI42" s="143"/>
      <c r="AJ42" s="144"/>
      <c r="AK42" s="142"/>
      <c r="AL42" s="143"/>
      <c r="AM42" s="143"/>
      <c r="AN42" s="143"/>
      <c r="AO42" s="143"/>
      <c r="AP42" s="143"/>
      <c r="AQ42" s="144"/>
      <c r="AR42" s="142"/>
      <c r="AS42" s="143"/>
      <c r="AT42" s="143"/>
      <c r="AU42" s="143"/>
      <c r="AV42" s="143"/>
      <c r="AW42" s="143"/>
      <c r="AX42" s="144"/>
      <c r="AY42" s="380">
        <f t="shared" si="5"/>
        <v>0</v>
      </c>
      <c r="AZ42" s="380"/>
      <c r="BA42" s="319"/>
      <c r="BB42" s="241">
        <f t="shared" si="6"/>
        <v>0</v>
      </c>
      <c r="BC42" s="369"/>
      <c r="BD42" s="370"/>
      <c r="BE42" s="229"/>
      <c r="BF42" s="230"/>
      <c r="BG42" s="231"/>
      <c r="BH42" s="229"/>
      <c r="BI42" s="230"/>
      <c r="BJ42" s="231"/>
      <c r="BK42" s="217"/>
      <c r="BL42" s="217"/>
      <c r="BM42" s="217"/>
      <c r="BN42" s="217"/>
      <c r="BO42" s="217"/>
      <c r="BP42" s="217"/>
      <c r="BQ42" s="217"/>
      <c r="BR42" s="218"/>
    </row>
    <row r="43" spans="2:73" ht="21" hidden="1" customHeight="1" outlineLevel="1" x14ac:dyDescent="0.15">
      <c r="B43" s="264"/>
      <c r="C43" s="384"/>
      <c r="D43" s="379" t="s">
        <v>77</v>
      </c>
      <c r="E43" s="379"/>
      <c r="F43" s="379"/>
      <c r="G43" s="379"/>
      <c r="H43" s="379"/>
      <c r="I43" s="326"/>
      <c r="J43" s="234"/>
      <c r="K43" s="235"/>
      <c r="L43" s="235"/>
      <c r="M43" s="235"/>
      <c r="N43" s="235"/>
      <c r="O43" s="236"/>
      <c r="P43" s="237"/>
      <c r="Q43" s="237"/>
      <c r="R43" s="237"/>
      <c r="S43" s="237"/>
      <c r="T43" s="237"/>
      <c r="U43" s="22"/>
      <c r="V43" s="141"/>
      <c r="W43" s="142"/>
      <c r="X43" s="143"/>
      <c r="Y43" s="143"/>
      <c r="Z43" s="143"/>
      <c r="AA43" s="143"/>
      <c r="AB43" s="143"/>
      <c r="AC43" s="144"/>
      <c r="AD43" s="142"/>
      <c r="AE43" s="143"/>
      <c r="AF43" s="143"/>
      <c r="AG43" s="143"/>
      <c r="AH43" s="143"/>
      <c r="AI43" s="143"/>
      <c r="AJ43" s="144"/>
      <c r="AK43" s="142"/>
      <c r="AL43" s="143"/>
      <c r="AM43" s="143"/>
      <c r="AN43" s="143"/>
      <c r="AO43" s="143"/>
      <c r="AP43" s="143"/>
      <c r="AQ43" s="144"/>
      <c r="AR43" s="142"/>
      <c r="AS43" s="143"/>
      <c r="AT43" s="143"/>
      <c r="AU43" s="143"/>
      <c r="AV43" s="143"/>
      <c r="AW43" s="143"/>
      <c r="AX43" s="144"/>
      <c r="AY43" s="380">
        <f t="shared" si="5"/>
        <v>0</v>
      </c>
      <c r="AZ43" s="380"/>
      <c r="BA43" s="319"/>
      <c r="BB43" s="241">
        <f t="shared" si="6"/>
        <v>0</v>
      </c>
      <c r="BC43" s="369"/>
      <c r="BD43" s="370"/>
      <c r="BE43" s="229"/>
      <c r="BF43" s="230"/>
      <c r="BG43" s="231"/>
      <c r="BH43" s="229"/>
      <c r="BI43" s="230"/>
      <c r="BJ43" s="231"/>
      <c r="BK43" s="217"/>
      <c r="BL43" s="217"/>
      <c r="BM43" s="217"/>
      <c r="BN43" s="217"/>
      <c r="BO43" s="217"/>
      <c r="BP43" s="217"/>
      <c r="BQ43" s="217"/>
      <c r="BR43" s="218"/>
    </row>
    <row r="44" spans="2:73" ht="21" hidden="1" customHeight="1" outlineLevel="1" x14ac:dyDescent="0.15">
      <c r="B44" s="264"/>
      <c r="C44" s="384"/>
      <c r="D44" s="379" t="s">
        <v>77</v>
      </c>
      <c r="E44" s="379"/>
      <c r="F44" s="379"/>
      <c r="G44" s="379"/>
      <c r="H44" s="379"/>
      <c r="I44" s="326"/>
      <c r="J44" s="234"/>
      <c r="K44" s="235"/>
      <c r="L44" s="235"/>
      <c r="M44" s="235"/>
      <c r="N44" s="235"/>
      <c r="O44" s="236"/>
      <c r="P44" s="237"/>
      <c r="Q44" s="237"/>
      <c r="R44" s="237"/>
      <c r="S44" s="237"/>
      <c r="T44" s="237"/>
      <c r="U44" s="22"/>
      <c r="V44" s="141"/>
      <c r="W44" s="142"/>
      <c r="X44" s="143"/>
      <c r="Y44" s="143"/>
      <c r="Z44" s="143"/>
      <c r="AA44" s="143"/>
      <c r="AB44" s="143"/>
      <c r="AC44" s="144"/>
      <c r="AD44" s="142"/>
      <c r="AE44" s="143"/>
      <c r="AF44" s="143"/>
      <c r="AG44" s="143"/>
      <c r="AH44" s="143"/>
      <c r="AI44" s="143"/>
      <c r="AJ44" s="144"/>
      <c r="AK44" s="142"/>
      <c r="AL44" s="143"/>
      <c r="AM44" s="143"/>
      <c r="AN44" s="143"/>
      <c r="AO44" s="143"/>
      <c r="AP44" s="143"/>
      <c r="AQ44" s="144"/>
      <c r="AR44" s="142"/>
      <c r="AS44" s="143"/>
      <c r="AT44" s="143"/>
      <c r="AU44" s="143"/>
      <c r="AV44" s="143"/>
      <c r="AW44" s="143"/>
      <c r="AX44" s="144"/>
      <c r="AY44" s="380">
        <f t="shared" si="5"/>
        <v>0</v>
      </c>
      <c r="AZ44" s="380"/>
      <c r="BA44" s="319"/>
      <c r="BB44" s="241">
        <f t="shared" si="6"/>
        <v>0</v>
      </c>
      <c r="BC44" s="369"/>
      <c r="BD44" s="370"/>
      <c r="BE44" s="229"/>
      <c r="BF44" s="230"/>
      <c r="BG44" s="231"/>
      <c r="BH44" s="229"/>
      <c r="BI44" s="230"/>
      <c r="BJ44" s="231"/>
      <c r="BK44" s="217"/>
      <c r="BL44" s="217"/>
      <c r="BM44" s="217"/>
      <c r="BN44" s="217"/>
      <c r="BO44" s="217"/>
      <c r="BP44" s="217"/>
      <c r="BQ44" s="217"/>
      <c r="BR44" s="218"/>
    </row>
    <row r="45" spans="2:73" ht="21" hidden="1" customHeight="1" outlineLevel="1" x14ac:dyDescent="0.15">
      <c r="B45" s="264"/>
      <c r="C45" s="384"/>
      <c r="D45" s="379" t="s">
        <v>77</v>
      </c>
      <c r="E45" s="379"/>
      <c r="F45" s="379"/>
      <c r="G45" s="379"/>
      <c r="H45" s="379"/>
      <c r="I45" s="326"/>
      <c r="J45" s="234"/>
      <c r="K45" s="235"/>
      <c r="L45" s="235"/>
      <c r="M45" s="235"/>
      <c r="N45" s="235"/>
      <c r="O45" s="236"/>
      <c r="P45" s="237"/>
      <c r="Q45" s="237"/>
      <c r="R45" s="237"/>
      <c r="S45" s="237"/>
      <c r="T45" s="237"/>
      <c r="U45" s="22"/>
      <c r="V45" s="141"/>
      <c r="W45" s="142"/>
      <c r="X45" s="143"/>
      <c r="Y45" s="143"/>
      <c r="Z45" s="143"/>
      <c r="AA45" s="143"/>
      <c r="AB45" s="143"/>
      <c r="AC45" s="144"/>
      <c r="AD45" s="142"/>
      <c r="AE45" s="143"/>
      <c r="AF45" s="143"/>
      <c r="AG45" s="143"/>
      <c r="AH45" s="143"/>
      <c r="AI45" s="143"/>
      <c r="AJ45" s="144"/>
      <c r="AK45" s="142"/>
      <c r="AL45" s="143"/>
      <c r="AM45" s="143"/>
      <c r="AN45" s="143"/>
      <c r="AO45" s="143"/>
      <c r="AP45" s="143"/>
      <c r="AQ45" s="144"/>
      <c r="AR45" s="142"/>
      <c r="AS45" s="143"/>
      <c r="AT45" s="143"/>
      <c r="AU45" s="143"/>
      <c r="AV45" s="143"/>
      <c r="AW45" s="143"/>
      <c r="AX45" s="144"/>
      <c r="AY45" s="380">
        <f t="shared" si="5"/>
        <v>0</v>
      </c>
      <c r="AZ45" s="380"/>
      <c r="BA45" s="319"/>
      <c r="BB45" s="241">
        <f t="shared" si="6"/>
        <v>0</v>
      </c>
      <c r="BC45" s="369"/>
      <c r="BD45" s="370"/>
      <c r="BE45" s="229"/>
      <c r="BF45" s="230"/>
      <c r="BG45" s="231"/>
      <c r="BH45" s="229"/>
      <c r="BI45" s="230"/>
      <c r="BJ45" s="231"/>
      <c r="BK45" s="217"/>
      <c r="BL45" s="217"/>
      <c r="BM45" s="217"/>
      <c r="BN45" s="217"/>
      <c r="BO45" s="217"/>
      <c r="BP45" s="217"/>
      <c r="BQ45" s="217"/>
      <c r="BR45" s="218"/>
    </row>
    <row r="46" spans="2:73" ht="21" hidden="1" customHeight="1" outlineLevel="1" x14ac:dyDescent="0.15">
      <c r="B46" s="264"/>
      <c r="C46" s="384"/>
      <c r="D46" s="379" t="s">
        <v>77</v>
      </c>
      <c r="E46" s="379"/>
      <c r="F46" s="379"/>
      <c r="G46" s="379"/>
      <c r="H46" s="379"/>
      <c r="I46" s="326"/>
      <c r="J46" s="234"/>
      <c r="K46" s="235"/>
      <c r="L46" s="235"/>
      <c r="M46" s="235"/>
      <c r="N46" s="235"/>
      <c r="O46" s="236"/>
      <c r="P46" s="237"/>
      <c r="Q46" s="237"/>
      <c r="R46" s="237"/>
      <c r="S46" s="237"/>
      <c r="T46" s="237"/>
      <c r="U46" s="22"/>
      <c r="V46" s="141"/>
      <c r="W46" s="142"/>
      <c r="X46" s="143"/>
      <c r="Y46" s="143"/>
      <c r="Z46" s="143"/>
      <c r="AA46" s="143"/>
      <c r="AB46" s="143"/>
      <c r="AC46" s="144"/>
      <c r="AD46" s="142"/>
      <c r="AE46" s="143"/>
      <c r="AF46" s="143"/>
      <c r="AG46" s="143"/>
      <c r="AH46" s="143"/>
      <c r="AI46" s="143"/>
      <c r="AJ46" s="144"/>
      <c r="AK46" s="142"/>
      <c r="AL46" s="143"/>
      <c r="AM46" s="143"/>
      <c r="AN46" s="143"/>
      <c r="AO46" s="143"/>
      <c r="AP46" s="143"/>
      <c r="AQ46" s="144"/>
      <c r="AR46" s="142"/>
      <c r="AS46" s="143"/>
      <c r="AT46" s="143"/>
      <c r="AU46" s="143"/>
      <c r="AV46" s="143"/>
      <c r="AW46" s="143"/>
      <c r="AX46" s="144"/>
      <c r="AY46" s="380">
        <f t="shared" si="5"/>
        <v>0</v>
      </c>
      <c r="AZ46" s="380"/>
      <c r="BA46" s="319"/>
      <c r="BB46" s="241">
        <f t="shared" si="6"/>
        <v>0</v>
      </c>
      <c r="BC46" s="369"/>
      <c r="BD46" s="370"/>
      <c r="BE46" s="229"/>
      <c r="BF46" s="230"/>
      <c r="BG46" s="231"/>
      <c r="BH46" s="229"/>
      <c r="BI46" s="230"/>
      <c r="BJ46" s="231"/>
      <c r="BK46" s="217"/>
      <c r="BL46" s="217"/>
      <c r="BM46" s="217"/>
      <c r="BN46" s="217"/>
      <c r="BO46" s="217"/>
      <c r="BP46" s="217"/>
      <c r="BQ46" s="217"/>
      <c r="BR46" s="218"/>
    </row>
    <row r="47" spans="2:73" ht="21" hidden="1" customHeight="1" outlineLevel="1" x14ac:dyDescent="0.15">
      <c r="B47" s="264"/>
      <c r="C47" s="384"/>
      <c r="D47" s="379" t="s">
        <v>77</v>
      </c>
      <c r="E47" s="379"/>
      <c r="F47" s="379"/>
      <c r="G47" s="379"/>
      <c r="H47" s="379"/>
      <c r="I47" s="326"/>
      <c r="J47" s="234"/>
      <c r="K47" s="235"/>
      <c r="L47" s="235"/>
      <c r="M47" s="235"/>
      <c r="N47" s="235"/>
      <c r="O47" s="236"/>
      <c r="P47" s="237"/>
      <c r="Q47" s="237"/>
      <c r="R47" s="237"/>
      <c r="S47" s="237"/>
      <c r="T47" s="237"/>
      <c r="U47" s="22"/>
      <c r="V47" s="141"/>
      <c r="W47" s="142"/>
      <c r="X47" s="143"/>
      <c r="Y47" s="143"/>
      <c r="Z47" s="143"/>
      <c r="AA47" s="143"/>
      <c r="AB47" s="143"/>
      <c r="AC47" s="144"/>
      <c r="AD47" s="142"/>
      <c r="AE47" s="143"/>
      <c r="AF47" s="143"/>
      <c r="AG47" s="143"/>
      <c r="AH47" s="143"/>
      <c r="AI47" s="143"/>
      <c r="AJ47" s="144"/>
      <c r="AK47" s="142"/>
      <c r="AL47" s="143"/>
      <c r="AM47" s="143"/>
      <c r="AN47" s="143"/>
      <c r="AO47" s="143"/>
      <c r="AP47" s="143"/>
      <c r="AQ47" s="144"/>
      <c r="AR47" s="142"/>
      <c r="AS47" s="143"/>
      <c r="AT47" s="143"/>
      <c r="AU47" s="143"/>
      <c r="AV47" s="143"/>
      <c r="AW47" s="143"/>
      <c r="AX47" s="144"/>
      <c r="AY47" s="380">
        <f t="shared" si="5"/>
        <v>0</v>
      </c>
      <c r="AZ47" s="380"/>
      <c r="BA47" s="319"/>
      <c r="BB47" s="241">
        <f t="shared" si="6"/>
        <v>0</v>
      </c>
      <c r="BC47" s="369"/>
      <c r="BD47" s="370"/>
      <c r="BE47" s="229"/>
      <c r="BF47" s="230"/>
      <c r="BG47" s="231"/>
      <c r="BH47" s="229"/>
      <c r="BI47" s="230"/>
      <c r="BJ47" s="231"/>
      <c r="BK47" s="217"/>
      <c r="BL47" s="217"/>
      <c r="BM47" s="217"/>
      <c r="BN47" s="217"/>
      <c r="BO47" s="217"/>
      <c r="BP47" s="217"/>
      <c r="BQ47" s="217"/>
      <c r="BR47" s="218"/>
    </row>
    <row r="48" spans="2:73" ht="21" customHeight="1" collapsed="1" thickBot="1" x14ac:dyDescent="0.2">
      <c r="B48" s="264"/>
      <c r="C48" s="384"/>
      <c r="D48" s="371" t="s">
        <v>77</v>
      </c>
      <c r="E48" s="371"/>
      <c r="F48" s="371"/>
      <c r="G48" s="371"/>
      <c r="H48" s="371"/>
      <c r="I48" s="372"/>
      <c r="J48" s="221"/>
      <c r="K48" s="222"/>
      <c r="L48" s="222"/>
      <c r="M48" s="222"/>
      <c r="N48" s="222"/>
      <c r="O48" s="223"/>
      <c r="P48" s="224"/>
      <c r="Q48" s="224"/>
      <c r="R48" s="224"/>
      <c r="S48" s="224"/>
      <c r="T48" s="224"/>
      <c r="U48" s="22"/>
      <c r="V48" s="141"/>
      <c r="W48" s="146"/>
      <c r="X48" s="147"/>
      <c r="Y48" s="147"/>
      <c r="Z48" s="147"/>
      <c r="AA48" s="147"/>
      <c r="AB48" s="147"/>
      <c r="AC48" s="148"/>
      <c r="AD48" s="146"/>
      <c r="AE48" s="147"/>
      <c r="AF48" s="147"/>
      <c r="AG48" s="147"/>
      <c r="AH48" s="147"/>
      <c r="AI48" s="147"/>
      <c r="AJ48" s="148"/>
      <c r="AK48" s="146"/>
      <c r="AL48" s="147"/>
      <c r="AM48" s="147"/>
      <c r="AN48" s="147"/>
      <c r="AO48" s="147"/>
      <c r="AP48" s="147"/>
      <c r="AQ48" s="148"/>
      <c r="AR48" s="146"/>
      <c r="AS48" s="147"/>
      <c r="AT48" s="147"/>
      <c r="AU48" s="147"/>
      <c r="AV48" s="147"/>
      <c r="AW48" s="147"/>
      <c r="AX48" s="148"/>
      <c r="AY48" s="373">
        <f t="shared" si="5"/>
        <v>0</v>
      </c>
      <c r="AZ48" s="373"/>
      <c r="BA48" s="325"/>
      <c r="BB48" s="228">
        <f t="shared" si="6"/>
        <v>0</v>
      </c>
      <c r="BC48" s="374"/>
      <c r="BD48" s="375"/>
      <c r="BE48" s="376"/>
      <c r="BF48" s="377"/>
      <c r="BG48" s="378"/>
      <c r="BH48" s="376"/>
      <c r="BI48" s="377"/>
      <c r="BJ48" s="378"/>
      <c r="BK48" s="232"/>
      <c r="BL48" s="232"/>
      <c r="BM48" s="232"/>
      <c r="BN48" s="232"/>
      <c r="BO48" s="232"/>
      <c r="BP48" s="232"/>
      <c r="BQ48" s="232"/>
      <c r="BR48" s="233"/>
    </row>
    <row r="49" spans="2:70" ht="21" customHeight="1" x14ac:dyDescent="0.15">
      <c r="B49" s="264"/>
      <c r="C49" s="265" t="s">
        <v>7</v>
      </c>
      <c r="D49" s="350" t="s">
        <v>23</v>
      </c>
      <c r="E49" s="340"/>
      <c r="F49" s="340"/>
      <c r="G49" s="340"/>
      <c r="H49" s="340"/>
      <c r="I49" s="340"/>
      <c r="J49" s="268"/>
      <c r="K49" s="269"/>
      <c r="L49" s="269"/>
      <c r="M49" s="269"/>
      <c r="N49" s="269"/>
      <c r="O49" s="270"/>
      <c r="P49" s="271"/>
      <c r="Q49" s="271"/>
      <c r="R49" s="271"/>
      <c r="S49" s="271"/>
      <c r="T49" s="271"/>
      <c r="U49" s="180"/>
      <c r="V49" s="181"/>
      <c r="W49" s="182"/>
      <c r="X49" s="139"/>
      <c r="Y49" s="139"/>
      <c r="Z49" s="139"/>
      <c r="AA49" s="139"/>
      <c r="AB49" s="139"/>
      <c r="AC49" s="140"/>
      <c r="AD49" s="182"/>
      <c r="AE49" s="139"/>
      <c r="AF49" s="139"/>
      <c r="AG49" s="139"/>
      <c r="AH49" s="139"/>
      <c r="AI49" s="139"/>
      <c r="AJ49" s="140"/>
      <c r="AK49" s="182"/>
      <c r="AL49" s="139"/>
      <c r="AM49" s="139"/>
      <c r="AN49" s="139"/>
      <c r="AO49" s="139"/>
      <c r="AP49" s="139"/>
      <c r="AQ49" s="140"/>
      <c r="AR49" s="183"/>
      <c r="AS49" s="139"/>
      <c r="AT49" s="139"/>
      <c r="AU49" s="139"/>
      <c r="AV49" s="139"/>
      <c r="AW49" s="139"/>
      <c r="AX49" s="140"/>
      <c r="AY49" s="351">
        <f t="shared" si="5"/>
        <v>0</v>
      </c>
      <c r="AZ49" s="352"/>
      <c r="BA49" s="352"/>
      <c r="BB49" s="353">
        <f>AY49/4</f>
        <v>0</v>
      </c>
      <c r="BC49" s="353"/>
      <c r="BD49" s="353"/>
      <c r="BE49" s="354" t="e">
        <f>ROUNDDOWN(SUM(BB49:BD78)/AY122,1)</f>
        <v>#DIV/0!</v>
      </c>
      <c r="BF49" s="355"/>
      <c r="BG49" s="356"/>
      <c r="BH49" s="360">
        <f>ROUNDDOWN(SUM(BB49:BD78)/40,1)</f>
        <v>0</v>
      </c>
      <c r="BI49" s="361"/>
      <c r="BJ49" s="362"/>
      <c r="BK49" s="247"/>
      <c r="BL49" s="247"/>
      <c r="BM49" s="247"/>
      <c r="BN49" s="247"/>
      <c r="BO49" s="247"/>
      <c r="BP49" s="247"/>
      <c r="BQ49" s="247"/>
      <c r="BR49" s="248"/>
    </row>
    <row r="50" spans="2:70" ht="21" customHeight="1" x14ac:dyDescent="0.15">
      <c r="B50" s="264"/>
      <c r="C50" s="264"/>
      <c r="D50" s="219" t="s">
        <v>23</v>
      </c>
      <c r="E50" s="220"/>
      <c r="F50" s="220"/>
      <c r="G50" s="220"/>
      <c r="H50" s="220"/>
      <c r="I50" s="220"/>
      <c r="J50" s="234"/>
      <c r="K50" s="235"/>
      <c r="L50" s="235"/>
      <c r="M50" s="235"/>
      <c r="N50" s="235"/>
      <c r="O50" s="236"/>
      <c r="P50" s="237"/>
      <c r="Q50" s="237"/>
      <c r="R50" s="237"/>
      <c r="S50" s="237"/>
      <c r="T50" s="237"/>
      <c r="U50" s="22"/>
      <c r="V50" s="141"/>
      <c r="W50" s="142"/>
      <c r="X50" s="143"/>
      <c r="Y50" s="143"/>
      <c r="Z50" s="143"/>
      <c r="AA50" s="143"/>
      <c r="AB50" s="143"/>
      <c r="AC50" s="144"/>
      <c r="AD50" s="142"/>
      <c r="AE50" s="143"/>
      <c r="AF50" s="143"/>
      <c r="AG50" s="143"/>
      <c r="AH50" s="143"/>
      <c r="AI50" s="143"/>
      <c r="AJ50" s="144"/>
      <c r="AK50" s="142"/>
      <c r="AL50" s="143"/>
      <c r="AM50" s="143"/>
      <c r="AN50" s="143"/>
      <c r="AO50" s="143"/>
      <c r="AP50" s="143"/>
      <c r="AQ50" s="144"/>
      <c r="AR50" s="155"/>
      <c r="AS50" s="143"/>
      <c r="AT50" s="143"/>
      <c r="AU50" s="143"/>
      <c r="AV50" s="143"/>
      <c r="AW50" s="143"/>
      <c r="AX50" s="144"/>
      <c r="AY50" s="319">
        <f t="shared" si="5"/>
        <v>0</v>
      </c>
      <c r="AZ50" s="239"/>
      <c r="BA50" s="239"/>
      <c r="BB50" s="240">
        <f>AY50/4</f>
        <v>0</v>
      </c>
      <c r="BC50" s="240"/>
      <c r="BD50" s="240"/>
      <c r="BE50" s="331"/>
      <c r="BF50" s="332"/>
      <c r="BG50" s="333"/>
      <c r="BH50" s="363"/>
      <c r="BI50" s="364"/>
      <c r="BJ50" s="365"/>
      <c r="BK50" s="217"/>
      <c r="BL50" s="217"/>
      <c r="BM50" s="217"/>
      <c r="BN50" s="217"/>
      <c r="BO50" s="217"/>
      <c r="BP50" s="217"/>
      <c r="BQ50" s="217"/>
      <c r="BR50" s="218"/>
    </row>
    <row r="51" spans="2:70" ht="21" customHeight="1" x14ac:dyDescent="0.15">
      <c r="B51" s="264"/>
      <c r="C51" s="264"/>
      <c r="D51" s="219" t="s">
        <v>23</v>
      </c>
      <c r="E51" s="220"/>
      <c r="F51" s="220"/>
      <c r="G51" s="220"/>
      <c r="H51" s="220"/>
      <c r="I51" s="220"/>
      <c r="J51" s="234"/>
      <c r="K51" s="235"/>
      <c r="L51" s="235"/>
      <c r="M51" s="235"/>
      <c r="N51" s="235"/>
      <c r="O51" s="236"/>
      <c r="P51" s="237"/>
      <c r="Q51" s="237"/>
      <c r="R51" s="237"/>
      <c r="S51" s="237"/>
      <c r="T51" s="237"/>
      <c r="U51" s="22"/>
      <c r="V51" s="141"/>
      <c r="W51" s="142"/>
      <c r="X51" s="143"/>
      <c r="Y51" s="143"/>
      <c r="Z51" s="143"/>
      <c r="AA51" s="143"/>
      <c r="AB51" s="143"/>
      <c r="AC51" s="144"/>
      <c r="AD51" s="142"/>
      <c r="AE51" s="143"/>
      <c r="AF51" s="143"/>
      <c r="AG51" s="143"/>
      <c r="AH51" s="143"/>
      <c r="AI51" s="143"/>
      <c r="AJ51" s="144"/>
      <c r="AK51" s="142"/>
      <c r="AL51" s="143"/>
      <c r="AM51" s="143"/>
      <c r="AN51" s="143"/>
      <c r="AO51" s="143"/>
      <c r="AP51" s="143"/>
      <c r="AQ51" s="144"/>
      <c r="AR51" s="155"/>
      <c r="AS51" s="143"/>
      <c r="AT51" s="143"/>
      <c r="AU51" s="143"/>
      <c r="AV51" s="143"/>
      <c r="AW51" s="143"/>
      <c r="AX51" s="144"/>
      <c r="AY51" s="319">
        <f>SUM(W51:AX51)</f>
        <v>0</v>
      </c>
      <c r="AZ51" s="239"/>
      <c r="BA51" s="239"/>
      <c r="BB51" s="240">
        <f t="shared" si="6"/>
        <v>0</v>
      </c>
      <c r="BC51" s="240"/>
      <c r="BD51" s="240"/>
      <c r="BE51" s="331"/>
      <c r="BF51" s="332"/>
      <c r="BG51" s="333"/>
      <c r="BH51" s="363"/>
      <c r="BI51" s="364"/>
      <c r="BJ51" s="365"/>
      <c r="BK51" s="217"/>
      <c r="BL51" s="217"/>
      <c r="BM51" s="217"/>
      <c r="BN51" s="217"/>
      <c r="BO51" s="217"/>
      <c r="BP51" s="217"/>
      <c r="BQ51" s="217"/>
      <c r="BR51" s="218"/>
    </row>
    <row r="52" spans="2:70" ht="21" customHeight="1" x14ac:dyDescent="0.15">
      <c r="B52" s="264"/>
      <c r="C52" s="264"/>
      <c r="D52" s="219" t="s">
        <v>23</v>
      </c>
      <c r="E52" s="220"/>
      <c r="F52" s="220"/>
      <c r="G52" s="220"/>
      <c r="H52" s="220"/>
      <c r="I52" s="220"/>
      <c r="J52" s="234"/>
      <c r="K52" s="235"/>
      <c r="L52" s="235"/>
      <c r="M52" s="235"/>
      <c r="N52" s="235"/>
      <c r="O52" s="236"/>
      <c r="P52" s="237"/>
      <c r="Q52" s="237"/>
      <c r="R52" s="237"/>
      <c r="S52" s="237"/>
      <c r="T52" s="237"/>
      <c r="U52" s="22"/>
      <c r="V52" s="141"/>
      <c r="W52" s="142"/>
      <c r="X52" s="143"/>
      <c r="Y52" s="143"/>
      <c r="Z52" s="143"/>
      <c r="AA52" s="143"/>
      <c r="AB52" s="143"/>
      <c r="AC52" s="144"/>
      <c r="AD52" s="142"/>
      <c r="AE52" s="143"/>
      <c r="AF52" s="143"/>
      <c r="AG52" s="143"/>
      <c r="AH52" s="143"/>
      <c r="AI52" s="143"/>
      <c r="AJ52" s="144"/>
      <c r="AK52" s="142"/>
      <c r="AL52" s="143"/>
      <c r="AM52" s="143"/>
      <c r="AN52" s="143"/>
      <c r="AO52" s="143"/>
      <c r="AP52" s="143"/>
      <c r="AQ52" s="144"/>
      <c r="AR52" s="155"/>
      <c r="AS52" s="143"/>
      <c r="AT52" s="143"/>
      <c r="AU52" s="143"/>
      <c r="AV52" s="143"/>
      <c r="AW52" s="143"/>
      <c r="AX52" s="144"/>
      <c r="AY52" s="319">
        <f t="shared" si="5"/>
        <v>0</v>
      </c>
      <c r="AZ52" s="239"/>
      <c r="BA52" s="239"/>
      <c r="BB52" s="240">
        <f t="shared" si="6"/>
        <v>0</v>
      </c>
      <c r="BC52" s="240"/>
      <c r="BD52" s="240"/>
      <c r="BE52" s="331"/>
      <c r="BF52" s="332"/>
      <c r="BG52" s="333"/>
      <c r="BH52" s="363"/>
      <c r="BI52" s="364"/>
      <c r="BJ52" s="365"/>
      <c r="BK52" s="232"/>
      <c r="BL52" s="232"/>
      <c r="BM52" s="232"/>
      <c r="BN52" s="232"/>
      <c r="BO52" s="232"/>
      <c r="BP52" s="232"/>
      <c r="BQ52" s="232"/>
      <c r="BR52" s="233"/>
    </row>
    <row r="53" spans="2:70" ht="21" customHeight="1" x14ac:dyDescent="0.15">
      <c r="B53" s="264"/>
      <c r="C53" s="264"/>
      <c r="D53" s="219" t="s">
        <v>23</v>
      </c>
      <c r="E53" s="220"/>
      <c r="F53" s="220"/>
      <c r="G53" s="220"/>
      <c r="H53" s="220"/>
      <c r="I53" s="220"/>
      <c r="J53" s="234"/>
      <c r="K53" s="235"/>
      <c r="L53" s="235"/>
      <c r="M53" s="235"/>
      <c r="N53" s="235"/>
      <c r="O53" s="236"/>
      <c r="P53" s="237"/>
      <c r="Q53" s="237"/>
      <c r="R53" s="237"/>
      <c r="S53" s="237"/>
      <c r="T53" s="237"/>
      <c r="U53" s="22"/>
      <c r="V53" s="141"/>
      <c r="W53" s="142"/>
      <c r="X53" s="143"/>
      <c r="Y53" s="143"/>
      <c r="Z53" s="143"/>
      <c r="AA53" s="143"/>
      <c r="AB53" s="143"/>
      <c r="AC53" s="144"/>
      <c r="AD53" s="142"/>
      <c r="AE53" s="143"/>
      <c r="AF53" s="143"/>
      <c r="AG53" s="143"/>
      <c r="AH53" s="143"/>
      <c r="AI53" s="143"/>
      <c r="AJ53" s="144"/>
      <c r="AK53" s="142"/>
      <c r="AL53" s="143"/>
      <c r="AM53" s="143"/>
      <c r="AN53" s="143"/>
      <c r="AO53" s="143"/>
      <c r="AP53" s="143"/>
      <c r="AQ53" s="144"/>
      <c r="AR53" s="155"/>
      <c r="AS53" s="143"/>
      <c r="AT53" s="143"/>
      <c r="AU53" s="143"/>
      <c r="AV53" s="143"/>
      <c r="AW53" s="143"/>
      <c r="AX53" s="144"/>
      <c r="AY53" s="319">
        <f t="shared" si="5"/>
        <v>0</v>
      </c>
      <c r="AZ53" s="239"/>
      <c r="BA53" s="239"/>
      <c r="BB53" s="240">
        <f t="shared" si="6"/>
        <v>0</v>
      </c>
      <c r="BC53" s="240"/>
      <c r="BD53" s="240"/>
      <c r="BE53" s="331"/>
      <c r="BF53" s="332"/>
      <c r="BG53" s="333"/>
      <c r="BH53" s="363"/>
      <c r="BI53" s="364"/>
      <c r="BJ53" s="365"/>
      <c r="BK53" s="232"/>
      <c r="BL53" s="232"/>
      <c r="BM53" s="232"/>
      <c r="BN53" s="232"/>
      <c r="BO53" s="232"/>
      <c r="BP53" s="232"/>
      <c r="BQ53" s="232"/>
      <c r="BR53" s="233"/>
    </row>
    <row r="54" spans="2:70" ht="21" customHeight="1" x14ac:dyDescent="0.15">
      <c r="B54" s="264"/>
      <c r="C54" s="264"/>
      <c r="D54" s="219" t="s">
        <v>23</v>
      </c>
      <c r="E54" s="220"/>
      <c r="F54" s="220"/>
      <c r="G54" s="220"/>
      <c r="H54" s="220"/>
      <c r="I54" s="220"/>
      <c r="J54" s="234"/>
      <c r="K54" s="235"/>
      <c r="L54" s="235"/>
      <c r="M54" s="235"/>
      <c r="N54" s="235"/>
      <c r="O54" s="236"/>
      <c r="P54" s="237"/>
      <c r="Q54" s="237"/>
      <c r="R54" s="237"/>
      <c r="S54" s="237"/>
      <c r="T54" s="237"/>
      <c r="U54" s="22"/>
      <c r="V54" s="141"/>
      <c r="W54" s="142"/>
      <c r="X54" s="143"/>
      <c r="Y54" s="143"/>
      <c r="Z54" s="143"/>
      <c r="AA54" s="143"/>
      <c r="AB54" s="143"/>
      <c r="AC54" s="144"/>
      <c r="AD54" s="142"/>
      <c r="AE54" s="143"/>
      <c r="AF54" s="143"/>
      <c r="AG54" s="143"/>
      <c r="AH54" s="143"/>
      <c r="AI54" s="143"/>
      <c r="AJ54" s="144"/>
      <c r="AK54" s="142"/>
      <c r="AL54" s="143"/>
      <c r="AM54" s="143"/>
      <c r="AN54" s="143"/>
      <c r="AO54" s="143"/>
      <c r="AP54" s="143"/>
      <c r="AQ54" s="144"/>
      <c r="AR54" s="155"/>
      <c r="AS54" s="143"/>
      <c r="AT54" s="143"/>
      <c r="AU54" s="143"/>
      <c r="AV54" s="143"/>
      <c r="AW54" s="143"/>
      <c r="AX54" s="144"/>
      <c r="AY54" s="319">
        <f t="shared" si="5"/>
        <v>0</v>
      </c>
      <c r="AZ54" s="239"/>
      <c r="BA54" s="239"/>
      <c r="BB54" s="240">
        <f t="shared" si="6"/>
        <v>0</v>
      </c>
      <c r="BC54" s="240"/>
      <c r="BD54" s="240"/>
      <c r="BE54" s="331"/>
      <c r="BF54" s="332"/>
      <c r="BG54" s="333"/>
      <c r="BH54" s="363"/>
      <c r="BI54" s="364"/>
      <c r="BJ54" s="365"/>
      <c r="BK54" s="232"/>
      <c r="BL54" s="232"/>
      <c r="BM54" s="232"/>
      <c r="BN54" s="232"/>
      <c r="BO54" s="232"/>
      <c r="BP54" s="232"/>
      <c r="BQ54" s="232"/>
      <c r="BR54" s="233"/>
    </row>
    <row r="55" spans="2:70" ht="21" customHeight="1" x14ac:dyDescent="0.15">
      <c r="B55" s="264"/>
      <c r="C55" s="264"/>
      <c r="D55" s="219" t="s">
        <v>23</v>
      </c>
      <c r="E55" s="220"/>
      <c r="F55" s="220"/>
      <c r="G55" s="220"/>
      <c r="H55" s="220"/>
      <c r="I55" s="220"/>
      <c r="J55" s="234"/>
      <c r="K55" s="235"/>
      <c r="L55" s="235"/>
      <c r="M55" s="235"/>
      <c r="N55" s="235"/>
      <c r="O55" s="236"/>
      <c r="P55" s="237"/>
      <c r="Q55" s="237"/>
      <c r="R55" s="237"/>
      <c r="S55" s="237"/>
      <c r="T55" s="237"/>
      <c r="U55" s="22"/>
      <c r="V55" s="141"/>
      <c r="W55" s="142"/>
      <c r="X55" s="143"/>
      <c r="Y55" s="143"/>
      <c r="Z55" s="143"/>
      <c r="AA55" s="143"/>
      <c r="AB55" s="143"/>
      <c r="AC55" s="144"/>
      <c r="AD55" s="142"/>
      <c r="AE55" s="143"/>
      <c r="AF55" s="143"/>
      <c r="AG55" s="143"/>
      <c r="AH55" s="143"/>
      <c r="AI55" s="143"/>
      <c r="AJ55" s="144"/>
      <c r="AK55" s="142"/>
      <c r="AL55" s="143"/>
      <c r="AM55" s="143"/>
      <c r="AN55" s="143"/>
      <c r="AO55" s="143"/>
      <c r="AP55" s="143"/>
      <c r="AQ55" s="144"/>
      <c r="AR55" s="155"/>
      <c r="AS55" s="143"/>
      <c r="AT55" s="143"/>
      <c r="AU55" s="143"/>
      <c r="AV55" s="143"/>
      <c r="AW55" s="143"/>
      <c r="AX55" s="144"/>
      <c r="AY55" s="319">
        <f t="shared" si="5"/>
        <v>0</v>
      </c>
      <c r="AZ55" s="239"/>
      <c r="BA55" s="239"/>
      <c r="BB55" s="240">
        <f t="shared" si="6"/>
        <v>0</v>
      </c>
      <c r="BC55" s="240"/>
      <c r="BD55" s="240"/>
      <c r="BE55" s="331"/>
      <c r="BF55" s="332"/>
      <c r="BG55" s="333"/>
      <c r="BH55" s="363"/>
      <c r="BI55" s="364"/>
      <c r="BJ55" s="365"/>
      <c r="BK55" s="232"/>
      <c r="BL55" s="232"/>
      <c r="BM55" s="232"/>
      <c r="BN55" s="232"/>
      <c r="BO55" s="232"/>
      <c r="BP55" s="232"/>
      <c r="BQ55" s="232"/>
      <c r="BR55" s="233"/>
    </row>
    <row r="56" spans="2:70" ht="21" customHeight="1" x14ac:dyDescent="0.15">
      <c r="B56" s="264"/>
      <c r="C56" s="264"/>
      <c r="D56" s="219" t="s">
        <v>23</v>
      </c>
      <c r="E56" s="220"/>
      <c r="F56" s="220"/>
      <c r="G56" s="220"/>
      <c r="H56" s="220"/>
      <c r="I56" s="220"/>
      <c r="J56" s="234"/>
      <c r="K56" s="235"/>
      <c r="L56" s="235"/>
      <c r="M56" s="235"/>
      <c r="N56" s="235"/>
      <c r="O56" s="236"/>
      <c r="P56" s="237"/>
      <c r="Q56" s="237"/>
      <c r="R56" s="237"/>
      <c r="S56" s="237"/>
      <c r="T56" s="237"/>
      <c r="U56" s="22"/>
      <c r="V56" s="141"/>
      <c r="W56" s="142"/>
      <c r="X56" s="143"/>
      <c r="Y56" s="143"/>
      <c r="Z56" s="143"/>
      <c r="AA56" s="143"/>
      <c r="AB56" s="143"/>
      <c r="AC56" s="144"/>
      <c r="AD56" s="142"/>
      <c r="AE56" s="143"/>
      <c r="AF56" s="143"/>
      <c r="AG56" s="143"/>
      <c r="AH56" s="143"/>
      <c r="AI56" s="143"/>
      <c r="AJ56" s="144"/>
      <c r="AK56" s="142"/>
      <c r="AL56" s="143"/>
      <c r="AM56" s="143"/>
      <c r="AN56" s="143"/>
      <c r="AO56" s="143"/>
      <c r="AP56" s="143"/>
      <c r="AQ56" s="144"/>
      <c r="AR56" s="155"/>
      <c r="AS56" s="143"/>
      <c r="AT56" s="143"/>
      <c r="AU56" s="143"/>
      <c r="AV56" s="143"/>
      <c r="AW56" s="143"/>
      <c r="AX56" s="144"/>
      <c r="AY56" s="319">
        <f t="shared" si="5"/>
        <v>0</v>
      </c>
      <c r="AZ56" s="239"/>
      <c r="BA56" s="239"/>
      <c r="BB56" s="240">
        <f t="shared" si="6"/>
        <v>0</v>
      </c>
      <c r="BC56" s="240"/>
      <c r="BD56" s="240"/>
      <c r="BE56" s="331"/>
      <c r="BF56" s="332"/>
      <c r="BG56" s="333"/>
      <c r="BH56" s="363"/>
      <c r="BI56" s="364"/>
      <c r="BJ56" s="365"/>
      <c r="BK56" s="232"/>
      <c r="BL56" s="232"/>
      <c r="BM56" s="232"/>
      <c r="BN56" s="232"/>
      <c r="BO56" s="232"/>
      <c r="BP56" s="232"/>
      <c r="BQ56" s="232"/>
      <c r="BR56" s="233"/>
    </row>
    <row r="57" spans="2:70" ht="21" customHeight="1" x14ac:dyDescent="0.15">
      <c r="B57" s="264"/>
      <c r="C57" s="264"/>
      <c r="D57" s="219" t="s">
        <v>23</v>
      </c>
      <c r="E57" s="220"/>
      <c r="F57" s="220"/>
      <c r="G57" s="220"/>
      <c r="H57" s="220"/>
      <c r="I57" s="220"/>
      <c r="J57" s="234"/>
      <c r="K57" s="235"/>
      <c r="L57" s="235"/>
      <c r="M57" s="235"/>
      <c r="N57" s="235"/>
      <c r="O57" s="236"/>
      <c r="P57" s="237"/>
      <c r="Q57" s="237"/>
      <c r="R57" s="237"/>
      <c r="S57" s="237"/>
      <c r="T57" s="237"/>
      <c r="U57" s="22"/>
      <c r="V57" s="141"/>
      <c r="W57" s="142"/>
      <c r="X57" s="143"/>
      <c r="Y57" s="143"/>
      <c r="Z57" s="143"/>
      <c r="AA57" s="143"/>
      <c r="AB57" s="143"/>
      <c r="AC57" s="144"/>
      <c r="AD57" s="142"/>
      <c r="AE57" s="143"/>
      <c r="AF57" s="143"/>
      <c r="AG57" s="143"/>
      <c r="AH57" s="143"/>
      <c r="AI57" s="143"/>
      <c r="AJ57" s="144"/>
      <c r="AK57" s="142"/>
      <c r="AL57" s="143"/>
      <c r="AM57" s="143"/>
      <c r="AN57" s="143"/>
      <c r="AO57" s="143"/>
      <c r="AP57" s="143"/>
      <c r="AQ57" s="144"/>
      <c r="AR57" s="155"/>
      <c r="AS57" s="143"/>
      <c r="AT57" s="143"/>
      <c r="AU57" s="143"/>
      <c r="AV57" s="143"/>
      <c r="AW57" s="143"/>
      <c r="AX57" s="144"/>
      <c r="AY57" s="319">
        <f t="shared" si="5"/>
        <v>0</v>
      </c>
      <c r="AZ57" s="239"/>
      <c r="BA57" s="239"/>
      <c r="BB57" s="240">
        <f t="shared" si="6"/>
        <v>0</v>
      </c>
      <c r="BC57" s="240"/>
      <c r="BD57" s="240"/>
      <c r="BE57" s="331"/>
      <c r="BF57" s="332"/>
      <c r="BG57" s="333"/>
      <c r="BH57" s="363"/>
      <c r="BI57" s="364"/>
      <c r="BJ57" s="365"/>
      <c r="BK57" s="232"/>
      <c r="BL57" s="232"/>
      <c r="BM57" s="232"/>
      <c r="BN57" s="232"/>
      <c r="BO57" s="232"/>
      <c r="BP57" s="232"/>
      <c r="BQ57" s="232"/>
      <c r="BR57" s="233"/>
    </row>
    <row r="58" spans="2:70" ht="21" hidden="1" customHeight="1" outlineLevel="1" x14ac:dyDescent="0.15">
      <c r="B58" s="264"/>
      <c r="C58" s="264"/>
      <c r="D58" s="219" t="s">
        <v>23</v>
      </c>
      <c r="E58" s="220"/>
      <c r="F58" s="220"/>
      <c r="G58" s="220"/>
      <c r="H58" s="220"/>
      <c r="I58" s="220"/>
      <c r="J58" s="234"/>
      <c r="K58" s="235"/>
      <c r="L58" s="235"/>
      <c r="M58" s="235"/>
      <c r="N58" s="235"/>
      <c r="O58" s="236"/>
      <c r="P58" s="237"/>
      <c r="Q58" s="237"/>
      <c r="R58" s="237"/>
      <c r="S58" s="237"/>
      <c r="T58" s="237"/>
      <c r="U58" s="22"/>
      <c r="V58" s="141"/>
      <c r="W58" s="142"/>
      <c r="X58" s="143"/>
      <c r="Y58" s="143"/>
      <c r="Z58" s="143"/>
      <c r="AA58" s="143"/>
      <c r="AB58" s="143"/>
      <c r="AC58" s="144"/>
      <c r="AD58" s="142"/>
      <c r="AE58" s="143"/>
      <c r="AF58" s="143"/>
      <c r="AG58" s="143"/>
      <c r="AH58" s="143"/>
      <c r="AI58" s="143"/>
      <c r="AJ58" s="144"/>
      <c r="AK58" s="142"/>
      <c r="AL58" s="143"/>
      <c r="AM58" s="143"/>
      <c r="AN58" s="143"/>
      <c r="AO58" s="143"/>
      <c r="AP58" s="143"/>
      <c r="AQ58" s="144"/>
      <c r="AR58" s="155"/>
      <c r="AS58" s="143"/>
      <c r="AT58" s="143"/>
      <c r="AU58" s="143"/>
      <c r="AV58" s="143"/>
      <c r="AW58" s="143"/>
      <c r="AX58" s="144"/>
      <c r="AY58" s="319">
        <f t="shared" si="5"/>
        <v>0</v>
      </c>
      <c r="AZ58" s="239"/>
      <c r="BA58" s="239"/>
      <c r="BB58" s="240">
        <f t="shared" si="6"/>
        <v>0</v>
      </c>
      <c r="BC58" s="240"/>
      <c r="BD58" s="240"/>
      <c r="BE58" s="331"/>
      <c r="BF58" s="332"/>
      <c r="BG58" s="333"/>
      <c r="BH58" s="363"/>
      <c r="BI58" s="364"/>
      <c r="BJ58" s="365"/>
      <c r="BK58" s="232"/>
      <c r="BL58" s="232"/>
      <c r="BM58" s="232"/>
      <c r="BN58" s="232"/>
      <c r="BO58" s="232"/>
      <c r="BP58" s="232"/>
      <c r="BQ58" s="232"/>
      <c r="BR58" s="233"/>
    </row>
    <row r="59" spans="2:70" ht="21" hidden="1" customHeight="1" outlineLevel="1" x14ac:dyDescent="0.15">
      <c r="B59" s="264"/>
      <c r="C59" s="264"/>
      <c r="D59" s="219" t="s">
        <v>23</v>
      </c>
      <c r="E59" s="220"/>
      <c r="F59" s="220"/>
      <c r="G59" s="220"/>
      <c r="H59" s="220"/>
      <c r="I59" s="220"/>
      <c r="J59" s="234"/>
      <c r="K59" s="235"/>
      <c r="L59" s="235"/>
      <c r="M59" s="235"/>
      <c r="N59" s="235"/>
      <c r="O59" s="236"/>
      <c r="P59" s="237"/>
      <c r="Q59" s="237"/>
      <c r="R59" s="237"/>
      <c r="S59" s="237"/>
      <c r="T59" s="237"/>
      <c r="U59" s="22"/>
      <c r="V59" s="141"/>
      <c r="W59" s="142"/>
      <c r="X59" s="143"/>
      <c r="Y59" s="143"/>
      <c r="Z59" s="143"/>
      <c r="AA59" s="143"/>
      <c r="AB59" s="143"/>
      <c r="AC59" s="144"/>
      <c r="AD59" s="142"/>
      <c r="AE59" s="143"/>
      <c r="AF59" s="143"/>
      <c r="AG59" s="143"/>
      <c r="AH59" s="143"/>
      <c r="AI59" s="143"/>
      <c r="AJ59" s="144"/>
      <c r="AK59" s="142"/>
      <c r="AL59" s="143"/>
      <c r="AM59" s="143"/>
      <c r="AN59" s="143"/>
      <c r="AO59" s="143"/>
      <c r="AP59" s="143"/>
      <c r="AQ59" s="144"/>
      <c r="AR59" s="155"/>
      <c r="AS59" s="143"/>
      <c r="AT59" s="143"/>
      <c r="AU59" s="143"/>
      <c r="AV59" s="143"/>
      <c r="AW59" s="143"/>
      <c r="AX59" s="144"/>
      <c r="AY59" s="319">
        <f t="shared" si="5"/>
        <v>0</v>
      </c>
      <c r="AZ59" s="239"/>
      <c r="BA59" s="239"/>
      <c r="BB59" s="240">
        <f t="shared" si="6"/>
        <v>0</v>
      </c>
      <c r="BC59" s="240"/>
      <c r="BD59" s="240"/>
      <c r="BE59" s="331"/>
      <c r="BF59" s="332"/>
      <c r="BG59" s="333"/>
      <c r="BH59" s="363"/>
      <c r="BI59" s="364"/>
      <c r="BJ59" s="365"/>
      <c r="BK59" s="232"/>
      <c r="BL59" s="232"/>
      <c r="BM59" s="232"/>
      <c r="BN59" s="232"/>
      <c r="BO59" s="232"/>
      <c r="BP59" s="232"/>
      <c r="BQ59" s="232"/>
      <c r="BR59" s="233"/>
    </row>
    <row r="60" spans="2:70" ht="21" hidden="1" customHeight="1" outlineLevel="1" x14ac:dyDescent="0.15">
      <c r="B60" s="264"/>
      <c r="C60" s="264"/>
      <c r="D60" s="219" t="s">
        <v>23</v>
      </c>
      <c r="E60" s="220"/>
      <c r="F60" s="220"/>
      <c r="G60" s="220"/>
      <c r="H60" s="220"/>
      <c r="I60" s="220"/>
      <c r="J60" s="234"/>
      <c r="K60" s="235"/>
      <c r="L60" s="235"/>
      <c r="M60" s="235"/>
      <c r="N60" s="235"/>
      <c r="O60" s="236"/>
      <c r="P60" s="237"/>
      <c r="Q60" s="237"/>
      <c r="R60" s="237"/>
      <c r="S60" s="237"/>
      <c r="T60" s="237"/>
      <c r="U60" s="22"/>
      <c r="V60" s="141"/>
      <c r="W60" s="142"/>
      <c r="X60" s="143"/>
      <c r="Y60" s="143"/>
      <c r="Z60" s="143"/>
      <c r="AA60" s="143"/>
      <c r="AB60" s="143"/>
      <c r="AC60" s="144"/>
      <c r="AD60" s="142"/>
      <c r="AE60" s="143"/>
      <c r="AF60" s="143"/>
      <c r="AG60" s="143"/>
      <c r="AH60" s="143"/>
      <c r="AI60" s="143"/>
      <c r="AJ60" s="144"/>
      <c r="AK60" s="142"/>
      <c r="AL60" s="143"/>
      <c r="AM60" s="143"/>
      <c r="AN60" s="143"/>
      <c r="AO60" s="143"/>
      <c r="AP60" s="143"/>
      <c r="AQ60" s="144"/>
      <c r="AR60" s="155"/>
      <c r="AS60" s="143"/>
      <c r="AT60" s="143"/>
      <c r="AU60" s="143"/>
      <c r="AV60" s="143"/>
      <c r="AW60" s="143"/>
      <c r="AX60" s="144"/>
      <c r="AY60" s="319">
        <f t="shared" si="5"/>
        <v>0</v>
      </c>
      <c r="AZ60" s="239"/>
      <c r="BA60" s="239"/>
      <c r="BB60" s="240">
        <f t="shared" si="6"/>
        <v>0</v>
      </c>
      <c r="BC60" s="240"/>
      <c r="BD60" s="240"/>
      <c r="BE60" s="331"/>
      <c r="BF60" s="332"/>
      <c r="BG60" s="333"/>
      <c r="BH60" s="363"/>
      <c r="BI60" s="364"/>
      <c r="BJ60" s="365"/>
      <c r="BK60" s="217"/>
      <c r="BL60" s="217"/>
      <c r="BM60" s="217"/>
      <c r="BN60" s="217"/>
      <c r="BO60" s="217"/>
      <c r="BP60" s="217"/>
      <c r="BQ60" s="217"/>
      <c r="BR60" s="218"/>
    </row>
    <row r="61" spans="2:70" ht="21" hidden="1" customHeight="1" outlineLevel="1" x14ac:dyDescent="0.15">
      <c r="B61" s="264"/>
      <c r="C61" s="264"/>
      <c r="D61" s="219" t="s">
        <v>23</v>
      </c>
      <c r="E61" s="220"/>
      <c r="F61" s="220"/>
      <c r="G61" s="220"/>
      <c r="H61" s="220"/>
      <c r="I61" s="220"/>
      <c r="J61" s="234"/>
      <c r="K61" s="235"/>
      <c r="L61" s="235"/>
      <c r="M61" s="235"/>
      <c r="N61" s="235"/>
      <c r="O61" s="236"/>
      <c r="P61" s="237"/>
      <c r="Q61" s="237"/>
      <c r="R61" s="237"/>
      <c r="S61" s="237"/>
      <c r="T61" s="237"/>
      <c r="U61" s="22"/>
      <c r="V61" s="141"/>
      <c r="W61" s="142"/>
      <c r="X61" s="143"/>
      <c r="Y61" s="143"/>
      <c r="Z61" s="143"/>
      <c r="AA61" s="143"/>
      <c r="AB61" s="143"/>
      <c r="AC61" s="144"/>
      <c r="AD61" s="142"/>
      <c r="AE61" s="143"/>
      <c r="AF61" s="143"/>
      <c r="AG61" s="143"/>
      <c r="AH61" s="143"/>
      <c r="AI61" s="143"/>
      <c r="AJ61" s="144"/>
      <c r="AK61" s="142"/>
      <c r="AL61" s="143"/>
      <c r="AM61" s="143"/>
      <c r="AN61" s="143"/>
      <c r="AO61" s="143"/>
      <c r="AP61" s="143"/>
      <c r="AQ61" s="144"/>
      <c r="AR61" s="155"/>
      <c r="AS61" s="143"/>
      <c r="AT61" s="143"/>
      <c r="AU61" s="143"/>
      <c r="AV61" s="143"/>
      <c r="AW61" s="143"/>
      <c r="AX61" s="144"/>
      <c r="AY61" s="319">
        <f t="shared" si="5"/>
        <v>0</v>
      </c>
      <c r="AZ61" s="239"/>
      <c r="BA61" s="239"/>
      <c r="BB61" s="240">
        <f t="shared" si="6"/>
        <v>0</v>
      </c>
      <c r="BC61" s="240"/>
      <c r="BD61" s="240"/>
      <c r="BE61" s="331"/>
      <c r="BF61" s="332"/>
      <c r="BG61" s="333"/>
      <c r="BH61" s="363"/>
      <c r="BI61" s="364"/>
      <c r="BJ61" s="365"/>
      <c r="BK61" s="217"/>
      <c r="BL61" s="217"/>
      <c r="BM61" s="217"/>
      <c r="BN61" s="217"/>
      <c r="BO61" s="217"/>
      <c r="BP61" s="217"/>
      <c r="BQ61" s="217"/>
      <c r="BR61" s="218"/>
    </row>
    <row r="62" spans="2:70" ht="21" hidden="1" customHeight="1" outlineLevel="1" x14ac:dyDescent="0.15">
      <c r="B62" s="264"/>
      <c r="C62" s="264"/>
      <c r="D62" s="219" t="s">
        <v>23</v>
      </c>
      <c r="E62" s="220"/>
      <c r="F62" s="220"/>
      <c r="G62" s="220"/>
      <c r="H62" s="220"/>
      <c r="I62" s="220"/>
      <c r="J62" s="234"/>
      <c r="K62" s="235"/>
      <c r="L62" s="235"/>
      <c r="M62" s="235"/>
      <c r="N62" s="235"/>
      <c r="O62" s="236"/>
      <c r="P62" s="237"/>
      <c r="Q62" s="237"/>
      <c r="R62" s="237"/>
      <c r="S62" s="237"/>
      <c r="T62" s="237"/>
      <c r="U62" s="22"/>
      <c r="V62" s="141"/>
      <c r="W62" s="142"/>
      <c r="X62" s="143"/>
      <c r="Y62" s="143"/>
      <c r="Z62" s="143"/>
      <c r="AA62" s="143"/>
      <c r="AB62" s="143"/>
      <c r="AC62" s="144"/>
      <c r="AD62" s="142"/>
      <c r="AE62" s="143"/>
      <c r="AF62" s="143"/>
      <c r="AG62" s="143"/>
      <c r="AH62" s="143"/>
      <c r="AI62" s="143"/>
      <c r="AJ62" s="144"/>
      <c r="AK62" s="142"/>
      <c r="AL62" s="143"/>
      <c r="AM62" s="143"/>
      <c r="AN62" s="143"/>
      <c r="AO62" s="143"/>
      <c r="AP62" s="143"/>
      <c r="AQ62" s="144"/>
      <c r="AR62" s="155"/>
      <c r="AS62" s="143"/>
      <c r="AT62" s="143"/>
      <c r="AU62" s="143"/>
      <c r="AV62" s="143"/>
      <c r="AW62" s="143"/>
      <c r="AX62" s="144"/>
      <c r="AY62" s="319">
        <f t="shared" si="5"/>
        <v>0</v>
      </c>
      <c r="AZ62" s="239"/>
      <c r="BA62" s="239"/>
      <c r="BB62" s="240">
        <f t="shared" si="6"/>
        <v>0</v>
      </c>
      <c r="BC62" s="240"/>
      <c r="BD62" s="240"/>
      <c r="BE62" s="331"/>
      <c r="BF62" s="332"/>
      <c r="BG62" s="333"/>
      <c r="BH62" s="363"/>
      <c r="BI62" s="364"/>
      <c r="BJ62" s="365"/>
      <c r="BK62" s="217"/>
      <c r="BL62" s="217"/>
      <c r="BM62" s="217"/>
      <c r="BN62" s="217"/>
      <c r="BO62" s="217"/>
      <c r="BP62" s="217"/>
      <c r="BQ62" s="217"/>
      <c r="BR62" s="218"/>
    </row>
    <row r="63" spans="2:70" ht="21" hidden="1" customHeight="1" outlineLevel="1" x14ac:dyDescent="0.15">
      <c r="B63" s="264"/>
      <c r="C63" s="264"/>
      <c r="D63" s="219" t="s">
        <v>23</v>
      </c>
      <c r="E63" s="220"/>
      <c r="F63" s="220"/>
      <c r="G63" s="220"/>
      <c r="H63" s="220"/>
      <c r="I63" s="220"/>
      <c r="J63" s="234"/>
      <c r="K63" s="235"/>
      <c r="L63" s="235"/>
      <c r="M63" s="235"/>
      <c r="N63" s="235"/>
      <c r="O63" s="236"/>
      <c r="P63" s="237"/>
      <c r="Q63" s="237"/>
      <c r="R63" s="237"/>
      <c r="S63" s="237"/>
      <c r="T63" s="237"/>
      <c r="U63" s="22"/>
      <c r="V63" s="141"/>
      <c r="W63" s="142"/>
      <c r="X63" s="143"/>
      <c r="Y63" s="143"/>
      <c r="Z63" s="143"/>
      <c r="AA63" s="143"/>
      <c r="AB63" s="143"/>
      <c r="AC63" s="144"/>
      <c r="AD63" s="142"/>
      <c r="AE63" s="143"/>
      <c r="AF63" s="143"/>
      <c r="AG63" s="143"/>
      <c r="AH63" s="143"/>
      <c r="AI63" s="143"/>
      <c r="AJ63" s="144"/>
      <c r="AK63" s="142"/>
      <c r="AL63" s="143"/>
      <c r="AM63" s="143"/>
      <c r="AN63" s="143"/>
      <c r="AO63" s="143"/>
      <c r="AP63" s="143"/>
      <c r="AQ63" s="144"/>
      <c r="AR63" s="155"/>
      <c r="AS63" s="143"/>
      <c r="AT63" s="143"/>
      <c r="AU63" s="143"/>
      <c r="AV63" s="143"/>
      <c r="AW63" s="143"/>
      <c r="AX63" s="144"/>
      <c r="AY63" s="319">
        <f t="shared" si="5"/>
        <v>0</v>
      </c>
      <c r="AZ63" s="239"/>
      <c r="BA63" s="239"/>
      <c r="BB63" s="240">
        <f t="shared" si="6"/>
        <v>0</v>
      </c>
      <c r="BC63" s="240"/>
      <c r="BD63" s="240"/>
      <c r="BE63" s="331"/>
      <c r="BF63" s="332"/>
      <c r="BG63" s="333"/>
      <c r="BH63" s="363"/>
      <c r="BI63" s="364"/>
      <c r="BJ63" s="365"/>
      <c r="BK63" s="232"/>
      <c r="BL63" s="232"/>
      <c r="BM63" s="232"/>
      <c r="BN63" s="232"/>
      <c r="BO63" s="232"/>
      <c r="BP63" s="232"/>
      <c r="BQ63" s="232"/>
      <c r="BR63" s="233"/>
    </row>
    <row r="64" spans="2:70" ht="21" hidden="1" customHeight="1" outlineLevel="1" x14ac:dyDescent="0.15">
      <c r="B64" s="264"/>
      <c r="C64" s="264"/>
      <c r="D64" s="219" t="s">
        <v>23</v>
      </c>
      <c r="E64" s="220"/>
      <c r="F64" s="220"/>
      <c r="G64" s="220"/>
      <c r="H64" s="220"/>
      <c r="I64" s="220"/>
      <c r="J64" s="234"/>
      <c r="K64" s="235"/>
      <c r="L64" s="235"/>
      <c r="M64" s="235"/>
      <c r="N64" s="235"/>
      <c r="O64" s="236"/>
      <c r="P64" s="237"/>
      <c r="Q64" s="237"/>
      <c r="R64" s="237"/>
      <c r="S64" s="237"/>
      <c r="T64" s="237"/>
      <c r="U64" s="22"/>
      <c r="V64" s="141"/>
      <c r="W64" s="142"/>
      <c r="X64" s="143"/>
      <c r="Y64" s="143"/>
      <c r="Z64" s="143"/>
      <c r="AA64" s="143"/>
      <c r="AB64" s="143"/>
      <c r="AC64" s="144"/>
      <c r="AD64" s="142"/>
      <c r="AE64" s="143"/>
      <c r="AF64" s="143"/>
      <c r="AG64" s="143"/>
      <c r="AH64" s="143"/>
      <c r="AI64" s="143"/>
      <c r="AJ64" s="144"/>
      <c r="AK64" s="142"/>
      <c r="AL64" s="143"/>
      <c r="AM64" s="143"/>
      <c r="AN64" s="143"/>
      <c r="AO64" s="143"/>
      <c r="AP64" s="143"/>
      <c r="AQ64" s="144"/>
      <c r="AR64" s="155"/>
      <c r="AS64" s="143"/>
      <c r="AT64" s="143"/>
      <c r="AU64" s="143"/>
      <c r="AV64" s="143"/>
      <c r="AW64" s="143"/>
      <c r="AX64" s="144"/>
      <c r="AY64" s="319">
        <f t="shared" si="5"/>
        <v>0</v>
      </c>
      <c r="AZ64" s="239"/>
      <c r="BA64" s="239"/>
      <c r="BB64" s="240">
        <f t="shared" si="6"/>
        <v>0</v>
      </c>
      <c r="BC64" s="240"/>
      <c r="BD64" s="240"/>
      <c r="BE64" s="331"/>
      <c r="BF64" s="332"/>
      <c r="BG64" s="333"/>
      <c r="BH64" s="363"/>
      <c r="BI64" s="364"/>
      <c r="BJ64" s="365"/>
      <c r="BK64" s="232"/>
      <c r="BL64" s="232"/>
      <c r="BM64" s="232"/>
      <c r="BN64" s="232"/>
      <c r="BO64" s="232"/>
      <c r="BP64" s="232"/>
      <c r="BQ64" s="232"/>
      <c r="BR64" s="233"/>
    </row>
    <row r="65" spans="2:70" ht="21" hidden="1" customHeight="1" outlineLevel="1" x14ac:dyDescent="0.15">
      <c r="B65" s="264"/>
      <c r="C65" s="264"/>
      <c r="D65" s="219" t="s">
        <v>23</v>
      </c>
      <c r="E65" s="220"/>
      <c r="F65" s="220"/>
      <c r="G65" s="220"/>
      <c r="H65" s="220"/>
      <c r="I65" s="220"/>
      <c r="J65" s="234"/>
      <c r="K65" s="235"/>
      <c r="L65" s="235"/>
      <c r="M65" s="235"/>
      <c r="N65" s="235"/>
      <c r="O65" s="236"/>
      <c r="P65" s="237"/>
      <c r="Q65" s="237"/>
      <c r="R65" s="237"/>
      <c r="S65" s="237"/>
      <c r="T65" s="237"/>
      <c r="U65" s="22"/>
      <c r="V65" s="141"/>
      <c r="W65" s="142"/>
      <c r="X65" s="143"/>
      <c r="Y65" s="143"/>
      <c r="Z65" s="143"/>
      <c r="AA65" s="143"/>
      <c r="AB65" s="143"/>
      <c r="AC65" s="144"/>
      <c r="AD65" s="142"/>
      <c r="AE65" s="143"/>
      <c r="AF65" s="143"/>
      <c r="AG65" s="143"/>
      <c r="AH65" s="143"/>
      <c r="AI65" s="143"/>
      <c r="AJ65" s="144"/>
      <c r="AK65" s="142"/>
      <c r="AL65" s="143"/>
      <c r="AM65" s="143"/>
      <c r="AN65" s="143"/>
      <c r="AO65" s="143"/>
      <c r="AP65" s="143"/>
      <c r="AQ65" s="144"/>
      <c r="AR65" s="155"/>
      <c r="AS65" s="143"/>
      <c r="AT65" s="143"/>
      <c r="AU65" s="143"/>
      <c r="AV65" s="143"/>
      <c r="AW65" s="143"/>
      <c r="AX65" s="144"/>
      <c r="AY65" s="319">
        <f t="shared" si="5"/>
        <v>0</v>
      </c>
      <c r="AZ65" s="239"/>
      <c r="BA65" s="239"/>
      <c r="BB65" s="240">
        <f t="shared" si="6"/>
        <v>0</v>
      </c>
      <c r="BC65" s="240"/>
      <c r="BD65" s="240"/>
      <c r="BE65" s="331"/>
      <c r="BF65" s="332"/>
      <c r="BG65" s="333"/>
      <c r="BH65" s="363"/>
      <c r="BI65" s="364"/>
      <c r="BJ65" s="365"/>
      <c r="BK65" s="232"/>
      <c r="BL65" s="232"/>
      <c r="BM65" s="232"/>
      <c r="BN65" s="232"/>
      <c r="BO65" s="232"/>
      <c r="BP65" s="232"/>
      <c r="BQ65" s="232"/>
      <c r="BR65" s="233"/>
    </row>
    <row r="66" spans="2:70" ht="21" hidden="1" customHeight="1" outlineLevel="1" x14ac:dyDescent="0.15">
      <c r="B66" s="264"/>
      <c r="C66" s="264"/>
      <c r="D66" s="219" t="s">
        <v>23</v>
      </c>
      <c r="E66" s="220"/>
      <c r="F66" s="220"/>
      <c r="G66" s="220"/>
      <c r="H66" s="220"/>
      <c r="I66" s="220"/>
      <c r="J66" s="234"/>
      <c r="K66" s="235"/>
      <c r="L66" s="235"/>
      <c r="M66" s="235"/>
      <c r="N66" s="235"/>
      <c r="O66" s="236"/>
      <c r="P66" s="237"/>
      <c r="Q66" s="237"/>
      <c r="R66" s="237"/>
      <c r="S66" s="237"/>
      <c r="T66" s="237"/>
      <c r="U66" s="22"/>
      <c r="V66" s="141"/>
      <c r="W66" s="142"/>
      <c r="X66" s="143"/>
      <c r="Y66" s="143"/>
      <c r="Z66" s="143"/>
      <c r="AA66" s="143"/>
      <c r="AB66" s="143"/>
      <c r="AC66" s="144"/>
      <c r="AD66" s="142"/>
      <c r="AE66" s="143"/>
      <c r="AF66" s="143"/>
      <c r="AG66" s="143"/>
      <c r="AH66" s="143"/>
      <c r="AI66" s="143"/>
      <c r="AJ66" s="144"/>
      <c r="AK66" s="142"/>
      <c r="AL66" s="143"/>
      <c r="AM66" s="143"/>
      <c r="AN66" s="143"/>
      <c r="AO66" s="143"/>
      <c r="AP66" s="143"/>
      <c r="AQ66" s="144"/>
      <c r="AR66" s="155"/>
      <c r="AS66" s="143"/>
      <c r="AT66" s="143"/>
      <c r="AU66" s="143"/>
      <c r="AV66" s="143"/>
      <c r="AW66" s="143"/>
      <c r="AX66" s="144"/>
      <c r="AY66" s="319">
        <f t="shared" si="5"/>
        <v>0</v>
      </c>
      <c r="AZ66" s="239"/>
      <c r="BA66" s="239"/>
      <c r="BB66" s="240">
        <f t="shared" si="6"/>
        <v>0</v>
      </c>
      <c r="BC66" s="240"/>
      <c r="BD66" s="240"/>
      <c r="BE66" s="331"/>
      <c r="BF66" s="332"/>
      <c r="BG66" s="333"/>
      <c r="BH66" s="363"/>
      <c r="BI66" s="364"/>
      <c r="BJ66" s="365"/>
      <c r="BK66" s="232"/>
      <c r="BL66" s="232"/>
      <c r="BM66" s="232"/>
      <c r="BN66" s="232"/>
      <c r="BO66" s="232"/>
      <c r="BP66" s="232"/>
      <c r="BQ66" s="232"/>
      <c r="BR66" s="233"/>
    </row>
    <row r="67" spans="2:70" ht="21" hidden="1" customHeight="1" outlineLevel="1" x14ac:dyDescent="0.15">
      <c r="B67" s="264"/>
      <c r="C67" s="264"/>
      <c r="D67" s="219" t="s">
        <v>23</v>
      </c>
      <c r="E67" s="220"/>
      <c r="F67" s="220"/>
      <c r="G67" s="220"/>
      <c r="H67" s="220"/>
      <c r="I67" s="220"/>
      <c r="J67" s="234"/>
      <c r="K67" s="235"/>
      <c r="L67" s="235"/>
      <c r="M67" s="235"/>
      <c r="N67" s="235"/>
      <c r="O67" s="236"/>
      <c r="P67" s="237"/>
      <c r="Q67" s="237"/>
      <c r="R67" s="237"/>
      <c r="S67" s="237"/>
      <c r="T67" s="237"/>
      <c r="U67" s="22"/>
      <c r="V67" s="141"/>
      <c r="W67" s="142"/>
      <c r="X67" s="143"/>
      <c r="Y67" s="143"/>
      <c r="Z67" s="143"/>
      <c r="AA67" s="143"/>
      <c r="AB67" s="143"/>
      <c r="AC67" s="144"/>
      <c r="AD67" s="142"/>
      <c r="AE67" s="143"/>
      <c r="AF67" s="143"/>
      <c r="AG67" s="143"/>
      <c r="AH67" s="143"/>
      <c r="AI67" s="143"/>
      <c r="AJ67" s="144"/>
      <c r="AK67" s="142"/>
      <c r="AL67" s="143"/>
      <c r="AM67" s="143"/>
      <c r="AN67" s="143"/>
      <c r="AO67" s="143"/>
      <c r="AP67" s="143"/>
      <c r="AQ67" s="144"/>
      <c r="AR67" s="155"/>
      <c r="AS67" s="143"/>
      <c r="AT67" s="143"/>
      <c r="AU67" s="143"/>
      <c r="AV67" s="143"/>
      <c r="AW67" s="143"/>
      <c r="AX67" s="144"/>
      <c r="AY67" s="319">
        <f t="shared" si="5"/>
        <v>0</v>
      </c>
      <c r="AZ67" s="239"/>
      <c r="BA67" s="239"/>
      <c r="BB67" s="240">
        <f t="shared" si="6"/>
        <v>0</v>
      </c>
      <c r="BC67" s="240"/>
      <c r="BD67" s="240"/>
      <c r="BE67" s="331"/>
      <c r="BF67" s="332"/>
      <c r="BG67" s="333"/>
      <c r="BH67" s="363"/>
      <c r="BI67" s="364"/>
      <c r="BJ67" s="365"/>
      <c r="BK67" s="232"/>
      <c r="BL67" s="232"/>
      <c r="BM67" s="232"/>
      <c r="BN67" s="232"/>
      <c r="BO67" s="232"/>
      <c r="BP67" s="232"/>
      <c r="BQ67" s="232"/>
      <c r="BR67" s="233"/>
    </row>
    <row r="68" spans="2:70" ht="21" hidden="1" customHeight="1" outlineLevel="1" x14ac:dyDescent="0.15">
      <c r="B68" s="264"/>
      <c r="C68" s="264"/>
      <c r="D68" s="219" t="s">
        <v>23</v>
      </c>
      <c r="E68" s="220"/>
      <c r="F68" s="220"/>
      <c r="G68" s="220"/>
      <c r="H68" s="220"/>
      <c r="I68" s="220"/>
      <c r="J68" s="234"/>
      <c r="K68" s="235"/>
      <c r="L68" s="235"/>
      <c r="M68" s="235"/>
      <c r="N68" s="235"/>
      <c r="O68" s="236"/>
      <c r="P68" s="237"/>
      <c r="Q68" s="237"/>
      <c r="R68" s="237"/>
      <c r="S68" s="237"/>
      <c r="T68" s="237"/>
      <c r="U68" s="22"/>
      <c r="V68" s="141"/>
      <c r="W68" s="142"/>
      <c r="X68" s="143"/>
      <c r="Y68" s="143"/>
      <c r="Z68" s="143"/>
      <c r="AA68" s="143"/>
      <c r="AB68" s="143"/>
      <c r="AC68" s="144"/>
      <c r="AD68" s="142"/>
      <c r="AE68" s="143"/>
      <c r="AF68" s="143"/>
      <c r="AG68" s="143"/>
      <c r="AH68" s="143"/>
      <c r="AI68" s="143"/>
      <c r="AJ68" s="144"/>
      <c r="AK68" s="142"/>
      <c r="AL68" s="143"/>
      <c r="AM68" s="143"/>
      <c r="AN68" s="143"/>
      <c r="AO68" s="143"/>
      <c r="AP68" s="143"/>
      <c r="AQ68" s="144"/>
      <c r="AR68" s="155"/>
      <c r="AS68" s="143"/>
      <c r="AT68" s="143"/>
      <c r="AU68" s="143"/>
      <c r="AV68" s="143"/>
      <c r="AW68" s="143"/>
      <c r="AX68" s="144"/>
      <c r="AY68" s="319">
        <f t="shared" si="5"/>
        <v>0</v>
      </c>
      <c r="AZ68" s="239"/>
      <c r="BA68" s="239"/>
      <c r="BB68" s="240">
        <f t="shared" si="6"/>
        <v>0</v>
      </c>
      <c r="BC68" s="240"/>
      <c r="BD68" s="240"/>
      <c r="BE68" s="331"/>
      <c r="BF68" s="332"/>
      <c r="BG68" s="333"/>
      <c r="BH68" s="363"/>
      <c r="BI68" s="364"/>
      <c r="BJ68" s="365"/>
      <c r="BK68" s="232"/>
      <c r="BL68" s="232"/>
      <c r="BM68" s="232"/>
      <c r="BN68" s="232"/>
      <c r="BO68" s="232"/>
      <c r="BP68" s="232"/>
      <c r="BQ68" s="232"/>
      <c r="BR68" s="233"/>
    </row>
    <row r="69" spans="2:70" ht="21" hidden="1" customHeight="1" outlineLevel="1" x14ac:dyDescent="0.15">
      <c r="B69" s="264"/>
      <c r="C69" s="264"/>
      <c r="D69" s="219" t="s">
        <v>23</v>
      </c>
      <c r="E69" s="220"/>
      <c r="F69" s="220"/>
      <c r="G69" s="220"/>
      <c r="H69" s="220"/>
      <c r="I69" s="220"/>
      <c r="J69" s="234"/>
      <c r="K69" s="235"/>
      <c r="L69" s="235"/>
      <c r="M69" s="235"/>
      <c r="N69" s="235"/>
      <c r="O69" s="236"/>
      <c r="P69" s="237"/>
      <c r="Q69" s="237"/>
      <c r="R69" s="237"/>
      <c r="S69" s="237"/>
      <c r="T69" s="237"/>
      <c r="U69" s="22"/>
      <c r="V69" s="141"/>
      <c r="W69" s="142"/>
      <c r="X69" s="143"/>
      <c r="Y69" s="143"/>
      <c r="Z69" s="143"/>
      <c r="AA69" s="143"/>
      <c r="AB69" s="143"/>
      <c r="AC69" s="144"/>
      <c r="AD69" s="142"/>
      <c r="AE69" s="143"/>
      <c r="AF69" s="143"/>
      <c r="AG69" s="143"/>
      <c r="AH69" s="143"/>
      <c r="AI69" s="143"/>
      <c r="AJ69" s="144"/>
      <c r="AK69" s="142"/>
      <c r="AL69" s="143"/>
      <c r="AM69" s="143"/>
      <c r="AN69" s="143"/>
      <c r="AO69" s="143"/>
      <c r="AP69" s="143"/>
      <c r="AQ69" s="144"/>
      <c r="AR69" s="155"/>
      <c r="AS69" s="143"/>
      <c r="AT69" s="143"/>
      <c r="AU69" s="143"/>
      <c r="AV69" s="143"/>
      <c r="AW69" s="143"/>
      <c r="AX69" s="144"/>
      <c r="AY69" s="319">
        <f t="shared" si="5"/>
        <v>0</v>
      </c>
      <c r="AZ69" s="239"/>
      <c r="BA69" s="239"/>
      <c r="BB69" s="240">
        <f t="shared" si="6"/>
        <v>0</v>
      </c>
      <c r="BC69" s="240"/>
      <c r="BD69" s="240"/>
      <c r="BE69" s="331"/>
      <c r="BF69" s="332"/>
      <c r="BG69" s="333"/>
      <c r="BH69" s="363"/>
      <c r="BI69" s="364"/>
      <c r="BJ69" s="365"/>
      <c r="BK69" s="232"/>
      <c r="BL69" s="232"/>
      <c r="BM69" s="232"/>
      <c r="BN69" s="232"/>
      <c r="BO69" s="232"/>
      <c r="BP69" s="232"/>
      <c r="BQ69" s="232"/>
      <c r="BR69" s="233"/>
    </row>
    <row r="70" spans="2:70" ht="21" hidden="1" customHeight="1" outlineLevel="1" x14ac:dyDescent="0.15">
      <c r="B70" s="264"/>
      <c r="C70" s="264"/>
      <c r="D70" s="219" t="s">
        <v>23</v>
      </c>
      <c r="E70" s="220"/>
      <c r="F70" s="220"/>
      <c r="G70" s="220"/>
      <c r="H70" s="220"/>
      <c r="I70" s="220"/>
      <c r="J70" s="234"/>
      <c r="K70" s="235"/>
      <c r="L70" s="235"/>
      <c r="M70" s="235"/>
      <c r="N70" s="235"/>
      <c r="O70" s="236"/>
      <c r="P70" s="237"/>
      <c r="Q70" s="237"/>
      <c r="R70" s="237"/>
      <c r="S70" s="237"/>
      <c r="T70" s="237"/>
      <c r="U70" s="22"/>
      <c r="V70" s="141"/>
      <c r="W70" s="142"/>
      <c r="X70" s="143"/>
      <c r="Y70" s="143"/>
      <c r="Z70" s="143"/>
      <c r="AA70" s="143"/>
      <c r="AB70" s="143"/>
      <c r="AC70" s="144"/>
      <c r="AD70" s="142"/>
      <c r="AE70" s="143"/>
      <c r="AF70" s="143"/>
      <c r="AG70" s="143"/>
      <c r="AH70" s="143"/>
      <c r="AI70" s="143"/>
      <c r="AJ70" s="144"/>
      <c r="AK70" s="142"/>
      <c r="AL70" s="143"/>
      <c r="AM70" s="143"/>
      <c r="AN70" s="143"/>
      <c r="AO70" s="143"/>
      <c r="AP70" s="143"/>
      <c r="AQ70" s="144"/>
      <c r="AR70" s="155"/>
      <c r="AS70" s="143"/>
      <c r="AT70" s="143"/>
      <c r="AU70" s="143"/>
      <c r="AV70" s="143"/>
      <c r="AW70" s="143"/>
      <c r="AX70" s="144"/>
      <c r="AY70" s="319">
        <f t="shared" si="5"/>
        <v>0</v>
      </c>
      <c r="AZ70" s="239"/>
      <c r="BA70" s="239"/>
      <c r="BB70" s="240">
        <f t="shared" si="6"/>
        <v>0</v>
      </c>
      <c r="BC70" s="240"/>
      <c r="BD70" s="240"/>
      <c r="BE70" s="331"/>
      <c r="BF70" s="332"/>
      <c r="BG70" s="333"/>
      <c r="BH70" s="363"/>
      <c r="BI70" s="364"/>
      <c r="BJ70" s="365"/>
      <c r="BK70" s="232"/>
      <c r="BL70" s="232"/>
      <c r="BM70" s="232"/>
      <c r="BN70" s="232"/>
      <c r="BO70" s="232"/>
      <c r="BP70" s="232"/>
      <c r="BQ70" s="232"/>
      <c r="BR70" s="233"/>
    </row>
    <row r="71" spans="2:70" ht="21" hidden="1" customHeight="1" outlineLevel="1" x14ac:dyDescent="0.15">
      <c r="B71" s="264"/>
      <c r="C71" s="264"/>
      <c r="D71" s="219" t="s">
        <v>23</v>
      </c>
      <c r="E71" s="220"/>
      <c r="F71" s="220"/>
      <c r="G71" s="220"/>
      <c r="H71" s="220"/>
      <c r="I71" s="220"/>
      <c r="J71" s="234"/>
      <c r="K71" s="235"/>
      <c r="L71" s="235"/>
      <c r="M71" s="235"/>
      <c r="N71" s="235"/>
      <c r="O71" s="236"/>
      <c r="P71" s="237"/>
      <c r="Q71" s="237"/>
      <c r="R71" s="237"/>
      <c r="S71" s="237"/>
      <c r="T71" s="237"/>
      <c r="U71" s="22"/>
      <c r="V71" s="141"/>
      <c r="W71" s="142"/>
      <c r="X71" s="143"/>
      <c r="Y71" s="143"/>
      <c r="Z71" s="143"/>
      <c r="AA71" s="143"/>
      <c r="AB71" s="143"/>
      <c r="AC71" s="144"/>
      <c r="AD71" s="142"/>
      <c r="AE71" s="143"/>
      <c r="AF71" s="143"/>
      <c r="AG71" s="143"/>
      <c r="AH71" s="143"/>
      <c r="AI71" s="143"/>
      <c r="AJ71" s="144"/>
      <c r="AK71" s="142"/>
      <c r="AL71" s="143"/>
      <c r="AM71" s="143"/>
      <c r="AN71" s="143"/>
      <c r="AO71" s="143"/>
      <c r="AP71" s="143"/>
      <c r="AQ71" s="144"/>
      <c r="AR71" s="155"/>
      <c r="AS71" s="143"/>
      <c r="AT71" s="143"/>
      <c r="AU71" s="143"/>
      <c r="AV71" s="143"/>
      <c r="AW71" s="143"/>
      <c r="AX71" s="144"/>
      <c r="AY71" s="319">
        <f t="shared" si="5"/>
        <v>0</v>
      </c>
      <c r="AZ71" s="239"/>
      <c r="BA71" s="239"/>
      <c r="BB71" s="240">
        <f t="shared" si="6"/>
        <v>0</v>
      </c>
      <c r="BC71" s="240"/>
      <c r="BD71" s="240"/>
      <c r="BE71" s="331"/>
      <c r="BF71" s="332"/>
      <c r="BG71" s="333"/>
      <c r="BH71" s="363"/>
      <c r="BI71" s="364"/>
      <c r="BJ71" s="365"/>
      <c r="BK71" s="217"/>
      <c r="BL71" s="217"/>
      <c r="BM71" s="217"/>
      <c r="BN71" s="217"/>
      <c r="BO71" s="217"/>
      <c r="BP71" s="217"/>
      <c r="BQ71" s="217"/>
      <c r="BR71" s="218"/>
    </row>
    <row r="72" spans="2:70" ht="21" hidden="1" customHeight="1" outlineLevel="1" x14ac:dyDescent="0.15">
      <c r="B72" s="264"/>
      <c r="C72" s="264"/>
      <c r="D72" s="219" t="s">
        <v>23</v>
      </c>
      <c r="E72" s="220"/>
      <c r="F72" s="220"/>
      <c r="G72" s="220"/>
      <c r="H72" s="220"/>
      <c r="I72" s="220"/>
      <c r="J72" s="234"/>
      <c r="K72" s="235"/>
      <c r="L72" s="235"/>
      <c r="M72" s="235"/>
      <c r="N72" s="235"/>
      <c r="O72" s="236"/>
      <c r="P72" s="237"/>
      <c r="Q72" s="237"/>
      <c r="R72" s="237"/>
      <c r="S72" s="237"/>
      <c r="T72" s="237"/>
      <c r="U72" s="22"/>
      <c r="V72" s="141"/>
      <c r="W72" s="142"/>
      <c r="X72" s="143"/>
      <c r="Y72" s="143"/>
      <c r="Z72" s="143"/>
      <c r="AA72" s="143"/>
      <c r="AB72" s="143"/>
      <c r="AC72" s="144"/>
      <c r="AD72" s="142"/>
      <c r="AE72" s="143"/>
      <c r="AF72" s="143"/>
      <c r="AG72" s="143"/>
      <c r="AH72" s="143"/>
      <c r="AI72" s="143"/>
      <c r="AJ72" s="144"/>
      <c r="AK72" s="142"/>
      <c r="AL72" s="143"/>
      <c r="AM72" s="143"/>
      <c r="AN72" s="143"/>
      <c r="AO72" s="143"/>
      <c r="AP72" s="143"/>
      <c r="AQ72" s="144"/>
      <c r="AR72" s="155"/>
      <c r="AS72" s="143"/>
      <c r="AT72" s="143"/>
      <c r="AU72" s="143"/>
      <c r="AV72" s="143"/>
      <c r="AW72" s="143"/>
      <c r="AX72" s="144"/>
      <c r="AY72" s="319">
        <f t="shared" si="5"/>
        <v>0</v>
      </c>
      <c r="AZ72" s="239"/>
      <c r="BA72" s="239"/>
      <c r="BB72" s="240">
        <f t="shared" si="6"/>
        <v>0</v>
      </c>
      <c r="BC72" s="240"/>
      <c r="BD72" s="240"/>
      <c r="BE72" s="331"/>
      <c r="BF72" s="332"/>
      <c r="BG72" s="333"/>
      <c r="BH72" s="363"/>
      <c r="BI72" s="364"/>
      <c r="BJ72" s="365"/>
      <c r="BK72" s="217"/>
      <c r="BL72" s="217"/>
      <c r="BM72" s="217"/>
      <c r="BN72" s="217"/>
      <c r="BO72" s="217"/>
      <c r="BP72" s="217"/>
      <c r="BQ72" s="217"/>
      <c r="BR72" s="218"/>
    </row>
    <row r="73" spans="2:70" ht="21" hidden="1" customHeight="1" outlineLevel="1" x14ac:dyDescent="0.15">
      <c r="B73" s="264"/>
      <c r="C73" s="264"/>
      <c r="D73" s="219" t="s">
        <v>23</v>
      </c>
      <c r="E73" s="220"/>
      <c r="F73" s="220"/>
      <c r="G73" s="220"/>
      <c r="H73" s="220"/>
      <c r="I73" s="220"/>
      <c r="J73" s="234"/>
      <c r="K73" s="235"/>
      <c r="L73" s="235"/>
      <c r="M73" s="235"/>
      <c r="N73" s="235"/>
      <c r="O73" s="236"/>
      <c r="P73" s="237"/>
      <c r="Q73" s="237"/>
      <c r="R73" s="237"/>
      <c r="S73" s="237"/>
      <c r="T73" s="237"/>
      <c r="U73" s="22"/>
      <c r="V73" s="141"/>
      <c r="W73" s="142"/>
      <c r="X73" s="143"/>
      <c r="Y73" s="143"/>
      <c r="Z73" s="143"/>
      <c r="AA73" s="143"/>
      <c r="AB73" s="143"/>
      <c r="AC73" s="144"/>
      <c r="AD73" s="142"/>
      <c r="AE73" s="143"/>
      <c r="AF73" s="143"/>
      <c r="AG73" s="143"/>
      <c r="AH73" s="143"/>
      <c r="AI73" s="143"/>
      <c r="AJ73" s="144"/>
      <c r="AK73" s="142"/>
      <c r="AL73" s="143"/>
      <c r="AM73" s="143"/>
      <c r="AN73" s="143"/>
      <c r="AO73" s="143"/>
      <c r="AP73" s="143"/>
      <c r="AQ73" s="144"/>
      <c r="AR73" s="155"/>
      <c r="AS73" s="143"/>
      <c r="AT73" s="143"/>
      <c r="AU73" s="143"/>
      <c r="AV73" s="143"/>
      <c r="AW73" s="143"/>
      <c r="AX73" s="144"/>
      <c r="AY73" s="319">
        <f t="shared" si="5"/>
        <v>0</v>
      </c>
      <c r="AZ73" s="239"/>
      <c r="BA73" s="239"/>
      <c r="BB73" s="240">
        <f t="shared" si="6"/>
        <v>0</v>
      </c>
      <c r="BC73" s="240"/>
      <c r="BD73" s="240"/>
      <c r="BE73" s="331"/>
      <c r="BF73" s="332"/>
      <c r="BG73" s="333"/>
      <c r="BH73" s="363"/>
      <c r="BI73" s="364"/>
      <c r="BJ73" s="365"/>
      <c r="BK73" s="217"/>
      <c r="BL73" s="217"/>
      <c r="BM73" s="217"/>
      <c r="BN73" s="217"/>
      <c r="BO73" s="217"/>
      <c r="BP73" s="217"/>
      <c r="BQ73" s="217"/>
      <c r="BR73" s="218"/>
    </row>
    <row r="74" spans="2:70" ht="21" hidden="1" customHeight="1" outlineLevel="1" x14ac:dyDescent="0.15">
      <c r="B74" s="264"/>
      <c r="C74" s="264"/>
      <c r="D74" s="219" t="s">
        <v>23</v>
      </c>
      <c r="E74" s="220"/>
      <c r="F74" s="220"/>
      <c r="G74" s="220"/>
      <c r="H74" s="220"/>
      <c r="I74" s="220"/>
      <c r="J74" s="234"/>
      <c r="K74" s="235"/>
      <c r="L74" s="235"/>
      <c r="M74" s="235"/>
      <c r="N74" s="235"/>
      <c r="O74" s="236"/>
      <c r="P74" s="237"/>
      <c r="Q74" s="237"/>
      <c r="R74" s="237"/>
      <c r="S74" s="237"/>
      <c r="T74" s="237"/>
      <c r="U74" s="22"/>
      <c r="V74" s="141"/>
      <c r="W74" s="142"/>
      <c r="X74" s="143"/>
      <c r="Y74" s="143"/>
      <c r="Z74" s="143"/>
      <c r="AA74" s="143"/>
      <c r="AB74" s="143"/>
      <c r="AC74" s="144"/>
      <c r="AD74" s="142"/>
      <c r="AE74" s="143"/>
      <c r="AF74" s="143"/>
      <c r="AG74" s="143"/>
      <c r="AH74" s="143"/>
      <c r="AI74" s="143"/>
      <c r="AJ74" s="144"/>
      <c r="AK74" s="142"/>
      <c r="AL74" s="143"/>
      <c r="AM74" s="143"/>
      <c r="AN74" s="143"/>
      <c r="AO74" s="143"/>
      <c r="AP74" s="143"/>
      <c r="AQ74" s="144"/>
      <c r="AR74" s="155"/>
      <c r="AS74" s="143"/>
      <c r="AT74" s="143"/>
      <c r="AU74" s="143"/>
      <c r="AV74" s="143"/>
      <c r="AW74" s="143"/>
      <c r="AX74" s="144"/>
      <c r="AY74" s="319">
        <f t="shared" si="5"/>
        <v>0</v>
      </c>
      <c r="AZ74" s="239"/>
      <c r="BA74" s="239"/>
      <c r="BB74" s="240">
        <f t="shared" si="6"/>
        <v>0</v>
      </c>
      <c r="BC74" s="240"/>
      <c r="BD74" s="240"/>
      <c r="BE74" s="331"/>
      <c r="BF74" s="332"/>
      <c r="BG74" s="333"/>
      <c r="BH74" s="363"/>
      <c r="BI74" s="364"/>
      <c r="BJ74" s="365"/>
      <c r="BK74" s="232"/>
      <c r="BL74" s="232"/>
      <c r="BM74" s="232"/>
      <c r="BN74" s="232"/>
      <c r="BO74" s="232"/>
      <c r="BP74" s="232"/>
      <c r="BQ74" s="232"/>
      <c r="BR74" s="233"/>
    </row>
    <row r="75" spans="2:70" ht="21" hidden="1" customHeight="1" outlineLevel="1" x14ac:dyDescent="0.15">
      <c r="B75" s="264"/>
      <c r="C75" s="264"/>
      <c r="D75" s="219" t="s">
        <v>23</v>
      </c>
      <c r="E75" s="220"/>
      <c r="F75" s="220"/>
      <c r="G75" s="220"/>
      <c r="H75" s="220"/>
      <c r="I75" s="220"/>
      <c r="J75" s="234"/>
      <c r="K75" s="235"/>
      <c r="L75" s="235"/>
      <c r="M75" s="235"/>
      <c r="N75" s="235"/>
      <c r="O75" s="236"/>
      <c r="P75" s="237"/>
      <c r="Q75" s="237"/>
      <c r="R75" s="237"/>
      <c r="S75" s="237"/>
      <c r="T75" s="237"/>
      <c r="U75" s="22"/>
      <c r="V75" s="141"/>
      <c r="W75" s="142"/>
      <c r="X75" s="143"/>
      <c r="Y75" s="143"/>
      <c r="Z75" s="143"/>
      <c r="AA75" s="143"/>
      <c r="AB75" s="143"/>
      <c r="AC75" s="144"/>
      <c r="AD75" s="142"/>
      <c r="AE75" s="143"/>
      <c r="AF75" s="143"/>
      <c r="AG75" s="143"/>
      <c r="AH75" s="143"/>
      <c r="AI75" s="143"/>
      <c r="AJ75" s="144"/>
      <c r="AK75" s="142"/>
      <c r="AL75" s="143"/>
      <c r="AM75" s="143"/>
      <c r="AN75" s="143"/>
      <c r="AO75" s="143"/>
      <c r="AP75" s="143"/>
      <c r="AQ75" s="144"/>
      <c r="AR75" s="155"/>
      <c r="AS75" s="143"/>
      <c r="AT75" s="143"/>
      <c r="AU75" s="143"/>
      <c r="AV75" s="143"/>
      <c r="AW75" s="143"/>
      <c r="AX75" s="144"/>
      <c r="AY75" s="319">
        <f t="shared" si="5"/>
        <v>0</v>
      </c>
      <c r="AZ75" s="239"/>
      <c r="BA75" s="239"/>
      <c r="BB75" s="240">
        <f t="shared" si="6"/>
        <v>0</v>
      </c>
      <c r="BC75" s="240"/>
      <c r="BD75" s="240"/>
      <c r="BE75" s="331"/>
      <c r="BF75" s="332"/>
      <c r="BG75" s="333"/>
      <c r="BH75" s="363"/>
      <c r="BI75" s="364"/>
      <c r="BJ75" s="365"/>
      <c r="BK75" s="217"/>
      <c r="BL75" s="217"/>
      <c r="BM75" s="217"/>
      <c r="BN75" s="217"/>
      <c r="BO75" s="217"/>
      <c r="BP75" s="217"/>
      <c r="BQ75" s="217"/>
      <c r="BR75" s="218"/>
    </row>
    <row r="76" spans="2:70" ht="21" hidden="1" customHeight="1" outlineLevel="1" x14ac:dyDescent="0.15">
      <c r="B76" s="264"/>
      <c r="C76" s="264"/>
      <c r="D76" s="219" t="s">
        <v>23</v>
      </c>
      <c r="E76" s="220"/>
      <c r="F76" s="220"/>
      <c r="G76" s="220"/>
      <c r="H76" s="220"/>
      <c r="I76" s="220"/>
      <c r="J76" s="234"/>
      <c r="K76" s="235"/>
      <c r="L76" s="235"/>
      <c r="M76" s="235"/>
      <c r="N76" s="235"/>
      <c r="O76" s="236"/>
      <c r="P76" s="237"/>
      <c r="Q76" s="237"/>
      <c r="R76" s="237"/>
      <c r="S76" s="237"/>
      <c r="T76" s="237"/>
      <c r="U76" s="22"/>
      <c r="V76" s="141"/>
      <c r="W76" s="142"/>
      <c r="X76" s="143"/>
      <c r="Y76" s="143"/>
      <c r="Z76" s="143"/>
      <c r="AA76" s="143"/>
      <c r="AB76" s="143"/>
      <c r="AC76" s="144"/>
      <c r="AD76" s="142"/>
      <c r="AE76" s="143"/>
      <c r="AF76" s="143"/>
      <c r="AG76" s="143"/>
      <c r="AH76" s="143"/>
      <c r="AI76" s="143"/>
      <c r="AJ76" s="144"/>
      <c r="AK76" s="142"/>
      <c r="AL76" s="143"/>
      <c r="AM76" s="143"/>
      <c r="AN76" s="143"/>
      <c r="AO76" s="143"/>
      <c r="AP76" s="143"/>
      <c r="AQ76" s="144"/>
      <c r="AR76" s="155"/>
      <c r="AS76" s="143"/>
      <c r="AT76" s="143"/>
      <c r="AU76" s="143"/>
      <c r="AV76" s="143"/>
      <c r="AW76" s="143"/>
      <c r="AX76" s="144"/>
      <c r="AY76" s="319">
        <f t="shared" si="5"/>
        <v>0</v>
      </c>
      <c r="AZ76" s="239"/>
      <c r="BA76" s="239"/>
      <c r="BB76" s="240">
        <f t="shared" si="6"/>
        <v>0</v>
      </c>
      <c r="BC76" s="240"/>
      <c r="BD76" s="240"/>
      <c r="BE76" s="331"/>
      <c r="BF76" s="332"/>
      <c r="BG76" s="333"/>
      <c r="BH76" s="363"/>
      <c r="BI76" s="364"/>
      <c r="BJ76" s="365"/>
      <c r="BK76" s="217"/>
      <c r="BL76" s="217"/>
      <c r="BM76" s="217"/>
      <c r="BN76" s="217"/>
      <c r="BO76" s="217"/>
      <c r="BP76" s="217"/>
      <c r="BQ76" s="217"/>
      <c r="BR76" s="218"/>
    </row>
    <row r="77" spans="2:70" ht="21" hidden="1" customHeight="1" outlineLevel="1" x14ac:dyDescent="0.15">
      <c r="B77" s="264"/>
      <c r="C77" s="264"/>
      <c r="D77" s="219" t="s">
        <v>23</v>
      </c>
      <c r="E77" s="220"/>
      <c r="F77" s="220"/>
      <c r="G77" s="220"/>
      <c r="H77" s="220"/>
      <c r="I77" s="220"/>
      <c r="J77" s="234"/>
      <c r="K77" s="235"/>
      <c r="L77" s="235"/>
      <c r="M77" s="235"/>
      <c r="N77" s="235"/>
      <c r="O77" s="236"/>
      <c r="P77" s="237"/>
      <c r="Q77" s="237"/>
      <c r="R77" s="237"/>
      <c r="S77" s="237"/>
      <c r="T77" s="237"/>
      <c r="U77" s="22"/>
      <c r="V77" s="141"/>
      <c r="W77" s="142"/>
      <c r="X77" s="143"/>
      <c r="Y77" s="143"/>
      <c r="Z77" s="143"/>
      <c r="AA77" s="143"/>
      <c r="AB77" s="143"/>
      <c r="AC77" s="144"/>
      <c r="AD77" s="142"/>
      <c r="AE77" s="143"/>
      <c r="AF77" s="143"/>
      <c r="AG77" s="143"/>
      <c r="AH77" s="143"/>
      <c r="AI77" s="143"/>
      <c r="AJ77" s="144"/>
      <c r="AK77" s="142"/>
      <c r="AL77" s="143"/>
      <c r="AM77" s="143"/>
      <c r="AN77" s="143"/>
      <c r="AO77" s="143"/>
      <c r="AP77" s="143"/>
      <c r="AQ77" s="144"/>
      <c r="AR77" s="155"/>
      <c r="AS77" s="143"/>
      <c r="AT77" s="143"/>
      <c r="AU77" s="143"/>
      <c r="AV77" s="143"/>
      <c r="AW77" s="143"/>
      <c r="AX77" s="144"/>
      <c r="AY77" s="319">
        <f t="shared" si="5"/>
        <v>0</v>
      </c>
      <c r="AZ77" s="239"/>
      <c r="BA77" s="239"/>
      <c r="BB77" s="240">
        <f t="shared" si="6"/>
        <v>0</v>
      </c>
      <c r="BC77" s="240"/>
      <c r="BD77" s="240"/>
      <c r="BE77" s="331"/>
      <c r="BF77" s="332"/>
      <c r="BG77" s="333"/>
      <c r="BH77" s="363"/>
      <c r="BI77" s="364"/>
      <c r="BJ77" s="365"/>
      <c r="BK77" s="217"/>
      <c r="BL77" s="217"/>
      <c r="BM77" s="217"/>
      <c r="BN77" s="217"/>
      <c r="BO77" s="217"/>
      <c r="BP77" s="217"/>
      <c r="BQ77" s="217"/>
      <c r="BR77" s="218"/>
    </row>
    <row r="78" spans="2:70" ht="21" customHeight="1" collapsed="1" thickBot="1" x14ac:dyDescent="0.2">
      <c r="B78" s="264"/>
      <c r="C78" s="264"/>
      <c r="D78" s="343" t="s">
        <v>23</v>
      </c>
      <c r="E78" s="344"/>
      <c r="F78" s="344"/>
      <c r="G78" s="344"/>
      <c r="H78" s="344"/>
      <c r="I78" s="344"/>
      <c r="J78" s="221"/>
      <c r="K78" s="222"/>
      <c r="L78" s="222"/>
      <c r="M78" s="222"/>
      <c r="N78" s="222"/>
      <c r="O78" s="223"/>
      <c r="P78" s="224"/>
      <c r="Q78" s="224"/>
      <c r="R78" s="224"/>
      <c r="S78" s="224"/>
      <c r="T78" s="224"/>
      <c r="U78" s="156"/>
      <c r="V78" s="157"/>
      <c r="W78" s="158"/>
      <c r="X78" s="159"/>
      <c r="Y78" s="159"/>
      <c r="Z78" s="159"/>
      <c r="AA78" s="159"/>
      <c r="AB78" s="159"/>
      <c r="AC78" s="160"/>
      <c r="AD78" s="158"/>
      <c r="AE78" s="159"/>
      <c r="AF78" s="159"/>
      <c r="AG78" s="159"/>
      <c r="AH78" s="159"/>
      <c r="AI78" s="159"/>
      <c r="AJ78" s="160"/>
      <c r="AK78" s="158"/>
      <c r="AL78" s="159"/>
      <c r="AM78" s="159"/>
      <c r="AN78" s="159"/>
      <c r="AO78" s="159"/>
      <c r="AP78" s="159"/>
      <c r="AQ78" s="160"/>
      <c r="AR78" s="161"/>
      <c r="AS78" s="159"/>
      <c r="AT78" s="159"/>
      <c r="AU78" s="159"/>
      <c r="AV78" s="159"/>
      <c r="AW78" s="159"/>
      <c r="AX78" s="160"/>
      <c r="AY78" s="345">
        <f t="shared" si="5"/>
        <v>0</v>
      </c>
      <c r="AZ78" s="346"/>
      <c r="BA78" s="346"/>
      <c r="BB78" s="347">
        <f t="shared" si="6"/>
        <v>0</v>
      </c>
      <c r="BC78" s="347"/>
      <c r="BD78" s="347"/>
      <c r="BE78" s="357"/>
      <c r="BF78" s="358"/>
      <c r="BG78" s="359"/>
      <c r="BH78" s="366"/>
      <c r="BI78" s="367"/>
      <c r="BJ78" s="368"/>
      <c r="BK78" s="348"/>
      <c r="BL78" s="348"/>
      <c r="BM78" s="348"/>
      <c r="BN78" s="348"/>
      <c r="BO78" s="348"/>
      <c r="BP78" s="348"/>
      <c r="BQ78" s="348"/>
      <c r="BR78" s="349"/>
    </row>
    <row r="79" spans="2:70" ht="21" customHeight="1" x14ac:dyDescent="0.15">
      <c r="B79" s="264"/>
      <c r="C79" s="327" t="s">
        <v>78</v>
      </c>
      <c r="D79" s="339" t="s">
        <v>79</v>
      </c>
      <c r="E79" s="340"/>
      <c r="F79" s="340"/>
      <c r="G79" s="340"/>
      <c r="H79" s="340"/>
      <c r="I79" s="340"/>
      <c r="J79" s="268"/>
      <c r="K79" s="269"/>
      <c r="L79" s="269"/>
      <c r="M79" s="269"/>
      <c r="N79" s="269"/>
      <c r="O79" s="270"/>
      <c r="P79" s="271"/>
      <c r="Q79" s="271"/>
      <c r="R79" s="271"/>
      <c r="S79" s="271"/>
      <c r="T79" s="271"/>
      <c r="U79" s="180"/>
      <c r="V79" s="181"/>
      <c r="W79" s="184"/>
      <c r="X79" s="185"/>
      <c r="Y79" s="185"/>
      <c r="Z79" s="185"/>
      <c r="AA79" s="185"/>
      <c r="AB79" s="185"/>
      <c r="AC79" s="186"/>
      <c r="AD79" s="184"/>
      <c r="AE79" s="185"/>
      <c r="AF79" s="185"/>
      <c r="AG79" s="185"/>
      <c r="AH79" s="185"/>
      <c r="AI79" s="185"/>
      <c r="AJ79" s="186"/>
      <c r="AK79" s="184"/>
      <c r="AL79" s="185"/>
      <c r="AM79" s="185"/>
      <c r="AN79" s="185"/>
      <c r="AO79" s="185"/>
      <c r="AP79" s="185"/>
      <c r="AQ79" s="186"/>
      <c r="AR79" s="184"/>
      <c r="AS79" s="185"/>
      <c r="AT79" s="185"/>
      <c r="AU79" s="185"/>
      <c r="AV79" s="185"/>
      <c r="AW79" s="185"/>
      <c r="AX79" s="186"/>
      <c r="AY79" s="341">
        <f t="shared" si="5"/>
        <v>0</v>
      </c>
      <c r="AZ79" s="273"/>
      <c r="BA79" s="273"/>
      <c r="BB79" s="342">
        <f t="shared" si="6"/>
        <v>0</v>
      </c>
      <c r="BC79" s="342"/>
      <c r="BD79" s="342"/>
      <c r="BE79" s="331" t="e">
        <f>ROUNDDOWN(SUM(BB79:BD108)/AY122,1)</f>
        <v>#DIV/0!</v>
      </c>
      <c r="BF79" s="332"/>
      <c r="BG79" s="333"/>
      <c r="BH79" s="334">
        <f>ROUNDDOWN(SUM(BB79:BD108)/40,1)</f>
        <v>0</v>
      </c>
      <c r="BI79" s="335"/>
      <c r="BJ79" s="336"/>
      <c r="BK79" s="337"/>
      <c r="BL79" s="337"/>
      <c r="BM79" s="337"/>
      <c r="BN79" s="337"/>
      <c r="BO79" s="337"/>
      <c r="BP79" s="337"/>
      <c r="BQ79" s="337"/>
      <c r="BR79" s="338"/>
    </row>
    <row r="80" spans="2:70" ht="21" customHeight="1" x14ac:dyDescent="0.15">
      <c r="B80" s="264"/>
      <c r="C80" s="328"/>
      <c r="D80" s="326" t="s">
        <v>79</v>
      </c>
      <c r="E80" s="220"/>
      <c r="F80" s="220"/>
      <c r="G80" s="220"/>
      <c r="H80" s="220"/>
      <c r="I80" s="220"/>
      <c r="J80" s="234"/>
      <c r="K80" s="235"/>
      <c r="L80" s="235"/>
      <c r="M80" s="235"/>
      <c r="N80" s="235"/>
      <c r="O80" s="236"/>
      <c r="P80" s="237"/>
      <c r="Q80" s="237"/>
      <c r="R80" s="237"/>
      <c r="S80" s="237"/>
      <c r="T80" s="237"/>
      <c r="U80" s="22"/>
      <c r="V80" s="141"/>
      <c r="W80" s="142"/>
      <c r="X80" s="143"/>
      <c r="Y80" s="143"/>
      <c r="Z80" s="143"/>
      <c r="AA80" s="143"/>
      <c r="AB80" s="143"/>
      <c r="AC80" s="144"/>
      <c r="AD80" s="142"/>
      <c r="AE80" s="143"/>
      <c r="AF80" s="143"/>
      <c r="AG80" s="143"/>
      <c r="AH80" s="143"/>
      <c r="AI80" s="143"/>
      <c r="AJ80" s="144"/>
      <c r="AK80" s="142"/>
      <c r="AL80" s="143"/>
      <c r="AM80" s="143"/>
      <c r="AN80" s="143"/>
      <c r="AO80" s="143"/>
      <c r="AP80" s="143"/>
      <c r="AQ80" s="144"/>
      <c r="AR80" s="142"/>
      <c r="AS80" s="143"/>
      <c r="AT80" s="143"/>
      <c r="AU80" s="143"/>
      <c r="AV80" s="143"/>
      <c r="AW80" s="143"/>
      <c r="AX80" s="144"/>
      <c r="AY80" s="319">
        <f t="shared" si="5"/>
        <v>0</v>
      </c>
      <c r="AZ80" s="239"/>
      <c r="BA80" s="239"/>
      <c r="BB80" s="240">
        <f t="shared" si="6"/>
        <v>0</v>
      </c>
      <c r="BC80" s="240"/>
      <c r="BD80" s="240"/>
      <c r="BE80" s="331"/>
      <c r="BF80" s="332"/>
      <c r="BG80" s="333"/>
      <c r="BH80" s="334"/>
      <c r="BI80" s="335"/>
      <c r="BJ80" s="336"/>
      <c r="BK80" s="217"/>
      <c r="BL80" s="217"/>
      <c r="BM80" s="217"/>
      <c r="BN80" s="217"/>
      <c r="BO80" s="217"/>
      <c r="BP80" s="217"/>
      <c r="BQ80" s="217"/>
      <c r="BR80" s="218"/>
    </row>
    <row r="81" spans="2:70" ht="21" customHeight="1" x14ac:dyDescent="0.15">
      <c r="B81" s="264"/>
      <c r="C81" s="328"/>
      <c r="D81" s="326" t="s">
        <v>79</v>
      </c>
      <c r="E81" s="220"/>
      <c r="F81" s="220"/>
      <c r="G81" s="220"/>
      <c r="H81" s="220"/>
      <c r="I81" s="220"/>
      <c r="J81" s="234"/>
      <c r="K81" s="235"/>
      <c r="L81" s="235"/>
      <c r="M81" s="235"/>
      <c r="N81" s="235"/>
      <c r="O81" s="236"/>
      <c r="P81" s="237"/>
      <c r="Q81" s="237"/>
      <c r="R81" s="237"/>
      <c r="S81" s="237"/>
      <c r="T81" s="237"/>
      <c r="U81" s="22"/>
      <c r="V81" s="141"/>
      <c r="W81" s="142"/>
      <c r="X81" s="143"/>
      <c r="Y81" s="143"/>
      <c r="Z81" s="143"/>
      <c r="AA81" s="143"/>
      <c r="AB81" s="143"/>
      <c r="AC81" s="144"/>
      <c r="AD81" s="142"/>
      <c r="AE81" s="143"/>
      <c r="AF81" s="143"/>
      <c r="AG81" s="143"/>
      <c r="AH81" s="143"/>
      <c r="AI81" s="143"/>
      <c r="AJ81" s="144"/>
      <c r="AK81" s="142"/>
      <c r="AL81" s="143"/>
      <c r="AM81" s="143"/>
      <c r="AN81" s="143"/>
      <c r="AO81" s="143"/>
      <c r="AP81" s="143"/>
      <c r="AQ81" s="144"/>
      <c r="AR81" s="142"/>
      <c r="AS81" s="143"/>
      <c r="AT81" s="143"/>
      <c r="AU81" s="143"/>
      <c r="AV81" s="143"/>
      <c r="AW81" s="143"/>
      <c r="AX81" s="144"/>
      <c r="AY81" s="319">
        <f t="shared" si="5"/>
        <v>0</v>
      </c>
      <c r="AZ81" s="239"/>
      <c r="BA81" s="239"/>
      <c r="BB81" s="240">
        <f t="shared" si="6"/>
        <v>0</v>
      </c>
      <c r="BC81" s="240"/>
      <c r="BD81" s="240"/>
      <c r="BE81" s="331"/>
      <c r="BF81" s="332"/>
      <c r="BG81" s="333"/>
      <c r="BH81" s="334"/>
      <c r="BI81" s="335"/>
      <c r="BJ81" s="336"/>
      <c r="BK81" s="217"/>
      <c r="BL81" s="217"/>
      <c r="BM81" s="217"/>
      <c r="BN81" s="217"/>
      <c r="BO81" s="217"/>
      <c r="BP81" s="217"/>
      <c r="BQ81" s="217"/>
      <c r="BR81" s="218"/>
    </row>
    <row r="82" spans="2:70" ht="21" customHeight="1" x14ac:dyDescent="0.15">
      <c r="B82" s="264"/>
      <c r="C82" s="328"/>
      <c r="D82" s="326" t="s">
        <v>79</v>
      </c>
      <c r="E82" s="220"/>
      <c r="F82" s="220"/>
      <c r="G82" s="220"/>
      <c r="H82" s="220"/>
      <c r="I82" s="220"/>
      <c r="J82" s="234"/>
      <c r="K82" s="235"/>
      <c r="L82" s="235"/>
      <c r="M82" s="235"/>
      <c r="N82" s="235"/>
      <c r="O82" s="236"/>
      <c r="P82" s="237"/>
      <c r="Q82" s="237"/>
      <c r="R82" s="237"/>
      <c r="S82" s="237"/>
      <c r="T82" s="237"/>
      <c r="U82" s="22"/>
      <c r="V82" s="141"/>
      <c r="W82" s="142"/>
      <c r="X82" s="143"/>
      <c r="Y82" s="143"/>
      <c r="Z82" s="143"/>
      <c r="AA82" s="143"/>
      <c r="AB82" s="143"/>
      <c r="AC82" s="144"/>
      <c r="AD82" s="142"/>
      <c r="AE82" s="143"/>
      <c r="AF82" s="143"/>
      <c r="AG82" s="143"/>
      <c r="AH82" s="143"/>
      <c r="AI82" s="143"/>
      <c r="AJ82" s="144"/>
      <c r="AK82" s="142"/>
      <c r="AL82" s="143"/>
      <c r="AM82" s="143"/>
      <c r="AN82" s="143"/>
      <c r="AO82" s="143"/>
      <c r="AP82" s="143"/>
      <c r="AQ82" s="144"/>
      <c r="AR82" s="142"/>
      <c r="AS82" s="143"/>
      <c r="AT82" s="143"/>
      <c r="AU82" s="143"/>
      <c r="AV82" s="143"/>
      <c r="AW82" s="143"/>
      <c r="AX82" s="144"/>
      <c r="AY82" s="319">
        <f t="shared" si="5"/>
        <v>0</v>
      </c>
      <c r="AZ82" s="239"/>
      <c r="BA82" s="239"/>
      <c r="BB82" s="240">
        <f t="shared" si="6"/>
        <v>0</v>
      </c>
      <c r="BC82" s="240"/>
      <c r="BD82" s="240"/>
      <c r="BE82" s="331"/>
      <c r="BF82" s="332"/>
      <c r="BG82" s="333"/>
      <c r="BH82" s="334"/>
      <c r="BI82" s="335"/>
      <c r="BJ82" s="336"/>
      <c r="BK82" s="217"/>
      <c r="BL82" s="217"/>
      <c r="BM82" s="217"/>
      <c r="BN82" s="217"/>
      <c r="BO82" s="217"/>
      <c r="BP82" s="217"/>
      <c r="BQ82" s="217"/>
      <c r="BR82" s="218"/>
    </row>
    <row r="83" spans="2:70" ht="21" customHeight="1" x14ac:dyDescent="0.15">
      <c r="B83" s="264"/>
      <c r="C83" s="328"/>
      <c r="D83" s="326" t="s">
        <v>79</v>
      </c>
      <c r="E83" s="220"/>
      <c r="F83" s="220"/>
      <c r="G83" s="220"/>
      <c r="H83" s="220"/>
      <c r="I83" s="220"/>
      <c r="J83" s="234"/>
      <c r="K83" s="235"/>
      <c r="L83" s="235"/>
      <c r="M83" s="235"/>
      <c r="N83" s="235"/>
      <c r="O83" s="236"/>
      <c r="P83" s="237"/>
      <c r="Q83" s="237"/>
      <c r="R83" s="237"/>
      <c r="S83" s="237"/>
      <c r="T83" s="237"/>
      <c r="U83" s="22"/>
      <c r="V83" s="141"/>
      <c r="W83" s="142"/>
      <c r="X83" s="143"/>
      <c r="Y83" s="143"/>
      <c r="Z83" s="143"/>
      <c r="AA83" s="143"/>
      <c r="AB83" s="143"/>
      <c r="AC83" s="144"/>
      <c r="AD83" s="142"/>
      <c r="AE83" s="143"/>
      <c r="AF83" s="143"/>
      <c r="AG83" s="143"/>
      <c r="AH83" s="143"/>
      <c r="AI83" s="143"/>
      <c r="AJ83" s="144"/>
      <c r="AK83" s="142"/>
      <c r="AL83" s="143"/>
      <c r="AM83" s="143"/>
      <c r="AN83" s="143"/>
      <c r="AO83" s="143"/>
      <c r="AP83" s="143"/>
      <c r="AQ83" s="144"/>
      <c r="AR83" s="142"/>
      <c r="AS83" s="143"/>
      <c r="AT83" s="143"/>
      <c r="AU83" s="143"/>
      <c r="AV83" s="143"/>
      <c r="AW83" s="143"/>
      <c r="AX83" s="144"/>
      <c r="AY83" s="319">
        <f t="shared" si="5"/>
        <v>0</v>
      </c>
      <c r="AZ83" s="239"/>
      <c r="BA83" s="239"/>
      <c r="BB83" s="240">
        <f t="shared" si="6"/>
        <v>0</v>
      </c>
      <c r="BC83" s="240"/>
      <c r="BD83" s="240"/>
      <c r="BE83" s="331"/>
      <c r="BF83" s="332"/>
      <c r="BG83" s="333"/>
      <c r="BH83" s="334"/>
      <c r="BI83" s="335"/>
      <c r="BJ83" s="336"/>
      <c r="BK83" s="217"/>
      <c r="BL83" s="217"/>
      <c r="BM83" s="217"/>
      <c r="BN83" s="217"/>
      <c r="BO83" s="217"/>
      <c r="BP83" s="217"/>
      <c r="BQ83" s="217"/>
      <c r="BR83" s="218"/>
    </row>
    <row r="84" spans="2:70" ht="21" customHeight="1" x14ac:dyDescent="0.15">
      <c r="B84" s="264"/>
      <c r="C84" s="328"/>
      <c r="D84" s="326" t="s">
        <v>79</v>
      </c>
      <c r="E84" s="220"/>
      <c r="F84" s="220"/>
      <c r="G84" s="220"/>
      <c r="H84" s="220"/>
      <c r="I84" s="220"/>
      <c r="J84" s="234"/>
      <c r="K84" s="235"/>
      <c r="L84" s="235"/>
      <c r="M84" s="235"/>
      <c r="N84" s="235"/>
      <c r="O84" s="236"/>
      <c r="P84" s="237"/>
      <c r="Q84" s="237"/>
      <c r="R84" s="237"/>
      <c r="S84" s="237"/>
      <c r="T84" s="237"/>
      <c r="U84" s="22"/>
      <c r="V84" s="141"/>
      <c r="W84" s="142"/>
      <c r="X84" s="143"/>
      <c r="Y84" s="143"/>
      <c r="Z84" s="143"/>
      <c r="AA84" s="143"/>
      <c r="AB84" s="143"/>
      <c r="AC84" s="144"/>
      <c r="AD84" s="142"/>
      <c r="AE84" s="143"/>
      <c r="AF84" s="143"/>
      <c r="AG84" s="143"/>
      <c r="AH84" s="143"/>
      <c r="AI84" s="143"/>
      <c r="AJ84" s="144"/>
      <c r="AK84" s="142"/>
      <c r="AL84" s="143"/>
      <c r="AM84" s="143"/>
      <c r="AN84" s="143"/>
      <c r="AO84" s="143"/>
      <c r="AP84" s="143"/>
      <c r="AQ84" s="144"/>
      <c r="AR84" s="142"/>
      <c r="AS84" s="143"/>
      <c r="AT84" s="143"/>
      <c r="AU84" s="143"/>
      <c r="AV84" s="143"/>
      <c r="AW84" s="143"/>
      <c r="AX84" s="144"/>
      <c r="AY84" s="319">
        <f t="shared" si="5"/>
        <v>0</v>
      </c>
      <c r="AZ84" s="239"/>
      <c r="BA84" s="239"/>
      <c r="BB84" s="240">
        <f t="shared" si="6"/>
        <v>0</v>
      </c>
      <c r="BC84" s="240"/>
      <c r="BD84" s="240"/>
      <c r="BE84" s="331"/>
      <c r="BF84" s="332"/>
      <c r="BG84" s="333"/>
      <c r="BH84" s="334"/>
      <c r="BI84" s="335"/>
      <c r="BJ84" s="336"/>
      <c r="BK84" s="217"/>
      <c r="BL84" s="217"/>
      <c r="BM84" s="217"/>
      <c r="BN84" s="217"/>
      <c r="BO84" s="217"/>
      <c r="BP84" s="217"/>
      <c r="BQ84" s="217"/>
      <c r="BR84" s="218"/>
    </row>
    <row r="85" spans="2:70" ht="21" customHeight="1" x14ac:dyDescent="0.15">
      <c r="B85" s="264"/>
      <c r="C85" s="328"/>
      <c r="D85" s="326" t="s">
        <v>79</v>
      </c>
      <c r="E85" s="220"/>
      <c r="F85" s="220"/>
      <c r="G85" s="220"/>
      <c r="H85" s="220"/>
      <c r="I85" s="220"/>
      <c r="J85" s="234"/>
      <c r="K85" s="235"/>
      <c r="L85" s="235"/>
      <c r="M85" s="235"/>
      <c r="N85" s="235"/>
      <c r="O85" s="236"/>
      <c r="P85" s="237"/>
      <c r="Q85" s="237"/>
      <c r="R85" s="237"/>
      <c r="S85" s="237"/>
      <c r="T85" s="237"/>
      <c r="U85" s="22"/>
      <c r="V85" s="141"/>
      <c r="W85" s="142"/>
      <c r="X85" s="143"/>
      <c r="Y85" s="143"/>
      <c r="Z85" s="143"/>
      <c r="AA85" s="143"/>
      <c r="AB85" s="143"/>
      <c r="AC85" s="144"/>
      <c r="AD85" s="142"/>
      <c r="AE85" s="143"/>
      <c r="AF85" s="143"/>
      <c r="AG85" s="143"/>
      <c r="AH85" s="143"/>
      <c r="AI85" s="143"/>
      <c r="AJ85" s="144"/>
      <c r="AK85" s="142"/>
      <c r="AL85" s="143"/>
      <c r="AM85" s="143"/>
      <c r="AN85" s="143"/>
      <c r="AO85" s="143"/>
      <c r="AP85" s="143"/>
      <c r="AQ85" s="144"/>
      <c r="AR85" s="142"/>
      <c r="AS85" s="143"/>
      <c r="AT85" s="143"/>
      <c r="AU85" s="143"/>
      <c r="AV85" s="143"/>
      <c r="AW85" s="143"/>
      <c r="AX85" s="144"/>
      <c r="AY85" s="319">
        <f t="shared" si="5"/>
        <v>0</v>
      </c>
      <c r="AZ85" s="239"/>
      <c r="BA85" s="239"/>
      <c r="BB85" s="240">
        <f t="shared" si="6"/>
        <v>0</v>
      </c>
      <c r="BC85" s="240"/>
      <c r="BD85" s="240"/>
      <c r="BE85" s="331"/>
      <c r="BF85" s="332"/>
      <c r="BG85" s="333"/>
      <c r="BH85" s="334"/>
      <c r="BI85" s="335"/>
      <c r="BJ85" s="336"/>
      <c r="BK85" s="217"/>
      <c r="BL85" s="217"/>
      <c r="BM85" s="217"/>
      <c r="BN85" s="217"/>
      <c r="BO85" s="217"/>
      <c r="BP85" s="217"/>
      <c r="BQ85" s="217"/>
      <c r="BR85" s="218"/>
    </row>
    <row r="86" spans="2:70" ht="21" customHeight="1" x14ac:dyDescent="0.15">
      <c r="B86" s="264"/>
      <c r="C86" s="328"/>
      <c r="D86" s="326" t="s">
        <v>79</v>
      </c>
      <c r="E86" s="220"/>
      <c r="F86" s="220"/>
      <c r="G86" s="220"/>
      <c r="H86" s="220"/>
      <c r="I86" s="220"/>
      <c r="J86" s="234"/>
      <c r="K86" s="235"/>
      <c r="L86" s="235"/>
      <c r="M86" s="235"/>
      <c r="N86" s="235"/>
      <c r="O86" s="236"/>
      <c r="P86" s="237"/>
      <c r="Q86" s="237"/>
      <c r="R86" s="237"/>
      <c r="S86" s="237"/>
      <c r="T86" s="237"/>
      <c r="U86" s="22"/>
      <c r="V86" s="141"/>
      <c r="W86" s="142"/>
      <c r="X86" s="143"/>
      <c r="Y86" s="143"/>
      <c r="Z86" s="143"/>
      <c r="AA86" s="143"/>
      <c r="AB86" s="143"/>
      <c r="AC86" s="144"/>
      <c r="AD86" s="142"/>
      <c r="AE86" s="143"/>
      <c r="AF86" s="143"/>
      <c r="AG86" s="143"/>
      <c r="AH86" s="143"/>
      <c r="AI86" s="143"/>
      <c r="AJ86" s="144"/>
      <c r="AK86" s="142"/>
      <c r="AL86" s="143"/>
      <c r="AM86" s="143"/>
      <c r="AN86" s="143"/>
      <c r="AO86" s="143"/>
      <c r="AP86" s="143"/>
      <c r="AQ86" s="144"/>
      <c r="AR86" s="142"/>
      <c r="AS86" s="143"/>
      <c r="AT86" s="143"/>
      <c r="AU86" s="143"/>
      <c r="AV86" s="143"/>
      <c r="AW86" s="143"/>
      <c r="AX86" s="144"/>
      <c r="AY86" s="319">
        <f t="shared" si="5"/>
        <v>0</v>
      </c>
      <c r="AZ86" s="239"/>
      <c r="BA86" s="239"/>
      <c r="BB86" s="240">
        <f t="shared" si="6"/>
        <v>0</v>
      </c>
      <c r="BC86" s="240"/>
      <c r="BD86" s="240"/>
      <c r="BE86" s="331"/>
      <c r="BF86" s="332"/>
      <c r="BG86" s="333"/>
      <c r="BH86" s="334"/>
      <c r="BI86" s="335"/>
      <c r="BJ86" s="336"/>
      <c r="BK86" s="217"/>
      <c r="BL86" s="217"/>
      <c r="BM86" s="217"/>
      <c r="BN86" s="217"/>
      <c r="BO86" s="217"/>
      <c r="BP86" s="217"/>
      <c r="BQ86" s="217"/>
      <c r="BR86" s="218"/>
    </row>
    <row r="87" spans="2:70" ht="21" customHeight="1" x14ac:dyDescent="0.15">
      <c r="B87" s="264"/>
      <c r="C87" s="328"/>
      <c r="D87" s="326" t="s">
        <v>79</v>
      </c>
      <c r="E87" s="220"/>
      <c r="F87" s="220"/>
      <c r="G87" s="220"/>
      <c r="H87" s="220"/>
      <c r="I87" s="220"/>
      <c r="J87" s="234"/>
      <c r="K87" s="235"/>
      <c r="L87" s="235"/>
      <c r="M87" s="235"/>
      <c r="N87" s="235"/>
      <c r="O87" s="236"/>
      <c r="P87" s="237"/>
      <c r="Q87" s="237"/>
      <c r="R87" s="237"/>
      <c r="S87" s="237"/>
      <c r="T87" s="237"/>
      <c r="U87" s="22"/>
      <c r="V87" s="141"/>
      <c r="W87" s="142"/>
      <c r="X87" s="143"/>
      <c r="Y87" s="143"/>
      <c r="Z87" s="143"/>
      <c r="AA87" s="143"/>
      <c r="AB87" s="143"/>
      <c r="AC87" s="144"/>
      <c r="AD87" s="142"/>
      <c r="AE87" s="143"/>
      <c r="AF87" s="143"/>
      <c r="AG87" s="143"/>
      <c r="AH87" s="143"/>
      <c r="AI87" s="143"/>
      <c r="AJ87" s="144"/>
      <c r="AK87" s="142"/>
      <c r="AL87" s="143"/>
      <c r="AM87" s="143"/>
      <c r="AN87" s="143"/>
      <c r="AO87" s="143"/>
      <c r="AP87" s="143"/>
      <c r="AQ87" s="144"/>
      <c r="AR87" s="142"/>
      <c r="AS87" s="143"/>
      <c r="AT87" s="143"/>
      <c r="AU87" s="143"/>
      <c r="AV87" s="143"/>
      <c r="AW87" s="143"/>
      <c r="AX87" s="144"/>
      <c r="AY87" s="319">
        <f t="shared" si="5"/>
        <v>0</v>
      </c>
      <c r="AZ87" s="239"/>
      <c r="BA87" s="239"/>
      <c r="BB87" s="240">
        <f t="shared" si="6"/>
        <v>0</v>
      </c>
      <c r="BC87" s="240"/>
      <c r="BD87" s="240"/>
      <c r="BE87" s="331"/>
      <c r="BF87" s="332"/>
      <c r="BG87" s="333"/>
      <c r="BH87" s="334"/>
      <c r="BI87" s="335"/>
      <c r="BJ87" s="336"/>
      <c r="BK87" s="217"/>
      <c r="BL87" s="217"/>
      <c r="BM87" s="217"/>
      <c r="BN87" s="217"/>
      <c r="BO87" s="217"/>
      <c r="BP87" s="217"/>
      <c r="BQ87" s="217"/>
      <c r="BR87" s="218"/>
    </row>
    <row r="88" spans="2:70" ht="21" hidden="1" customHeight="1" outlineLevel="1" x14ac:dyDescent="0.15">
      <c r="B88" s="264"/>
      <c r="C88" s="329"/>
      <c r="D88" s="326" t="s">
        <v>79</v>
      </c>
      <c r="E88" s="220"/>
      <c r="F88" s="220"/>
      <c r="G88" s="220"/>
      <c r="H88" s="220"/>
      <c r="I88" s="220"/>
      <c r="J88" s="234"/>
      <c r="K88" s="235"/>
      <c r="L88" s="235"/>
      <c r="M88" s="235"/>
      <c r="N88" s="235"/>
      <c r="O88" s="236"/>
      <c r="P88" s="237"/>
      <c r="Q88" s="237"/>
      <c r="R88" s="237"/>
      <c r="S88" s="237"/>
      <c r="T88" s="237"/>
      <c r="U88" s="22"/>
      <c r="V88" s="141"/>
      <c r="W88" s="142"/>
      <c r="X88" s="143"/>
      <c r="Y88" s="143"/>
      <c r="Z88" s="143"/>
      <c r="AA88" s="143"/>
      <c r="AB88" s="143"/>
      <c r="AC88" s="144"/>
      <c r="AD88" s="142"/>
      <c r="AE88" s="143"/>
      <c r="AF88" s="143"/>
      <c r="AG88" s="143"/>
      <c r="AH88" s="143"/>
      <c r="AI88" s="143"/>
      <c r="AJ88" s="144"/>
      <c r="AK88" s="142"/>
      <c r="AL88" s="143"/>
      <c r="AM88" s="143"/>
      <c r="AN88" s="143"/>
      <c r="AO88" s="143"/>
      <c r="AP88" s="143"/>
      <c r="AQ88" s="144"/>
      <c r="AR88" s="142"/>
      <c r="AS88" s="143"/>
      <c r="AT88" s="143"/>
      <c r="AU88" s="143"/>
      <c r="AV88" s="143"/>
      <c r="AW88" s="143"/>
      <c r="AX88" s="144"/>
      <c r="AY88" s="319">
        <f t="shared" si="5"/>
        <v>0</v>
      </c>
      <c r="AZ88" s="239"/>
      <c r="BA88" s="239"/>
      <c r="BB88" s="240">
        <f t="shared" si="6"/>
        <v>0</v>
      </c>
      <c r="BC88" s="240"/>
      <c r="BD88" s="240"/>
      <c r="BE88" s="331"/>
      <c r="BF88" s="332"/>
      <c r="BG88" s="333"/>
      <c r="BH88" s="334"/>
      <c r="BI88" s="335"/>
      <c r="BJ88" s="336"/>
      <c r="BK88" s="217"/>
      <c r="BL88" s="217"/>
      <c r="BM88" s="217"/>
      <c r="BN88" s="217"/>
      <c r="BO88" s="217"/>
      <c r="BP88" s="217"/>
      <c r="BQ88" s="217"/>
      <c r="BR88" s="218"/>
    </row>
    <row r="89" spans="2:70" ht="21" hidden="1" customHeight="1" outlineLevel="1" x14ac:dyDescent="0.15">
      <c r="B89" s="264"/>
      <c r="C89" s="329"/>
      <c r="D89" s="326" t="s">
        <v>79</v>
      </c>
      <c r="E89" s="220"/>
      <c r="F89" s="220"/>
      <c r="G89" s="220"/>
      <c r="H89" s="220"/>
      <c r="I89" s="220"/>
      <c r="J89" s="234"/>
      <c r="K89" s="235"/>
      <c r="L89" s="235"/>
      <c r="M89" s="235"/>
      <c r="N89" s="235"/>
      <c r="O89" s="236"/>
      <c r="P89" s="237"/>
      <c r="Q89" s="237"/>
      <c r="R89" s="237"/>
      <c r="S89" s="237"/>
      <c r="T89" s="237"/>
      <c r="U89" s="22"/>
      <c r="V89" s="141"/>
      <c r="W89" s="142"/>
      <c r="X89" s="143"/>
      <c r="Y89" s="143"/>
      <c r="Z89" s="143"/>
      <c r="AA89" s="143"/>
      <c r="AB89" s="143"/>
      <c r="AC89" s="144"/>
      <c r="AD89" s="142"/>
      <c r="AE89" s="143"/>
      <c r="AF89" s="143"/>
      <c r="AG89" s="143"/>
      <c r="AH89" s="143"/>
      <c r="AI89" s="143"/>
      <c r="AJ89" s="144"/>
      <c r="AK89" s="142"/>
      <c r="AL89" s="143"/>
      <c r="AM89" s="143"/>
      <c r="AN89" s="143"/>
      <c r="AO89" s="143"/>
      <c r="AP89" s="143"/>
      <c r="AQ89" s="144"/>
      <c r="AR89" s="142"/>
      <c r="AS89" s="143"/>
      <c r="AT89" s="143"/>
      <c r="AU89" s="143"/>
      <c r="AV89" s="143"/>
      <c r="AW89" s="143"/>
      <c r="AX89" s="144"/>
      <c r="AY89" s="319">
        <f t="shared" si="5"/>
        <v>0</v>
      </c>
      <c r="AZ89" s="239"/>
      <c r="BA89" s="239"/>
      <c r="BB89" s="240">
        <f t="shared" si="6"/>
        <v>0</v>
      </c>
      <c r="BC89" s="240"/>
      <c r="BD89" s="240"/>
      <c r="BE89" s="331"/>
      <c r="BF89" s="332"/>
      <c r="BG89" s="333"/>
      <c r="BH89" s="334"/>
      <c r="BI89" s="335"/>
      <c r="BJ89" s="336"/>
      <c r="BK89" s="217"/>
      <c r="BL89" s="217"/>
      <c r="BM89" s="217"/>
      <c r="BN89" s="217"/>
      <c r="BO89" s="217"/>
      <c r="BP89" s="217"/>
      <c r="BQ89" s="217"/>
      <c r="BR89" s="218"/>
    </row>
    <row r="90" spans="2:70" ht="21" hidden="1" customHeight="1" outlineLevel="1" x14ac:dyDescent="0.15">
      <c r="B90" s="264"/>
      <c r="C90" s="329"/>
      <c r="D90" s="326" t="s">
        <v>79</v>
      </c>
      <c r="E90" s="220"/>
      <c r="F90" s="220"/>
      <c r="G90" s="220"/>
      <c r="H90" s="220"/>
      <c r="I90" s="220"/>
      <c r="J90" s="234"/>
      <c r="K90" s="235"/>
      <c r="L90" s="235"/>
      <c r="M90" s="235"/>
      <c r="N90" s="235"/>
      <c r="O90" s="236"/>
      <c r="P90" s="237"/>
      <c r="Q90" s="237"/>
      <c r="R90" s="237"/>
      <c r="S90" s="237"/>
      <c r="T90" s="237"/>
      <c r="U90" s="22"/>
      <c r="V90" s="141"/>
      <c r="W90" s="142"/>
      <c r="X90" s="143"/>
      <c r="Y90" s="143"/>
      <c r="Z90" s="143"/>
      <c r="AA90" s="143"/>
      <c r="AB90" s="143"/>
      <c r="AC90" s="144"/>
      <c r="AD90" s="142"/>
      <c r="AE90" s="143"/>
      <c r="AF90" s="143"/>
      <c r="AG90" s="143"/>
      <c r="AH90" s="143"/>
      <c r="AI90" s="143"/>
      <c r="AJ90" s="144"/>
      <c r="AK90" s="142"/>
      <c r="AL90" s="143"/>
      <c r="AM90" s="143"/>
      <c r="AN90" s="143"/>
      <c r="AO90" s="143"/>
      <c r="AP90" s="143"/>
      <c r="AQ90" s="144"/>
      <c r="AR90" s="142"/>
      <c r="AS90" s="143"/>
      <c r="AT90" s="143"/>
      <c r="AU90" s="143"/>
      <c r="AV90" s="143"/>
      <c r="AW90" s="143"/>
      <c r="AX90" s="144"/>
      <c r="AY90" s="319">
        <f t="shared" si="5"/>
        <v>0</v>
      </c>
      <c r="AZ90" s="239"/>
      <c r="BA90" s="239"/>
      <c r="BB90" s="240">
        <f t="shared" si="6"/>
        <v>0</v>
      </c>
      <c r="BC90" s="240"/>
      <c r="BD90" s="240"/>
      <c r="BE90" s="331"/>
      <c r="BF90" s="332"/>
      <c r="BG90" s="333"/>
      <c r="BH90" s="334"/>
      <c r="BI90" s="335"/>
      <c r="BJ90" s="336"/>
      <c r="BK90" s="217"/>
      <c r="BL90" s="217"/>
      <c r="BM90" s="217"/>
      <c r="BN90" s="217"/>
      <c r="BO90" s="217"/>
      <c r="BP90" s="217"/>
      <c r="BQ90" s="217"/>
      <c r="BR90" s="218"/>
    </row>
    <row r="91" spans="2:70" ht="21" hidden="1" customHeight="1" outlineLevel="1" x14ac:dyDescent="0.15">
      <c r="B91" s="264"/>
      <c r="C91" s="329"/>
      <c r="D91" s="326" t="s">
        <v>79</v>
      </c>
      <c r="E91" s="220"/>
      <c r="F91" s="220"/>
      <c r="G91" s="220"/>
      <c r="H91" s="220"/>
      <c r="I91" s="220"/>
      <c r="J91" s="234"/>
      <c r="K91" s="235"/>
      <c r="L91" s="235"/>
      <c r="M91" s="235"/>
      <c r="N91" s="235"/>
      <c r="O91" s="236"/>
      <c r="P91" s="237"/>
      <c r="Q91" s="237"/>
      <c r="R91" s="237"/>
      <c r="S91" s="237"/>
      <c r="T91" s="237"/>
      <c r="U91" s="22"/>
      <c r="V91" s="141"/>
      <c r="W91" s="142"/>
      <c r="X91" s="143"/>
      <c r="Y91" s="143"/>
      <c r="Z91" s="143"/>
      <c r="AA91" s="143"/>
      <c r="AB91" s="143"/>
      <c r="AC91" s="144"/>
      <c r="AD91" s="142"/>
      <c r="AE91" s="143"/>
      <c r="AF91" s="143"/>
      <c r="AG91" s="143"/>
      <c r="AH91" s="143"/>
      <c r="AI91" s="143"/>
      <c r="AJ91" s="144"/>
      <c r="AK91" s="142"/>
      <c r="AL91" s="143"/>
      <c r="AM91" s="143"/>
      <c r="AN91" s="143"/>
      <c r="AO91" s="143"/>
      <c r="AP91" s="143"/>
      <c r="AQ91" s="144"/>
      <c r="AR91" s="142"/>
      <c r="AS91" s="143"/>
      <c r="AT91" s="143"/>
      <c r="AU91" s="143"/>
      <c r="AV91" s="143"/>
      <c r="AW91" s="143"/>
      <c r="AX91" s="144"/>
      <c r="AY91" s="319">
        <f t="shared" si="5"/>
        <v>0</v>
      </c>
      <c r="AZ91" s="239"/>
      <c r="BA91" s="239"/>
      <c r="BB91" s="240">
        <f t="shared" si="6"/>
        <v>0</v>
      </c>
      <c r="BC91" s="240"/>
      <c r="BD91" s="240"/>
      <c r="BE91" s="331"/>
      <c r="BF91" s="332"/>
      <c r="BG91" s="333"/>
      <c r="BH91" s="334"/>
      <c r="BI91" s="335"/>
      <c r="BJ91" s="336"/>
      <c r="BK91" s="217"/>
      <c r="BL91" s="217"/>
      <c r="BM91" s="217"/>
      <c r="BN91" s="217"/>
      <c r="BO91" s="217"/>
      <c r="BP91" s="217"/>
      <c r="BQ91" s="217"/>
      <c r="BR91" s="218"/>
    </row>
    <row r="92" spans="2:70" ht="21" hidden="1" customHeight="1" outlineLevel="1" x14ac:dyDescent="0.15">
      <c r="B92" s="264"/>
      <c r="C92" s="329"/>
      <c r="D92" s="326" t="s">
        <v>79</v>
      </c>
      <c r="E92" s="220"/>
      <c r="F92" s="220"/>
      <c r="G92" s="220"/>
      <c r="H92" s="220"/>
      <c r="I92" s="220"/>
      <c r="J92" s="234"/>
      <c r="K92" s="235"/>
      <c r="L92" s="235"/>
      <c r="M92" s="235"/>
      <c r="N92" s="235"/>
      <c r="O92" s="236"/>
      <c r="P92" s="237"/>
      <c r="Q92" s="237"/>
      <c r="R92" s="237"/>
      <c r="S92" s="237"/>
      <c r="T92" s="237"/>
      <c r="U92" s="22"/>
      <c r="V92" s="141"/>
      <c r="W92" s="142"/>
      <c r="X92" s="143"/>
      <c r="Y92" s="143"/>
      <c r="Z92" s="143"/>
      <c r="AA92" s="143"/>
      <c r="AB92" s="143"/>
      <c r="AC92" s="144"/>
      <c r="AD92" s="142"/>
      <c r="AE92" s="143"/>
      <c r="AF92" s="143"/>
      <c r="AG92" s="143"/>
      <c r="AH92" s="143"/>
      <c r="AI92" s="143"/>
      <c r="AJ92" s="144"/>
      <c r="AK92" s="142"/>
      <c r="AL92" s="143"/>
      <c r="AM92" s="143"/>
      <c r="AN92" s="143"/>
      <c r="AO92" s="143"/>
      <c r="AP92" s="143"/>
      <c r="AQ92" s="144"/>
      <c r="AR92" s="142"/>
      <c r="AS92" s="143"/>
      <c r="AT92" s="143"/>
      <c r="AU92" s="143"/>
      <c r="AV92" s="143"/>
      <c r="AW92" s="143"/>
      <c r="AX92" s="144"/>
      <c r="AY92" s="319">
        <f t="shared" si="5"/>
        <v>0</v>
      </c>
      <c r="AZ92" s="239"/>
      <c r="BA92" s="239"/>
      <c r="BB92" s="240">
        <f t="shared" si="6"/>
        <v>0</v>
      </c>
      <c r="BC92" s="240"/>
      <c r="BD92" s="240"/>
      <c r="BE92" s="331"/>
      <c r="BF92" s="332"/>
      <c r="BG92" s="333"/>
      <c r="BH92" s="334"/>
      <c r="BI92" s="335"/>
      <c r="BJ92" s="336"/>
      <c r="BK92" s="217"/>
      <c r="BL92" s="217"/>
      <c r="BM92" s="217"/>
      <c r="BN92" s="217"/>
      <c r="BO92" s="217"/>
      <c r="BP92" s="217"/>
      <c r="BQ92" s="217"/>
      <c r="BR92" s="218"/>
    </row>
    <row r="93" spans="2:70" ht="21" hidden="1" customHeight="1" outlineLevel="1" x14ac:dyDescent="0.15">
      <c r="B93" s="264"/>
      <c r="C93" s="329"/>
      <c r="D93" s="326" t="s">
        <v>79</v>
      </c>
      <c r="E93" s="220"/>
      <c r="F93" s="220"/>
      <c r="G93" s="220"/>
      <c r="H93" s="220"/>
      <c r="I93" s="220"/>
      <c r="J93" s="234"/>
      <c r="K93" s="235"/>
      <c r="L93" s="235"/>
      <c r="M93" s="235"/>
      <c r="N93" s="235"/>
      <c r="O93" s="236"/>
      <c r="P93" s="237"/>
      <c r="Q93" s="237"/>
      <c r="R93" s="237"/>
      <c r="S93" s="237"/>
      <c r="T93" s="237"/>
      <c r="U93" s="22"/>
      <c r="V93" s="141"/>
      <c r="W93" s="142"/>
      <c r="X93" s="143"/>
      <c r="Y93" s="143"/>
      <c r="Z93" s="143"/>
      <c r="AA93" s="143"/>
      <c r="AB93" s="143"/>
      <c r="AC93" s="144"/>
      <c r="AD93" s="142"/>
      <c r="AE93" s="143"/>
      <c r="AF93" s="143"/>
      <c r="AG93" s="143"/>
      <c r="AH93" s="143"/>
      <c r="AI93" s="143"/>
      <c r="AJ93" s="144"/>
      <c r="AK93" s="142"/>
      <c r="AL93" s="143"/>
      <c r="AM93" s="143"/>
      <c r="AN93" s="143"/>
      <c r="AO93" s="143"/>
      <c r="AP93" s="143"/>
      <c r="AQ93" s="144"/>
      <c r="AR93" s="142"/>
      <c r="AS93" s="143"/>
      <c r="AT93" s="143"/>
      <c r="AU93" s="143"/>
      <c r="AV93" s="143"/>
      <c r="AW93" s="143"/>
      <c r="AX93" s="144"/>
      <c r="AY93" s="319">
        <f t="shared" si="5"/>
        <v>0</v>
      </c>
      <c r="AZ93" s="239"/>
      <c r="BA93" s="239"/>
      <c r="BB93" s="240">
        <f t="shared" si="6"/>
        <v>0</v>
      </c>
      <c r="BC93" s="240"/>
      <c r="BD93" s="240"/>
      <c r="BE93" s="331"/>
      <c r="BF93" s="332"/>
      <c r="BG93" s="333"/>
      <c r="BH93" s="334"/>
      <c r="BI93" s="335"/>
      <c r="BJ93" s="336"/>
      <c r="BK93" s="217"/>
      <c r="BL93" s="217"/>
      <c r="BM93" s="217"/>
      <c r="BN93" s="217"/>
      <c r="BO93" s="217"/>
      <c r="BP93" s="217"/>
      <c r="BQ93" s="217"/>
      <c r="BR93" s="218"/>
    </row>
    <row r="94" spans="2:70" ht="21" hidden="1" customHeight="1" outlineLevel="1" x14ac:dyDescent="0.15">
      <c r="B94" s="264"/>
      <c r="C94" s="329"/>
      <c r="D94" s="326" t="s">
        <v>79</v>
      </c>
      <c r="E94" s="220"/>
      <c r="F94" s="220"/>
      <c r="G94" s="220"/>
      <c r="H94" s="220"/>
      <c r="I94" s="220"/>
      <c r="J94" s="234"/>
      <c r="K94" s="235"/>
      <c r="L94" s="235"/>
      <c r="M94" s="235"/>
      <c r="N94" s="235"/>
      <c r="O94" s="236"/>
      <c r="P94" s="237"/>
      <c r="Q94" s="237"/>
      <c r="R94" s="237"/>
      <c r="S94" s="237"/>
      <c r="T94" s="237"/>
      <c r="U94" s="22"/>
      <c r="V94" s="141"/>
      <c r="W94" s="142"/>
      <c r="X94" s="143"/>
      <c r="Y94" s="143"/>
      <c r="Z94" s="143"/>
      <c r="AA94" s="143"/>
      <c r="AB94" s="143"/>
      <c r="AC94" s="144"/>
      <c r="AD94" s="142"/>
      <c r="AE94" s="143"/>
      <c r="AF94" s="143"/>
      <c r="AG94" s="143"/>
      <c r="AH94" s="143"/>
      <c r="AI94" s="143"/>
      <c r="AJ94" s="144"/>
      <c r="AK94" s="142"/>
      <c r="AL94" s="143"/>
      <c r="AM94" s="143"/>
      <c r="AN94" s="143"/>
      <c r="AO94" s="143"/>
      <c r="AP94" s="143"/>
      <c r="AQ94" s="144"/>
      <c r="AR94" s="142"/>
      <c r="AS94" s="143"/>
      <c r="AT94" s="143"/>
      <c r="AU94" s="143"/>
      <c r="AV94" s="143"/>
      <c r="AW94" s="143"/>
      <c r="AX94" s="144"/>
      <c r="AY94" s="319">
        <f t="shared" si="5"/>
        <v>0</v>
      </c>
      <c r="AZ94" s="239"/>
      <c r="BA94" s="239"/>
      <c r="BB94" s="240">
        <f t="shared" si="6"/>
        <v>0</v>
      </c>
      <c r="BC94" s="240"/>
      <c r="BD94" s="240"/>
      <c r="BE94" s="331"/>
      <c r="BF94" s="332"/>
      <c r="BG94" s="333"/>
      <c r="BH94" s="334"/>
      <c r="BI94" s="335"/>
      <c r="BJ94" s="336"/>
      <c r="BK94" s="217"/>
      <c r="BL94" s="217"/>
      <c r="BM94" s="217"/>
      <c r="BN94" s="217"/>
      <c r="BO94" s="217"/>
      <c r="BP94" s="217"/>
      <c r="BQ94" s="217"/>
      <c r="BR94" s="218"/>
    </row>
    <row r="95" spans="2:70" ht="21" hidden="1" customHeight="1" outlineLevel="1" x14ac:dyDescent="0.15">
      <c r="B95" s="264"/>
      <c r="C95" s="329"/>
      <c r="D95" s="326" t="s">
        <v>79</v>
      </c>
      <c r="E95" s="220"/>
      <c r="F95" s="220"/>
      <c r="G95" s="220"/>
      <c r="H95" s="220"/>
      <c r="I95" s="220"/>
      <c r="J95" s="234"/>
      <c r="K95" s="235"/>
      <c r="L95" s="235"/>
      <c r="M95" s="235"/>
      <c r="N95" s="235"/>
      <c r="O95" s="236"/>
      <c r="P95" s="237"/>
      <c r="Q95" s="237"/>
      <c r="R95" s="237"/>
      <c r="S95" s="237"/>
      <c r="T95" s="237"/>
      <c r="U95" s="22"/>
      <c r="V95" s="141"/>
      <c r="W95" s="142"/>
      <c r="X95" s="143"/>
      <c r="Y95" s="143"/>
      <c r="Z95" s="143"/>
      <c r="AA95" s="143"/>
      <c r="AB95" s="143"/>
      <c r="AC95" s="144"/>
      <c r="AD95" s="142"/>
      <c r="AE95" s="143"/>
      <c r="AF95" s="143"/>
      <c r="AG95" s="143"/>
      <c r="AH95" s="143"/>
      <c r="AI95" s="143"/>
      <c r="AJ95" s="144"/>
      <c r="AK95" s="142"/>
      <c r="AL95" s="143"/>
      <c r="AM95" s="143"/>
      <c r="AN95" s="143"/>
      <c r="AO95" s="143"/>
      <c r="AP95" s="143"/>
      <c r="AQ95" s="144"/>
      <c r="AR95" s="142"/>
      <c r="AS95" s="143"/>
      <c r="AT95" s="143"/>
      <c r="AU95" s="143"/>
      <c r="AV95" s="143"/>
      <c r="AW95" s="143"/>
      <c r="AX95" s="144"/>
      <c r="AY95" s="319">
        <f t="shared" si="5"/>
        <v>0</v>
      </c>
      <c r="AZ95" s="239"/>
      <c r="BA95" s="239"/>
      <c r="BB95" s="240">
        <f t="shared" si="6"/>
        <v>0</v>
      </c>
      <c r="BC95" s="240"/>
      <c r="BD95" s="240"/>
      <c r="BE95" s="331"/>
      <c r="BF95" s="332"/>
      <c r="BG95" s="333"/>
      <c r="BH95" s="334"/>
      <c r="BI95" s="335"/>
      <c r="BJ95" s="336"/>
      <c r="BK95" s="217"/>
      <c r="BL95" s="217"/>
      <c r="BM95" s="217"/>
      <c r="BN95" s="217"/>
      <c r="BO95" s="217"/>
      <c r="BP95" s="217"/>
      <c r="BQ95" s="217"/>
      <c r="BR95" s="218"/>
    </row>
    <row r="96" spans="2:70" ht="21" hidden="1" customHeight="1" outlineLevel="1" x14ac:dyDescent="0.15">
      <c r="B96" s="264"/>
      <c r="C96" s="329"/>
      <c r="D96" s="326" t="s">
        <v>79</v>
      </c>
      <c r="E96" s="220"/>
      <c r="F96" s="220"/>
      <c r="G96" s="220"/>
      <c r="H96" s="220"/>
      <c r="I96" s="220"/>
      <c r="J96" s="234"/>
      <c r="K96" s="235"/>
      <c r="L96" s="235"/>
      <c r="M96" s="235"/>
      <c r="N96" s="235"/>
      <c r="O96" s="236"/>
      <c r="P96" s="237"/>
      <c r="Q96" s="237"/>
      <c r="R96" s="237"/>
      <c r="S96" s="237"/>
      <c r="T96" s="237"/>
      <c r="U96" s="22"/>
      <c r="V96" s="141"/>
      <c r="W96" s="142"/>
      <c r="X96" s="143"/>
      <c r="Y96" s="143"/>
      <c r="Z96" s="143"/>
      <c r="AA96" s="143"/>
      <c r="AB96" s="143"/>
      <c r="AC96" s="144"/>
      <c r="AD96" s="142"/>
      <c r="AE96" s="143"/>
      <c r="AF96" s="143"/>
      <c r="AG96" s="143"/>
      <c r="AH96" s="143"/>
      <c r="AI96" s="143"/>
      <c r="AJ96" s="144"/>
      <c r="AK96" s="142"/>
      <c r="AL96" s="143"/>
      <c r="AM96" s="143"/>
      <c r="AN96" s="143"/>
      <c r="AO96" s="143"/>
      <c r="AP96" s="143"/>
      <c r="AQ96" s="144"/>
      <c r="AR96" s="142"/>
      <c r="AS96" s="143"/>
      <c r="AT96" s="143"/>
      <c r="AU96" s="143"/>
      <c r="AV96" s="143"/>
      <c r="AW96" s="143"/>
      <c r="AX96" s="144"/>
      <c r="AY96" s="319">
        <f t="shared" si="5"/>
        <v>0</v>
      </c>
      <c r="AZ96" s="239"/>
      <c r="BA96" s="239"/>
      <c r="BB96" s="240">
        <f t="shared" si="6"/>
        <v>0</v>
      </c>
      <c r="BC96" s="240"/>
      <c r="BD96" s="240"/>
      <c r="BE96" s="331"/>
      <c r="BF96" s="332"/>
      <c r="BG96" s="333"/>
      <c r="BH96" s="334"/>
      <c r="BI96" s="335"/>
      <c r="BJ96" s="336"/>
      <c r="BK96" s="217"/>
      <c r="BL96" s="217"/>
      <c r="BM96" s="217"/>
      <c r="BN96" s="217"/>
      <c r="BO96" s="217"/>
      <c r="BP96" s="217"/>
      <c r="BQ96" s="217"/>
      <c r="BR96" s="218"/>
    </row>
    <row r="97" spans="2:70" ht="21" hidden="1" customHeight="1" outlineLevel="1" x14ac:dyDescent="0.15">
      <c r="B97" s="264"/>
      <c r="C97" s="329"/>
      <c r="D97" s="326" t="s">
        <v>79</v>
      </c>
      <c r="E97" s="220"/>
      <c r="F97" s="220"/>
      <c r="G97" s="220"/>
      <c r="H97" s="220"/>
      <c r="I97" s="220"/>
      <c r="J97" s="234"/>
      <c r="K97" s="235"/>
      <c r="L97" s="235"/>
      <c r="M97" s="235"/>
      <c r="N97" s="235"/>
      <c r="O97" s="236"/>
      <c r="P97" s="237"/>
      <c r="Q97" s="237"/>
      <c r="R97" s="237"/>
      <c r="S97" s="237"/>
      <c r="T97" s="237"/>
      <c r="U97" s="22"/>
      <c r="V97" s="141"/>
      <c r="W97" s="142"/>
      <c r="X97" s="143"/>
      <c r="Y97" s="143"/>
      <c r="Z97" s="143"/>
      <c r="AA97" s="143"/>
      <c r="AB97" s="143"/>
      <c r="AC97" s="144"/>
      <c r="AD97" s="142"/>
      <c r="AE97" s="143"/>
      <c r="AF97" s="143"/>
      <c r="AG97" s="143"/>
      <c r="AH97" s="143"/>
      <c r="AI97" s="143"/>
      <c r="AJ97" s="144"/>
      <c r="AK97" s="142"/>
      <c r="AL97" s="143"/>
      <c r="AM97" s="143"/>
      <c r="AN97" s="143"/>
      <c r="AO97" s="143"/>
      <c r="AP97" s="143"/>
      <c r="AQ97" s="144"/>
      <c r="AR97" s="142"/>
      <c r="AS97" s="143"/>
      <c r="AT97" s="143"/>
      <c r="AU97" s="143"/>
      <c r="AV97" s="143"/>
      <c r="AW97" s="143"/>
      <c r="AX97" s="144"/>
      <c r="AY97" s="319">
        <f t="shared" si="5"/>
        <v>0</v>
      </c>
      <c r="AZ97" s="239"/>
      <c r="BA97" s="239"/>
      <c r="BB97" s="240">
        <f t="shared" si="6"/>
        <v>0</v>
      </c>
      <c r="BC97" s="240"/>
      <c r="BD97" s="240"/>
      <c r="BE97" s="331"/>
      <c r="BF97" s="332"/>
      <c r="BG97" s="333"/>
      <c r="BH97" s="334"/>
      <c r="BI97" s="335"/>
      <c r="BJ97" s="336"/>
      <c r="BK97" s="217"/>
      <c r="BL97" s="217"/>
      <c r="BM97" s="217"/>
      <c r="BN97" s="217"/>
      <c r="BO97" s="217"/>
      <c r="BP97" s="217"/>
      <c r="BQ97" s="217"/>
      <c r="BR97" s="218"/>
    </row>
    <row r="98" spans="2:70" ht="21" hidden="1" customHeight="1" outlineLevel="1" x14ac:dyDescent="0.15">
      <c r="B98" s="264"/>
      <c r="C98" s="329"/>
      <c r="D98" s="326" t="s">
        <v>79</v>
      </c>
      <c r="E98" s="220"/>
      <c r="F98" s="220"/>
      <c r="G98" s="220"/>
      <c r="H98" s="220"/>
      <c r="I98" s="220"/>
      <c r="J98" s="234"/>
      <c r="K98" s="235"/>
      <c r="L98" s="235"/>
      <c r="M98" s="235"/>
      <c r="N98" s="235"/>
      <c r="O98" s="236"/>
      <c r="P98" s="237"/>
      <c r="Q98" s="237"/>
      <c r="R98" s="237"/>
      <c r="S98" s="237"/>
      <c r="T98" s="237"/>
      <c r="U98" s="22"/>
      <c r="V98" s="141"/>
      <c r="W98" s="142"/>
      <c r="X98" s="143"/>
      <c r="Y98" s="143"/>
      <c r="Z98" s="143"/>
      <c r="AA98" s="143"/>
      <c r="AB98" s="143"/>
      <c r="AC98" s="144"/>
      <c r="AD98" s="142"/>
      <c r="AE98" s="143"/>
      <c r="AF98" s="143"/>
      <c r="AG98" s="143"/>
      <c r="AH98" s="143"/>
      <c r="AI98" s="143"/>
      <c r="AJ98" s="144"/>
      <c r="AK98" s="142"/>
      <c r="AL98" s="143"/>
      <c r="AM98" s="143"/>
      <c r="AN98" s="143"/>
      <c r="AO98" s="143"/>
      <c r="AP98" s="143"/>
      <c r="AQ98" s="144"/>
      <c r="AR98" s="142"/>
      <c r="AS98" s="143"/>
      <c r="AT98" s="143"/>
      <c r="AU98" s="143"/>
      <c r="AV98" s="143"/>
      <c r="AW98" s="143"/>
      <c r="AX98" s="144"/>
      <c r="AY98" s="319">
        <f t="shared" si="5"/>
        <v>0</v>
      </c>
      <c r="AZ98" s="239"/>
      <c r="BA98" s="239"/>
      <c r="BB98" s="240">
        <f t="shared" si="6"/>
        <v>0</v>
      </c>
      <c r="BC98" s="240"/>
      <c r="BD98" s="240"/>
      <c r="BE98" s="331"/>
      <c r="BF98" s="332"/>
      <c r="BG98" s="333"/>
      <c r="BH98" s="334"/>
      <c r="BI98" s="335"/>
      <c r="BJ98" s="336"/>
      <c r="BK98" s="217"/>
      <c r="BL98" s="217"/>
      <c r="BM98" s="217"/>
      <c r="BN98" s="217"/>
      <c r="BO98" s="217"/>
      <c r="BP98" s="217"/>
      <c r="BQ98" s="217"/>
      <c r="BR98" s="218"/>
    </row>
    <row r="99" spans="2:70" ht="21" hidden="1" customHeight="1" outlineLevel="1" x14ac:dyDescent="0.15">
      <c r="B99" s="264"/>
      <c r="C99" s="329"/>
      <c r="D99" s="326" t="s">
        <v>79</v>
      </c>
      <c r="E99" s="220"/>
      <c r="F99" s="220"/>
      <c r="G99" s="220"/>
      <c r="H99" s="220"/>
      <c r="I99" s="220"/>
      <c r="J99" s="234"/>
      <c r="K99" s="235"/>
      <c r="L99" s="235"/>
      <c r="M99" s="235"/>
      <c r="N99" s="235"/>
      <c r="O99" s="236"/>
      <c r="P99" s="237"/>
      <c r="Q99" s="237"/>
      <c r="R99" s="237"/>
      <c r="S99" s="237"/>
      <c r="T99" s="237"/>
      <c r="U99" s="22"/>
      <c r="V99" s="141"/>
      <c r="W99" s="142"/>
      <c r="X99" s="143"/>
      <c r="Y99" s="143"/>
      <c r="Z99" s="143"/>
      <c r="AA99" s="143"/>
      <c r="AB99" s="143"/>
      <c r="AC99" s="144"/>
      <c r="AD99" s="142"/>
      <c r="AE99" s="143"/>
      <c r="AF99" s="143"/>
      <c r="AG99" s="143"/>
      <c r="AH99" s="143"/>
      <c r="AI99" s="143"/>
      <c r="AJ99" s="144"/>
      <c r="AK99" s="142"/>
      <c r="AL99" s="143"/>
      <c r="AM99" s="143"/>
      <c r="AN99" s="143"/>
      <c r="AO99" s="143"/>
      <c r="AP99" s="143"/>
      <c r="AQ99" s="144"/>
      <c r="AR99" s="142"/>
      <c r="AS99" s="143"/>
      <c r="AT99" s="143"/>
      <c r="AU99" s="143"/>
      <c r="AV99" s="143"/>
      <c r="AW99" s="143"/>
      <c r="AX99" s="144"/>
      <c r="AY99" s="319">
        <f t="shared" si="5"/>
        <v>0</v>
      </c>
      <c r="AZ99" s="239"/>
      <c r="BA99" s="239"/>
      <c r="BB99" s="240">
        <f t="shared" si="6"/>
        <v>0</v>
      </c>
      <c r="BC99" s="240"/>
      <c r="BD99" s="240"/>
      <c r="BE99" s="331"/>
      <c r="BF99" s="332"/>
      <c r="BG99" s="333"/>
      <c r="BH99" s="334"/>
      <c r="BI99" s="335"/>
      <c r="BJ99" s="336"/>
      <c r="BK99" s="217"/>
      <c r="BL99" s="217"/>
      <c r="BM99" s="217"/>
      <c r="BN99" s="217"/>
      <c r="BO99" s="217"/>
      <c r="BP99" s="217"/>
      <c r="BQ99" s="217"/>
      <c r="BR99" s="218"/>
    </row>
    <row r="100" spans="2:70" ht="21" hidden="1" customHeight="1" outlineLevel="1" x14ac:dyDescent="0.15">
      <c r="B100" s="264"/>
      <c r="C100" s="329"/>
      <c r="D100" s="326" t="s">
        <v>79</v>
      </c>
      <c r="E100" s="220"/>
      <c r="F100" s="220"/>
      <c r="G100" s="220"/>
      <c r="H100" s="220"/>
      <c r="I100" s="220"/>
      <c r="J100" s="234"/>
      <c r="K100" s="235"/>
      <c r="L100" s="235"/>
      <c r="M100" s="235"/>
      <c r="N100" s="235"/>
      <c r="O100" s="236"/>
      <c r="P100" s="237"/>
      <c r="Q100" s="237"/>
      <c r="R100" s="237"/>
      <c r="S100" s="237"/>
      <c r="T100" s="237"/>
      <c r="U100" s="22"/>
      <c r="V100" s="141"/>
      <c r="W100" s="142"/>
      <c r="X100" s="143"/>
      <c r="Y100" s="143"/>
      <c r="Z100" s="143"/>
      <c r="AA100" s="143"/>
      <c r="AB100" s="143"/>
      <c r="AC100" s="144"/>
      <c r="AD100" s="142"/>
      <c r="AE100" s="143"/>
      <c r="AF100" s="143"/>
      <c r="AG100" s="143"/>
      <c r="AH100" s="143"/>
      <c r="AI100" s="143"/>
      <c r="AJ100" s="144"/>
      <c r="AK100" s="142"/>
      <c r="AL100" s="143"/>
      <c r="AM100" s="143"/>
      <c r="AN100" s="143"/>
      <c r="AO100" s="143"/>
      <c r="AP100" s="143"/>
      <c r="AQ100" s="144"/>
      <c r="AR100" s="142"/>
      <c r="AS100" s="143"/>
      <c r="AT100" s="143"/>
      <c r="AU100" s="143"/>
      <c r="AV100" s="143"/>
      <c r="AW100" s="143"/>
      <c r="AX100" s="144"/>
      <c r="AY100" s="319">
        <f t="shared" si="5"/>
        <v>0</v>
      </c>
      <c r="AZ100" s="239"/>
      <c r="BA100" s="239"/>
      <c r="BB100" s="240">
        <f t="shared" si="6"/>
        <v>0</v>
      </c>
      <c r="BC100" s="240"/>
      <c r="BD100" s="240"/>
      <c r="BE100" s="331"/>
      <c r="BF100" s="332"/>
      <c r="BG100" s="333"/>
      <c r="BH100" s="334"/>
      <c r="BI100" s="335"/>
      <c r="BJ100" s="336"/>
      <c r="BK100" s="217"/>
      <c r="BL100" s="217"/>
      <c r="BM100" s="217"/>
      <c r="BN100" s="217"/>
      <c r="BO100" s="217"/>
      <c r="BP100" s="217"/>
      <c r="BQ100" s="217"/>
      <c r="BR100" s="218"/>
    </row>
    <row r="101" spans="2:70" ht="21" hidden="1" customHeight="1" outlineLevel="1" x14ac:dyDescent="0.15">
      <c r="B101" s="264"/>
      <c r="C101" s="329"/>
      <c r="D101" s="326" t="s">
        <v>79</v>
      </c>
      <c r="E101" s="220"/>
      <c r="F101" s="220"/>
      <c r="G101" s="220"/>
      <c r="H101" s="220"/>
      <c r="I101" s="220"/>
      <c r="J101" s="234"/>
      <c r="K101" s="235"/>
      <c r="L101" s="235"/>
      <c r="M101" s="235"/>
      <c r="N101" s="235"/>
      <c r="O101" s="236"/>
      <c r="P101" s="237"/>
      <c r="Q101" s="237"/>
      <c r="R101" s="237"/>
      <c r="S101" s="237"/>
      <c r="T101" s="237"/>
      <c r="U101" s="22"/>
      <c r="V101" s="141"/>
      <c r="W101" s="142"/>
      <c r="X101" s="143"/>
      <c r="Y101" s="143"/>
      <c r="Z101" s="143"/>
      <c r="AA101" s="143"/>
      <c r="AB101" s="143"/>
      <c r="AC101" s="144"/>
      <c r="AD101" s="142"/>
      <c r="AE101" s="143"/>
      <c r="AF101" s="143"/>
      <c r="AG101" s="143"/>
      <c r="AH101" s="143"/>
      <c r="AI101" s="143"/>
      <c r="AJ101" s="144"/>
      <c r="AK101" s="142"/>
      <c r="AL101" s="143"/>
      <c r="AM101" s="143"/>
      <c r="AN101" s="143"/>
      <c r="AO101" s="143"/>
      <c r="AP101" s="143"/>
      <c r="AQ101" s="144"/>
      <c r="AR101" s="142"/>
      <c r="AS101" s="143"/>
      <c r="AT101" s="143"/>
      <c r="AU101" s="143"/>
      <c r="AV101" s="143"/>
      <c r="AW101" s="143"/>
      <c r="AX101" s="144"/>
      <c r="AY101" s="319">
        <f t="shared" si="5"/>
        <v>0</v>
      </c>
      <c r="AZ101" s="239"/>
      <c r="BA101" s="239"/>
      <c r="BB101" s="240">
        <f t="shared" si="6"/>
        <v>0</v>
      </c>
      <c r="BC101" s="240"/>
      <c r="BD101" s="240"/>
      <c r="BE101" s="331"/>
      <c r="BF101" s="332"/>
      <c r="BG101" s="333"/>
      <c r="BH101" s="334"/>
      <c r="BI101" s="335"/>
      <c r="BJ101" s="336"/>
      <c r="BK101" s="217"/>
      <c r="BL101" s="217"/>
      <c r="BM101" s="217"/>
      <c r="BN101" s="217"/>
      <c r="BO101" s="217"/>
      <c r="BP101" s="217"/>
      <c r="BQ101" s="217"/>
      <c r="BR101" s="218"/>
    </row>
    <row r="102" spans="2:70" ht="21" hidden="1" customHeight="1" outlineLevel="1" x14ac:dyDescent="0.15">
      <c r="B102" s="264"/>
      <c r="C102" s="329"/>
      <c r="D102" s="326" t="s">
        <v>79</v>
      </c>
      <c r="E102" s="220"/>
      <c r="F102" s="220"/>
      <c r="G102" s="220"/>
      <c r="H102" s="220"/>
      <c r="I102" s="220"/>
      <c r="J102" s="234"/>
      <c r="K102" s="235"/>
      <c r="L102" s="235"/>
      <c r="M102" s="235"/>
      <c r="N102" s="235"/>
      <c r="O102" s="236"/>
      <c r="P102" s="237"/>
      <c r="Q102" s="237"/>
      <c r="R102" s="237"/>
      <c r="S102" s="237"/>
      <c r="T102" s="237"/>
      <c r="U102" s="22"/>
      <c r="V102" s="141"/>
      <c r="W102" s="142"/>
      <c r="X102" s="143"/>
      <c r="Y102" s="143"/>
      <c r="Z102" s="143"/>
      <c r="AA102" s="143"/>
      <c r="AB102" s="143"/>
      <c r="AC102" s="144"/>
      <c r="AD102" s="142"/>
      <c r="AE102" s="143"/>
      <c r="AF102" s="143"/>
      <c r="AG102" s="143"/>
      <c r="AH102" s="143"/>
      <c r="AI102" s="143"/>
      <c r="AJ102" s="144"/>
      <c r="AK102" s="142"/>
      <c r="AL102" s="143"/>
      <c r="AM102" s="143"/>
      <c r="AN102" s="143"/>
      <c r="AO102" s="143"/>
      <c r="AP102" s="143"/>
      <c r="AQ102" s="144"/>
      <c r="AR102" s="142"/>
      <c r="AS102" s="143"/>
      <c r="AT102" s="143"/>
      <c r="AU102" s="143"/>
      <c r="AV102" s="143"/>
      <c r="AW102" s="143"/>
      <c r="AX102" s="144"/>
      <c r="AY102" s="319">
        <f t="shared" ref="AY102:AY107" si="7">SUM(W102:AX102)</f>
        <v>0</v>
      </c>
      <c r="AZ102" s="239"/>
      <c r="BA102" s="239"/>
      <c r="BB102" s="240">
        <f t="shared" si="6"/>
        <v>0</v>
      </c>
      <c r="BC102" s="240"/>
      <c r="BD102" s="240"/>
      <c r="BE102" s="331"/>
      <c r="BF102" s="332"/>
      <c r="BG102" s="333"/>
      <c r="BH102" s="334"/>
      <c r="BI102" s="335"/>
      <c r="BJ102" s="336"/>
      <c r="BK102" s="217"/>
      <c r="BL102" s="217"/>
      <c r="BM102" s="217"/>
      <c r="BN102" s="217"/>
      <c r="BO102" s="217"/>
      <c r="BP102" s="217"/>
      <c r="BQ102" s="217"/>
      <c r="BR102" s="218"/>
    </row>
    <row r="103" spans="2:70" ht="21" hidden="1" customHeight="1" outlineLevel="1" x14ac:dyDescent="0.15">
      <c r="B103" s="264"/>
      <c r="C103" s="329"/>
      <c r="D103" s="326" t="s">
        <v>79</v>
      </c>
      <c r="E103" s="220"/>
      <c r="F103" s="220"/>
      <c r="G103" s="220"/>
      <c r="H103" s="220"/>
      <c r="I103" s="220"/>
      <c r="J103" s="234"/>
      <c r="K103" s="235"/>
      <c r="L103" s="235"/>
      <c r="M103" s="235"/>
      <c r="N103" s="235"/>
      <c r="O103" s="236"/>
      <c r="P103" s="237"/>
      <c r="Q103" s="237"/>
      <c r="R103" s="237"/>
      <c r="S103" s="237"/>
      <c r="T103" s="237"/>
      <c r="U103" s="22"/>
      <c r="V103" s="141"/>
      <c r="W103" s="142"/>
      <c r="X103" s="143"/>
      <c r="Y103" s="143"/>
      <c r="Z103" s="143"/>
      <c r="AA103" s="143"/>
      <c r="AB103" s="143"/>
      <c r="AC103" s="144"/>
      <c r="AD103" s="142"/>
      <c r="AE103" s="143"/>
      <c r="AF103" s="143"/>
      <c r="AG103" s="143"/>
      <c r="AH103" s="143"/>
      <c r="AI103" s="143"/>
      <c r="AJ103" s="144"/>
      <c r="AK103" s="142"/>
      <c r="AL103" s="143"/>
      <c r="AM103" s="143"/>
      <c r="AN103" s="143"/>
      <c r="AO103" s="143"/>
      <c r="AP103" s="143"/>
      <c r="AQ103" s="144"/>
      <c r="AR103" s="142"/>
      <c r="AS103" s="143"/>
      <c r="AT103" s="143"/>
      <c r="AU103" s="143"/>
      <c r="AV103" s="143"/>
      <c r="AW103" s="143"/>
      <c r="AX103" s="144"/>
      <c r="AY103" s="319">
        <f t="shared" si="7"/>
        <v>0</v>
      </c>
      <c r="AZ103" s="239"/>
      <c r="BA103" s="239"/>
      <c r="BB103" s="240">
        <f t="shared" si="6"/>
        <v>0</v>
      </c>
      <c r="BC103" s="240"/>
      <c r="BD103" s="240"/>
      <c r="BE103" s="331"/>
      <c r="BF103" s="332"/>
      <c r="BG103" s="333"/>
      <c r="BH103" s="334"/>
      <c r="BI103" s="335"/>
      <c r="BJ103" s="336"/>
      <c r="BK103" s="217"/>
      <c r="BL103" s="217"/>
      <c r="BM103" s="217"/>
      <c r="BN103" s="217"/>
      <c r="BO103" s="217"/>
      <c r="BP103" s="217"/>
      <c r="BQ103" s="217"/>
      <c r="BR103" s="218"/>
    </row>
    <row r="104" spans="2:70" ht="21" hidden="1" customHeight="1" outlineLevel="1" x14ac:dyDescent="0.15">
      <c r="B104" s="264"/>
      <c r="C104" s="329"/>
      <c r="D104" s="326" t="s">
        <v>79</v>
      </c>
      <c r="E104" s="220"/>
      <c r="F104" s="220"/>
      <c r="G104" s="220"/>
      <c r="H104" s="220"/>
      <c r="I104" s="220"/>
      <c r="J104" s="234"/>
      <c r="K104" s="235"/>
      <c r="L104" s="235"/>
      <c r="M104" s="235"/>
      <c r="N104" s="235"/>
      <c r="O104" s="236"/>
      <c r="P104" s="237"/>
      <c r="Q104" s="237"/>
      <c r="R104" s="237"/>
      <c r="S104" s="237"/>
      <c r="T104" s="237"/>
      <c r="U104" s="22"/>
      <c r="V104" s="141"/>
      <c r="W104" s="142"/>
      <c r="X104" s="143"/>
      <c r="Y104" s="143"/>
      <c r="Z104" s="143"/>
      <c r="AA104" s="143"/>
      <c r="AB104" s="143"/>
      <c r="AC104" s="144"/>
      <c r="AD104" s="142"/>
      <c r="AE104" s="143"/>
      <c r="AF104" s="143"/>
      <c r="AG104" s="143"/>
      <c r="AH104" s="143"/>
      <c r="AI104" s="143"/>
      <c r="AJ104" s="144"/>
      <c r="AK104" s="142"/>
      <c r="AL104" s="143"/>
      <c r="AM104" s="143"/>
      <c r="AN104" s="143"/>
      <c r="AO104" s="143"/>
      <c r="AP104" s="143"/>
      <c r="AQ104" s="144"/>
      <c r="AR104" s="142"/>
      <c r="AS104" s="143"/>
      <c r="AT104" s="143"/>
      <c r="AU104" s="143"/>
      <c r="AV104" s="143"/>
      <c r="AW104" s="143"/>
      <c r="AX104" s="144"/>
      <c r="AY104" s="319">
        <f t="shared" si="7"/>
        <v>0</v>
      </c>
      <c r="AZ104" s="239"/>
      <c r="BA104" s="239"/>
      <c r="BB104" s="240">
        <f t="shared" si="6"/>
        <v>0</v>
      </c>
      <c r="BC104" s="240"/>
      <c r="BD104" s="240"/>
      <c r="BE104" s="331"/>
      <c r="BF104" s="332"/>
      <c r="BG104" s="333"/>
      <c r="BH104" s="334"/>
      <c r="BI104" s="335"/>
      <c r="BJ104" s="336"/>
      <c r="BK104" s="217"/>
      <c r="BL104" s="217"/>
      <c r="BM104" s="217"/>
      <c r="BN104" s="217"/>
      <c r="BO104" s="217"/>
      <c r="BP104" s="217"/>
      <c r="BQ104" s="217"/>
      <c r="BR104" s="218"/>
    </row>
    <row r="105" spans="2:70" ht="21" hidden="1" customHeight="1" outlineLevel="1" x14ac:dyDescent="0.15">
      <c r="B105" s="264"/>
      <c r="C105" s="329"/>
      <c r="D105" s="326" t="s">
        <v>79</v>
      </c>
      <c r="E105" s="220"/>
      <c r="F105" s="220"/>
      <c r="G105" s="220"/>
      <c r="H105" s="220"/>
      <c r="I105" s="220"/>
      <c r="J105" s="234"/>
      <c r="K105" s="235"/>
      <c r="L105" s="235"/>
      <c r="M105" s="235"/>
      <c r="N105" s="235"/>
      <c r="O105" s="236"/>
      <c r="P105" s="237"/>
      <c r="Q105" s="237"/>
      <c r="R105" s="237"/>
      <c r="S105" s="237"/>
      <c r="T105" s="237"/>
      <c r="U105" s="22"/>
      <c r="V105" s="141"/>
      <c r="W105" s="142"/>
      <c r="X105" s="143"/>
      <c r="Y105" s="143"/>
      <c r="Z105" s="143"/>
      <c r="AA105" s="143"/>
      <c r="AB105" s="143"/>
      <c r="AC105" s="144"/>
      <c r="AD105" s="142"/>
      <c r="AE105" s="143"/>
      <c r="AF105" s="143"/>
      <c r="AG105" s="143"/>
      <c r="AH105" s="143"/>
      <c r="AI105" s="143"/>
      <c r="AJ105" s="144"/>
      <c r="AK105" s="142"/>
      <c r="AL105" s="143"/>
      <c r="AM105" s="143"/>
      <c r="AN105" s="143"/>
      <c r="AO105" s="143"/>
      <c r="AP105" s="143"/>
      <c r="AQ105" s="144"/>
      <c r="AR105" s="142"/>
      <c r="AS105" s="143"/>
      <c r="AT105" s="143"/>
      <c r="AU105" s="143"/>
      <c r="AV105" s="143"/>
      <c r="AW105" s="143"/>
      <c r="AX105" s="144"/>
      <c r="AY105" s="319">
        <f t="shared" si="7"/>
        <v>0</v>
      </c>
      <c r="AZ105" s="239"/>
      <c r="BA105" s="239"/>
      <c r="BB105" s="240">
        <f t="shared" si="6"/>
        <v>0</v>
      </c>
      <c r="BC105" s="240"/>
      <c r="BD105" s="240"/>
      <c r="BE105" s="331"/>
      <c r="BF105" s="332"/>
      <c r="BG105" s="333"/>
      <c r="BH105" s="334"/>
      <c r="BI105" s="335"/>
      <c r="BJ105" s="336"/>
      <c r="BK105" s="217"/>
      <c r="BL105" s="217"/>
      <c r="BM105" s="217"/>
      <c r="BN105" s="217"/>
      <c r="BO105" s="217"/>
      <c r="BP105" s="217"/>
      <c r="BQ105" s="217"/>
      <c r="BR105" s="218"/>
    </row>
    <row r="106" spans="2:70" ht="21" hidden="1" customHeight="1" outlineLevel="1" x14ac:dyDescent="0.15">
      <c r="B106" s="264"/>
      <c r="C106" s="329"/>
      <c r="D106" s="326" t="s">
        <v>79</v>
      </c>
      <c r="E106" s="220"/>
      <c r="F106" s="220"/>
      <c r="G106" s="220"/>
      <c r="H106" s="220"/>
      <c r="I106" s="220"/>
      <c r="J106" s="234"/>
      <c r="K106" s="235"/>
      <c r="L106" s="235"/>
      <c r="M106" s="235"/>
      <c r="N106" s="235"/>
      <c r="O106" s="236"/>
      <c r="P106" s="237"/>
      <c r="Q106" s="237"/>
      <c r="R106" s="237"/>
      <c r="S106" s="237"/>
      <c r="T106" s="237"/>
      <c r="U106" s="22"/>
      <c r="V106" s="141"/>
      <c r="W106" s="142"/>
      <c r="X106" s="143"/>
      <c r="Y106" s="143"/>
      <c r="Z106" s="143"/>
      <c r="AA106" s="143"/>
      <c r="AB106" s="143"/>
      <c r="AC106" s="144"/>
      <c r="AD106" s="142"/>
      <c r="AE106" s="143"/>
      <c r="AF106" s="143"/>
      <c r="AG106" s="143"/>
      <c r="AH106" s="143"/>
      <c r="AI106" s="143"/>
      <c r="AJ106" s="144"/>
      <c r="AK106" s="142"/>
      <c r="AL106" s="143"/>
      <c r="AM106" s="143"/>
      <c r="AN106" s="143"/>
      <c r="AO106" s="143"/>
      <c r="AP106" s="143"/>
      <c r="AQ106" s="144"/>
      <c r="AR106" s="142"/>
      <c r="AS106" s="143"/>
      <c r="AT106" s="143"/>
      <c r="AU106" s="143"/>
      <c r="AV106" s="143"/>
      <c r="AW106" s="143"/>
      <c r="AX106" s="144"/>
      <c r="AY106" s="319">
        <f t="shared" si="7"/>
        <v>0</v>
      </c>
      <c r="AZ106" s="239"/>
      <c r="BA106" s="239"/>
      <c r="BB106" s="240">
        <f t="shared" si="6"/>
        <v>0</v>
      </c>
      <c r="BC106" s="240"/>
      <c r="BD106" s="240"/>
      <c r="BE106" s="331"/>
      <c r="BF106" s="332"/>
      <c r="BG106" s="333"/>
      <c r="BH106" s="334"/>
      <c r="BI106" s="335"/>
      <c r="BJ106" s="336"/>
      <c r="BK106" s="217"/>
      <c r="BL106" s="217"/>
      <c r="BM106" s="217"/>
      <c r="BN106" s="217"/>
      <c r="BO106" s="217"/>
      <c r="BP106" s="217"/>
      <c r="BQ106" s="217"/>
      <c r="BR106" s="218"/>
    </row>
    <row r="107" spans="2:70" ht="21" hidden="1" customHeight="1" outlineLevel="1" x14ac:dyDescent="0.15">
      <c r="B107" s="264"/>
      <c r="C107" s="329"/>
      <c r="D107" s="326" t="s">
        <v>79</v>
      </c>
      <c r="E107" s="220"/>
      <c r="F107" s="220"/>
      <c r="G107" s="220"/>
      <c r="H107" s="220"/>
      <c r="I107" s="220"/>
      <c r="J107" s="234"/>
      <c r="K107" s="235"/>
      <c r="L107" s="235"/>
      <c r="M107" s="235"/>
      <c r="N107" s="235"/>
      <c r="O107" s="236"/>
      <c r="P107" s="237"/>
      <c r="Q107" s="237"/>
      <c r="R107" s="237"/>
      <c r="S107" s="237"/>
      <c r="T107" s="237"/>
      <c r="U107" s="22"/>
      <c r="V107" s="141"/>
      <c r="W107" s="142"/>
      <c r="X107" s="143"/>
      <c r="Y107" s="143"/>
      <c r="Z107" s="143"/>
      <c r="AA107" s="143"/>
      <c r="AB107" s="143"/>
      <c r="AC107" s="144"/>
      <c r="AD107" s="142"/>
      <c r="AE107" s="143"/>
      <c r="AF107" s="143"/>
      <c r="AG107" s="143"/>
      <c r="AH107" s="143"/>
      <c r="AI107" s="143"/>
      <c r="AJ107" s="144"/>
      <c r="AK107" s="142"/>
      <c r="AL107" s="143"/>
      <c r="AM107" s="143"/>
      <c r="AN107" s="143"/>
      <c r="AO107" s="143"/>
      <c r="AP107" s="143"/>
      <c r="AQ107" s="144"/>
      <c r="AR107" s="142"/>
      <c r="AS107" s="143"/>
      <c r="AT107" s="143"/>
      <c r="AU107" s="143"/>
      <c r="AV107" s="143"/>
      <c r="AW107" s="143"/>
      <c r="AX107" s="144"/>
      <c r="AY107" s="319">
        <f t="shared" si="7"/>
        <v>0</v>
      </c>
      <c r="AZ107" s="239"/>
      <c r="BA107" s="239"/>
      <c r="BB107" s="240">
        <f t="shared" si="6"/>
        <v>0</v>
      </c>
      <c r="BC107" s="240"/>
      <c r="BD107" s="240"/>
      <c r="BE107" s="331"/>
      <c r="BF107" s="332"/>
      <c r="BG107" s="333"/>
      <c r="BH107" s="334"/>
      <c r="BI107" s="335"/>
      <c r="BJ107" s="336"/>
      <c r="BK107" s="217"/>
      <c r="BL107" s="217"/>
      <c r="BM107" s="217"/>
      <c r="BN107" s="217"/>
      <c r="BO107" s="217"/>
      <c r="BP107" s="217"/>
      <c r="BQ107" s="217"/>
      <c r="BR107" s="218"/>
    </row>
    <row r="108" spans="2:70" ht="21" customHeight="1" collapsed="1" thickBot="1" x14ac:dyDescent="0.2">
      <c r="B108" s="264"/>
      <c r="C108" s="330"/>
      <c r="D108" s="323" t="s">
        <v>79</v>
      </c>
      <c r="E108" s="324"/>
      <c r="F108" s="324"/>
      <c r="G108" s="324"/>
      <c r="H108" s="324"/>
      <c r="I108" s="324"/>
      <c r="J108" s="221"/>
      <c r="K108" s="222"/>
      <c r="L108" s="222"/>
      <c r="M108" s="222"/>
      <c r="N108" s="222"/>
      <c r="O108" s="223"/>
      <c r="P108" s="224"/>
      <c r="Q108" s="224"/>
      <c r="R108" s="224"/>
      <c r="S108" s="224"/>
      <c r="T108" s="224"/>
      <c r="U108" s="145"/>
      <c r="V108" s="165"/>
      <c r="W108" s="158"/>
      <c r="X108" s="159"/>
      <c r="Y108" s="159"/>
      <c r="Z108" s="159"/>
      <c r="AA108" s="159"/>
      <c r="AB108" s="159"/>
      <c r="AC108" s="160"/>
      <c r="AD108" s="158"/>
      <c r="AE108" s="159"/>
      <c r="AF108" s="159"/>
      <c r="AG108" s="159"/>
      <c r="AH108" s="159"/>
      <c r="AI108" s="159"/>
      <c r="AJ108" s="160"/>
      <c r="AK108" s="158"/>
      <c r="AL108" s="159"/>
      <c r="AM108" s="159"/>
      <c r="AN108" s="159"/>
      <c r="AO108" s="159"/>
      <c r="AP108" s="159"/>
      <c r="AQ108" s="160"/>
      <c r="AR108" s="158"/>
      <c r="AS108" s="159"/>
      <c r="AT108" s="159"/>
      <c r="AU108" s="159"/>
      <c r="AV108" s="159"/>
      <c r="AW108" s="159"/>
      <c r="AX108" s="160"/>
      <c r="AY108" s="325">
        <f>SUM(W108:AX108)</f>
        <v>0</v>
      </c>
      <c r="AZ108" s="226"/>
      <c r="BA108" s="226"/>
      <c r="BB108" s="227">
        <f t="shared" si="6"/>
        <v>0</v>
      </c>
      <c r="BC108" s="227"/>
      <c r="BD108" s="227"/>
      <c r="BE108" s="331"/>
      <c r="BF108" s="332"/>
      <c r="BG108" s="333"/>
      <c r="BH108" s="334"/>
      <c r="BI108" s="335"/>
      <c r="BJ108" s="336"/>
      <c r="BK108" s="232"/>
      <c r="BL108" s="232"/>
      <c r="BM108" s="232"/>
      <c r="BN108" s="232"/>
      <c r="BO108" s="232"/>
      <c r="BP108" s="232"/>
      <c r="BQ108" s="232"/>
      <c r="BR108" s="233"/>
    </row>
    <row r="109" spans="2:70" ht="21" customHeight="1" thickBot="1" x14ac:dyDescent="0.2">
      <c r="B109" s="264"/>
      <c r="C109" s="207" t="s">
        <v>80</v>
      </c>
      <c r="D109" s="208"/>
      <c r="E109" s="208"/>
      <c r="F109" s="208"/>
      <c r="G109" s="208"/>
      <c r="H109" s="208"/>
      <c r="I109" s="208"/>
      <c r="J109" s="208"/>
      <c r="K109" s="208"/>
      <c r="L109" s="208"/>
      <c r="M109" s="208"/>
      <c r="N109" s="208"/>
      <c r="O109" s="208"/>
      <c r="P109" s="208"/>
      <c r="Q109" s="208"/>
      <c r="R109" s="208"/>
      <c r="S109" s="208"/>
      <c r="T109" s="208"/>
      <c r="U109" s="208"/>
      <c r="V109" s="209"/>
      <c r="W109" s="166">
        <f t="shared" ref="W109:AX109" si="8">SUM(W49:W108)</f>
        <v>0</v>
      </c>
      <c r="X109" s="167">
        <f t="shared" si="8"/>
        <v>0</v>
      </c>
      <c r="Y109" s="167">
        <f t="shared" si="8"/>
        <v>0</v>
      </c>
      <c r="Z109" s="167">
        <f t="shared" si="8"/>
        <v>0</v>
      </c>
      <c r="AA109" s="167">
        <f t="shared" si="8"/>
        <v>0</v>
      </c>
      <c r="AB109" s="167">
        <f t="shared" si="8"/>
        <v>0</v>
      </c>
      <c r="AC109" s="168">
        <f t="shared" si="8"/>
        <v>0</v>
      </c>
      <c r="AD109" s="167">
        <f t="shared" si="8"/>
        <v>0</v>
      </c>
      <c r="AE109" s="167">
        <f t="shared" si="8"/>
        <v>0</v>
      </c>
      <c r="AF109" s="167">
        <f t="shared" si="8"/>
        <v>0</v>
      </c>
      <c r="AG109" s="167">
        <f t="shared" si="8"/>
        <v>0</v>
      </c>
      <c r="AH109" s="167">
        <f t="shared" si="8"/>
        <v>0</v>
      </c>
      <c r="AI109" s="167">
        <f t="shared" si="8"/>
        <v>0</v>
      </c>
      <c r="AJ109" s="168">
        <f t="shared" si="8"/>
        <v>0</v>
      </c>
      <c r="AK109" s="167">
        <f t="shared" si="8"/>
        <v>0</v>
      </c>
      <c r="AL109" s="167">
        <f t="shared" si="8"/>
        <v>0</v>
      </c>
      <c r="AM109" s="167">
        <f t="shared" si="8"/>
        <v>0</v>
      </c>
      <c r="AN109" s="167">
        <f t="shared" si="8"/>
        <v>0</v>
      </c>
      <c r="AO109" s="167">
        <f t="shared" si="8"/>
        <v>0</v>
      </c>
      <c r="AP109" s="167">
        <f t="shared" si="8"/>
        <v>0</v>
      </c>
      <c r="AQ109" s="168">
        <f t="shared" si="8"/>
        <v>0</v>
      </c>
      <c r="AR109" s="167">
        <f t="shared" si="8"/>
        <v>0</v>
      </c>
      <c r="AS109" s="167">
        <f t="shared" si="8"/>
        <v>0</v>
      </c>
      <c r="AT109" s="167">
        <f t="shared" si="8"/>
        <v>0</v>
      </c>
      <c r="AU109" s="167">
        <f t="shared" si="8"/>
        <v>0</v>
      </c>
      <c r="AV109" s="167">
        <f t="shared" si="8"/>
        <v>0</v>
      </c>
      <c r="AW109" s="167">
        <f t="shared" si="8"/>
        <v>0</v>
      </c>
      <c r="AX109" s="169">
        <f t="shared" si="8"/>
        <v>0</v>
      </c>
      <c r="AY109" s="310">
        <f>SUM(AY49:BA108)</f>
        <v>0</v>
      </c>
      <c r="AZ109" s="211"/>
      <c r="BA109" s="211"/>
      <c r="BB109" s="212">
        <f>SUM($BB$49:$BD$108)</f>
        <v>0</v>
      </c>
      <c r="BC109" s="212"/>
      <c r="BD109" s="212"/>
      <c r="BE109" s="320" t="e">
        <f>SUM(BE49:BG108)</f>
        <v>#DIV/0!</v>
      </c>
      <c r="BF109" s="320"/>
      <c r="BG109" s="320"/>
      <c r="BH109" s="321">
        <f>SUM(BH49:BJ108)</f>
        <v>0</v>
      </c>
      <c r="BI109" s="322"/>
      <c r="BJ109" s="322"/>
      <c r="BK109" s="190"/>
      <c r="BL109" s="190"/>
      <c r="BM109" s="190"/>
      <c r="BN109" s="190"/>
      <c r="BO109" s="190"/>
      <c r="BP109" s="190"/>
      <c r="BQ109" s="190"/>
      <c r="BR109" s="191"/>
    </row>
    <row r="110" spans="2:70" ht="21" customHeight="1" x14ac:dyDescent="0.15">
      <c r="B110" s="264"/>
      <c r="C110" s="316" t="s">
        <v>117</v>
      </c>
      <c r="D110" s="234"/>
      <c r="E110" s="235"/>
      <c r="F110" s="235"/>
      <c r="G110" s="235"/>
      <c r="H110" s="235"/>
      <c r="I110" s="236"/>
      <c r="J110" s="234"/>
      <c r="K110" s="235"/>
      <c r="L110" s="235"/>
      <c r="M110" s="235"/>
      <c r="N110" s="235"/>
      <c r="O110" s="236"/>
      <c r="P110" s="237"/>
      <c r="Q110" s="237"/>
      <c r="R110" s="237"/>
      <c r="S110" s="237"/>
      <c r="T110" s="237"/>
      <c r="U110" s="22"/>
      <c r="V110" s="141"/>
      <c r="W110" s="142"/>
      <c r="X110" s="143"/>
      <c r="Y110" s="143"/>
      <c r="Z110" s="143"/>
      <c r="AA110" s="143"/>
      <c r="AB110" s="143"/>
      <c r="AC110" s="144"/>
      <c r="AD110" s="142"/>
      <c r="AE110" s="143"/>
      <c r="AF110" s="143"/>
      <c r="AG110" s="143"/>
      <c r="AH110" s="143"/>
      <c r="AI110" s="143"/>
      <c r="AJ110" s="144"/>
      <c r="AK110" s="142"/>
      <c r="AL110" s="143"/>
      <c r="AM110" s="143"/>
      <c r="AN110" s="143"/>
      <c r="AO110" s="143"/>
      <c r="AP110" s="143"/>
      <c r="AQ110" s="144"/>
      <c r="AR110" s="142"/>
      <c r="AS110" s="143"/>
      <c r="AT110" s="143"/>
      <c r="AU110" s="143"/>
      <c r="AV110" s="143"/>
      <c r="AW110" s="143"/>
      <c r="AX110" s="144"/>
      <c r="AY110" s="319">
        <f t="shared" ref="AY110:AY119" si="9">SUM(W110:AX110)</f>
        <v>0</v>
      </c>
      <c r="AZ110" s="239"/>
      <c r="BA110" s="239"/>
      <c r="BB110" s="240">
        <f t="shared" ref="BB110:BB119" si="10">AY110/4</f>
        <v>0</v>
      </c>
      <c r="BC110" s="240"/>
      <c r="BD110" s="240"/>
      <c r="BE110" s="229"/>
      <c r="BF110" s="230"/>
      <c r="BG110" s="231"/>
      <c r="BH110" s="229"/>
      <c r="BI110" s="230"/>
      <c r="BJ110" s="231"/>
      <c r="BK110" s="217"/>
      <c r="BL110" s="217"/>
      <c r="BM110" s="217"/>
      <c r="BN110" s="217"/>
      <c r="BO110" s="217"/>
      <c r="BP110" s="217"/>
      <c r="BQ110" s="217"/>
      <c r="BR110" s="218"/>
    </row>
    <row r="111" spans="2:70" ht="21" customHeight="1" x14ac:dyDescent="0.15">
      <c r="B111" s="264"/>
      <c r="C111" s="317"/>
      <c r="D111" s="234"/>
      <c r="E111" s="235"/>
      <c r="F111" s="235"/>
      <c r="G111" s="235"/>
      <c r="H111" s="235"/>
      <c r="I111" s="236"/>
      <c r="J111" s="234"/>
      <c r="K111" s="235"/>
      <c r="L111" s="235"/>
      <c r="M111" s="235"/>
      <c r="N111" s="235"/>
      <c r="O111" s="236"/>
      <c r="P111" s="237"/>
      <c r="Q111" s="237"/>
      <c r="R111" s="237"/>
      <c r="S111" s="237"/>
      <c r="T111" s="237"/>
      <c r="U111" s="22"/>
      <c r="V111" s="141"/>
      <c r="W111" s="142"/>
      <c r="X111" s="143"/>
      <c r="Y111" s="143"/>
      <c r="Z111" s="143"/>
      <c r="AA111" s="143"/>
      <c r="AB111" s="143"/>
      <c r="AC111" s="144"/>
      <c r="AD111" s="142"/>
      <c r="AE111" s="143"/>
      <c r="AF111" s="143"/>
      <c r="AG111" s="143"/>
      <c r="AH111" s="143"/>
      <c r="AI111" s="143"/>
      <c r="AJ111" s="144"/>
      <c r="AK111" s="142"/>
      <c r="AL111" s="143"/>
      <c r="AM111" s="143"/>
      <c r="AN111" s="143"/>
      <c r="AO111" s="143"/>
      <c r="AP111" s="143"/>
      <c r="AQ111" s="144"/>
      <c r="AR111" s="142"/>
      <c r="AS111" s="143"/>
      <c r="AT111" s="143"/>
      <c r="AU111" s="143"/>
      <c r="AV111" s="143"/>
      <c r="AW111" s="143"/>
      <c r="AX111" s="144"/>
      <c r="AY111" s="319">
        <f t="shared" si="9"/>
        <v>0</v>
      </c>
      <c r="AZ111" s="239"/>
      <c r="BA111" s="239"/>
      <c r="BB111" s="240">
        <f t="shared" si="10"/>
        <v>0</v>
      </c>
      <c r="BC111" s="240"/>
      <c r="BD111" s="240"/>
      <c r="BE111" s="229"/>
      <c r="BF111" s="230"/>
      <c r="BG111" s="231"/>
      <c r="BH111" s="229"/>
      <c r="BI111" s="230"/>
      <c r="BJ111" s="231"/>
      <c r="BK111" s="217"/>
      <c r="BL111" s="217"/>
      <c r="BM111" s="217"/>
      <c r="BN111" s="217"/>
      <c r="BO111" s="217"/>
      <c r="BP111" s="217"/>
      <c r="BQ111" s="217"/>
      <c r="BR111" s="218"/>
    </row>
    <row r="112" spans="2:70" ht="21" customHeight="1" x14ac:dyDescent="0.15">
      <c r="B112" s="264"/>
      <c r="C112" s="317"/>
      <c r="D112" s="234"/>
      <c r="E112" s="235"/>
      <c r="F112" s="235"/>
      <c r="G112" s="235"/>
      <c r="H112" s="235"/>
      <c r="I112" s="236"/>
      <c r="J112" s="234"/>
      <c r="K112" s="235"/>
      <c r="L112" s="235"/>
      <c r="M112" s="235"/>
      <c r="N112" s="235"/>
      <c r="O112" s="236"/>
      <c r="P112" s="237"/>
      <c r="Q112" s="237"/>
      <c r="R112" s="237"/>
      <c r="S112" s="237"/>
      <c r="T112" s="237"/>
      <c r="U112" s="22"/>
      <c r="V112" s="141"/>
      <c r="W112" s="142"/>
      <c r="X112" s="143"/>
      <c r="Y112" s="143"/>
      <c r="Z112" s="143"/>
      <c r="AA112" s="143"/>
      <c r="AB112" s="143"/>
      <c r="AC112" s="144"/>
      <c r="AD112" s="142"/>
      <c r="AE112" s="143"/>
      <c r="AF112" s="143"/>
      <c r="AG112" s="143"/>
      <c r="AH112" s="143"/>
      <c r="AI112" s="143"/>
      <c r="AJ112" s="144"/>
      <c r="AK112" s="142"/>
      <c r="AL112" s="143"/>
      <c r="AM112" s="143"/>
      <c r="AN112" s="143"/>
      <c r="AO112" s="143"/>
      <c r="AP112" s="143"/>
      <c r="AQ112" s="144"/>
      <c r="AR112" s="142"/>
      <c r="AS112" s="143"/>
      <c r="AT112" s="143"/>
      <c r="AU112" s="143"/>
      <c r="AV112" s="143"/>
      <c r="AW112" s="143"/>
      <c r="AX112" s="144"/>
      <c r="AY112" s="319">
        <f t="shared" si="9"/>
        <v>0</v>
      </c>
      <c r="AZ112" s="239"/>
      <c r="BA112" s="239"/>
      <c r="BB112" s="240">
        <f t="shared" si="10"/>
        <v>0</v>
      </c>
      <c r="BC112" s="240"/>
      <c r="BD112" s="240"/>
      <c r="BE112" s="229"/>
      <c r="BF112" s="230"/>
      <c r="BG112" s="231"/>
      <c r="BH112" s="229"/>
      <c r="BI112" s="230"/>
      <c r="BJ112" s="231"/>
      <c r="BK112" s="217"/>
      <c r="BL112" s="217"/>
      <c r="BM112" s="217"/>
      <c r="BN112" s="217"/>
      <c r="BO112" s="217"/>
      <c r="BP112" s="217"/>
      <c r="BQ112" s="217"/>
      <c r="BR112" s="218"/>
    </row>
    <row r="113" spans="2:70" ht="21" customHeight="1" x14ac:dyDescent="0.15">
      <c r="B113" s="264"/>
      <c r="C113" s="317"/>
      <c r="D113" s="234"/>
      <c r="E113" s="235"/>
      <c r="F113" s="235"/>
      <c r="G113" s="235"/>
      <c r="H113" s="235"/>
      <c r="I113" s="236"/>
      <c r="J113" s="234"/>
      <c r="K113" s="235"/>
      <c r="L113" s="235"/>
      <c r="M113" s="235"/>
      <c r="N113" s="235"/>
      <c r="O113" s="236"/>
      <c r="P113" s="237"/>
      <c r="Q113" s="237"/>
      <c r="R113" s="237"/>
      <c r="S113" s="237"/>
      <c r="T113" s="237"/>
      <c r="U113" s="22"/>
      <c r="V113" s="141"/>
      <c r="W113" s="142"/>
      <c r="X113" s="143"/>
      <c r="Y113" s="143"/>
      <c r="Z113" s="143"/>
      <c r="AA113" s="143"/>
      <c r="AB113" s="143"/>
      <c r="AC113" s="144"/>
      <c r="AD113" s="142"/>
      <c r="AE113" s="143"/>
      <c r="AF113" s="143"/>
      <c r="AG113" s="143"/>
      <c r="AH113" s="143"/>
      <c r="AI113" s="143"/>
      <c r="AJ113" s="144"/>
      <c r="AK113" s="142"/>
      <c r="AL113" s="143"/>
      <c r="AM113" s="143"/>
      <c r="AN113" s="143"/>
      <c r="AO113" s="143"/>
      <c r="AP113" s="143"/>
      <c r="AQ113" s="144"/>
      <c r="AR113" s="142"/>
      <c r="AS113" s="143"/>
      <c r="AT113" s="143"/>
      <c r="AU113" s="143"/>
      <c r="AV113" s="143"/>
      <c r="AW113" s="143"/>
      <c r="AX113" s="144"/>
      <c r="AY113" s="319">
        <f t="shared" si="9"/>
        <v>0</v>
      </c>
      <c r="AZ113" s="239"/>
      <c r="BA113" s="239"/>
      <c r="BB113" s="240">
        <f t="shared" si="10"/>
        <v>0</v>
      </c>
      <c r="BC113" s="240"/>
      <c r="BD113" s="240"/>
      <c r="BE113" s="229"/>
      <c r="BF113" s="230"/>
      <c r="BG113" s="231"/>
      <c r="BH113" s="229"/>
      <c r="BI113" s="230"/>
      <c r="BJ113" s="231"/>
      <c r="BK113" s="217"/>
      <c r="BL113" s="217"/>
      <c r="BM113" s="217"/>
      <c r="BN113" s="217"/>
      <c r="BO113" s="217"/>
      <c r="BP113" s="217"/>
      <c r="BQ113" s="217"/>
      <c r="BR113" s="218"/>
    </row>
    <row r="114" spans="2:70" ht="21" hidden="1" customHeight="1" outlineLevel="1" x14ac:dyDescent="0.15">
      <c r="B114" s="264"/>
      <c r="C114" s="317"/>
      <c r="D114" s="234"/>
      <c r="E114" s="235"/>
      <c r="F114" s="235"/>
      <c r="G114" s="235"/>
      <c r="H114" s="235"/>
      <c r="I114" s="236"/>
      <c r="J114" s="234"/>
      <c r="K114" s="235"/>
      <c r="L114" s="235"/>
      <c r="M114" s="235"/>
      <c r="N114" s="235"/>
      <c r="O114" s="236"/>
      <c r="P114" s="237"/>
      <c r="Q114" s="237"/>
      <c r="R114" s="237"/>
      <c r="S114" s="237"/>
      <c r="T114" s="237"/>
      <c r="U114" s="22"/>
      <c r="V114" s="141"/>
      <c r="W114" s="142"/>
      <c r="X114" s="143"/>
      <c r="Y114" s="143"/>
      <c r="Z114" s="143"/>
      <c r="AA114" s="143"/>
      <c r="AB114" s="143"/>
      <c r="AC114" s="144"/>
      <c r="AD114" s="142"/>
      <c r="AE114" s="143"/>
      <c r="AF114" s="143"/>
      <c r="AG114" s="143"/>
      <c r="AH114" s="143"/>
      <c r="AI114" s="143"/>
      <c r="AJ114" s="144"/>
      <c r="AK114" s="142"/>
      <c r="AL114" s="143"/>
      <c r="AM114" s="143"/>
      <c r="AN114" s="143"/>
      <c r="AO114" s="143"/>
      <c r="AP114" s="143"/>
      <c r="AQ114" s="144"/>
      <c r="AR114" s="142"/>
      <c r="AS114" s="143"/>
      <c r="AT114" s="143"/>
      <c r="AU114" s="143"/>
      <c r="AV114" s="143"/>
      <c r="AW114" s="143"/>
      <c r="AX114" s="144"/>
      <c r="AY114" s="319">
        <f t="shared" si="9"/>
        <v>0</v>
      </c>
      <c r="AZ114" s="239"/>
      <c r="BA114" s="239"/>
      <c r="BB114" s="240">
        <f t="shared" si="10"/>
        <v>0</v>
      </c>
      <c r="BC114" s="240"/>
      <c r="BD114" s="240"/>
      <c r="BE114" s="229"/>
      <c r="BF114" s="230"/>
      <c r="BG114" s="231"/>
      <c r="BH114" s="229"/>
      <c r="BI114" s="230"/>
      <c r="BJ114" s="231"/>
      <c r="BK114" s="217"/>
      <c r="BL114" s="217"/>
      <c r="BM114" s="217"/>
      <c r="BN114" s="217"/>
      <c r="BO114" s="217"/>
      <c r="BP114" s="217"/>
      <c r="BQ114" s="217"/>
      <c r="BR114" s="218"/>
    </row>
    <row r="115" spans="2:70" ht="21" hidden="1" customHeight="1" outlineLevel="1" x14ac:dyDescent="0.15">
      <c r="B115" s="264"/>
      <c r="C115" s="317"/>
      <c r="D115" s="234"/>
      <c r="E115" s="235"/>
      <c r="F115" s="235"/>
      <c r="G115" s="235"/>
      <c r="H115" s="235"/>
      <c r="I115" s="236"/>
      <c r="J115" s="234"/>
      <c r="K115" s="235"/>
      <c r="L115" s="235"/>
      <c r="M115" s="235"/>
      <c r="N115" s="235"/>
      <c r="O115" s="236"/>
      <c r="P115" s="237"/>
      <c r="Q115" s="237"/>
      <c r="R115" s="237"/>
      <c r="S115" s="237"/>
      <c r="T115" s="237"/>
      <c r="U115" s="22"/>
      <c r="V115" s="141"/>
      <c r="W115" s="142"/>
      <c r="X115" s="143"/>
      <c r="Y115" s="143"/>
      <c r="Z115" s="143"/>
      <c r="AA115" s="143"/>
      <c r="AB115" s="143"/>
      <c r="AC115" s="144"/>
      <c r="AD115" s="142"/>
      <c r="AE115" s="143"/>
      <c r="AF115" s="143"/>
      <c r="AG115" s="143"/>
      <c r="AH115" s="143"/>
      <c r="AI115" s="143"/>
      <c r="AJ115" s="144"/>
      <c r="AK115" s="142"/>
      <c r="AL115" s="143"/>
      <c r="AM115" s="143"/>
      <c r="AN115" s="143"/>
      <c r="AO115" s="143"/>
      <c r="AP115" s="143"/>
      <c r="AQ115" s="144"/>
      <c r="AR115" s="142"/>
      <c r="AS115" s="143"/>
      <c r="AT115" s="143"/>
      <c r="AU115" s="143"/>
      <c r="AV115" s="143"/>
      <c r="AW115" s="143"/>
      <c r="AX115" s="144"/>
      <c r="AY115" s="319">
        <f t="shared" si="9"/>
        <v>0</v>
      </c>
      <c r="AZ115" s="239"/>
      <c r="BA115" s="239"/>
      <c r="BB115" s="240">
        <f t="shared" si="10"/>
        <v>0</v>
      </c>
      <c r="BC115" s="240"/>
      <c r="BD115" s="240"/>
      <c r="BE115" s="229"/>
      <c r="BF115" s="230"/>
      <c r="BG115" s="231"/>
      <c r="BH115" s="229"/>
      <c r="BI115" s="230"/>
      <c r="BJ115" s="231"/>
      <c r="BK115" s="217"/>
      <c r="BL115" s="217"/>
      <c r="BM115" s="217"/>
      <c r="BN115" s="217"/>
      <c r="BO115" s="217"/>
      <c r="BP115" s="217"/>
      <c r="BQ115" s="217"/>
      <c r="BR115" s="218"/>
    </row>
    <row r="116" spans="2:70" ht="21" hidden="1" customHeight="1" outlineLevel="1" x14ac:dyDescent="0.15">
      <c r="B116" s="264"/>
      <c r="C116" s="317"/>
      <c r="D116" s="234"/>
      <c r="E116" s="235"/>
      <c r="F116" s="235"/>
      <c r="G116" s="235"/>
      <c r="H116" s="235"/>
      <c r="I116" s="236"/>
      <c r="J116" s="234"/>
      <c r="K116" s="235"/>
      <c r="L116" s="235"/>
      <c r="M116" s="235"/>
      <c r="N116" s="235"/>
      <c r="O116" s="236"/>
      <c r="P116" s="237"/>
      <c r="Q116" s="237"/>
      <c r="R116" s="237"/>
      <c r="S116" s="237"/>
      <c r="T116" s="237"/>
      <c r="U116" s="22"/>
      <c r="V116" s="141"/>
      <c r="W116" s="142"/>
      <c r="X116" s="143"/>
      <c r="Y116" s="143"/>
      <c r="Z116" s="143"/>
      <c r="AA116" s="143"/>
      <c r="AB116" s="143"/>
      <c r="AC116" s="144"/>
      <c r="AD116" s="142"/>
      <c r="AE116" s="143"/>
      <c r="AF116" s="143"/>
      <c r="AG116" s="143"/>
      <c r="AH116" s="143"/>
      <c r="AI116" s="143"/>
      <c r="AJ116" s="144"/>
      <c r="AK116" s="142"/>
      <c r="AL116" s="143"/>
      <c r="AM116" s="143"/>
      <c r="AN116" s="143"/>
      <c r="AO116" s="143"/>
      <c r="AP116" s="143"/>
      <c r="AQ116" s="144"/>
      <c r="AR116" s="142"/>
      <c r="AS116" s="143"/>
      <c r="AT116" s="143"/>
      <c r="AU116" s="143"/>
      <c r="AV116" s="143"/>
      <c r="AW116" s="143"/>
      <c r="AX116" s="144"/>
      <c r="AY116" s="319">
        <f t="shared" si="9"/>
        <v>0</v>
      </c>
      <c r="AZ116" s="239"/>
      <c r="BA116" s="239"/>
      <c r="BB116" s="240">
        <f t="shared" si="10"/>
        <v>0</v>
      </c>
      <c r="BC116" s="240"/>
      <c r="BD116" s="240"/>
      <c r="BE116" s="229"/>
      <c r="BF116" s="230"/>
      <c r="BG116" s="231"/>
      <c r="BH116" s="229"/>
      <c r="BI116" s="230"/>
      <c r="BJ116" s="231"/>
      <c r="BK116" s="217"/>
      <c r="BL116" s="217"/>
      <c r="BM116" s="217"/>
      <c r="BN116" s="217"/>
      <c r="BO116" s="217"/>
      <c r="BP116" s="217"/>
      <c r="BQ116" s="217"/>
      <c r="BR116" s="218"/>
    </row>
    <row r="117" spans="2:70" ht="21" hidden="1" customHeight="1" outlineLevel="1" x14ac:dyDescent="0.15">
      <c r="B117" s="264"/>
      <c r="C117" s="317"/>
      <c r="D117" s="234"/>
      <c r="E117" s="235"/>
      <c r="F117" s="235"/>
      <c r="G117" s="235"/>
      <c r="H117" s="235"/>
      <c r="I117" s="236"/>
      <c r="J117" s="234"/>
      <c r="K117" s="235"/>
      <c r="L117" s="235"/>
      <c r="M117" s="235"/>
      <c r="N117" s="235"/>
      <c r="O117" s="236"/>
      <c r="P117" s="237"/>
      <c r="Q117" s="237"/>
      <c r="R117" s="237"/>
      <c r="S117" s="237"/>
      <c r="T117" s="237"/>
      <c r="U117" s="22"/>
      <c r="V117" s="141"/>
      <c r="W117" s="142"/>
      <c r="X117" s="143"/>
      <c r="Y117" s="143"/>
      <c r="Z117" s="143"/>
      <c r="AA117" s="143"/>
      <c r="AB117" s="143"/>
      <c r="AC117" s="144"/>
      <c r="AD117" s="142"/>
      <c r="AE117" s="143"/>
      <c r="AF117" s="143"/>
      <c r="AG117" s="143"/>
      <c r="AH117" s="143"/>
      <c r="AI117" s="143"/>
      <c r="AJ117" s="144"/>
      <c r="AK117" s="142"/>
      <c r="AL117" s="143"/>
      <c r="AM117" s="143"/>
      <c r="AN117" s="143"/>
      <c r="AO117" s="143"/>
      <c r="AP117" s="143"/>
      <c r="AQ117" s="144"/>
      <c r="AR117" s="142"/>
      <c r="AS117" s="143"/>
      <c r="AT117" s="143"/>
      <c r="AU117" s="143"/>
      <c r="AV117" s="143"/>
      <c r="AW117" s="143"/>
      <c r="AX117" s="144"/>
      <c r="AY117" s="319">
        <f t="shared" si="9"/>
        <v>0</v>
      </c>
      <c r="AZ117" s="239"/>
      <c r="BA117" s="239"/>
      <c r="BB117" s="240">
        <f t="shared" si="10"/>
        <v>0</v>
      </c>
      <c r="BC117" s="240"/>
      <c r="BD117" s="240"/>
      <c r="BE117" s="229"/>
      <c r="BF117" s="230"/>
      <c r="BG117" s="231"/>
      <c r="BH117" s="229"/>
      <c r="BI117" s="230"/>
      <c r="BJ117" s="231"/>
      <c r="BK117" s="217"/>
      <c r="BL117" s="217"/>
      <c r="BM117" s="217"/>
      <c r="BN117" s="217"/>
      <c r="BO117" s="217"/>
      <c r="BP117" s="217"/>
      <c r="BQ117" s="217"/>
      <c r="BR117" s="218"/>
    </row>
    <row r="118" spans="2:70" ht="21" hidden="1" customHeight="1" outlineLevel="1" x14ac:dyDescent="0.15">
      <c r="B118" s="264"/>
      <c r="C118" s="317"/>
      <c r="D118" s="234"/>
      <c r="E118" s="235"/>
      <c r="F118" s="235"/>
      <c r="G118" s="235"/>
      <c r="H118" s="235"/>
      <c r="I118" s="236"/>
      <c r="J118" s="234"/>
      <c r="K118" s="235"/>
      <c r="L118" s="235"/>
      <c r="M118" s="235"/>
      <c r="N118" s="235"/>
      <c r="O118" s="236"/>
      <c r="P118" s="237"/>
      <c r="Q118" s="237"/>
      <c r="R118" s="237"/>
      <c r="S118" s="237"/>
      <c r="T118" s="237"/>
      <c r="U118" s="22"/>
      <c r="V118" s="141"/>
      <c r="W118" s="142"/>
      <c r="X118" s="143"/>
      <c r="Y118" s="143"/>
      <c r="Z118" s="143"/>
      <c r="AA118" s="143"/>
      <c r="AB118" s="143"/>
      <c r="AC118" s="144"/>
      <c r="AD118" s="142"/>
      <c r="AE118" s="143"/>
      <c r="AF118" s="143"/>
      <c r="AG118" s="143"/>
      <c r="AH118" s="143"/>
      <c r="AI118" s="143"/>
      <c r="AJ118" s="144"/>
      <c r="AK118" s="142"/>
      <c r="AL118" s="143"/>
      <c r="AM118" s="143"/>
      <c r="AN118" s="143"/>
      <c r="AO118" s="143"/>
      <c r="AP118" s="143"/>
      <c r="AQ118" s="144"/>
      <c r="AR118" s="142"/>
      <c r="AS118" s="143"/>
      <c r="AT118" s="143"/>
      <c r="AU118" s="143"/>
      <c r="AV118" s="143"/>
      <c r="AW118" s="143"/>
      <c r="AX118" s="144"/>
      <c r="AY118" s="319">
        <f t="shared" si="9"/>
        <v>0</v>
      </c>
      <c r="AZ118" s="239"/>
      <c r="BA118" s="239"/>
      <c r="BB118" s="240">
        <f t="shared" si="10"/>
        <v>0</v>
      </c>
      <c r="BC118" s="240"/>
      <c r="BD118" s="240"/>
      <c r="BE118" s="229"/>
      <c r="BF118" s="230"/>
      <c r="BG118" s="231"/>
      <c r="BH118" s="229"/>
      <c r="BI118" s="230"/>
      <c r="BJ118" s="231"/>
      <c r="BK118" s="217"/>
      <c r="BL118" s="217"/>
      <c r="BM118" s="217"/>
      <c r="BN118" s="217"/>
      <c r="BO118" s="217"/>
      <c r="BP118" s="217"/>
      <c r="BQ118" s="217"/>
      <c r="BR118" s="218"/>
    </row>
    <row r="119" spans="2:70" ht="21" customHeight="1" collapsed="1" thickBot="1" x14ac:dyDescent="0.2">
      <c r="B119" s="264"/>
      <c r="C119" s="318"/>
      <c r="D119" s="234"/>
      <c r="E119" s="235"/>
      <c r="F119" s="235"/>
      <c r="G119" s="235"/>
      <c r="H119" s="235"/>
      <c r="I119" s="236"/>
      <c r="J119" s="234"/>
      <c r="K119" s="235"/>
      <c r="L119" s="235"/>
      <c r="M119" s="235"/>
      <c r="N119" s="235"/>
      <c r="O119" s="236"/>
      <c r="P119" s="237"/>
      <c r="Q119" s="237"/>
      <c r="R119" s="237"/>
      <c r="S119" s="237"/>
      <c r="T119" s="237"/>
      <c r="U119" s="22"/>
      <c r="V119" s="141"/>
      <c r="W119" s="142"/>
      <c r="X119" s="143"/>
      <c r="Y119" s="143"/>
      <c r="Z119" s="143"/>
      <c r="AA119" s="143"/>
      <c r="AB119" s="143"/>
      <c r="AC119" s="144"/>
      <c r="AD119" s="142"/>
      <c r="AE119" s="143"/>
      <c r="AF119" s="143"/>
      <c r="AG119" s="143"/>
      <c r="AH119" s="143"/>
      <c r="AI119" s="143"/>
      <c r="AJ119" s="144"/>
      <c r="AK119" s="142"/>
      <c r="AL119" s="143"/>
      <c r="AM119" s="143"/>
      <c r="AN119" s="143"/>
      <c r="AO119" s="143"/>
      <c r="AP119" s="143"/>
      <c r="AQ119" s="144"/>
      <c r="AR119" s="142"/>
      <c r="AS119" s="143"/>
      <c r="AT119" s="143"/>
      <c r="AU119" s="143"/>
      <c r="AV119" s="143"/>
      <c r="AW119" s="143"/>
      <c r="AX119" s="144"/>
      <c r="AY119" s="319">
        <f t="shared" si="9"/>
        <v>0</v>
      </c>
      <c r="AZ119" s="239"/>
      <c r="BA119" s="239"/>
      <c r="BB119" s="240">
        <f t="shared" si="10"/>
        <v>0</v>
      </c>
      <c r="BC119" s="240"/>
      <c r="BD119" s="240"/>
      <c r="BE119" s="229"/>
      <c r="BF119" s="230"/>
      <c r="BG119" s="231"/>
      <c r="BH119" s="229"/>
      <c r="BI119" s="230"/>
      <c r="BJ119" s="231"/>
      <c r="BK119" s="217"/>
      <c r="BL119" s="217"/>
      <c r="BM119" s="217"/>
      <c r="BN119" s="217"/>
      <c r="BO119" s="217"/>
      <c r="BP119" s="217"/>
      <c r="BQ119" s="217"/>
      <c r="BR119" s="218"/>
    </row>
    <row r="120" spans="2:70" ht="21" customHeight="1" thickBot="1" x14ac:dyDescent="0.2">
      <c r="B120" s="264"/>
      <c r="C120" s="207" t="s">
        <v>118</v>
      </c>
      <c r="D120" s="208"/>
      <c r="E120" s="208"/>
      <c r="F120" s="208"/>
      <c r="G120" s="208"/>
      <c r="H120" s="208"/>
      <c r="I120" s="208"/>
      <c r="J120" s="208"/>
      <c r="K120" s="208"/>
      <c r="L120" s="208"/>
      <c r="M120" s="208"/>
      <c r="N120" s="208"/>
      <c r="O120" s="208"/>
      <c r="P120" s="208"/>
      <c r="Q120" s="208"/>
      <c r="R120" s="208"/>
      <c r="S120" s="208"/>
      <c r="T120" s="208"/>
      <c r="U120" s="208"/>
      <c r="V120" s="209"/>
      <c r="W120" s="166">
        <f>SUM(W110:W119)</f>
        <v>0</v>
      </c>
      <c r="X120" s="167">
        <f t="shared" ref="X120:AX120" si="11">SUM(X110:X119)</f>
        <v>0</v>
      </c>
      <c r="Y120" s="167">
        <f t="shared" si="11"/>
        <v>0</v>
      </c>
      <c r="Z120" s="167">
        <f t="shared" si="11"/>
        <v>0</v>
      </c>
      <c r="AA120" s="167">
        <f t="shared" si="11"/>
        <v>0</v>
      </c>
      <c r="AB120" s="167">
        <f t="shared" si="11"/>
        <v>0</v>
      </c>
      <c r="AC120" s="168">
        <f t="shared" si="11"/>
        <v>0</v>
      </c>
      <c r="AD120" s="167">
        <f t="shared" si="11"/>
        <v>0</v>
      </c>
      <c r="AE120" s="167">
        <f t="shared" si="11"/>
        <v>0</v>
      </c>
      <c r="AF120" s="167">
        <f t="shared" si="11"/>
        <v>0</v>
      </c>
      <c r="AG120" s="167">
        <f t="shared" si="11"/>
        <v>0</v>
      </c>
      <c r="AH120" s="167">
        <f t="shared" si="11"/>
        <v>0</v>
      </c>
      <c r="AI120" s="167">
        <f t="shared" si="11"/>
        <v>0</v>
      </c>
      <c r="AJ120" s="168">
        <f t="shared" si="11"/>
        <v>0</v>
      </c>
      <c r="AK120" s="167">
        <f t="shared" si="11"/>
        <v>0</v>
      </c>
      <c r="AL120" s="167">
        <f t="shared" si="11"/>
        <v>0</v>
      </c>
      <c r="AM120" s="167">
        <f t="shared" si="11"/>
        <v>0</v>
      </c>
      <c r="AN120" s="167">
        <f t="shared" si="11"/>
        <v>0</v>
      </c>
      <c r="AO120" s="167">
        <f t="shared" si="11"/>
        <v>0</v>
      </c>
      <c r="AP120" s="167">
        <f t="shared" si="11"/>
        <v>0</v>
      </c>
      <c r="AQ120" s="168">
        <f t="shared" si="11"/>
        <v>0</v>
      </c>
      <c r="AR120" s="167">
        <f t="shared" si="11"/>
        <v>0</v>
      </c>
      <c r="AS120" s="167">
        <f t="shared" si="11"/>
        <v>0</v>
      </c>
      <c r="AT120" s="167">
        <f t="shared" si="11"/>
        <v>0</v>
      </c>
      <c r="AU120" s="167">
        <f t="shared" si="11"/>
        <v>0</v>
      </c>
      <c r="AV120" s="167">
        <f t="shared" si="11"/>
        <v>0</v>
      </c>
      <c r="AW120" s="167">
        <f t="shared" si="11"/>
        <v>0</v>
      </c>
      <c r="AX120" s="169">
        <f t="shared" si="11"/>
        <v>0</v>
      </c>
      <c r="AY120" s="310">
        <f>SUM(AY110:BA119)</f>
        <v>0</v>
      </c>
      <c r="AZ120" s="211"/>
      <c r="BA120" s="211"/>
      <c r="BB120" s="212">
        <f>SUM($BB$110:$BD$119)</f>
        <v>0</v>
      </c>
      <c r="BC120" s="212"/>
      <c r="BD120" s="212"/>
      <c r="BE120" s="214"/>
      <c r="BF120" s="215"/>
      <c r="BG120" s="215"/>
      <c r="BH120" s="214"/>
      <c r="BI120" s="215"/>
      <c r="BJ120" s="216"/>
      <c r="BK120" s="190"/>
      <c r="BL120" s="190"/>
      <c r="BM120" s="190"/>
      <c r="BN120" s="190"/>
      <c r="BO120" s="190"/>
      <c r="BP120" s="190"/>
      <c r="BQ120" s="190"/>
      <c r="BR120" s="191"/>
    </row>
    <row r="121" spans="2:70" ht="21" customHeight="1" thickBot="1" x14ac:dyDescent="0.2">
      <c r="B121" s="391"/>
      <c r="C121" s="207" t="s">
        <v>81</v>
      </c>
      <c r="D121" s="208"/>
      <c r="E121" s="208"/>
      <c r="F121" s="208"/>
      <c r="G121" s="208"/>
      <c r="H121" s="208"/>
      <c r="I121" s="208"/>
      <c r="J121" s="208"/>
      <c r="K121" s="208"/>
      <c r="L121" s="208"/>
      <c r="M121" s="208"/>
      <c r="N121" s="208"/>
      <c r="O121" s="208"/>
      <c r="P121" s="208"/>
      <c r="Q121" s="208"/>
      <c r="R121" s="208"/>
      <c r="S121" s="208"/>
      <c r="T121" s="208"/>
      <c r="U121" s="208"/>
      <c r="V121" s="209"/>
      <c r="W121" s="170">
        <f>SUM(W38:W48)+W109+W120</f>
        <v>0</v>
      </c>
      <c r="X121" s="171">
        <f t="shared" ref="X121:AX121" si="12">SUM(X38:X48)+X109+X120</f>
        <v>0</v>
      </c>
      <c r="Y121" s="171">
        <f t="shared" si="12"/>
        <v>0</v>
      </c>
      <c r="Z121" s="171">
        <f t="shared" si="12"/>
        <v>0</v>
      </c>
      <c r="AA121" s="171">
        <f t="shared" si="12"/>
        <v>0</v>
      </c>
      <c r="AB121" s="171">
        <f t="shared" si="12"/>
        <v>0</v>
      </c>
      <c r="AC121" s="172">
        <f t="shared" si="12"/>
        <v>0</v>
      </c>
      <c r="AD121" s="173">
        <f t="shared" si="12"/>
        <v>0</v>
      </c>
      <c r="AE121" s="171">
        <f t="shared" si="12"/>
        <v>0</v>
      </c>
      <c r="AF121" s="171">
        <f t="shared" si="12"/>
        <v>0</v>
      </c>
      <c r="AG121" s="171">
        <f t="shared" si="12"/>
        <v>0</v>
      </c>
      <c r="AH121" s="171">
        <f t="shared" si="12"/>
        <v>0</v>
      </c>
      <c r="AI121" s="171">
        <f t="shared" si="12"/>
        <v>0</v>
      </c>
      <c r="AJ121" s="172">
        <f t="shared" si="12"/>
        <v>0</v>
      </c>
      <c r="AK121" s="173">
        <f t="shared" si="12"/>
        <v>0</v>
      </c>
      <c r="AL121" s="171">
        <f t="shared" si="12"/>
        <v>0</v>
      </c>
      <c r="AM121" s="171">
        <f t="shared" si="12"/>
        <v>0</v>
      </c>
      <c r="AN121" s="171">
        <f t="shared" si="12"/>
        <v>0</v>
      </c>
      <c r="AO121" s="171">
        <f t="shared" si="12"/>
        <v>0</v>
      </c>
      <c r="AP121" s="171">
        <f t="shared" si="12"/>
        <v>0</v>
      </c>
      <c r="AQ121" s="172">
        <f t="shared" si="12"/>
        <v>0</v>
      </c>
      <c r="AR121" s="173">
        <f t="shared" si="12"/>
        <v>0</v>
      </c>
      <c r="AS121" s="171">
        <f t="shared" si="12"/>
        <v>0</v>
      </c>
      <c r="AT121" s="171">
        <f t="shared" si="12"/>
        <v>0</v>
      </c>
      <c r="AU121" s="171">
        <f t="shared" si="12"/>
        <v>0</v>
      </c>
      <c r="AV121" s="171">
        <f t="shared" si="12"/>
        <v>0</v>
      </c>
      <c r="AW121" s="171">
        <f t="shared" si="12"/>
        <v>0</v>
      </c>
      <c r="AX121" s="172">
        <f t="shared" si="12"/>
        <v>0</v>
      </c>
      <c r="AY121" s="310">
        <f>SUM(AY38:AY48)+AY109+AY120</f>
        <v>0</v>
      </c>
      <c r="AZ121" s="211"/>
      <c r="BA121" s="211"/>
      <c r="BB121" s="212">
        <f>SUM(BB38:BB48)+BB109+BB120</f>
        <v>0</v>
      </c>
      <c r="BC121" s="212"/>
      <c r="BD121" s="212"/>
      <c r="BE121" s="311"/>
      <c r="BF121" s="312"/>
      <c r="BG121" s="313"/>
      <c r="BH121" s="314"/>
      <c r="BI121" s="315"/>
      <c r="BJ121" s="315"/>
      <c r="BK121" s="190"/>
      <c r="BL121" s="190"/>
      <c r="BM121" s="190"/>
      <c r="BN121" s="190"/>
      <c r="BO121" s="190"/>
      <c r="BP121" s="190"/>
      <c r="BQ121" s="190"/>
      <c r="BR121" s="191"/>
    </row>
    <row r="122" spans="2:70" ht="21" customHeight="1" thickBot="1" x14ac:dyDescent="0.2">
      <c r="B122" s="283" t="s">
        <v>29</v>
      </c>
      <c r="C122" s="284"/>
      <c r="D122" s="284"/>
      <c r="E122" s="284"/>
      <c r="F122" s="284"/>
      <c r="G122" s="284"/>
      <c r="H122" s="284"/>
      <c r="I122" s="284"/>
      <c r="J122" s="284"/>
      <c r="K122" s="284"/>
      <c r="L122" s="284"/>
      <c r="M122" s="284"/>
      <c r="N122" s="284"/>
      <c r="O122" s="284"/>
      <c r="P122" s="284"/>
      <c r="Q122" s="284"/>
      <c r="R122" s="284"/>
      <c r="S122" s="284"/>
      <c r="T122" s="284"/>
      <c r="U122" s="284"/>
      <c r="V122" s="284"/>
      <c r="W122" s="284"/>
      <c r="X122" s="284"/>
      <c r="Y122" s="284"/>
      <c r="Z122" s="284"/>
      <c r="AA122" s="284"/>
      <c r="AB122" s="284"/>
      <c r="AC122" s="284"/>
      <c r="AD122" s="284"/>
      <c r="AE122" s="284"/>
      <c r="AF122" s="284"/>
      <c r="AG122" s="284"/>
      <c r="AH122" s="284"/>
      <c r="AI122" s="284"/>
      <c r="AJ122" s="284"/>
      <c r="AK122" s="284"/>
      <c r="AL122" s="284"/>
      <c r="AM122" s="284"/>
      <c r="AN122" s="284"/>
      <c r="AO122" s="284"/>
      <c r="AP122" s="284"/>
      <c r="AQ122" s="284"/>
      <c r="AR122" s="284"/>
      <c r="AS122" s="284"/>
      <c r="AT122" s="284"/>
      <c r="AU122" s="284"/>
      <c r="AV122" s="284"/>
      <c r="AW122" s="284"/>
      <c r="AX122" s="285"/>
      <c r="AY122" s="286"/>
      <c r="AZ122" s="287"/>
      <c r="BA122" s="287"/>
      <c r="BB122" s="287"/>
      <c r="BC122" s="287"/>
      <c r="BD122" s="287"/>
      <c r="BE122" s="287"/>
      <c r="BF122" s="287"/>
      <c r="BG122" s="287"/>
      <c r="BH122" s="287"/>
      <c r="BI122" s="287"/>
      <c r="BJ122" s="287"/>
      <c r="BK122" s="287"/>
      <c r="BL122" s="287"/>
      <c r="BM122" s="287"/>
      <c r="BN122" s="287"/>
      <c r="BO122" s="287"/>
      <c r="BP122" s="287"/>
      <c r="BQ122" s="287"/>
      <c r="BR122" s="288"/>
    </row>
    <row r="123" spans="2:70" ht="21" customHeight="1" x14ac:dyDescent="0.15">
      <c r="G123" s="4"/>
    </row>
    <row r="124" spans="2:70" ht="21" customHeight="1" thickBot="1" x14ac:dyDescent="0.2">
      <c r="B124" s="1" t="s">
        <v>82</v>
      </c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66"/>
      <c r="BB124" s="72"/>
      <c r="BC124" s="66"/>
      <c r="BD124" s="66"/>
      <c r="BE124" s="72"/>
      <c r="BF124" s="66"/>
      <c r="BG124" s="72"/>
      <c r="BH124" s="72"/>
      <c r="BI124" s="72"/>
      <c r="BJ124" s="72"/>
      <c r="BK124" s="72"/>
      <c r="BL124" s="72"/>
      <c r="BM124" s="72"/>
      <c r="BN124" s="72"/>
    </row>
    <row r="125" spans="2:70" ht="43.5" customHeight="1" x14ac:dyDescent="0.15">
      <c r="B125" s="289"/>
      <c r="C125" s="114"/>
      <c r="D125" s="289" t="s">
        <v>11</v>
      </c>
      <c r="E125" s="292"/>
      <c r="F125" s="292"/>
      <c r="G125" s="292"/>
      <c r="H125" s="292"/>
      <c r="I125" s="293"/>
      <c r="J125" s="249" t="s">
        <v>108</v>
      </c>
      <c r="K125" s="250"/>
      <c r="L125" s="250"/>
      <c r="M125" s="250"/>
      <c r="N125" s="250"/>
      <c r="O125" s="299"/>
      <c r="P125" s="301" t="s">
        <v>12</v>
      </c>
      <c r="Q125" s="292"/>
      <c r="R125" s="292"/>
      <c r="S125" s="292"/>
      <c r="T125" s="292"/>
      <c r="U125" s="304" t="s">
        <v>109</v>
      </c>
      <c r="V125" s="307" t="s">
        <v>100</v>
      </c>
      <c r="W125" s="274" t="s">
        <v>13</v>
      </c>
      <c r="X125" s="275"/>
      <c r="Y125" s="275"/>
      <c r="Z125" s="275"/>
      <c r="AA125" s="275"/>
      <c r="AB125" s="275"/>
      <c r="AC125" s="276"/>
      <c r="AD125" s="274" t="s">
        <v>14</v>
      </c>
      <c r="AE125" s="275"/>
      <c r="AF125" s="275"/>
      <c r="AG125" s="275"/>
      <c r="AH125" s="275"/>
      <c r="AI125" s="275"/>
      <c r="AJ125" s="276"/>
      <c r="AK125" s="274" t="s">
        <v>15</v>
      </c>
      <c r="AL125" s="275"/>
      <c r="AM125" s="275"/>
      <c r="AN125" s="275"/>
      <c r="AO125" s="275"/>
      <c r="AP125" s="275"/>
      <c r="AQ125" s="276"/>
      <c r="AR125" s="274" t="s">
        <v>16</v>
      </c>
      <c r="AS125" s="275"/>
      <c r="AT125" s="275"/>
      <c r="AU125" s="275"/>
      <c r="AV125" s="275"/>
      <c r="AW125" s="275"/>
      <c r="AX125" s="276"/>
      <c r="AY125" s="277" t="s">
        <v>17</v>
      </c>
      <c r="AZ125" s="278"/>
      <c r="BA125" s="278"/>
      <c r="BB125" s="278" t="s">
        <v>18</v>
      </c>
      <c r="BC125" s="278"/>
      <c r="BD125" s="278"/>
      <c r="BE125" s="249" t="s">
        <v>19</v>
      </c>
      <c r="BF125" s="250"/>
      <c r="BG125" s="250"/>
      <c r="BH125" s="249" t="s">
        <v>75</v>
      </c>
      <c r="BI125" s="250"/>
      <c r="BJ125" s="250"/>
      <c r="BK125" s="253" t="s">
        <v>20</v>
      </c>
      <c r="BL125" s="254"/>
      <c r="BM125" s="254"/>
      <c r="BN125" s="254"/>
      <c r="BO125" s="254"/>
      <c r="BP125" s="254"/>
      <c r="BQ125" s="254"/>
      <c r="BR125" s="255"/>
    </row>
    <row r="126" spans="2:70" ht="21" customHeight="1" x14ac:dyDescent="0.15">
      <c r="B126" s="290"/>
      <c r="C126" s="115"/>
      <c r="D126" s="290"/>
      <c r="E126" s="294"/>
      <c r="F126" s="294"/>
      <c r="G126" s="294"/>
      <c r="H126" s="294"/>
      <c r="I126" s="295"/>
      <c r="J126" s="251"/>
      <c r="K126" s="252"/>
      <c r="L126" s="252"/>
      <c r="M126" s="252"/>
      <c r="N126" s="252"/>
      <c r="O126" s="300"/>
      <c r="P126" s="302"/>
      <c r="Q126" s="294"/>
      <c r="R126" s="294"/>
      <c r="S126" s="294"/>
      <c r="T126" s="294"/>
      <c r="U126" s="305"/>
      <c r="V126" s="308"/>
      <c r="W126" s="119">
        <f t="shared" ref="W126:AX126" si="13">W36</f>
        <v>1</v>
      </c>
      <c r="X126" s="117">
        <f t="shared" si="13"/>
        <v>2</v>
      </c>
      <c r="Y126" s="117">
        <f t="shared" si="13"/>
        <v>3</v>
      </c>
      <c r="Z126" s="117">
        <f t="shared" si="13"/>
        <v>4</v>
      </c>
      <c r="AA126" s="117">
        <f t="shared" si="13"/>
        <v>5</v>
      </c>
      <c r="AB126" s="117">
        <f t="shared" si="13"/>
        <v>6</v>
      </c>
      <c r="AC126" s="118">
        <f t="shared" si="13"/>
        <v>7</v>
      </c>
      <c r="AD126" s="119">
        <f t="shared" si="13"/>
        <v>8</v>
      </c>
      <c r="AE126" s="117">
        <f t="shared" si="13"/>
        <v>9</v>
      </c>
      <c r="AF126" s="117">
        <f t="shared" si="13"/>
        <v>10</v>
      </c>
      <c r="AG126" s="117">
        <f t="shared" si="13"/>
        <v>11</v>
      </c>
      <c r="AH126" s="117">
        <f t="shared" si="13"/>
        <v>12</v>
      </c>
      <c r="AI126" s="117">
        <f t="shared" si="13"/>
        <v>13</v>
      </c>
      <c r="AJ126" s="118">
        <f t="shared" si="13"/>
        <v>14</v>
      </c>
      <c r="AK126" s="119">
        <f t="shared" si="13"/>
        <v>15</v>
      </c>
      <c r="AL126" s="117">
        <f t="shared" si="13"/>
        <v>16</v>
      </c>
      <c r="AM126" s="117">
        <f t="shared" si="13"/>
        <v>17</v>
      </c>
      <c r="AN126" s="117">
        <f t="shared" si="13"/>
        <v>18</v>
      </c>
      <c r="AO126" s="117">
        <f t="shared" si="13"/>
        <v>19</v>
      </c>
      <c r="AP126" s="117">
        <f t="shared" si="13"/>
        <v>20</v>
      </c>
      <c r="AQ126" s="118">
        <f t="shared" si="13"/>
        <v>21</v>
      </c>
      <c r="AR126" s="119">
        <f t="shared" si="13"/>
        <v>22</v>
      </c>
      <c r="AS126" s="117">
        <f t="shared" si="13"/>
        <v>23</v>
      </c>
      <c r="AT126" s="117">
        <f t="shared" si="13"/>
        <v>24</v>
      </c>
      <c r="AU126" s="117">
        <f t="shared" si="13"/>
        <v>25</v>
      </c>
      <c r="AV126" s="117">
        <f t="shared" si="13"/>
        <v>26</v>
      </c>
      <c r="AW126" s="117">
        <f t="shared" si="13"/>
        <v>27</v>
      </c>
      <c r="AX126" s="118">
        <f t="shared" si="13"/>
        <v>28</v>
      </c>
      <c r="AY126" s="279"/>
      <c r="AZ126" s="280"/>
      <c r="BA126" s="280"/>
      <c r="BB126" s="280"/>
      <c r="BC126" s="280"/>
      <c r="BD126" s="280"/>
      <c r="BE126" s="251"/>
      <c r="BF126" s="252"/>
      <c r="BG126" s="252"/>
      <c r="BH126" s="251"/>
      <c r="BI126" s="252"/>
      <c r="BJ126" s="252"/>
      <c r="BK126" s="256" t="s">
        <v>104</v>
      </c>
      <c r="BL126" s="257"/>
      <c r="BM126" s="257"/>
      <c r="BN126" s="258"/>
      <c r="BO126" s="256" t="s">
        <v>105</v>
      </c>
      <c r="BP126" s="257"/>
      <c r="BQ126" s="257"/>
      <c r="BR126" s="262"/>
    </row>
    <row r="127" spans="2:70" ht="21" customHeight="1" thickBot="1" x14ac:dyDescent="0.2">
      <c r="B127" s="291"/>
      <c r="C127" s="115"/>
      <c r="D127" s="296"/>
      <c r="E127" s="297"/>
      <c r="F127" s="297"/>
      <c r="G127" s="297"/>
      <c r="H127" s="297"/>
      <c r="I127" s="298"/>
      <c r="J127" s="251"/>
      <c r="K127" s="252"/>
      <c r="L127" s="252"/>
      <c r="M127" s="252"/>
      <c r="N127" s="252"/>
      <c r="O127" s="300"/>
      <c r="P127" s="303"/>
      <c r="Q127" s="297"/>
      <c r="R127" s="297"/>
      <c r="S127" s="297"/>
      <c r="T127" s="297"/>
      <c r="U127" s="306"/>
      <c r="V127" s="309"/>
      <c r="W127" s="125" t="str">
        <f>$W$37</f>
        <v>金</v>
      </c>
      <c r="X127" s="123" t="str">
        <f>$X$37</f>
        <v>土</v>
      </c>
      <c r="Y127" s="123" t="str">
        <f>$Y$37</f>
        <v>日</v>
      </c>
      <c r="Z127" s="123" t="str">
        <f>$Z$37</f>
        <v>月</v>
      </c>
      <c r="AA127" s="123" t="str">
        <f>$AA$37</f>
        <v>火</v>
      </c>
      <c r="AB127" s="123" t="str">
        <f>$AB$37</f>
        <v>水</v>
      </c>
      <c r="AC127" s="124" t="str">
        <f>$AC$37</f>
        <v>木</v>
      </c>
      <c r="AD127" s="125" t="str">
        <f>$W$37</f>
        <v>金</v>
      </c>
      <c r="AE127" s="123" t="str">
        <f>$X$37</f>
        <v>土</v>
      </c>
      <c r="AF127" s="123" t="str">
        <f>$Y$37</f>
        <v>日</v>
      </c>
      <c r="AG127" s="123" t="str">
        <f>$Z$37</f>
        <v>月</v>
      </c>
      <c r="AH127" s="123" t="str">
        <f>$AA$37</f>
        <v>火</v>
      </c>
      <c r="AI127" s="123" t="str">
        <f>$AB$37</f>
        <v>水</v>
      </c>
      <c r="AJ127" s="124" t="str">
        <f>$AC$37</f>
        <v>木</v>
      </c>
      <c r="AK127" s="125" t="str">
        <f>$W$37</f>
        <v>金</v>
      </c>
      <c r="AL127" s="123" t="str">
        <f>$X$37</f>
        <v>土</v>
      </c>
      <c r="AM127" s="123" t="str">
        <f>$Y$37</f>
        <v>日</v>
      </c>
      <c r="AN127" s="123" t="str">
        <f>$Z$37</f>
        <v>月</v>
      </c>
      <c r="AO127" s="123" t="str">
        <f>$AA$37</f>
        <v>火</v>
      </c>
      <c r="AP127" s="123" t="str">
        <f>$AB$37</f>
        <v>水</v>
      </c>
      <c r="AQ127" s="124" t="str">
        <f>$AC$37</f>
        <v>木</v>
      </c>
      <c r="AR127" s="125" t="str">
        <f>$W$37</f>
        <v>金</v>
      </c>
      <c r="AS127" s="123" t="str">
        <f>$X$37</f>
        <v>土</v>
      </c>
      <c r="AT127" s="123" t="str">
        <f>$Y$37</f>
        <v>日</v>
      </c>
      <c r="AU127" s="123" t="str">
        <f>$Z$37</f>
        <v>月</v>
      </c>
      <c r="AV127" s="123" t="str">
        <f>$AA$37</f>
        <v>火</v>
      </c>
      <c r="AW127" s="123" t="str">
        <f>$AB$37</f>
        <v>水</v>
      </c>
      <c r="AX127" s="124" t="str">
        <f>$AC$37</f>
        <v>木</v>
      </c>
      <c r="AY127" s="281"/>
      <c r="AZ127" s="282"/>
      <c r="BA127" s="282"/>
      <c r="BB127" s="282"/>
      <c r="BC127" s="282"/>
      <c r="BD127" s="282"/>
      <c r="BE127" s="251"/>
      <c r="BF127" s="252"/>
      <c r="BG127" s="252"/>
      <c r="BH127" s="251"/>
      <c r="BI127" s="252"/>
      <c r="BJ127" s="252"/>
      <c r="BK127" s="259"/>
      <c r="BL127" s="260"/>
      <c r="BM127" s="260"/>
      <c r="BN127" s="261"/>
      <c r="BO127" s="259"/>
      <c r="BP127" s="260"/>
      <c r="BQ127" s="260"/>
      <c r="BR127" s="263"/>
    </row>
    <row r="128" spans="2:70" ht="21" customHeight="1" x14ac:dyDescent="0.15">
      <c r="B128" s="264" t="s">
        <v>83</v>
      </c>
      <c r="C128" s="265" t="s">
        <v>84</v>
      </c>
      <c r="D128" s="266" t="s">
        <v>84</v>
      </c>
      <c r="E128" s="267"/>
      <c r="F128" s="267"/>
      <c r="G128" s="267"/>
      <c r="H128" s="267"/>
      <c r="I128" s="267"/>
      <c r="J128" s="268"/>
      <c r="K128" s="269"/>
      <c r="L128" s="269"/>
      <c r="M128" s="269"/>
      <c r="N128" s="269"/>
      <c r="O128" s="270"/>
      <c r="P128" s="271"/>
      <c r="Q128" s="271"/>
      <c r="R128" s="271"/>
      <c r="S128" s="271"/>
      <c r="T128" s="271"/>
      <c r="U128" s="22"/>
      <c r="V128" s="141"/>
      <c r="W128" s="182"/>
      <c r="X128" s="139"/>
      <c r="Y128" s="139"/>
      <c r="Z128" s="139"/>
      <c r="AA128" s="139"/>
      <c r="AB128" s="139"/>
      <c r="AC128" s="140"/>
      <c r="AD128" s="182"/>
      <c r="AE128" s="139"/>
      <c r="AF128" s="139"/>
      <c r="AG128" s="139"/>
      <c r="AH128" s="139"/>
      <c r="AI128" s="139"/>
      <c r="AJ128" s="140"/>
      <c r="AK128" s="182"/>
      <c r="AL128" s="139"/>
      <c r="AM128" s="139"/>
      <c r="AN128" s="139"/>
      <c r="AO128" s="139"/>
      <c r="AP128" s="139"/>
      <c r="AQ128" s="140"/>
      <c r="AR128" s="183"/>
      <c r="AS128" s="139"/>
      <c r="AT128" s="139"/>
      <c r="AU128" s="139"/>
      <c r="AV128" s="139"/>
      <c r="AW128" s="139"/>
      <c r="AX128" s="140"/>
      <c r="AY128" s="272">
        <f>SUM(W128:AX128)</f>
        <v>0</v>
      </c>
      <c r="AZ128" s="273"/>
      <c r="BA128" s="273"/>
      <c r="BB128" s="242">
        <f>AY128/4</f>
        <v>0</v>
      </c>
      <c r="BC128" s="242"/>
      <c r="BD128" s="243"/>
      <c r="BE128" s="244"/>
      <c r="BF128" s="245"/>
      <c r="BG128" s="246"/>
      <c r="BH128" s="244"/>
      <c r="BI128" s="245"/>
      <c r="BJ128" s="246"/>
      <c r="BK128" s="247"/>
      <c r="BL128" s="247"/>
      <c r="BM128" s="247"/>
      <c r="BN128" s="247"/>
      <c r="BO128" s="247"/>
      <c r="BP128" s="247"/>
      <c r="BQ128" s="247"/>
      <c r="BR128" s="248"/>
    </row>
    <row r="129" spans="2:70" ht="21" customHeight="1" x14ac:dyDescent="0.15">
      <c r="B129" s="264"/>
      <c r="C129" s="264"/>
      <c r="D129" s="219" t="s">
        <v>84</v>
      </c>
      <c r="E129" s="220"/>
      <c r="F129" s="220"/>
      <c r="G129" s="220"/>
      <c r="H129" s="220"/>
      <c r="I129" s="220"/>
      <c r="J129" s="234"/>
      <c r="K129" s="235"/>
      <c r="L129" s="235"/>
      <c r="M129" s="235"/>
      <c r="N129" s="235"/>
      <c r="O129" s="236"/>
      <c r="P129" s="237"/>
      <c r="Q129" s="237"/>
      <c r="R129" s="237"/>
      <c r="S129" s="237"/>
      <c r="T129" s="237"/>
      <c r="U129" s="22"/>
      <c r="V129" s="141"/>
      <c r="W129" s="187"/>
      <c r="X129" s="185"/>
      <c r="Y129" s="185"/>
      <c r="Z129" s="185"/>
      <c r="AA129" s="185"/>
      <c r="AB129" s="185"/>
      <c r="AC129" s="186"/>
      <c r="AD129" s="184"/>
      <c r="AE129" s="185"/>
      <c r="AF129" s="185"/>
      <c r="AG129" s="185"/>
      <c r="AH129" s="185"/>
      <c r="AI129" s="185"/>
      <c r="AJ129" s="186"/>
      <c r="AK129" s="184"/>
      <c r="AL129" s="185"/>
      <c r="AM129" s="185"/>
      <c r="AN129" s="185"/>
      <c r="AO129" s="185"/>
      <c r="AP129" s="185"/>
      <c r="AQ129" s="186"/>
      <c r="AR129" s="184"/>
      <c r="AS129" s="185"/>
      <c r="AT129" s="185"/>
      <c r="AU129" s="185"/>
      <c r="AV129" s="185"/>
      <c r="AW129" s="185"/>
      <c r="AX129" s="186"/>
      <c r="AY129" s="238">
        <f t="shared" ref="AY129:AY157" si="14">SUM(W129:AX129)</f>
        <v>0</v>
      </c>
      <c r="AZ129" s="239"/>
      <c r="BA129" s="239"/>
      <c r="BB129" s="240">
        <f>AY129/4</f>
        <v>0</v>
      </c>
      <c r="BC129" s="240"/>
      <c r="BD129" s="240"/>
      <c r="BE129" s="229"/>
      <c r="BF129" s="230"/>
      <c r="BG129" s="231"/>
      <c r="BH129" s="229"/>
      <c r="BI129" s="230"/>
      <c r="BJ129" s="231"/>
      <c r="BK129" s="217"/>
      <c r="BL129" s="217"/>
      <c r="BM129" s="217"/>
      <c r="BN129" s="217"/>
      <c r="BO129" s="217"/>
      <c r="BP129" s="217"/>
      <c r="BQ129" s="217"/>
      <c r="BR129" s="218"/>
    </row>
    <row r="130" spans="2:70" ht="21" customHeight="1" x14ac:dyDescent="0.15">
      <c r="B130" s="264"/>
      <c r="C130" s="264"/>
      <c r="D130" s="219" t="s">
        <v>84</v>
      </c>
      <c r="E130" s="220"/>
      <c r="F130" s="220"/>
      <c r="G130" s="220"/>
      <c r="H130" s="220"/>
      <c r="I130" s="220"/>
      <c r="J130" s="234"/>
      <c r="K130" s="235"/>
      <c r="L130" s="235"/>
      <c r="M130" s="235"/>
      <c r="N130" s="235"/>
      <c r="O130" s="236"/>
      <c r="P130" s="237"/>
      <c r="Q130" s="237"/>
      <c r="R130" s="237"/>
      <c r="S130" s="237"/>
      <c r="T130" s="237"/>
      <c r="U130" s="22"/>
      <c r="V130" s="141"/>
      <c r="W130" s="187"/>
      <c r="X130" s="185"/>
      <c r="Y130" s="185"/>
      <c r="Z130" s="185"/>
      <c r="AA130" s="185"/>
      <c r="AB130" s="185"/>
      <c r="AC130" s="186"/>
      <c r="AD130" s="184"/>
      <c r="AE130" s="185"/>
      <c r="AF130" s="185"/>
      <c r="AG130" s="185"/>
      <c r="AH130" s="185"/>
      <c r="AI130" s="185"/>
      <c r="AJ130" s="186"/>
      <c r="AK130" s="184"/>
      <c r="AL130" s="185"/>
      <c r="AM130" s="185"/>
      <c r="AN130" s="185"/>
      <c r="AO130" s="185"/>
      <c r="AP130" s="185"/>
      <c r="AQ130" s="186"/>
      <c r="AR130" s="184"/>
      <c r="AS130" s="185"/>
      <c r="AT130" s="185"/>
      <c r="AU130" s="185"/>
      <c r="AV130" s="185"/>
      <c r="AW130" s="185"/>
      <c r="AX130" s="186"/>
      <c r="AY130" s="238">
        <f t="shared" si="14"/>
        <v>0</v>
      </c>
      <c r="AZ130" s="239"/>
      <c r="BA130" s="239"/>
      <c r="BB130" s="240">
        <f t="shared" ref="BB130:BB157" si="15">AY130/4</f>
        <v>0</v>
      </c>
      <c r="BC130" s="240"/>
      <c r="BD130" s="241"/>
      <c r="BE130" s="229"/>
      <c r="BF130" s="230"/>
      <c r="BG130" s="231"/>
      <c r="BH130" s="229"/>
      <c r="BI130" s="230"/>
      <c r="BJ130" s="231"/>
      <c r="BK130" s="217"/>
      <c r="BL130" s="217"/>
      <c r="BM130" s="217"/>
      <c r="BN130" s="217"/>
      <c r="BO130" s="217"/>
      <c r="BP130" s="217"/>
      <c r="BQ130" s="217"/>
      <c r="BR130" s="218"/>
    </row>
    <row r="131" spans="2:70" ht="21" customHeight="1" x14ac:dyDescent="0.15">
      <c r="B131" s="264"/>
      <c r="C131" s="264"/>
      <c r="D131" s="219" t="s">
        <v>84</v>
      </c>
      <c r="E131" s="220"/>
      <c r="F131" s="220"/>
      <c r="G131" s="220"/>
      <c r="H131" s="220"/>
      <c r="I131" s="220"/>
      <c r="J131" s="234"/>
      <c r="K131" s="235"/>
      <c r="L131" s="235"/>
      <c r="M131" s="235"/>
      <c r="N131" s="235"/>
      <c r="O131" s="236"/>
      <c r="P131" s="237"/>
      <c r="Q131" s="237"/>
      <c r="R131" s="237"/>
      <c r="S131" s="237"/>
      <c r="T131" s="237"/>
      <c r="U131" s="22"/>
      <c r="V131" s="141"/>
      <c r="W131" s="155"/>
      <c r="X131" s="143"/>
      <c r="Y131" s="143"/>
      <c r="Z131" s="185"/>
      <c r="AA131" s="185"/>
      <c r="AB131" s="143"/>
      <c r="AC131" s="144"/>
      <c r="AD131" s="142"/>
      <c r="AE131" s="143"/>
      <c r="AF131" s="143"/>
      <c r="AG131" s="185"/>
      <c r="AH131" s="185"/>
      <c r="AI131" s="143"/>
      <c r="AJ131" s="144"/>
      <c r="AK131" s="142"/>
      <c r="AL131" s="143"/>
      <c r="AM131" s="143"/>
      <c r="AN131" s="185"/>
      <c r="AO131" s="185"/>
      <c r="AP131" s="143"/>
      <c r="AQ131" s="144"/>
      <c r="AR131" s="155"/>
      <c r="AS131" s="143"/>
      <c r="AT131" s="143"/>
      <c r="AU131" s="185"/>
      <c r="AV131" s="143"/>
      <c r="AW131" s="143"/>
      <c r="AX131" s="144"/>
      <c r="AY131" s="238">
        <f t="shared" si="14"/>
        <v>0</v>
      </c>
      <c r="AZ131" s="239"/>
      <c r="BA131" s="239"/>
      <c r="BB131" s="240">
        <f t="shared" si="15"/>
        <v>0</v>
      </c>
      <c r="BC131" s="240"/>
      <c r="BD131" s="241"/>
      <c r="BE131" s="229"/>
      <c r="BF131" s="230"/>
      <c r="BG131" s="231"/>
      <c r="BH131" s="229"/>
      <c r="BI131" s="230"/>
      <c r="BJ131" s="231"/>
      <c r="BK131" s="217"/>
      <c r="BL131" s="217"/>
      <c r="BM131" s="217"/>
      <c r="BN131" s="217"/>
      <c r="BO131" s="217"/>
      <c r="BP131" s="217"/>
      <c r="BQ131" s="217"/>
      <c r="BR131" s="218"/>
    </row>
    <row r="132" spans="2:70" ht="21" customHeight="1" x14ac:dyDescent="0.15">
      <c r="B132" s="264"/>
      <c r="C132" s="264"/>
      <c r="D132" s="219" t="s">
        <v>84</v>
      </c>
      <c r="E132" s="220"/>
      <c r="F132" s="220"/>
      <c r="G132" s="220"/>
      <c r="H132" s="220"/>
      <c r="I132" s="220"/>
      <c r="J132" s="234"/>
      <c r="K132" s="235"/>
      <c r="L132" s="235"/>
      <c r="M132" s="235"/>
      <c r="N132" s="235"/>
      <c r="O132" s="236"/>
      <c r="P132" s="237"/>
      <c r="Q132" s="237"/>
      <c r="R132" s="237"/>
      <c r="S132" s="237"/>
      <c r="T132" s="237"/>
      <c r="U132" s="22"/>
      <c r="V132" s="141"/>
      <c r="W132" s="187"/>
      <c r="X132" s="185"/>
      <c r="Y132" s="185"/>
      <c r="Z132" s="185"/>
      <c r="AA132" s="185"/>
      <c r="AB132" s="185"/>
      <c r="AC132" s="186"/>
      <c r="AD132" s="184"/>
      <c r="AE132" s="185"/>
      <c r="AF132" s="185"/>
      <c r="AG132" s="185"/>
      <c r="AH132" s="185"/>
      <c r="AI132" s="185"/>
      <c r="AJ132" s="186"/>
      <c r="AK132" s="184"/>
      <c r="AL132" s="185"/>
      <c r="AM132" s="185"/>
      <c r="AN132" s="185"/>
      <c r="AO132" s="185"/>
      <c r="AP132" s="185"/>
      <c r="AQ132" s="186"/>
      <c r="AR132" s="184"/>
      <c r="AS132" s="185"/>
      <c r="AT132" s="185"/>
      <c r="AU132" s="185"/>
      <c r="AV132" s="185"/>
      <c r="AW132" s="185"/>
      <c r="AX132" s="186"/>
      <c r="AY132" s="238">
        <f t="shared" si="14"/>
        <v>0</v>
      </c>
      <c r="AZ132" s="239"/>
      <c r="BA132" s="239"/>
      <c r="BB132" s="240">
        <f t="shared" si="15"/>
        <v>0</v>
      </c>
      <c r="BC132" s="240"/>
      <c r="BD132" s="241"/>
      <c r="BE132" s="229"/>
      <c r="BF132" s="230"/>
      <c r="BG132" s="231"/>
      <c r="BH132" s="229"/>
      <c r="BI132" s="230"/>
      <c r="BJ132" s="231"/>
      <c r="BK132" s="217"/>
      <c r="BL132" s="217"/>
      <c r="BM132" s="217"/>
      <c r="BN132" s="217"/>
      <c r="BO132" s="217"/>
      <c r="BP132" s="217"/>
      <c r="BQ132" s="217"/>
      <c r="BR132" s="218"/>
    </row>
    <row r="133" spans="2:70" ht="21" customHeight="1" x14ac:dyDescent="0.15">
      <c r="B133" s="264"/>
      <c r="C133" s="264"/>
      <c r="D133" s="219" t="s">
        <v>84</v>
      </c>
      <c r="E133" s="220"/>
      <c r="F133" s="220"/>
      <c r="G133" s="220"/>
      <c r="H133" s="220"/>
      <c r="I133" s="220"/>
      <c r="J133" s="234"/>
      <c r="K133" s="235"/>
      <c r="L133" s="235"/>
      <c r="M133" s="235"/>
      <c r="N133" s="235"/>
      <c r="O133" s="236"/>
      <c r="P133" s="237"/>
      <c r="Q133" s="237"/>
      <c r="R133" s="237"/>
      <c r="S133" s="237"/>
      <c r="T133" s="237"/>
      <c r="U133" s="22"/>
      <c r="V133" s="141"/>
      <c r="W133" s="155"/>
      <c r="X133" s="143"/>
      <c r="Y133" s="143"/>
      <c r="Z133" s="143"/>
      <c r="AA133" s="143"/>
      <c r="AB133" s="143"/>
      <c r="AC133" s="144"/>
      <c r="AD133" s="142"/>
      <c r="AE133" s="143"/>
      <c r="AF133" s="143"/>
      <c r="AG133" s="143"/>
      <c r="AH133" s="143"/>
      <c r="AI133" s="143"/>
      <c r="AJ133" s="144"/>
      <c r="AK133" s="142"/>
      <c r="AL133" s="143"/>
      <c r="AM133" s="143"/>
      <c r="AN133" s="143"/>
      <c r="AO133" s="143"/>
      <c r="AP133" s="143"/>
      <c r="AQ133" s="144"/>
      <c r="AR133" s="142"/>
      <c r="AS133" s="143"/>
      <c r="AT133" s="143"/>
      <c r="AU133" s="143"/>
      <c r="AV133" s="143"/>
      <c r="AW133" s="143"/>
      <c r="AX133" s="144"/>
      <c r="AY133" s="238">
        <f t="shared" si="14"/>
        <v>0</v>
      </c>
      <c r="AZ133" s="239"/>
      <c r="BA133" s="239"/>
      <c r="BB133" s="240">
        <f t="shared" si="15"/>
        <v>0</v>
      </c>
      <c r="BC133" s="240"/>
      <c r="BD133" s="241"/>
      <c r="BE133" s="229"/>
      <c r="BF133" s="230"/>
      <c r="BG133" s="231"/>
      <c r="BH133" s="229"/>
      <c r="BI133" s="230"/>
      <c r="BJ133" s="231"/>
      <c r="BK133" s="217"/>
      <c r="BL133" s="217"/>
      <c r="BM133" s="217"/>
      <c r="BN133" s="217"/>
      <c r="BO133" s="217"/>
      <c r="BP133" s="217"/>
      <c r="BQ133" s="217"/>
      <c r="BR133" s="218"/>
    </row>
    <row r="134" spans="2:70" ht="21" customHeight="1" x14ac:dyDescent="0.15">
      <c r="B134" s="264"/>
      <c r="C134" s="264"/>
      <c r="D134" s="219" t="s">
        <v>84</v>
      </c>
      <c r="E134" s="220"/>
      <c r="F134" s="220"/>
      <c r="G134" s="220"/>
      <c r="H134" s="220"/>
      <c r="I134" s="220"/>
      <c r="J134" s="234"/>
      <c r="K134" s="235"/>
      <c r="L134" s="235"/>
      <c r="M134" s="235"/>
      <c r="N134" s="235"/>
      <c r="O134" s="236"/>
      <c r="P134" s="237"/>
      <c r="Q134" s="237"/>
      <c r="R134" s="237"/>
      <c r="S134" s="237"/>
      <c r="T134" s="237"/>
      <c r="U134" s="22"/>
      <c r="V134" s="141"/>
      <c r="W134" s="155"/>
      <c r="X134" s="143"/>
      <c r="Y134" s="143"/>
      <c r="Z134" s="143"/>
      <c r="AA134" s="143"/>
      <c r="AB134" s="143"/>
      <c r="AC134" s="144"/>
      <c r="AD134" s="142"/>
      <c r="AE134" s="143"/>
      <c r="AF134" s="143"/>
      <c r="AG134" s="143"/>
      <c r="AH134" s="143"/>
      <c r="AI134" s="143"/>
      <c r="AJ134" s="144"/>
      <c r="AK134" s="142"/>
      <c r="AL134" s="143"/>
      <c r="AM134" s="143"/>
      <c r="AN134" s="143"/>
      <c r="AO134" s="143"/>
      <c r="AP134" s="143"/>
      <c r="AQ134" s="144"/>
      <c r="AR134" s="155"/>
      <c r="AS134" s="143"/>
      <c r="AT134" s="143"/>
      <c r="AU134" s="143"/>
      <c r="AV134" s="143"/>
      <c r="AW134" s="143"/>
      <c r="AX134" s="144"/>
      <c r="AY134" s="238">
        <f t="shared" si="14"/>
        <v>0</v>
      </c>
      <c r="AZ134" s="239"/>
      <c r="BA134" s="239"/>
      <c r="BB134" s="240">
        <f t="shared" si="15"/>
        <v>0</v>
      </c>
      <c r="BC134" s="240"/>
      <c r="BD134" s="241"/>
      <c r="BE134" s="229"/>
      <c r="BF134" s="230"/>
      <c r="BG134" s="231"/>
      <c r="BH134" s="229"/>
      <c r="BI134" s="230"/>
      <c r="BJ134" s="231"/>
      <c r="BK134" s="217"/>
      <c r="BL134" s="217"/>
      <c r="BM134" s="217"/>
      <c r="BN134" s="217"/>
      <c r="BO134" s="217"/>
      <c r="BP134" s="217"/>
      <c r="BQ134" s="217"/>
      <c r="BR134" s="218"/>
    </row>
    <row r="135" spans="2:70" ht="21" customHeight="1" x14ac:dyDescent="0.15">
      <c r="B135" s="264"/>
      <c r="C135" s="264"/>
      <c r="D135" s="219" t="s">
        <v>84</v>
      </c>
      <c r="E135" s="220"/>
      <c r="F135" s="220"/>
      <c r="G135" s="220"/>
      <c r="H135" s="220"/>
      <c r="I135" s="220"/>
      <c r="J135" s="234"/>
      <c r="K135" s="235"/>
      <c r="L135" s="235"/>
      <c r="M135" s="235"/>
      <c r="N135" s="235"/>
      <c r="O135" s="236"/>
      <c r="P135" s="237"/>
      <c r="Q135" s="237"/>
      <c r="R135" s="237"/>
      <c r="S135" s="237"/>
      <c r="T135" s="237"/>
      <c r="U135" s="22"/>
      <c r="V135" s="141"/>
      <c r="W135" s="155"/>
      <c r="X135" s="143"/>
      <c r="Y135" s="143"/>
      <c r="Z135" s="143"/>
      <c r="AA135" s="143"/>
      <c r="AB135" s="143"/>
      <c r="AC135" s="144"/>
      <c r="AD135" s="142"/>
      <c r="AE135" s="143"/>
      <c r="AF135" s="143"/>
      <c r="AG135" s="143"/>
      <c r="AH135" s="143"/>
      <c r="AI135" s="143"/>
      <c r="AJ135" s="144"/>
      <c r="AK135" s="142"/>
      <c r="AL135" s="143"/>
      <c r="AM135" s="143"/>
      <c r="AN135" s="143"/>
      <c r="AO135" s="143"/>
      <c r="AP135" s="143"/>
      <c r="AQ135" s="144"/>
      <c r="AR135" s="142"/>
      <c r="AS135" s="143"/>
      <c r="AT135" s="143"/>
      <c r="AU135" s="143"/>
      <c r="AV135" s="143"/>
      <c r="AW135" s="143"/>
      <c r="AX135" s="144"/>
      <c r="AY135" s="238">
        <f t="shared" si="14"/>
        <v>0</v>
      </c>
      <c r="AZ135" s="239"/>
      <c r="BA135" s="239"/>
      <c r="BB135" s="240">
        <f t="shared" si="15"/>
        <v>0</v>
      </c>
      <c r="BC135" s="240"/>
      <c r="BD135" s="241"/>
      <c r="BE135" s="229"/>
      <c r="BF135" s="230"/>
      <c r="BG135" s="231"/>
      <c r="BH135" s="229"/>
      <c r="BI135" s="230"/>
      <c r="BJ135" s="231"/>
      <c r="BK135" s="217"/>
      <c r="BL135" s="217"/>
      <c r="BM135" s="217"/>
      <c r="BN135" s="217"/>
      <c r="BO135" s="217"/>
      <c r="BP135" s="217"/>
      <c r="BQ135" s="217"/>
      <c r="BR135" s="218"/>
    </row>
    <row r="136" spans="2:70" ht="21" customHeight="1" x14ac:dyDescent="0.15">
      <c r="B136" s="264"/>
      <c r="C136" s="264"/>
      <c r="D136" s="219" t="s">
        <v>84</v>
      </c>
      <c r="E136" s="220"/>
      <c r="F136" s="220"/>
      <c r="G136" s="220"/>
      <c r="H136" s="220"/>
      <c r="I136" s="220"/>
      <c r="J136" s="234"/>
      <c r="K136" s="235"/>
      <c r="L136" s="235"/>
      <c r="M136" s="235"/>
      <c r="N136" s="235"/>
      <c r="O136" s="236"/>
      <c r="P136" s="237"/>
      <c r="Q136" s="237"/>
      <c r="R136" s="237"/>
      <c r="S136" s="237"/>
      <c r="T136" s="237"/>
      <c r="U136" s="22"/>
      <c r="V136" s="141"/>
      <c r="W136" s="155"/>
      <c r="X136" s="143"/>
      <c r="Y136" s="143"/>
      <c r="Z136" s="143"/>
      <c r="AA136" s="143"/>
      <c r="AB136" s="143"/>
      <c r="AC136" s="144"/>
      <c r="AD136" s="142"/>
      <c r="AE136" s="143"/>
      <c r="AF136" s="143"/>
      <c r="AG136" s="143"/>
      <c r="AH136" s="143"/>
      <c r="AI136" s="143"/>
      <c r="AJ136" s="144"/>
      <c r="AK136" s="142"/>
      <c r="AL136" s="143"/>
      <c r="AM136" s="143"/>
      <c r="AN136" s="143"/>
      <c r="AO136" s="143"/>
      <c r="AP136" s="143"/>
      <c r="AQ136" s="144"/>
      <c r="AR136" s="155"/>
      <c r="AS136" s="143"/>
      <c r="AT136" s="143"/>
      <c r="AU136" s="143"/>
      <c r="AV136" s="143"/>
      <c r="AW136" s="143"/>
      <c r="AX136" s="144"/>
      <c r="AY136" s="238">
        <f t="shared" si="14"/>
        <v>0</v>
      </c>
      <c r="AZ136" s="239"/>
      <c r="BA136" s="239"/>
      <c r="BB136" s="240">
        <f t="shared" si="15"/>
        <v>0</v>
      </c>
      <c r="BC136" s="240"/>
      <c r="BD136" s="241"/>
      <c r="BE136" s="229"/>
      <c r="BF136" s="230"/>
      <c r="BG136" s="231"/>
      <c r="BH136" s="229"/>
      <c r="BI136" s="230"/>
      <c r="BJ136" s="231"/>
      <c r="BK136" s="217"/>
      <c r="BL136" s="217"/>
      <c r="BM136" s="217"/>
      <c r="BN136" s="217"/>
      <c r="BO136" s="217"/>
      <c r="BP136" s="217"/>
      <c r="BQ136" s="217"/>
      <c r="BR136" s="218"/>
    </row>
    <row r="137" spans="2:70" ht="21" hidden="1" customHeight="1" outlineLevel="1" x14ac:dyDescent="0.15">
      <c r="B137" s="264"/>
      <c r="C137" s="264"/>
      <c r="D137" s="219" t="s">
        <v>84</v>
      </c>
      <c r="E137" s="220"/>
      <c r="F137" s="220"/>
      <c r="G137" s="220"/>
      <c r="H137" s="220"/>
      <c r="I137" s="220"/>
      <c r="J137" s="234"/>
      <c r="K137" s="235"/>
      <c r="L137" s="235"/>
      <c r="M137" s="235"/>
      <c r="N137" s="235"/>
      <c r="O137" s="236"/>
      <c r="P137" s="237"/>
      <c r="Q137" s="237"/>
      <c r="R137" s="237"/>
      <c r="S137" s="237"/>
      <c r="T137" s="237"/>
      <c r="U137" s="22"/>
      <c r="V137" s="141"/>
      <c r="W137" s="155"/>
      <c r="X137" s="143"/>
      <c r="Y137" s="143"/>
      <c r="Z137" s="143"/>
      <c r="AA137" s="143"/>
      <c r="AB137" s="143"/>
      <c r="AC137" s="144"/>
      <c r="AD137" s="142"/>
      <c r="AE137" s="143"/>
      <c r="AF137" s="143"/>
      <c r="AG137" s="143"/>
      <c r="AH137" s="143"/>
      <c r="AI137" s="143"/>
      <c r="AJ137" s="144"/>
      <c r="AK137" s="142"/>
      <c r="AL137" s="143"/>
      <c r="AM137" s="143"/>
      <c r="AN137" s="143"/>
      <c r="AO137" s="143"/>
      <c r="AP137" s="143"/>
      <c r="AQ137" s="144"/>
      <c r="AR137" s="142"/>
      <c r="AS137" s="143"/>
      <c r="AT137" s="143"/>
      <c r="AU137" s="143"/>
      <c r="AV137" s="143"/>
      <c r="AW137" s="143"/>
      <c r="AX137" s="144"/>
      <c r="AY137" s="238">
        <f t="shared" si="14"/>
        <v>0</v>
      </c>
      <c r="AZ137" s="239"/>
      <c r="BA137" s="239"/>
      <c r="BB137" s="240">
        <f t="shared" si="15"/>
        <v>0</v>
      </c>
      <c r="BC137" s="240"/>
      <c r="BD137" s="241"/>
      <c r="BE137" s="229"/>
      <c r="BF137" s="230"/>
      <c r="BG137" s="231"/>
      <c r="BH137" s="229"/>
      <c r="BI137" s="230"/>
      <c r="BJ137" s="231"/>
      <c r="BK137" s="217"/>
      <c r="BL137" s="217"/>
      <c r="BM137" s="217"/>
      <c r="BN137" s="217"/>
      <c r="BO137" s="217"/>
      <c r="BP137" s="217"/>
      <c r="BQ137" s="217"/>
      <c r="BR137" s="218"/>
    </row>
    <row r="138" spans="2:70" ht="21" hidden="1" customHeight="1" outlineLevel="1" x14ac:dyDescent="0.15">
      <c r="B138" s="264"/>
      <c r="C138" s="264"/>
      <c r="D138" s="219" t="s">
        <v>84</v>
      </c>
      <c r="E138" s="220"/>
      <c r="F138" s="220"/>
      <c r="G138" s="220"/>
      <c r="H138" s="220"/>
      <c r="I138" s="220"/>
      <c r="J138" s="234"/>
      <c r="K138" s="235"/>
      <c r="L138" s="235"/>
      <c r="M138" s="235"/>
      <c r="N138" s="235"/>
      <c r="O138" s="236"/>
      <c r="P138" s="237"/>
      <c r="Q138" s="237"/>
      <c r="R138" s="237"/>
      <c r="S138" s="237"/>
      <c r="T138" s="237"/>
      <c r="U138" s="22"/>
      <c r="V138" s="141"/>
      <c r="W138" s="155"/>
      <c r="X138" s="143"/>
      <c r="Y138" s="143"/>
      <c r="Z138" s="143"/>
      <c r="AA138" s="143"/>
      <c r="AB138" s="143"/>
      <c r="AC138" s="144"/>
      <c r="AD138" s="142"/>
      <c r="AE138" s="143"/>
      <c r="AF138" s="143"/>
      <c r="AG138" s="143"/>
      <c r="AH138" s="143"/>
      <c r="AI138" s="143"/>
      <c r="AJ138" s="144"/>
      <c r="AK138" s="142"/>
      <c r="AL138" s="143"/>
      <c r="AM138" s="143"/>
      <c r="AN138" s="143"/>
      <c r="AO138" s="143"/>
      <c r="AP138" s="143"/>
      <c r="AQ138" s="144"/>
      <c r="AR138" s="155"/>
      <c r="AS138" s="143"/>
      <c r="AT138" s="143"/>
      <c r="AU138" s="143"/>
      <c r="AV138" s="143"/>
      <c r="AW138" s="143"/>
      <c r="AX138" s="144"/>
      <c r="AY138" s="238">
        <f t="shared" si="14"/>
        <v>0</v>
      </c>
      <c r="AZ138" s="239"/>
      <c r="BA138" s="239"/>
      <c r="BB138" s="240">
        <f t="shared" si="15"/>
        <v>0</v>
      </c>
      <c r="BC138" s="240"/>
      <c r="BD138" s="241"/>
      <c r="BE138" s="229"/>
      <c r="BF138" s="230"/>
      <c r="BG138" s="231"/>
      <c r="BH138" s="229"/>
      <c r="BI138" s="230"/>
      <c r="BJ138" s="231"/>
      <c r="BK138" s="217"/>
      <c r="BL138" s="217"/>
      <c r="BM138" s="217"/>
      <c r="BN138" s="217"/>
      <c r="BO138" s="217"/>
      <c r="BP138" s="217"/>
      <c r="BQ138" s="217"/>
      <c r="BR138" s="218"/>
    </row>
    <row r="139" spans="2:70" ht="21" hidden="1" customHeight="1" outlineLevel="1" x14ac:dyDescent="0.15">
      <c r="B139" s="264"/>
      <c r="C139" s="264"/>
      <c r="D139" s="219" t="s">
        <v>84</v>
      </c>
      <c r="E139" s="220"/>
      <c r="F139" s="220"/>
      <c r="G139" s="220"/>
      <c r="H139" s="220"/>
      <c r="I139" s="220"/>
      <c r="J139" s="234"/>
      <c r="K139" s="235"/>
      <c r="L139" s="235"/>
      <c r="M139" s="235"/>
      <c r="N139" s="235"/>
      <c r="O139" s="236"/>
      <c r="P139" s="237"/>
      <c r="Q139" s="237"/>
      <c r="R139" s="237"/>
      <c r="S139" s="237"/>
      <c r="T139" s="237"/>
      <c r="U139" s="22"/>
      <c r="V139" s="141"/>
      <c r="W139" s="155"/>
      <c r="X139" s="143"/>
      <c r="Y139" s="143"/>
      <c r="Z139" s="143"/>
      <c r="AA139" s="143"/>
      <c r="AB139" s="143"/>
      <c r="AC139" s="144"/>
      <c r="AD139" s="142"/>
      <c r="AE139" s="143"/>
      <c r="AF139" s="143"/>
      <c r="AG139" s="143"/>
      <c r="AH139" s="143"/>
      <c r="AI139" s="143"/>
      <c r="AJ139" s="144"/>
      <c r="AK139" s="142"/>
      <c r="AL139" s="143"/>
      <c r="AM139" s="143"/>
      <c r="AN139" s="143"/>
      <c r="AO139" s="143"/>
      <c r="AP139" s="143"/>
      <c r="AQ139" s="144"/>
      <c r="AR139" s="142"/>
      <c r="AS139" s="143"/>
      <c r="AT139" s="143"/>
      <c r="AU139" s="143"/>
      <c r="AV139" s="143"/>
      <c r="AW139" s="143"/>
      <c r="AX139" s="144"/>
      <c r="AY139" s="238">
        <f t="shared" si="14"/>
        <v>0</v>
      </c>
      <c r="AZ139" s="239"/>
      <c r="BA139" s="239"/>
      <c r="BB139" s="240">
        <f t="shared" si="15"/>
        <v>0</v>
      </c>
      <c r="BC139" s="240"/>
      <c r="BD139" s="241"/>
      <c r="BE139" s="229"/>
      <c r="BF139" s="230"/>
      <c r="BG139" s="231"/>
      <c r="BH139" s="229"/>
      <c r="BI139" s="230"/>
      <c r="BJ139" s="231"/>
      <c r="BK139" s="217"/>
      <c r="BL139" s="217"/>
      <c r="BM139" s="217"/>
      <c r="BN139" s="217"/>
      <c r="BO139" s="217"/>
      <c r="BP139" s="217"/>
      <c r="BQ139" s="217"/>
      <c r="BR139" s="218"/>
    </row>
    <row r="140" spans="2:70" ht="21" hidden="1" customHeight="1" outlineLevel="1" x14ac:dyDescent="0.15">
      <c r="B140" s="264"/>
      <c r="C140" s="264"/>
      <c r="D140" s="219" t="s">
        <v>84</v>
      </c>
      <c r="E140" s="220"/>
      <c r="F140" s="220"/>
      <c r="G140" s="220"/>
      <c r="H140" s="220"/>
      <c r="I140" s="220"/>
      <c r="J140" s="234"/>
      <c r="K140" s="235"/>
      <c r="L140" s="235"/>
      <c r="M140" s="235"/>
      <c r="N140" s="235"/>
      <c r="O140" s="236"/>
      <c r="P140" s="237"/>
      <c r="Q140" s="237"/>
      <c r="R140" s="237"/>
      <c r="S140" s="237"/>
      <c r="T140" s="237"/>
      <c r="U140" s="22"/>
      <c r="V140" s="141"/>
      <c r="W140" s="155"/>
      <c r="X140" s="143"/>
      <c r="Y140" s="143"/>
      <c r="Z140" s="143"/>
      <c r="AA140" s="143"/>
      <c r="AB140" s="143"/>
      <c r="AC140" s="144"/>
      <c r="AD140" s="142"/>
      <c r="AE140" s="143"/>
      <c r="AF140" s="143"/>
      <c r="AG140" s="143"/>
      <c r="AH140" s="143"/>
      <c r="AI140" s="143"/>
      <c r="AJ140" s="144"/>
      <c r="AK140" s="142"/>
      <c r="AL140" s="143"/>
      <c r="AM140" s="143"/>
      <c r="AN140" s="143"/>
      <c r="AO140" s="143"/>
      <c r="AP140" s="143"/>
      <c r="AQ140" s="144"/>
      <c r="AR140" s="155"/>
      <c r="AS140" s="143"/>
      <c r="AT140" s="143"/>
      <c r="AU140" s="143"/>
      <c r="AV140" s="143"/>
      <c r="AW140" s="143"/>
      <c r="AX140" s="144"/>
      <c r="AY140" s="238">
        <f t="shared" si="14"/>
        <v>0</v>
      </c>
      <c r="AZ140" s="239"/>
      <c r="BA140" s="239"/>
      <c r="BB140" s="240">
        <f t="shared" si="15"/>
        <v>0</v>
      </c>
      <c r="BC140" s="240"/>
      <c r="BD140" s="241"/>
      <c r="BE140" s="229"/>
      <c r="BF140" s="230"/>
      <c r="BG140" s="231"/>
      <c r="BH140" s="229"/>
      <c r="BI140" s="230"/>
      <c r="BJ140" s="231"/>
      <c r="BK140" s="217"/>
      <c r="BL140" s="217"/>
      <c r="BM140" s="217"/>
      <c r="BN140" s="217"/>
      <c r="BO140" s="217"/>
      <c r="BP140" s="217"/>
      <c r="BQ140" s="217"/>
      <c r="BR140" s="218"/>
    </row>
    <row r="141" spans="2:70" ht="21" hidden="1" customHeight="1" outlineLevel="1" x14ac:dyDescent="0.15">
      <c r="B141" s="264"/>
      <c r="C141" s="264"/>
      <c r="D141" s="219" t="s">
        <v>84</v>
      </c>
      <c r="E141" s="220"/>
      <c r="F141" s="220"/>
      <c r="G141" s="220"/>
      <c r="H141" s="220"/>
      <c r="I141" s="220"/>
      <c r="J141" s="234"/>
      <c r="K141" s="235"/>
      <c r="L141" s="235"/>
      <c r="M141" s="235"/>
      <c r="N141" s="235"/>
      <c r="O141" s="236"/>
      <c r="P141" s="237"/>
      <c r="Q141" s="237"/>
      <c r="R141" s="237"/>
      <c r="S141" s="237"/>
      <c r="T141" s="237"/>
      <c r="U141" s="22"/>
      <c r="V141" s="141"/>
      <c r="W141" s="155"/>
      <c r="X141" s="143"/>
      <c r="Y141" s="143"/>
      <c r="Z141" s="143"/>
      <c r="AA141" s="143"/>
      <c r="AB141" s="143"/>
      <c r="AC141" s="144"/>
      <c r="AD141" s="142"/>
      <c r="AE141" s="143"/>
      <c r="AF141" s="143"/>
      <c r="AG141" s="143"/>
      <c r="AH141" s="143"/>
      <c r="AI141" s="143"/>
      <c r="AJ141" s="144"/>
      <c r="AK141" s="142"/>
      <c r="AL141" s="143"/>
      <c r="AM141" s="143"/>
      <c r="AN141" s="143"/>
      <c r="AO141" s="143"/>
      <c r="AP141" s="143"/>
      <c r="AQ141" s="144"/>
      <c r="AR141" s="142"/>
      <c r="AS141" s="143"/>
      <c r="AT141" s="143"/>
      <c r="AU141" s="143"/>
      <c r="AV141" s="143"/>
      <c r="AW141" s="143"/>
      <c r="AX141" s="144"/>
      <c r="AY141" s="238">
        <f t="shared" si="14"/>
        <v>0</v>
      </c>
      <c r="AZ141" s="239"/>
      <c r="BA141" s="239"/>
      <c r="BB141" s="240">
        <f t="shared" si="15"/>
        <v>0</v>
      </c>
      <c r="BC141" s="240"/>
      <c r="BD141" s="241"/>
      <c r="BE141" s="229"/>
      <c r="BF141" s="230"/>
      <c r="BG141" s="231"/>
      <c r="BH141" s="229"/>
      <c r="BI141" s="230"/>
      <c r="BJ141" s="231"/>
      <c r="BK141" s="217"/>
      <c r="BL141" s="217"/>
      <c r="BM141" s="217"/>
      <c r="BN141" s="217"/>
      <c r="BO141" s="217"/>
      <c r="BP141" s="217"/>
      <c r="BQ141" s="217"/>
      <c r="BR141" s="218"/>
    </row>
    <row r="142" spans="2:70" ht="21" hidden="1" customHeight="1" outlineLevel="1" x14ac:dyDescent="0.15">
      <c r="B142" s="264"/>
      <c r="C142" s="264"/>
      <c r="D142" s="219" t="s">
        <v>84</v>
      </c>
      <c r="E142" s="220"/>
      <c r="F142" s="220"/>
      <c r="G142" s="220"/>
      <c r="H142" s="220"/>
      <c r="I142" s="220"/>
      <c r="J142" s="234"/>
      <c r="K142" s="235"/>
      <c r="L142" s="235"/>
      <c r="M142" s="235"/>
      <c r="N142" s="235"/>
      <c r="O142" s="236"/>
      <c r="P142" s="237"/>
      <c r="Q142" s="237"/>
      <c r="R142" s="237"/>
      <c r="S142" s="237"/>
      <c r="T142" s="237"/>
      <c r="U142" s="22"/>
      <c r="V142" s="141"/>
      <c r="W142" s="155"/>
      <c r="X142" s="143"/>
      <c r="Y142" s="143"/>
      <c r="Z142" s="143"/>
      <c r="AA142" s="143"/>
      <c r="AB142" s="143"/>
      <c r="AC142" s="144"/>
      <c r="AD142" s="142"/>
      <c r="AE142" s="143"/>
      <c r="AF142" s="143"/>
      <c r="AG142" s="143"/>
      <c r="AH142" s="143"/>
      <c r="AI142" s="143"/>
      <c r="AJ142" s="144"/>
      <c r="AK142" s="142"/>
      <c r="AL142" s="143"/>
      <c r="AM142" s="143"/>
      <c r="AN142" s="143"/>
      <c r="AO142" s="143"/>
      <c r="AP142" s="143"/>
      <c r="AQ142" s="144"/>
      <c r="AR142" s="155"/>
      <c r="AS142" s="143"/>
      <c r="AT142" s="143"/>
      <c r="AU142" s="143"/>
      <c r="AV142" s="143"/>
      <c r="AW142" s="143"/>
      <c r="AX142" s="144"/>
      <c r="AY142" s="238">
        <f t="shared" si="14"/>
        <v>0</v>
      </c>
      <c r="AZ142" s="239"/>
      <c r="BA142" s="239"/>
      <c r="BB142" s="240">
        <f t="shared" si="15"/>
        <v>0</v>
      </c>
      <c r="BC142" s="240"/>
      <c r="BD142" s="241"/>
      <c r="BE142" s="229"/>
      <c r="BF142" s="230"/>
      <c r="BG142" s="231"/>
      <c r="BH142" s="229"/>
      <c r="BI142" s="230"/>
      <c r="BJ142" s="231"/>
      <c r="BK142" s="217"/>
      <c r="BL142" s="217"/>
      <c r="BM142" s="217"/>
      <c r="BN142" s="217"/>
      <c r="BO142" s="217"/>
      <c r="BP142" s="217"/>
      <c r="BQ142" s="217"/>
      <c r="BR142" s="218"/>
    </row>
    <row r="143" spans="2:70" ht="21" hidden="1" customHeight="1" outlineLevel="1" x14ac:dyDescent="0.15">
      <c r="B143" s="264"/>
      <c r="C143" s="264"/>
      <c r="D143" s="219" t="s">
        <v>84</v>
      </c>
      <c r="E143" s="220"/>
      <c r="F143" s="220"/>
      <c r="G143" s="220"/>
      <c r="H143" s="220"/>
      <c r="I143" s="220"/>
      <c r="J143" s="234"/>
      <c r="K143" s="235"/>
      <c r="L143" s="235"/>
      <c r="M143" s="235"/>
      <c r="N143" s="235"/>
      <c r="O143" s="236"/>
      <c r="P143" s="237"/>
      <c r="Q143" s="237"/>
      <c r="R143" s="237"/>
      <c r="S143" s="237"/>
      <c r="T143" s="237"/>
      <c r="U143" s="22"/>
      <c r="V143" s="141"/>
      <c r="W143" s="155"/>
      <c r="X143" s="143"/>
      <c r="Y143" s="143"/>
      <c r="Z143" s="143"/>
      <c r="AA143" s="143"/>
      <c r="AB143" s="143"/>
      <c r="AC143" s="144"/>
      <c r="AD143" s="142"/>
      <c r="AE143" s="143"/>
      <c r="AF143" s="143"/>
      <c r="AG143" s="143"/>
      <c r="AH143" s="143"/>
      <c r="AI143" s="143"/>
      <c r="AJ143" s="144"/>
      <c r="AK143" s="142"/>
      <c r="AL143" s="143"/>
      <c r="AM143" s="143"/>
      <c r="AN143" s="143"/>
      <c r="AO143" s="143"/>
      <c r="AP143" s="143"/>
      <c r="AQ143" s="144"/>
      <c r="AR143" s="142"/>
      <c r="AS143" s="143"/>
      <c r="AT143" s="143"/>
      <c r="AU143" s="143"/>
      <c r="AV143" s="143"/>
      <c r="AW143" s="143"/>
      <c r="AX143" s="144"/>
      <c r="AY143" s="238">
        <f t="shared" si="14"/>
        <v>0</v>
      </c>
      <c r="AZ143" s="239"/>
      <c r="BA143" s="239"/>
      <c r="BB143" s="240">
        <f t="shared" si="15"/>
        <v>0</v>
      </c>
      <c r="BC143" s="240"/>
      <c r="BD143" s="241"/>
      <c r="BE143" s="229"/>
      <c r="BF143" s="230"/>
      <c r="BG143" s="231"/>
      <c r="BH143" s="229"/>
      <c r="BI143" s="230"/>
      <c r="BJ143" s="231"/>
      <c r="BK143" s="217"/>
      <c r="BL143" s="217"/>
      <c r="BM143" s="217"/>
      <c r="BN143" s="217"/>
      <c r="BO143" s="217"/>
      <c r="BP143" s="217"/>
      <c r="BQ143" s="217"/>
      <c r="BR143" s="218"/>
    </row>
    <row r="144" spans="2:70" ht="21" hidden="1" customHeight="1" outlineLevel="1" x14ac:dyDescent="0.15">
      <c r="B144" s="264"/>
      <c r="C144" s="264"/>
      <c r="D144" s="219" t="s">
        <v>84</v>
      </c>
      <c r="E144" s="220"/>
      <c r="F144" s="220"/>
      <c r="G144" s="220"/>
      <c r="H144" s="220"/>
      <c r="I144" s="220"/>
      <c r="J144" s="234"/>
      <c r="K144" s="235"/>
      <c r="L144" s="235"/>
      <c r="M144" s="235"/>
      <c r="N144" s="235"/>
      <c r="O144" s="236"/>
      <c r="P144" s="237"/>
      <c r="Q144" s="237"/>
      <c r="R144" s="237"/>
      <c r="S144" s="237"/>
      <c r="T144" s="237"/>
      <c r="U144" s="22"/>
      <c r="V144" s="141"/>
      <c r="W144" s="155"/>
      <c r="X144" s="143"/>
      <c r="Y144" s="143"/>
      <c r="Z144" s="143"/>
      <c r="AA144" s="143"/>
      <c r="AB144" s="143"/>
      <c r="AC144" s="144"/>
      <c r="AD144" s="142"/>
      <c r="AE144" s="143"/>
      <c r="AF144" s="143"/>
      <c r="AG144" s="143"/>
      <c r="AH144" s="143"/>
      <c r="AI144" s="143"/>
      <c r="AJ144" s="144"/>
      <c r="AK144" s="142"/>
      <c r="AL144" s="143"/>
      <c r="AM144" s="143"/>
      <c r="AN144" s="143"/>
      <c r="AO144" s="143"/>
      <c r="AP144" s="143"/>
      <c r="AQ144" s="144"/>
      <c r="AR144" s="155"/>
      <c r="AS144" s="143"/>
      <c r="AT144" s="143"/>
      <c r="AU144" s="143"/>
      <c r="AV144" s="143"/>
      <c r="AW144" s="143"/>
      <c r="AX144" s="144"/>
      <c r="AY144" s="238">
        <f t="shared" si="14"/>
        <v>0</v>
      </c>
      <c r="AZ144" s="239"/>
      <c r="BA144" s="239"/>
      <c r="BB144" s="240">
        <f t="shared" si="15"/>
        <v>0</v>
      </c>
      <c r="BC144" s="240"/>
      <c r="BD144" s="241"/>
      <c r="BE144" s="229"/>
      <c r="BF144" s="230"/>
      <c r="BG144" s="231"/>
      <c r="BH144" s="229"/>
      <c r="BI144" s="230"/>
      <c r="BJ144" s="231"/>
      <c r="BK144" s="217"/>
      <c r="BL144" s="217"/>
      <c r="BM144" s="217"/>
      <c r="BN144" s="217"/>
      <c r="BO144" s="217"/>
      <c r="BP144" s="217"/>
      <c r="BQ144" s="217"/>
      <c r="BR144" s="218"/>
    </row>
    <row r="145" spans="2:70" ht="21" hidden="1" customHeight="1" outlineLevel="1" x14ac:dyDescent="0.15">
      <c r="B145" s="264"/>
      <c r="C145" s="264"/>
      <c r="D145" s="219" t="s">
        <v>84</v>
      </c>
      <c r="E145" s="220"/>
      <c r="F145" s="220"/>
      <c r="G145" s="220"/>
      <c r="H145" s="220"/>
      <c r="I145" s="220"/>
      <c r="J145" s="234"/>
      <c r="K145" s="235"/>
      <c r="L145" s="235"/>
      <c r="M145" s="235"/>
      <c r="N145" s="235"/>
      <c r="O145" s="236"/>
      <c r="P145" s="237"/>
      <c r="Q145" s="237"/>
      <c r="R145" s="237"/>
      <c r="S145" s="237"/>
      <c r="T145" s="237"/>
      <c r="U145" s="22"/>
      <c r="V145" s="141"/>
      <c r="W145" s="155"/>
      <c r="X145" s="143"/>
      <c r="Y145" s="143"/>
      <c r="Z145" s="143"/>
      <c r="AA145" s="143"/>
      <c r="AB145" s="143"/>
      <c r="AC145" s="144"/>
      <c r="AD145" s="142"/>
      <c r="AE145" s="143"/>
      <c r="AF145" s="143"/>
      <c r="AG145" s="143"/>
      <c r="AH145" s="143"/>
      <c r="AI145" s="143"/>
      <c r="AJ145" s="144"/>
      <c r="AK145" s="142"/>
      <c r="AL145" s="143"/>
      <c r="AM145" s="143"/>
      <c r="AN145" s="143"/>
      <c r="AO145" s="143"/>
      <c r="AP145" s="143"/>
      <c r="AQ145" s="144"/>
      <c r="AR145" s="142"/>
      <c r="AS145" s="143"/>
      <c r="AT145" s="143"/>
      <c r="AU145" s="143"/>
      <c r="AV145" s="143"/>
      <c r="AW145" s="143"/>
      <c r="AX145" s="144"/>
      <c r="AY145" s="238">
        <f t="shared" si="14"/>
        <v>0</v>
      </c>
      <c r="AZ145" s="239"/>
      <c r="BA145" s="239"/>
      <c r="BB145" s="240">
        <f t="shared" si="15"/>
        <v>0</v>
      </c>
      <c r="BC145" s="240"/>
      <c r="BD145" s="241"/>
      <c r="BE145" s="229"/>
      <c r="BF145" s="230"/>
      <c r="BG145" s="231"/>
      <c r="BH145" s="229"/>
      <c r="BI145" s="230"/>
      <c r="BJ145" s="231"/>
      <c r="BK145" s="217"/>
      <c r="BL145" s="217"/>
      <c r="BM145" s="217"/>
      <c r="BN145" s="217"/>
      <c r="BO145" s="217"/>
      <c r="BP145" s="217"/>
      <c r="BQ145" s="217"/>
      <c r="BR145" s="218"/>
    </row>
    <row r="146" spans="2:70" ht="21" hidden="1" customHeight="1" outlineLevel="1" x14ac:dyDescent="0.15">
      <c r="B146" s="264"/>
      <c r="C146" s="264"/>
      <c r="D146" s="219" t="s">
        <v>84</v>
      </c>
      <c r="E146" s="220"/>
      <c r="F146" s="220"/>
      <c r="G146" s="220"/>
      <c r="H146" s="220"/>
      <c r="I146" s="220"/>
      <c r="J146" s="234"/>
      <c r="K146" s="235"/>
      <c r="L146" s="235"/>
      <c r="M146" s="235"/>
      <c r="N146" s="235"/>
      <c r="O146" s="236"/>
      <c r="P146" s="237"/>
      <c r="Q146" s="237"/>
      <c r="R146" s="237"/>
      <c r="S146" s="237"/>
      <c r="T146" s="237"/>
      <c r="U146" s="22"/>
      <c r="V146" s="141"/>
      <c r="W146" s="155"/>
      <c r="X146" s="143"/>
      <c r="Y146" s="143"/>
      <c r="Z146" s="143"/>
      <c r="AA146" s="143"/>
      <c r="AB146" s="143"/>
      <c r="AC146" s="144"/>
      <c r="AD146" s="142"/>
      <c r="AE146" s="143"/>
      <c r="AF146" s="143"/>
      <c r="AG146" s="143"/>
      <c r="AH146" s="143"/>
      <c r="AI146" s="143"/>
      <c r="AJ146" s="144"/>
      <c r="AK146" s="142"/>
      <c r="AL146" s="143"/>
      <c r="AM146" s="143"/>
      <c r="AN146" s="143"/>
      <c r="AO146" s="143"/>
      <c r="AP146" s="143"/>
      <c r="AQ146" s="144"/>
      <c r="AR146" s="155"/>
      <c r="AS146" s="143"/>
      <c r="AT146" s="143"/>
      <c r="AU146" s="143"/>
      <c r="AV146" s="143"/>
      <c r="AW146" s="143"/>
      <c r="AX146" s="144"/>
      <c r="AY146" s="238">
        <f t="shared" si="14"/>
        <v>0</v>
      </c>
      <c r="AZ146" s="239"/>
      <c r="BA146" s="239"/>
      <c r="BB146" s="240">
        <f t="shared" si="15"/>
        <v>0</v>
      </c>
      <c r="BC146" s="240"/>
      <c r="BD146" s="241"/>
      <c r="BE146" s="229"/>
      <c r="BF146" s="230"/>
      <c r="BG146" s="231"/>
      <c r="BH146" s="229"/>
      <c r="BI146" s="230"/>
      <c r="BJ146" s="231"/>
      <c r="BK146" s="217"/>
      <c r="BL146" s="217"/>
      <c r="BM146" s="217"/>
      <c r="BN146" s="217"/>
      <c r="BO146" s="217"/>
      <c r="BP146" s="217"/>
      <c r="BQ146" s="217"/>
      <c r="BR146" s="218"/>
    </row>
    <row r="147" spans="2:70" ht="21" hidden="1" customHeight="1" outlineLevel="1" x14ac:dyDescent="0.15">
      <c r="B147" s="264"/>
      <c r="C147" s="264"/>
      <c r="D147" s="219" t="s">
        <v>84</v>
      </c>
      <c r="E147" s="220"/>
      <c r="F147" s="220"/>
      <c r="G147" s="220"/>
      <c r="H147" s="220"/>
      <c r="I147" s="220"/>
      <c r="J147" s="234"/>
      <c r="K147" s="235"/>
      <c r="L147" s="235"/>
      <c r="M147" s="235"/>
      <c r="N147" s="235"/>
      <c r="O147" s="236"/>
      <c r="P147" s="237"/>
      <c r="Q147" s="237"/>
      <c r="R147" s="237"/>
      <c r="S147" s="237"/>
      <c r="T147" s="237"/>
      <c r="U147" s="22"/>
      <c r="V147" s="141"/>
      <c r="W147" s="155"/>
      <c r="X147" s="143"/>
      <c r="Y147" s="143"/>
      <c r="Z147" s="143"/>
      <c r="AA147" s="143"/>
      <c r="AB147" s="143"/>
      <c r="AC147" s="144"/>
      <c r="AD147" s="142"/>
      <c r="AE147" s="143"/>
      <c r="AF147" s="143"/>
      <c r="AG147" s="143"/>
      <c r="AH147" s="143"/>
      <c r="AI147" s="143"/>
      <c r="AJ147" s="144"/>
      <c r="AK147" s="142"/>
      <c r="AL147" s="143"/>
      <c r="AM147" s="143"/>
      <c r="AN147" s="143"/>
      <c r="AO147" s="143"/>
      <c r="AP147" s="143"/>
      <c r="AQ147" s="144"/>
      <c r="AR147" s="142"/>
      <c r="AS147" s="143"/>
      <c r="AT147" s="143"/>
      <c r="AU147" s="143"/>
      <c r="AV147" s="143"/>
      <c r="AW147" s="143"/>
      <c r="AX147" s="144"/>
      <c r="AY147" s="238">
        <f t="shared" si="14"/>
        <v>0</v>
      </c>
      <c r="AZ147" s="239"/>
      <c r="BA147" s="239"/>
      <c r="BB147" s="240">
        <f t="shared" si="15"/>
        <v>0</v>
      </c>
      <c r="BC147" s="240"/>
      <c r="BD147" s="241"/>
      <c r="BE147" s="229"/>
      <c r="BF147" s="230"/>
      <c r="BG147" s="231"/>
      <c r="BH147" s="229"/>
      <c r="BI147" s="230"/>
      <c r="BJ147" s="231"/>
      <c r="BK147" s="217"/>
      <c r="BL147" s="217"/>
      <c r="BM147" s="217"/>
      <c r="BN147" s="217"/>
      <c r="BO147" s="217"/>
      <c r="BP147" s="217"/>
      <c r="BQ147" s="217"/>
      <c r="BR147" s="218"/>
    </row>
    <row r="148" spans="2:70" ht="21" hidden="1" customHeight="1" outlineLevel="1" x14ac:dyDescent="0.15">
      <c r="B148" s="264"/>
      <c r="C148" s="264"/>
      <c r="D148" s="219" t="s">
        <v>84</v>
      </c>
      <c r="E148" s="220"/>
      <c r="F148" s="220"/>
      <c r="G148" s="220"/>
      <c r="H148" s="220"/>
      <c r="I148" s="220"/>
      <c r="J148" s="234"/>
      <c r="K148" s="235"/>
      <c r="L148" s="235"/>
      <c r="M148" s="235"/>
      <c r="N148" s="235"/>
      <c r="O148" s="236"/>
      <c r="P148" s="237"/>
      <c r="Q148" s="237"/>
      <c r="R148" s="237"/>
      <c r="S148" s="237"/>
      <c r="T148" s="237"/>
      <c r="U148" s="22"/>
      <c r="V148" s="141"/>
      <c r="W148" s="155"/>
      <c r="X148" s="143"/>
      <c r="Y148" s="143"/>
      <c r="Z148" s="143"/>
      <c r="AA148" s="143"/>
      <c r="AB148" s="143"/>
      <c r="AC148" s="144"/>
      <c r="AD148" s="142"/>
      <c r="AE148" s="143"/>
      <c r="AF148" s="143"/>
      <c r="AG148" s="143"/>
      <c r="AH148" s="143"/>
      <c r="AI148" s="143"/>
      <c r="AJ148" s="144"/>
      <c r="AK148" s="142"/>
      <c r="AL148" s="143"/>
      <c r="AM148" s="143"/>
      <c r="AN148" s="143"/>
      <c r="AO148" s="143"/>
      <c r="AP148" s="143"/>
      <c r="AQ148" s="144"/>
      <c r="AR148" s="155"/>
      <c r="AS148" s="143"/>
      <c r="AT148" s="143"/>
      <c r="AU148" s="143"/>
      <c r="AV148" s="143"/>
      <c r="AW148" s="143"/>
      <c r="AX148" s="144"/>
      <c r="AY148" s="238">
        <f t="shared" si="14"/>
        <v>0</v>
      </c>
      <c r="AZ148" s="239"/>
      <c r="BA148" s="239"/>
      <c r="BB148" s="240">
        <f t="shared" si="15"/>
        <v>0</v>
      </c>
      <c r="BC148" s="240"/>
      <c r="BD148" s="241"/>
      <c r="BE148" s="229"/>
      <c r="BF148" s="230"/>
      <c r="BG148" s="231"/>
      <c r="BH148" s="229"/>
      <c r="BI148" s="230"/>
      <c r="BJ148" s="231"/>
      <c r="BK148" s="217"/>
      <c r="BL148" s="217"/>
      <c r="BM148" s="217"/>
      <c r="BN148" s="217"/>
      <c r="BO148" s="217"/>
      <c r="BP148" s="217"/>
      <c r="BQ148" s="217"/>
      <c r="BR148" s="218"/>
    </row>
    <row r="149" spans="2:70" ht="21" hidden="1" customHeight="1" outlineLevel="1" x14ac:dyDescent="0.15">
      <c r="B149" s="264"/>
      <c r="C149" s="264"/>
      <c r="D149" s="219" t="s">
        <v>84</v>
      </c>
      <c r="E149" s="220"/>
      <c r="F149" s="220"/>
      <c r="G149" s="220"/>
      <c r="H149" s="220"/>
      <c r="I149" s="220"/>
      <c r="J149" s="234"/>
      <c r="K149" s="235"/>
      <c r="L149" s="235"/>
      <c r="M149" s="235"/>
      <c r="N149" s="235"/>
      <c r="O149" s="236"/>
      <c r="P149" s="237"/>
      <c r="Q149" s="237"/>
      <c r="R149" s="237"/>
      <c r="S149" s="237"/>
      <c r="T149" s="237"/>
      <c r="U149" s="22"/>
      <c r="V149" s="141"/>
      <c r="W149" s="155"/>
      <c r="X149" s="143"/>
      <c r="Y149" s="143"/>
      <c r="Z149" s="143"/>
      <c r="AA149" s="143"/>
      <c r="AB149" s="143"/>
      <c r="AC149" s="144"/>
      <c r="AD149" s="142"/>
      <c r="AE149" s="143"/>
      <c r="AF149" s="143"/>
      <c r="AG149" s="143"/>
      <c r="AH149" s="143"/>
      <c r="AI149" s="143"/>
      <c r="AJ149" s="144"/>
      <c r="AK149" s="142"/>
      <c r="AL149" s="143"/>
      <c r="AM149" s="143"/>
      <c r="AN149" s="143"/>
      <c r="AO149" s="143"/>
      <c r="AP149" s="143"/>
      <c r="AQ149" s="144"/>
      <c r="AR149" s="142"/>
      <c r="AS149" s="143"/>
      <c r="AT149" s="143"/>
      <c r="AU149" s="143"/>
      <c r="AV149" s="143"/>
      <c r="AW149" s="143"/>
      <c r="AX149" s="144"/>
      <c r="AY149" s="238">
        <f t="shared" si="14"/>
        <v>0</v>
      </c>
      <c r="AZ149" s="239"/>
      <c r="BA149" s="239"/>
      <c r="BB149" s="240">
        <f t="shared" si="15"/>
        <v>0</v>
      </c>
      <c r="BC149" s="240"/>
      <c r="BD149" s="241"/>
      <c r="BE149" s="229"/>
      <c r="BF149" s="230"/>
      <c r="BG149" s="231"/>
      <c r="BH149" s="229"/>
      <c r="BI149" s="230"/>
      <c r="BJ149" s="231"/>
      <c r="BK149" s="217"/>
      <c r="BL149" s="217"/>
      <c r="BM149" s="217"/>
      <c r="BN149" s="217"/>
      <c r="BO149" s="217"/>
      <c r="BP149" s="217"/>
      <c r="BQ149" s="217"/>
      <c r="BR149" s="218"/>
    </row>
    <row r="150" spans="2:70" ht="21" hidden="1" customHeight="1" outlineLevel="1" x14ac:dyDescent="0.15">
      <c r="B150" s="264"/>
      <c r="C150" s="264"/>
      <c r="D150" s="219" t="s">
        <v>84</v>
      </c>
      <c r="E150" s="220"/>
      <c r="F150" s="220"/>
      <c r="G150" s="220"/>
      <c r="H150" s="220"/>
      <c r="I150" s="220"/>
      <c r="J150" s="234"/>
      <c r="K150" s="235"/>
      <c r="L150" s="235"/>
      <c r="M150" s="235"/>
      <c r="N150" s="235"/>
      <c r="O150" s="236"/>
      <c r="P150" s="237"/>
      <c r="Q150" s="237"/>
      <c r="R150" s="237"/>
      <c r="S150" s="237"/>
      <c r="T150" s="237"/>
      <c r="U150" s="22"/>
      <c r="V150" s="141"/>
      <c r="W150" s="155"/>
      <c r="X150" s="143"/>
      <c r="Y150" s="143"/>
      <c r="Z150" s="143"/>
      <c r="AA150" s="143"/>
      <c r="AB150" s="143"/>
      <c r="AC150" s="144"/>
      <c r="AD150" s="142"/>
      <c r="AE150" s="143"/>
      <c r="AF150" s="143"/>
      <c r="AG150" s="143"/>
      <c r="AH150" s="143"/>
      <c r="AI150" s="143"/>
      <c r="AJ150" s="144"/>
      <c r="AK150" s="142"/>
      <c r="AL150" s="143"/>
      <c r="AM150" s="143"/>
      <c r="AN150" s="143"/>
      <c r="AO150" s="143"/>
      <c r="AP150" s="143"/>
      <c r="AQ150" s="144"/>
      <c r="AR150" s="155"/>
      <c r="AS150" s="143"/>
      <c r="AT150" s="143"/>
      <c r="AU150" s="143"/>
      <c r="AV150" s="143"/>
      <c r="AW150" s="143"/>
      <c r="AX150" s="144"/>
      <c r="AY150" s="238">
        <f t="shared" si="14"/>
        <v>0</v>
      </c>
      <c r="AZ150" s="239"/>
      <c r="BA150" s="239"/>
      <c r="BB150" s="240">
        <f t="shared" si="15"/>
        <v>0</v>
      </c>
      <c r="BC150" s="240"/>
      <c r="BD150" s="241"/>
      <c r="BE150" s="229"/>
      <c r="BF150" s="230"/>
      <c r="BG150" s="231"/>
      <c r="BH150" s="229"/>
      <c r="BI150" s="230"/>
      <c r="BJ150" s="231"/>
      <c r="BK150" s="217"/>
      <c r="BL150" s="217"/>
      <c r="BM150" s="217"/>
      <c r="BN150" s="217"/>
      <c r="BO150" s="217"/>
      <c r="BP150" s="217"/>
      <c r="BQ150" s="217"/>
      <c r="BR150" s="218"/>
    </row>
    <row r="151" spans="2:70" ht="21" hidden="1" customHeight="1" outlineLevel="1" x14ac:dyDescent="0.15">
      <c r="B151" s="264"/>
      <c r="C151" s="264"/>
      <c r="D151" s="219" t="s">
        <v>84</v>
      </c>
      <c r="E151" s="220"/>
      <c r="F151" s="220"/>
      <c r="G151" s="220"/>
      <c r="H151" s="220"/>
      <c r="I151" s="220"/>
      <c r="J151" s="234"/>
      <c r="K151" s="235"/>
      <c r="L151" s="235"/>
      <c r="M151" s="235"/>
      <c r="N151" s="235"/>
      <c r="O151" s="236"/>
      <c r="P151" s="237"/>
      <c r="Q151" s="237"/>
      <c r="R151" s="237"/>
      <c r="S151" s="237"/>
      <c r="T151" s="237"/>
      <c r="U151" s="22"/>
      <c r="V151" s="141"/>
      <c r="W151" s="155"/>
      <c r="X151" s="143"/>
      <c r="Y151" s="143"/>
      <c r="Z151" s="143"/>
      <c r="AA151" s="143"/>
      <c r="AB151" s="143"/>
      <c r="AC151" s="144"/>
      <c r="AD151" s="142"/>
      <c r="AE151" s="143"/>
      <c r="AF151" s="143"/>
      <c r="AG151" s="143"/>
      <c r="AH151" s="143"/>
      <c r="AI151" s="143"/>
      <c r="AJ151" s="144"/>
      <c r="AK151" s="142"/>
      <c r="AL151" s="143"/>
      <c r="AM151" s="143"/>
      <c r="AN151" s="143"/>
      <c r="AO151" s="143"/>
      <c r="AP151" s="143"/>
      <c r="AQ151" s="144"/>
      <c r="AR151" s="142"/>
      <c r="AS151" s="143"/>
      <c r="AT151" s="143"/>
      <c r="AU151" s="143"/>
      <c r="AV151" s="143"/>
      <c r="AW151" s="143"/>
      <c r="AX151" s="144"/>
      <c r="AY151" s="238">
        <f t="shared" si="14"/>
        <v>0</v>
      </c>
      <c r="AZ151" s="239"/>
      <c r="BA151" s="239"/>
      <c r="BB151" s="240">
        <f t="shared" si="15"/>
        <v>0</v>
      </c>
      <c r="BC151" s="240"/>
      <c r="BD151" s="241"/>
      <c r="BE151" s="229"/>
      <c r="BF151" s="230"/>
      <c r="BG151" s="231"/>
      <c r="BH151" s="229"/>
      <c r="BI151" s="230"/>
      <c r="BJ151" s="231"/>
      <c r="BK151" s="217"/>
      <c r="BL151" s="217"/>
      <c r="BM151" s="217"/>
      <c r="BN151" s="217"/>
      <c r="BO151" s="217"/>
      <c r="BP151" s="217"/>
      <c r="BQ151" s="217"/>
      <c r="BR151" s="218"/>
    </row>
    <row r="152" spans="2:70" ht="21" hidden="1" customHeight="1" outlineLevel="1" x14ac:dyDescent="0.15">
      <c r="B152" s="264"/>
      <c r="C152" s="264"/>
      <c r="D152" s="219" t="s">
        <v>84</v>
      </c>
      <c r="E152" s="220"/>
      <c r="F152" s="220"/>
      <c r="G152" s="220"/>
      <c r="H152" s="220"/>
      <c r="I152" s="220"/>
      <c r="J152" s="234"/>
      <c r="K152" s="235"/>
      <c r="L152" s="235"/>
      <c r="M152" s="235"/>
      <c r="N152" s="235"/>
      <c r="O152" s="236"/>
      <c r="P152" s="237"/>
      <c r="Q152" s="237"/>
      <c r="R152" s="237"/>
      <c r="S152" s="237"/>
      <c r="T152" s="237"/>
      <c r="U152" s="22"/>
      <c r="V152" s="141"/>
      <c r="W152" s="155"/>
      <c r="X152" s="143"/>
      <c r="Y152" s="143"/>
      <c r="Z152" s="143"/>
      <c r="AA152" s="143"/>
      <c r="AB152" s="143"/>
      <c r="AC152" s="144"/>
      <c r="AD152" s="142"/>
      <c r="AE152" s="143"/>
      <c r="AF152" s="143"/>
      <c r="AG152" s="143"/>
      <c r="AH152" s="143"/>
      <c r="AI152" s="143"/>
      <c r="AJ152" s="144"/>
      <c r="AK152" s="142"/>
      <c r="AL152" s="143"/>
      <c r="AM152" s="143"/>
      <c r="AN152" s="143"/>
      <c r="AO152" s="143"/>
      <c r="AP152" s="143"/>
      <c r="AQ152" s="144"/>
      <c r="AR152" s="155"/>
      <c r="AS152" s="143"/>
      <c r="AT152" s="143"/>
      <c r="AU152" s="143"/>
      <c r="AV152" s="143"/>
      <c r="AW152" s="143"/>
      <c r="AX152" s="144"/>
      <c r="AY152" s="238">
        <f t="shared" si="14"/>
        <v>0</v>
      </c>
      <c r="AZ152" s="239"/>
      <c r="BA152" s="239"/>
      <c r="BB152" s="240">
        <f t="shared" si="15"/>
        <v>0</v>
      </c>
      <c r="BC152" s="240"/>
      <c r="BD152" s="241"/>
      <c r="BE152" s="229"/>
      <c r="BF152" s="230"/>
      <c r="BG152" s="231"/>
      <c r="BH152" s="229"/>
      <c r="BI152" s="230"/>
      <c r="BJ152" s="231"/>
      <c r="BK152" s="217"/>
      <c r="BL152" s="217"/>
      <c r="BM152" s="217"/>
      <c r="BN152" s="217"/>
      <c r="BO152" s="217"/>
      <c r="BP152" s="217"/>
      <c r="BQ152" s="217"/>
      <c r="BR152" s="218"/>
    </row>
    <row r="153" spans="2:70" ht="21" hidden="1" customHeight="1" outlineLevel="1" x14ac:dyDescent="0.15">
      <c r="B153" s="264"/>
      <c r="C153" s="264"/>
      <c r="D153" s="219" t="s">
        <v>84</v>
      </c>
      <c r="E153" s="220"/>
      <c r="F153" s="220"/>
      <c r="G153" s="220"/>
      <c r="H153" s="220"/>
      <c r="I153" s="220"/>
      <c r="J153" s="234"/>
      <c r="K153" s="235"/>
      <c r="L153" s="235"/>
      <c r="M153" s="235"/>
      <c r="N153" s="235"/>
      <c r="O153" s="236"/>
      <c r="P153" s="237"/>
      <c r="Q153" s="237"/>
      <c r="R153" s="237"/>
      <c r="S153" s="237"/>
      <c r="T153" s="237"/>
      <c r="U153" s="22"/>
      <c r="V153" s="141"/>
      <c r="W153" s="155"/>
      <c r="X153" s="143"/>
      <c r="Y153" s="143"/>
      <c r="Z153" s="143"/>
      <c r="AA153" s="143"/>
      <c r="AB153" s="143"/>
      <c r="AC153" s="144"/>
      <c r="AD153" s="142"/>
      <c r="AE153" s="143"/>
      <c r="AF153" s="143"/>
      <c r="AG153" s="143"/>
      <c r="AH153" s="143"/>
      <c r="AI153" s="143"/>
      <c r="AJ153" s="144"/>
      <c r="AK153" s="142"/>
      <c r="AL153" s="143"/>
      <c r="AM153" s="143"/>
      <c r="AN153" s="143"/>
      <c r="AO153" s="143"/>
      <c r="AP153" s="143"/>
      <c r="AQ153" s="144"/>
      <c r="AR153" s="142"/>
      <c r="AS153" s="143"/>
      <c r="AT153" s="143"/>
      <c r="AU153" s="143"/>
      <c r="AV153" s="143"/>
      <c r="AW153" s="143"/>
      <c r="AX153" s="144"/>
      <c r="AY153" s="238">
        <f t="shared" si="14"/>
        <v>0</v>
      </c>
      <c r="AZ153" s="239"/>
      <c r="BA153" s="239"/>
      <c r="BB153" s="240">
        <f t="shared" si="15"/>
        <v>0</v>
      </c>
      <c r="BC153" s="240"/>
      <c r="BD153" s="241"/>
      <c r="BE153" s="229"/>
      <c r="BF153" s="230"/>
      <c r="BG153" s="231"/>
      <c r="BH153" s="229"/>
      <c r="BI153" s="230"/>
      <c r="BJ153" s="231"/>
      <c r="BK153" s="217"/>
      <c r="BL153" s="217"/>
      <c r="BM153" s="217"/>
      <c r="BN153" s="217"/>
      <c r="BO153" s="217"/>
      <c r="BP153" s="217"/>
      <c r="BQ153" s="217"/>
      <c r="BR153" s="218"/>
    </row>
    <row r="154" spans="2:70" ht="21" hidden="1" customHeight="1" outlineLevel="1" x14ac:dyDescent="0.15">
      <c r="B154" s="264"/>
      <c r="C154" s="264"/>
      <c r="D154" s="219" t="s">
        <v>84</v>
      </c>
      <c r="E154" s="220"/>
      <c r="F154" s="220"/>
      <c r="G154" s="220"/>
      <c r="H154" s="220"/>
      <c r="I154" s="220"/>
      <c r="J154" s="234"/>
      <c r="K154" s="235"/>
      <c r="L154" s="235"/>
      <c r="M154" s="235"/>
      <c r="N154" s="235"/>
      <c r="O154" s="236"/>
      <c r="P154" s="237"/>
      <c r="Q154" s="237"/>
      <c r="R154" s="237"/>
      <c r="S154" s="237"/>
      <c r="T154" s="237"/>
      <c r="U154" s="22"/>
      <c r="V154" s="141"/>
      <c r="W154" s="155"/>
      <c r="X154" s="143"/>
      <c r="Y154" s="143"/>
      <c r="Z154" s="143"/>
      <c r="AA154" s="143"/>
      <c r="AB154" s="143"/>
      <c r="AC154" s="144"/>
      <c r="AD154" s="142"/>
      <c r="AE154" s="143"/>
      <c r="AF154" s="143"/>
      <c r="AG154" s="143"/>
      <c r="AH154" s="143"/>
      <c r="AI154" s="143"/>
      <c r="AJ154" s="144"/>
      <c r="AK154" s="142"/>
      <c r="AL154" s="143"/>
      <c r="AM154" s="143"/>
      <c r="AN154" s="143"/>
      <c r="AO154" s="143"/>
      <c r="AP154" s="143"/>
      <c r="AQ154" s="144"/>
      <c r="AR154" s="155"/>
      <c r="AS154" s="143"/>
      <c r="AT154" s="143"/>
      <c r="AU154" s="143"/>
      <c r="AV154" s="143"/>
      <c r="AW154" s="143"/>
      <c r="AX154" s="144"/>
      <c r="AY154" s="238">
        <f t="shared" si="14"/>
        <v>0</v>
      </c>
      <c r="AZ154" s="239"/>
      <c r="BA154" s="239"/>
      <c r="BB154" s="240">
        <f t="shared" si="15"/>
        <v>0</v>
      </c>
      <c r="BC154" s="240"/>
      <c r="BD154" s="241"/>
      <c r="BE154" s="229"/>
      <c r="BF154" s="230"/>
      <c r="BG154" s="231"/>
      <c r="BH154" s="229"/>
      <c r="BI154" s="230"/>
      <c r="BJ154" s="231"/>
      <c r="BK154" s="217"/>
      <c r="BL154" s="217"/>
      <c r="BM154" s="217"/>
      <c r="BN154" s="217"/>
      <c r="BO154" s="217"/>
      <c r="BP154" s="217"/>
      <c r="BQ154" s="217"/>
      <c r="BR154" s="218"/>
    </row>
    <row r="155" spans="2:70" ht="21" hidden="1" customHeight="1" outlineLevel="1" x14ac:dyDescent="0.15">
      <c r="B155" s="264"/>
      <c r="C155" s="264"/>
      <c r="D155" s="219" t="s">
        <v>84</v>
      </c>
      <c r="E155" s="220"/>
      <c r="F155" s="220"/>
      <c r="G155" s="220"/>
      <c r="H155" s="220"/>
      <c r="I155" s="220"/>
      <c r="J155" s="234"/>
      <c r="K155" s="235"/>
      <c r="L155" s="235"/>
      <c r="M155" s="235"/>
      <c r="N155" s="235"/>
      <c r="O155" s="236"/>
      <c r="P155" s="237"/>
      <c r="Q155" s="237"/>
      <c r="R155" s="237"/>
      <c r="S155" s="237"/>
      <c r="T155" s="237"/>
      <c r="U155" s="22"/>
      <c r="V155" s="141"/>
      <c r="W155" s="155"/>
      <c r="X155" s="143"/>
      <c r="Y155" s="143"/>
      <c r="Z155" s="143"/>
      <c r="AA155" s="143"/>
      <c r="AB155" s="143"/>
      <c r="AC155" s="144"/>
      <c r="AD155" s="142"/>
      <c r="AE155" s="143"/>
      <c r="AF155" s="143"/>
      <c r="AG155" s="143"/>
      <c r="AH155" s="143"/>
      <c r="AI155" s="143"/>
      <c r="AJ155" s="144"/>
      <c r="AK155" s="142"/>
      <c r="AL155" s="143"/>
      <c r="AM155" s="143"/>
      <c r="AN155" s="143"/>
      <c r="AO155" s="143"/>
      <c r="AP155" s="143"/>
      <c r="AQ155" s="144"/>
      <c r="AR155" s="142"/>
      <c r="AS155" s="143"/>
      <c r="AT155" s="143"/>
      <c r="AU155" s="143"/>
      <c r="AV155" s="143"/>
      <c r="AW155" s="143"/>
      <c r="AX155" s="144"/>
      <c r="AY155" s="238">
        <f t="shared" si="14"/>
        <v>0</v>
      </c>
      <c r="AZ155" s="239"/>
      <c r="BA155" s="239"/>
      <c r="BB155" s="240">
        <f t="shared" si="15"/>
        <v>0</v>
      </c>
      <c r="BC155" s="240"/>
      <c r="BD155" s="241"/>
      <c r="BE155" s="229"/>
      <c r="BF155" s="230"/>
      <c r="BG155" s="231"/>
      <c r="BH155" s="229"/>
      <c r="BI155" s="230"/>
      <c r="BJ155" s="231"/>
      <c r="BK155" s="217"/>
      <c r="BL155" s="217"/>
      <c r="BM155" s="217"/>
      <c r="BN155" s="217"/>
      <c r="BO155" s="217"/>
      <c r="BP155" s="217"/>
      <c r="BQ155" s="217"/>
      <c r="BR155" s="218"/>
    </row>
    <row r="156" spans="2:70" ht="21" hidden="1" customHeight="1" outlineLevel="1" x14ac:dyDescent="0.15">
      <c r="B156" s="264"/>
      <c r="C156" s="264"/>
      <c r="D156" s="219" t="s">
        <v>84</v>
      </c>
      <c r="E156" s="220"/>
      <c r="F156" s="220"/>
      <c r="G156" s="220"/>
      <c r="H156" s="220"/>
      <c r="I156" s="220"/>
      <c r="J156" s="234"/>
      <c r="K156" s="235"/>
      <c r="L156" s="235"/>
      <c r="M156" s="235"/>
      <c r="N156" s="235"/>
      <c r="O156" s="236"/>
      <c r="P156" s="237"/>
      <c r="Q156" s="237"/>
      <c r="R156" s="237"/>
      <c r="S156" s="237"/>
      <c r="T156" s="237"/>
      <c r="U156" s="22"/>
      <c r="V156" s="141"/>
      <c r="W156" s="155"/>
      <c r="X156" s="143"/>
      <c r="Y156" s="143"/>
      <c r="Z156" s="143"/>
      <c r="AA156" s="143"/>
      <c r="AB156" s="143"/>
      <c r="AC156" s="144"/>
      <c r="AD156" s="142"/>
      <c r="AE156" s="143"/>
      <c r="AF156" s="143"/>
      <c r="AG156" s="143"/>
      <c r="AH156" s="143"/>
      <c r="AI156" s="143"/>
      <c r="AJ156" s="144"/>
      <c r="AK156" s="142"/>
      <c r="AL156" s="143"/>
      <c r="AM156" s="143"/>
      <c r="AN156" s="143"/>
      <c r="AO156" s="143"/>
      <c r="AP156" s="143"/>
      <c r="AQ156" s="144"/>
      <c r="AR156" s="155"/>
      <c r="AS156" s="143"/>
      <c r="AT156" s="143"/>
      <c r="AU156" s="143"/>
      <c r="AV156" s="143"/>
      <c r="AW156" s="143"/>
      <c r="AX156" s="144"/>
      <c r="AY156" s="238">
        <f t="shared" si="14"/>
        <v>0</v>
      </c>
      <c r="AZ156" s="239"/>
      <c r="BA156" s="239"/>
      <c r="BB156" s="240">
        <f t="shared" si="15"/>
        <v>0</v>
      </c>
      <c r="BC156" s="240"/>
      <c r="BD156" s="241"/>
      <c r="BE156" s="229"/>
      <c r="BF156" s="230"/>
      <c r="BG156" s="231"/>
      <c r="BH156" s="229"/>
      <c r="BI156" s="230"/>
      <c r="BJ156" s="231"/>
      <c r="BK156" s="217"/>
      <c r="BL156" s="217"/>
      <c r="BM156" s="217"/>
      <c r="BN156" s="217"/>
      <c r="BO156" s="217"/>
      <c r="BP156" s="217"/>
      <c r="BQ156" s="217"/>
      <c r="BR156" s="218"/>
    </row>
    <row r="157" spans="2:70" ht="21" customHeight="1" collapsed="1" thickBot="1" x14ac:dyDescent="0.2">
      <c r="B157" s="264"/>
      <c r="C157" s="264"/>
      <c r="D157" s="219" t="s">
        <v>84</v>
      </c>
      <c r="E157" s="220"/>
      <c r="F157" s="220"/>
      <c r="G157" s="220"/>
      <c r="H157" s="220"/>
      <c r="I157" s="220"/>
      <c r="J157" s="221"/>
      <c r="K157" s="222"/>
      <c r="L157" s="222"/>
      <c r="M157" s="222"/>
      <c r="N157" s="222"/>
      <c r="O157" s="223"/>
      <c r="P157" s="224"/>
      <c r="Q157" s="224"/>
      <c r="R157" s="224"/>
      <c r="S157" s="224"/>
      <c r="T157" s="224"/>
      <c r="U157" s="22"/>
      <c r="V157" s="141"/>
      <c r="W157" s="161"/>
      <c r="X157" s="159"/>
      <c r="Y157" s="159"/>
      <c r="Z157" s="159"/>
      <c r="AA157" s="159"/>
      <c r="AB157" s="159"/>
      <c r="AC157" s="160"/>
      <c r="AD157" s="158"/>
      <c r="AE157" s="159"/>
      <c r="AF157" s="159"/>
      <c r="AG157" s="159"/>
      <c r="AH157" s="159"/>
      <c r="AI157" s="159"/>
      <c r="AJ157" s="160"/>
      <c r="AK157" s="158"/>
      <c r="AL157" s="159"/>
      <c r="AM157" s="159"/>
      <c r="AN157" s="159"/>
      <c r="AO157" s="159"/>
      <c r="AP157" s="159"/>
      <c r="AQ157" s="160"/>
      <c r="AR157" s="161"/>
      <c r="AS157" s="159"/>
      <c r="AT157" s="159"/>
      <c r="AU157" s="159"/>
      <c r="AV157" s="159"/>
      <c r="AW157" s="159"/>
      <c r="AX157" s="160"/>
      <c r="AY157" s="225">
        <f t="shared" si="14"/>
        <v>0</v>
      </c>
      <c r="AZ157" s="226"/>
      <c r="BA157" s="226"/>
      <c r="BB157" s="227">
        <f t="shared" si="15"/>
        <v>0</v>
      </c>
      <c r="BC157" s="227"/>
      <c r="BD157" s="228"/>
      <c r="BE157" s="229"/>
      <c r="BF157" s="230"/>
      <c r="BG157" s="231"/>
      <c r="BH157" s="229"/>
      <c r="BI157" s="230"/>
      <c r="BJ157" s="231"/>
      <c r="BK157" s="232"/>
      <c r="BL157" s="232"/>
      <c r="BM157" s="232"/>
      <c r="BN157" s="232"/>
      <c r="BO157" s="232"/>
      <c r="BP157" s="232"/>
      <c r="BQ157" s="232"/>
      <c r="BR157" s="233"/>
    </row>
    <row r="158" spans="2:70" ht="21" customHeight="1" thickBot="1" x14ac:dyDescent="0.2">
      <c r="B158" s="264"/>
      <c r="C158" s="207" t="s">
        <v>85</v>
      </c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9"/>
      <c r="W158" s="166">
        <f t="shared" ref="W158:AX158" si="16">SUM(W128:W157)</f>
        <v>0</v>
      </c>
      <c r="X158" s="167">
        <f t="shared" si="16"/>
        <v>0</v>
      </c>
      <c r="Y158" s="167">
        <f t="shared" si="16"/>
        <v>0</v>
      </c>
      <c r="Z158" s="167">
        <f t="shared" si="16"/>
        <v>0</v>
      </c>
      <c r="AA158" s="167">
        <f t="shared" si="16"/>
        <v>0</v>
      </c>
      <c r="AB158" s="167">
        <f t="shared" si="16"/>
        <v>0</v>
      </c>
      <c r="AC158" s="169">
        <f t="shared" si="16"/>
        <v>0</v>
      </c>
      <c r="AD158" s="166">
        <f t="shared" si="16"/>
        <v>0</v>
      </c>
      <c r="AE158" s="167">
        <f t="shared" si="16"/>
        <v>0</v>
      </c>
      <c r="AF158" s="167">
        <f t="shared" si="16"/>
        <v>0</v>
      </c>
      <c r="AG158" s="167">
        <f t="shared" si="16"/>
        <v>0</v>
      </c>
      <c r="AH158" s="167">
        <f t="shared" si="16"/>
        <v>0</v>
      </c>
      <c r="AI158" s="167">
        <f t="shared" si="16"/>
        <v>0</v>
      </c>
      <c r="AJ158" s="169">
        <f t="shared" si="16"/>
        <v>0</v>
      </c>
      <c r="AK158" s="166">
        <f t="shared" si="16"/>
        <v>0</v>
      </c>
      <c r="AL158" s="167">
        <f t="shared" si="16"/>
        <v>0</v>
      </c>
      <c r="AM158" s="167">
        <f t="shared" si="16"/>
        <v>0</v>
      </c>
      <c r="AN158" s="167">
        <f t="shared" si="16"/>
        <v>0</v>
      </c>
      <c r="AO158" s="167">
        <f t="shared" si="16"/>
        <v>0</v>
      </c>
      <c r="AP158" s="167">
        <f t="shared" si="16"/>
        <v>0</v>
      </c>
      <c r="AQ158" s="169">
        <f t="shared" si="16"/>
        <v>0</v>
      </c>
      <c r="AR158" s="166">
        <f t="shared" si="16"/>
        <v>0</v>
      </c>
      <c r="AS158" s="167">
        <f t="shared" si="16"/>
        <v>0</v>
      </c>
      <c r="AT158" s="167">
        <f t="shared" si="16"/>
        <v>0</v>
      </c>
      <c r="AU158" s="167">
        <f t="shared" si="16"/>
        <v>0</v>
      </c>
      <c r="AV158" s="167">
        <f t="shared" si="16"/>
        <v>0</v>
      </c>
      <c r="AW158" s="167">
        <f t="shared" si="16"/>
        <v>0</v>
      </c>
      <c r="AX158" s="169">
        <f t="shared" si="16"/>
        <v>0</v>
      </c>
      <c r="AY158" s="210">
        <f>SUM(AY128:BA157)</f>
        <v>0</v>
      </c>
      <c r="AZ158" s="211"/>
      <c r="BA158" s="211"/>
      <c r="BB158" s="212">
        <f>SUM($BB$128:$BD$157)</f>
        <v>0</v>
      </c>
      <c r="BC158" s="212"/>
      <c r="BD158" s="213"/>
      <c r="BE158" s="214"/>
      <c r="BF158" s="215"/>
      <c r="BG158" s="215"/>
      <c r="BH158" s="214"/>
      <c r="BI158" s="215"/>
      <c r="BJ158" s="216"/>
      <c r="BK158" s="190"/>
      <c r="BL158" s="190"/>
      <c r="BM158" s="190"/>
      <c r="BN158" s="190"/>
      <c r="BO158" s="190"/>
      <c r="BP158" s="190"/>
      <c r="BQ158" s="190"/>
      <c r="BR158" s="191"/>
    </row>
    <row r="159" spans="2:70" ht="21" customHeight="1" x14ac:dyDescent="0.15">
      <c r="B159" s="192" t="s">
        <v>86</v>
      </c>
      <c r="C159" s="193"/>
      <c r="D159" s="193"/>
      <c r="E159" s="193"/>
      <c r="F159" s="193"/>
      <c r="G159" s="193"/>
      <c r="H159" s="193"/>
      <c r="I159" s="193"/>
      <c r="J159" s="193"/>
      <c r="K159" s="193"/>
      <c r="L159" s="193"/>
      <c r="M159" s="193"/>
      <c r="N159" s="193"/>
      <c r="O159" s="193"/>
      <c r="P159" s="193"/>
      <c r="Q159" s="193"/>
      <c r="R159" s="193"/>
      <c r="S159" s="193"/>
      <c r="T159" s="193"/>
      <c r="U159" s="193"/>
      <c r="V159" s="193"/>
      <c r="W159" s="193"/>
      <c r="X159" s="193"/>
      <c r="Y159" s="193"/>
      <c r="Z159" s="193"/>
      <c r="AA159" s="193"/>
      <c r="AB159" s="193"/>
      <c r="AC159" s="193"/>
      <c r="AD159" s="193"/>
      <c r="AE159" s="193"/>
      <c r="AF159" s="193"/>
      <c r="AG159" s="193"/>
      <c r="AH159" s="193"/>
      <c r="AI159" s="193"/>
      <c r="AJ159" s="193"/>
      <c r="AK159" s="193"/>
      <c r="AL159" s="193"/>
      <c r="AM159" s="193"/>
      <c r="AN159" s="193"/>
      <c r="AO159" s="193"/>
      <c r="AP159" s="193"/>
      <c r="AQ159" s="193"/>
      <c r="AR159" s="193"/>
      <c r="AS159" s="193"/>
      <c r="AT159" s="193"/>
      <c r="AU159" s="193"/>
      <c r="AV159" s="193"/>
      <c r="AW159" s="193"/>
      <c r="AX159" s="194"/>
      <c r="AY159" s="195"/>
      <c r="AZ159" s="196"/>
      <c r="BA159" s="196"/>
      <c r="BB159" s="196"/>
      <c r="BC159" s="196"/>
      <c r="BD159" s="196"/>
      <c r="BE159" s="197" t="s">
        <v>99</v>
      </c>
      <c r="BF159" s="197"/>
      <c r="BG159" s="197"/>
      <c r="BH159" s="198"/>
      <c r="BI159" s="198"/>
      <c r="BJ159" s="198"/>
      <c r="BK159" s="198"/>
      <c r="BL159" s="198"/>
      <c r="BM159" s="198"/>
      <c r="BN159" s="198"/>
      <c r="BO159" s="198"/>
      <c r="BP159" s="198"/>
      <c r="BQ159" s="198"/>
      <c r="BR159" s="199"/>
    </row>
    <row r="160" spans="2:70" ht="21" customHeight="1" thickBot="1" x14ac:dyDescent="0.2">
      <c r="B160" s="200" t="s">
        <v>87</v>
      </c>
      <c r="C160" s="201"/>
      <c r="D160" s="201"/>
      <c r="E160" s="201"/>
      <c r="F160" s="201"/>
      <c r="G160" s="201"/>
      <c r="H160" s="201"/>
      <c r="I160" s="201"/>
      <c r="J160" s="201"/>
      <c r="K160" s="201"/>
      <c r="L160" s="201"/>
      <c r="M160" s="201"/>
      <c r="N160" s="201"/>
      <c r="O160" s="201"/>
      <c r="P160" s="201"/>
      <c r="Q160" s="201"/>
      <c r="R160" s="201"/>
      <c r="S160" s="201"/>
      <c r="T160" s="201"/>
      <c r="U160" s="201"/>
      <c r="V160" s="201"/>
      <c r="W160" s="201"/>
      <c r="X160" s="201"/>
      <c r="Y160" s="201"/>
      <c r="Z160" s="201"/>
      <c r="AA160" s="201"/>
      <c r="AB160" s="201"/>
      <c r="AC160" s="201"/>
      <c r="AD160" s="201"/>
      <c r="AE160" s="201"/>
      <c r="AF160" s="201"/>
      <c r="AG160" s="201"/>
      <c r="AH160" s="201"/>
      <c r="AI160" s="201"/>
      <c r="AJ160" s="201"/>
      <c r="AK160" s="201"/>
      <c r="AL160" s="201"/>
      <c r="AM160" s="201"/>
      <c r="AN160" s="201"/>
      <c r="AO160" s="201"/>
      <c r="AP160" s="201"/>
      <c r="AQ160" s="201"/>
      <c r="AR160" s="201"/>
      <c r="AS160" s="201"/>
      <c r="AT160" s="201"/>
      <c r="AU160" s="201"/>
      <c r="AV160" s="201"/>
      <c r="AW160" s="201"/>
      <c r="AX160" s="202"/>
      <c r="AY160" s="203"/>
      <c r="AZ160" s="204"/>
      <c r="BA160" s="204"/>
      <c r="BB160" s="204"/>
      <c r="BC160" s="204"/>
      <c r="BD160" s="204"/>
      <c r="BE160" s="205" t="s">
        <v>99</v>
      </c>
      <c r="BF160" s="205"/>
      <c r="BG160" s="205"/>
      <c r="BH160" s="204"/>
      <c r="BI160" s="204"/>
      <c r="BJ160" s="204"/>
      <c r="BK160" s="204"/>
      <c r="BL160" s="204"/>
      <c r="BM160" s="204"/>
      <c r="BN160" s="204"/>
      <c r="BO160" s="204"/>
      <c r="BP160" s="204"/>
      <c r="BQ160" s="204"/>
      <c r="BR160" s="206"/>
    </row>
    <row r="161" spans="2:70" ht="21" customHeight="1" x14ac:dyDescent="0.15">
      <c r="D161" s="4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  <c r="BN161" s="18"/>
    </row>
    <row r="162" spans="2:70" ht="21" customHeight="1" x14ac:dyDescent="0.15">
      <c r="B162" s="189" t="s">
        <v>110</v>
      </c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  <c r="O162" s="189"/>
      <c r="P162" s="189"/>
      <c r="Q162" s="189"/>
      <c r="R162" s="189"/>
      <c r="S162" s="189"/>
      <c r="T162" s="189"/>
      <c r="U162" s="189"/>
      <c r="V162" s="189"/>
      <c r="W162" s="189"/>
      <c r="X162" s="189"/>
      <c r="Y162" s="189"/>
      <c r="Z162" s="189"/>
      <c r="AA162" s="189"/>
      <c r="AB162" s="189"/>
      <c r="AC162" s="189"/>
      <c r="AD162" s="189"/>
      <c r="AE162" s="189"/>
      <c r="AF162" s="189"/>
      <c r="AG162" s="189"/>
      <c r="AH162" s="189"/>
      <c r="AI162" s="189"/>
      <c r="AJ162" s="189"/>
      <c r="AK162" s="189"/>
      <c r="AL162" s="189"/>
      <c r="AM162" s="189"/>
      <c r="AN162" s="189"/>
      <c r="AO162" s="189"/>
      <c r="AP162" s="189"/>
      <c r="AQ162" s="189"/>
      <c r="AR162" s="189"/>
      <c r="AS162" s="189"/>
      <c r="AT162" s="189"/>
      <c r="AU162" s="189"/>
      <c r="AV162" s="189"/>
      <c r="AW162" s="189"/>
      <c r="AX162" s="189"/>
      <c r="AY162" s="189"/>
      <c r="AZ162" s="189"/>
      <c r="BA162" s="189"/>
      <c r="BB162" s="189"/>
      <c r="BC162" s="189"/>
      <c r="BD162" s="189"/>
      <c r="BE162" s="189"/>
      <c r="BF162" s="189"/>
      <c r="BG162" s="189"/>
      <c r="BH162" s="189"/>
      <c r="BI162" s="189"/>
      <c r="BJ162" s="189"/>
      <c r="BK162" s="189"/>
      <c r="BL162" s="189"/>
      <c r="BM162" s="189"/>
      <c r="BN162" s="189"/>
      <c r="BO162" s="189"/>
      <c r="BP162" s="189"/>
      <c r="BQ162" s="189"/>
      <c r="BR162" s="189"/>
    </row>
    <row r="163" spans="2:70" ht="21" customHeight="1" x14ac:dyDescent="0.15">
      <c r="B163" s="189" t="s">
        <v>111</v>
      </c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  <c r="O163" s="189"/>
      <c r="P163" s="189"/>
      <c r="Q163" s="189"/>
      <c r="R163" s="189"/>
      <c r="S163" s="189"/>
      <c r="T163" s="189"/>
      <c r="U163" s="189"/>
      <c r="V163" s="189"/>
      <c r="W163" s="189"/>
      <c r="X163" s="189"/>
      <c r="Y163" s="189"/>
      <c r="Z163" s="189"/>
      <c r="AA163" s="189"/>
      <c r="AB163" s="189"/>
      <c r="AC163" s="189"/>
      <c r="AD163" s="189"/>
      <c r="AE163" s="189"/>
      <c r="AF163" s="189"/>
      <c r="AG163" s="189"/>
      <c r="AH163" s="189"/>
      <c r="AI163" s="189"/>
      <c r="AJ163" s="189"/>
      <c r="AK163" s="189"/>
      <c r="AL163" s="189"/>
      <c r="AM163" s="189"/>
      <c r="AN163" s="189"/>
      <c r="AO163" s="189"/>
      <c r="AP163" s="189"/>
      <c r="AQ163" s="189"/>
      <c r="AR163" s="189"/>
      <c r="AS163" s="189"/>
      <c r="AT163" s="189"/>
      <c r="AU163" s="189"/>
      <c r="AV163" s="189"/>
      <c r="AW163" s="189"/>
      <c r="AX163" s="189"/>
      <c r="AY163" s="189"/>
      <c r="AZ163" s="189"/>
      <c r="BA163" s="189"/>
      <c r="BB163" s="189"/>
      <c r="BC163" s="189"/>
      <c r="BD163" s="189"/>
      <c r="BE163" s="189"/>
      <c r="BF163" s="189"/>
      <c r="BG163" s="189"/>
      <c r="BH163" s="189"/>
      <c r="BI163" s="189"/>
      <c r="BJ163" s="189"/>
      <c r="BK163" s="189"/>
      <c r="BL163" s="189"/>
      <c r="BM163" s="189"/>
      <c r="BN163" s="189"/>
      <c r="BO163" s="189"/>
      <c r="BP163" s="189"/>
      <c r="BQ163" s="189"/>
      <c r="BR163" s="189"/>
    </row>
    <row r="164" spans="2:70" ht="21" customHeight="1" x14ac:dyDescent="0.15">
      <c r="G164" s="4"/>
    </row>
  </sheetData>
  <sheetProtection sheet="1" objects="1" scenarios="1" formatRows="0" insertRows="0" selectLockedCells="1" autoFilter="0"/>
  <mergeCells count="1146">
    <mergeCell ref="AO3:AV3"/>
    <mergeCell ref="AW3:BJ3"/>
    <mergeCell ref="BK3:BN3"/>
    <mergeCell ref="BO3:BR3"/>
    <mergeCell ref="D4:J4"/>
    <mergeCell ref="D5:F5"/>
    <mergeCell ref="G5:T5"/>
    <mergeCell ref="Z5:AF5"/>
    <mergeCell ref="AG5:AJ5"/>
    <mergeCell ref="AK5:AN5"/>
    <mergeCell ref="AO1:AQ1"/>
    <mergeCell ref="AT1:BB1"/>
    <mergeCell ref="AO2:AQ2"/>
    <mergeCell ref="AR2:BB2"/>
    <mergeCell ref="BC2:BE2"/>
    <mergeCell ref="BF2:BR2"/>
    <mergeCell ref="AO6:AR6"/>
    <mergeCell ref="AS6:AV6"/>
    <mergeCell ref="AW6:AZ6"/>
    <mergeCell ref="BA6:BD6"/>
    <mergeCell ref="BE6:BG6"/>
    <mergeCell ref="AO5:AR5"/>
    <mergeCell ref="AS5:AV5"/>
    <mergeCell ref="AW5:AZ5"/>
    <mergeCell ref="BA5:BD5"/>
    <mergeCell ref="BE5:BG5"/>
    <mergeCell ref="D6:F6"/>
    <mergeCell ref="G6:T6"/>
    <mergeCell ref="Z6:AF6"/>
    <mergeCell ref="AG6:AJ6"/>
    <mergeCell ref="AK6:AN6"/>
    <mergeCell ref="AS8:AV8"/>
    <mergeCell ref="AW8:AZ8"/>
    <mergeCell ref="BA8:BD8"/>
    <mergeCell ref="BE8:BG8"/>
    <mergeCell ref="BA9:BD9"/>
    <mergeCell ref="BE9:BG9"/>
    <mergeCell ref="AP11:BE11"/>
    <mergeCell ref="Z9:AF9"/>
    <mergeCell ref="AG9:AJ9"/>
    <mergeCell ref="AK9:AN9"/>
    <mergeCell ref="AO9:AR9"/>
    <mergeCell ref="AS9:AV9"/>
    <mergeCell ref="AW9:AZ9"/>
    <mergeCell ref="AO7:AR7"/>
    <mergeCell ref="AS7:AV7"/>
    <mergeCell ref="AW7:AZ7"/>
    <mergeCell ref="BA7:BD7"/>
    <mergeCell ref="BE7:BG7"/>
    <mergeCell ref="D8:T8"/>
    <mergeCell ref="Z8:AF8"/>
    <mergeCell ref="AG8:AJ8"/>
    <mergeCell ref="AK8:AN8"/>
    <mergeCell ref="AO8:AR8"/>
    <mergeCell ref="BC14:BE14"/>
    <mergeCell ref="BH14:BL14"/>
    <mergeCell ref="BM14:BP14"/>
    <mergeCell ref="BQ14:BS14"/>
    <mergeCell ref="BM12:BS12"/>
    <mergeCell ref="D7:F7"/>
    <mergeCell ref="G7:T7"/>
    <mergeCell ref="AA7:AF7"/>
    <mergeCell ref="AG7:AJ7"/>
    <mergeCell ref="AK7:AN7"/>
    <mergeCell ref="D12:E12"/>
    <mergeCell ref="F12:V12"/>
    <mergeCell ref="AE12:AK12"/>
    <mergeCell ref="AL12:AN13"/>
    <mergeCell ref="AV12:BB12"/>
    <mergeCell ref="BC12:BE13"/>
    <mergeCell ref="BQ13:BS13"/>
    <mergeCell ref="D14:E14"/>
    <mergeCell ref="F14:V14"/>
    <mergeCell ref="Z14:AD14"/>
    <mergeCell ref="AE14:AH14"/>
    <mergeCell ref="AI14:AK14"/>
    <mergeCell ref="AL14:AN14"/>
    <mergeCell ref="AQ14:AU14"/>
    <mergeCell ref="AV14:AY14"/>
    <mergeCell ref="AZ14:BB14"/>
    <mergeCell ref="D13:E13"/>
    <mergeCell ref="F13:V13"/>
    <mergeCell ref="AE13:AH13"/>
    <mergeCell ref="AI13:AK13"/>
    <mergeCell ref="AQ13:AU13"/>
    <mergeCell ref="AV13:AY13"/>
    <mergeCell ref="AZ13:BB13"/>
    <mergeCell ref="BH13:BL13"/>
    <mergeCell ref="BM13:BP13"/>
    <mergeCell ref="AV16:AY16"/>
    <mergeCell ref="AZ16:BB16"/>
    <mergeCell ref="BC16:BE16"/>
    <mergeCell ref="BF16:BS16"/>
    <mergeCell ref="Z17:AD17"/>
    <mergeCell ref="AE17:AH17"/>
    <mergeCell ref="AI17:AK17"/>
    <mergeCell ref="AL17:AN17"/>
    <mergeCell ref="AQ17:AU17"/>
    <mergeCell ref="AV17:AY17"/>
    <mergeCell ref="AZ15:BB15"/>
    <mergeCell ref="BC15:BE15"/>
    <mergeCell ref="BH15:BL15"/>
    <mergeCell ref="BM15:BP15"/>
    <mergeCell ref="BQ15:BS15"/>
    <mergeCell ref="Z16:AD16"/>
    <mergeCell ref="AE16:AH16"/>
    <mergeCell ref="AI16:AK16"/>
    <mergeCell ref="AL16:AN16"/>
    <mergeCell ref="AQ16:AU16"/>
    <mergeCell ref="Z15:AD15"/>
    <mergeCell ref="AE15:AH15"/>
    <mergeCell ref="AI15:AK15"/>
    <mergeCell ref="AL15:AN15"/>
    <mergeCell ref="AQ15:AU15"/>
    <mergeCell ref="AV15:AY15"/>
    <mergeCell ref="D25:H25"/>
    <mergeCell ref="T25:X25"/>
    <mergeCell ref="AJ25:AN25"/>
    <mergeCell ref="AZ25:BD25"/>
    <mergeCell ref="D26:H26"/>
    <mergeCell ref="I26:L26"/>
    <mergeCell ref="M26:P26"/>
    <mergeCell ref="T26:X26"/>
    <mergeCell ref="Y26:AB26"/>
    <mergeCell ref="AC26:AF26"/>
    <mergeCell ref="AZ17:BB17"/>
    <mergeCell ref="BC17:BE17"/>
    <mergeCell ref="BF17:BS17"/>
    <mergeCell ref="W20:Y22"/>
    <mergeCell ref="Z20:BM22"/>
    <mergeCell ref="D24:AF24"/>
    <mergeCell ref="AJ24:BL24"/>
    <mergeCell ref="AJ27:AN27"/>
    <mergeCell ref="AO27:AR27"/>
    <mergeCell ref="AS27:AV27"/>
    <mergeCell ref="AZ27:BD27"/>
    <mergeCell ref="BE27:BH27"/>
    <mergeCell ref="BI27:BL27"/>
    <mergeCell ref="D27:H27"/>
    <mergeCell ref="I27:L27"/>
    <mergeCell ref="M27:P27"/>
    <mergeCell ref="T27:X27"/>
    <mergeCell ref="Y27:AB27"/>
    <mergeCell ref="AC27:AF27"/>
    <mergeCell ref="AJ26:AN26"/>
    <mergeCell ref="AO26:AR26"/>
    <mergeCell ref="AS26:AV26"/>
    <mergeCell ref="AZ26:BD26"/>
    <mergeCell ref="BE26:BH26"/>
    <mergeCell ref="BI26:BL26"/>
    <mergeCell ref="AJ29:AN29"/>
    <mergeCell ref="AO29:AR29"/>
    <mergeCell ref="AS29:AV29"/>
    <mergeCell ref="AZ29:BD29"/>
    <mergeCell ref="BE29:BH29"/>
    <mergeCell ref="BI29:BL29"/>
    <mergeCell ref="D29:H29"/>
    <mergeCell ref="I29:L29"/>
    <mergeCell ref="M29:P29"/>
    <mergeCell ref="T29:X29"/>
    <mergeCell ref="Y29:AB29"/>
    <mergeCell ref="AC29:AF29"/>
    <mergeCell ref="AJ28:AN28"/>
    <mergeCell ref="AO28:AR28"/>
    <mergeCell ref="AS28:AV28"/>
    <mergeCell ref="AZ28:BD28"/>
    <mergeCell ref="BE28:BH28"/>
    <mergeCell ref="BI28:BL28"/>
    <mergeCell ref="D28:H28"/>
    <mergeCell ref="I28:L28"/>
    <mergeCell ref="M28:P28"/>
    <mergeCell ref="T28:X28"/>
    <mergeCell ref="Y28:AB28"/>
    <mergeCell ref="AC28:AF28"/>
    <mergeCell ref="BK35:BR35"/>
    <mergeCell ref="BK36:BN37"/>
    <mergeCell ref="BO36:BR37"/>
    <mergeCell ref="B38:B121"/>
    <mergeCell ref="D38:I38"/>
    <mergeCell ref="J38:O38"/>
    <mergeCell ref="P38:T38"/>
    <mergeCell ref="AY38:BA38"/>
    <mergeCell ref="BB38:BD38"/>
    <mergeCell ref="BE38:BG38"/>
    <mergeCell ref="AK35:AQ35"/>
    <mergeCell ref="AR35:AX35"/>
    <mergeCell ref="AY35:BA37"/>
    <mergeCell ref="BB35:BD37"/>
    <mergeCell ref="BE35:BG37"/>
    <mergeCell ref="BH35:BJ37"/>
    <mergeCell ref="BG31:BI31"/>
    <mergeCell ref="BJ31:BL31"/>
    <mergeCell ref="B35:B37"/>
    <mergeCell ref="D35:I37"/>
    <mergeCell ref="J35:O37"/>
    <mergeCell ref="P35:T37"/>
    <mergeCell ref="U35:U37"/>
    <mergeCell ref="V35:V37"/>
    <mergeCell ref="W35:AC35"/>
    <mergeCell ref="AD35:AJ35"/>
    <mergeCell ref="K31:M31"/>
    <mergeCell ref="N31:P31"/>
    <mergeCell ref="AA31:AC31"/>
    <mergeCell ref="AD31:AF31"/>
    <mergeCell ref="AQ31:AS31"/>
    <mergeCell ref="AT31:AV31"/>
    <mergeCell ref="BH39:BJ39"/>
    <mergeCell ref="BK39:BN39"/>
    <mergeCell ref="BO39:BR39"/>
    <mergeCell ref="D40:I40"/>
    <mergeCell ref="J40:O40"/>
    <mergeCell ref="P40:T40"/>
    <mergeCell ref="AY40:BA40"/>
    <mergeCell ref="BB40:BD40"/>
    <mergeCell ref="BE40:BG40"/>
    <mergeCell ref="BH40:BJ40"/>
    <mergeCell ref="BH38:BJ38"/>
    <mergeCell ref="BK38:BN38"/>
    <mergeCell ref="BO38:BR38"/>
    <mergeCell ref="C39:C48"/>
    <mergeCell ref="D39:I39"/>
    <mergeCell ref="J39:O39"/>
    <mergeCell ref="P39:T39"/>
    <mergeCell ref="AY39:BA39"/>
    <mergeCell ref="BB39:BD39"/>
    <mergeCell ref="BE39:BG39"/>
    <mergeCell ref="BO41:BR41"/>
    <mergeCell ref="D42:I42"/>
    <mergeCell ref="J42:O42"/>
    <mergeCell ref="P42:T42"/>
    <mergeCell ref="AY42:BA42"/>
    <mergeCell ref="BB42:BD42"/>
    <mergeCell ref="BE42:BG42"/>
    <mergeCell ref="BH42:BJ42"/>
    <mergeCell ref="BK42:BN42"/>
    <mergeCell ref="BO42:BR42"/>
    <mergeCell ref="BK40:BN40"/>
    <mergeCell ref="BO40:BR40"/>
    <mergeCell ref="D41:I41"/>
    <mergeCell ref="J41:O41"/>
    <mergeCell ref="P41:T41"/>
    <mergeCell ref="AY41:BA41"/>
    <mergeCell ref="BB41:BD41"/>
    <mergeCell ref="BE41:BG41"/>
    <mergeCell ref="BH41:BJ41"/>
    <mergeCell ref="BK41:BN41"/>
    <mergeCell ref="BK44:BN44"/>
    <mergeCell ref="BO44:BR44"/>
    <mergeCell ref="D45:I45"/>
    <mergeCell ref="J45:O45"/>
    <mergeCell ref="P45:T45"/>
    <mergeCell ref="AY45:BA45"/>
    <mergeCell ref="BB45:BD45"/>
    <mergeCell ref="BE45:BG45"/>
    <mergeCell ref="BH45:BJ45"/>
    <mergeCell ref="BK45:BN45"/>
    <mergeCell ref="BH43:BJ43"/>
    <mergeCell ref="BK43:BN43"/>
    <mergeCell ref="BO43:BR43"/>
    <mergeCell ref="D44:I44"/>
    <mergeCell ref="J44:O44"/>
    <mergeCell ref="P44:T44"/>
    <mergeCell ref="AY44:BA44"/>
    <mergeCell ref="BB44:BD44"/>
    <mergeCell ref="BE44:BG44"/>
    <mergeCell ref="BH44:BJ44"/>
    <mergeCell ref="D43:I43"/>
    <mergeCell ref="J43:O43"/>
    <mergeCell ref="P43:T43"/>
    <mergeCell ref="AY43:BA43"/>
    <mergeCell ref="BB43:BD43"/>
    <mergeCell ref="BE43:BG43"/>
    <mergeCell ref="BH47:BJ47"/>
    <mergeCell ref="BK47:BN47"/>
    <mergeCell ref="BO47:BR47"/>
    <mergeCell ref="D48:I48"/>
    <mergeCell ref="J48:O48"/>
    <mergeCell ref="P48:T48"/>
    <mergeCell ref="AY48:BA48"/>
    <mergeCell ref="BB48:BD48"/>
    <mergeCell ref="BE48:BG48"/>
    <mergeCell ref="BH48:BJ48"/>
    <mergeCell ref="D47:I47"/>
    <mergeCell ref="J47:O47"/>
    <mergeCell ref="P47:T47"/>
    <mergeCell ref="AY47:BA47"/>
    <mergeCell ref="BB47:BD47"/>
    <mergeCell ref="BE47:BG47"/>
    <mergeCell ref="BO45:BR45"/>
    <mergeCell ref="D46:I46"/>
    <mergeCell ref="J46:O46"/>
    <mergeCell ref="P46:T46"/>
    <mergeCell ref="AY46:BA46"/>
    <mergeCell ref="BB46:BD46"/>
    <mergeCell ref="BE46:BG46"/>
    <mergeCell ref="BH46:BJ46"/>
    <mergeCell ref="BK46:BN46"/>
    <mergeCell ref="BO46:BR46"/>
    <mergeCell ref="BK49:BN49"/>
    <mergeCell ref="BO49:BR49"/>
    <mergeCell ref="D50:I50"/>
    <mergeCell ref="J50:O50"/>
    <mergeCell ref="P50:T50"/>
    <mergeCell ref="AY50:BA50"/>
    <mergeCell ref="BB50:BD50"/>
    <mergeCell ref="BK50:BN50"/>
    <mergeCell ref="BO50:BR50"/>
    <mergeCell ref="BK48:BN48"/>
    <mergeCell ref="BO48:BR48"/>
    <mergeCell ref="C49:C78"/>
    <mergeCell ref="D49:I49"/>
    <mergeCell ref="J49:O49"/>
    <mergeCell ref="P49:T49"/>
    <mergeCell ref="AY49:BA49"/>
    <mergeCell ref="BB49:BD49"/>
    <mergeCell ref="BE49:BG78"/>
    <mergeCell ref="BH49:BJ78"/>
    <mergeCell ref="BO53:BR53"/>
    <mergeCell ref="D54:I54"/>
    <mergeCell ref="J54:O54"/>
    <mergeCell ref="P54:T54"/>
    <mergeCell ref="AY54:BA54"/>
    <mergeCell ref="BB54:BD54"/>
    <mergeCell ref="BK54:BN54"/>
    <mergeCell ref="BO54:BR54"/>
    <mergeCell ref="D53:I53"/>
    <mergeCell ref="J53:O53"/>
    <mergeCell ref="P53:T53"/>
    <mergeCell ref="AY53:BA53"/>
    <mergeCell ref="BB53:BD53"/>
    <mergeCell ref="BK53:BN53"/>
    <mergeCell ref="BO51:BR51"/>
    <mergeCell ref="D52:I52"/>
    <mergeCell ref="J52:O52"/>
    <mergeCell ref="P52:T52"/>
    <mergeCell ref="AY52:BA52"/>
    <mergeCell ref="BB52:BD52"/>
    <mergeCell ref="BK52:BN52"/>
    <mergeCell ref="BO52:BR52"/>
    <mergeCell ref="D51:I51"/>
    <mergeCell ref="J51:O51"/>
    <mergeCell ref="P51:T51"/>
    <mergeCell ref="AY51:BA51"/>
    <mergeCell ref="BB51:BD51"/>
    <mergeCell ref="BK51:BN51"/>
    <mergeCell ref="BO57:BR57"/>
    <mergeCell ref="D58:I58"/>
    <mergeCell ref="J58:O58"/>
    <mergeCell ref="P58:T58"/>
    <mergeCell ref="AY58:BA58"/>
    <mergeCell ref="BB58:BD58"/>
    <mergeCell ref="BK58:BN58"/>
    <mergeCell ref="BO58:BR58"/>
    <mergeCell ref="D57:I57"/>
    <mergeCell ref="J57:O57"/>
    <mergeCell ref="P57:T57"/>
    <mergeCell ref="AY57:BA57"/>
    <mergeCell ref="BB57:BD57"/>
    <mergeCell ref="BK57:BN57"/>
    <mergeCell ref="BO55:BR55"/>
    <mergeCell ref="D56:I56"/>
    <mergeCell ref="J56:O56"/>
    <mergeCell ref="D55:I55"/>
    <mergeCell ref="J55:O55"/>
    <mergeCell ref="P55:T55"/>
    <mergeCell ref="AY55:BA55"/>
    <mergeCell ref="BB55:BD55"/>
    <mergeCell ref="BK55:BN55"/>
    <mergeCell ref="BO61:BR61"/>
    <mergeCell ref="D62:I62"/>
    <mergeCell ref="J62:O62"/>
    <mergeCell ref="P62:T62"/>
    <mergeCell ref="AY62:BA62"/>
    <mergeCell ref="BB62:BD62"/>
    <mergeCell ref="BK62:BN62"/>
    <mergeCell ref="BO62:BR62"/>
    <mergeCell ref="D61:I61"/>
    <mergeCell ref="J61:O61"/>
    <mergeCell ref="P61:T61"/>
    <mergeCell ref="AY61:BA61"/>
    <mergeCell ref="BB61:BD61"/>
    <mergeCell ref="BK61:BN61"/>
    <mergeCell ref="BO59:BR59"/>
    <mergeCell ref="D60:I60"/>
    <mergeCell ref="J60:O60"/>
    <mergeCell ref="P60:T60"/>
    <mergeCell ref="AY60:BA60"/>
    <mergeCell ref="BB60:BD60"/>
    <mergeCell ref="BK60:BN60"/>
    <mergeCell ref="BB65:BD65"/>
    <mergeCell ref="BK65:BN65"/>
    <mergeCell ref="BO63:BR63"/>
    <mergeCell ref="D64:I64"/>
    <mergeCell ref="J64:O64"/>
    <mergeCell ref="P64:T64"/>
    <mergeCell ref="AY64:BA64"/>
    <mergeCell ref="BB64:BD64"/>
    <mergeCell ref="BK64:BN64"/>
    <mergeCell ref="BO64:BR64"/>
    <mergeCell ref="D63:I63"/>
    <mergeCell ref="J63:O63"/>
    <mergeCell ref="P63:T63"/>
    <mergeCell ref="P56:T56"/>
    <mergeCell ref="AY56:BA56"/>
    <mergeCell ref="BB56:BD56"/>
    <mergeCell ref="BK56:BN56"/>
    <mergeCell ref="BO56:BR56"/>
    <mergeCell ref="D68:I68"/>
    <mergeCell ref="J68:O68"/>
    <mergeCell ref="P68:T68"/>
    <mergeCell ref="AY68:BA68"/>
    <mergeCell ref="BB68:BD68"/>
    <mergeCell ref="BK68:BN68"/>
    <mergeCell ref="BO68:BR68"/>
    <mergeCell ref="D67:I67"/>
    <mergeCell ref="J67:O67"/>
    <mergeCell ref="P67:T67"/>
    <mergeCell ref="AY67:BA67"/>
    <mergeCell ref="BB67:BD67"/>
    <mergeCell ref="BK67:BN67"/>
    <mergeCell ref="BO60:BR60"/>
    <mergeCell ref="D59:I59"/>
    <mergeCell ref="J59:O59"/>
    <mergeCell ref="P59:T59"/>
    <mergeCell ref="AY59:BA59"/>
    <mergeCell ref="BB59:BD59"/>
    <mergeCell ref="BK59:BN59"/>
    <mergeCell ref="BO65:BR65"/>
    <mergeCell ref="D66:I66"/>
    <mergeCell ref="J66:O66"/>
    <mergeCell ref="P66:T66"/>
    <mergeCell ref="AY66:BA66"/>
    <mergeCell ref="BB66:BD66"/>
    <mergeCell ref="BK66:BN66"/>
    <mergeCell ref="BO66:BR66"/>
    <mergeCell ref="D65:I65"/>
    <mergeCell ref="J65:O65"/>
    <mergeCell ref="P65:T65"/>
    <mergeCell ref="AY65:BA65"/>
    <mergeCell ref="BO71:BR71"/>
    <mergeCell ref="D72:I72"/>
    <mergeCell ref="J72:O72"/>
    <mergeCell ref="P72:T72"/>
    <mergeCell ref="AY72:BA72"/>
    <mergeCell ref="BB72:BD72"/>
    <mergeCell ref="BK72:BN72"/>
    <mergeCell ref="BO72:BR72"/>
    <mergeCell ref="D71:I71"/>
    <mergeCell ref="J71:O71"/>
    <mergeCell ref="P71:T71"/>
    <mergeCell ref="AY71:BA71"/>
    <mergeCell ref="BB71:BD71"/>
    <mergeCell ref="BK71:BN71"/>
    <mergeCell ref="AY63:BA63"/>
    <mergeCell ref="BB63:BD63"/>
    <mergeCell ref="BK63:BN63"/>
    <mergeCell ref="BO69:BR69"/>
    <mergeCell ref="D70:I70"/>
    <mergeCell ref="J70:O70"/>
    <mergeCell ref="P70:T70"/>
    <mergeCell ref="AY70:BA70"/>
    <mergeCell ref="BB70:BD70"/>
    <mergeCell ref="BK70:BN70"/>
    <mergeCell ref="BO70:BR70"/>
    <mergeCell ref="D69:I69"/>
    <mergeCell ref="J69:O69"/>
    <mergeCell ref="P69:T69"/>
    <mergeCell ref="AY69:BA69"/>
    <mergeCell ref="BB69:BD69"/>
    <mergeCell ref="BK69:BN69"/>
    <mergeCell ref="BO67:BR67"/>
    <mergeCell ref="BO75:BR75"/>
    <mergeCell ref="D76:I76"/>
    <mergeCell ref="J76:O76"/>
    <mergeCell ref="P76:T76"/>
    <mergeCell ref="AY76:BA76"/>
    <mergeCell ref="BB76:BD76"/>
    <mergeCell ref="BK76:BN76"/>
    <mergeCell ref="BO76:BR76"/>
    <mergeCell ref="D75:I75"/>
    <mergeCell ref="J75:O75"/>
    <mergeCell ref="P75:T75"/>
    <mergeCell ref="AY75:BA75"/>
    <mergeCell ref="BB75:BD75"/>
    <mergeCell ref="BK75:BN75"/>
    <mergeCell ref="BO73:BR73"/>
    <mergeCell ref="D74:I74"/>
    <mergeCell ref="J74:O74"/>
    <mergeCell ref="P74:T74"/>
    <mergeCell ref="AY74:BA74"/>
    <mergeCell ref="BB74:BD74"/>
    <mergeCell ref="BK74:BN74"/>
    <mergeCell ref="BO74:BR74"/>
    <mergeCell ref="D73:I73"/>
    <mergeCell ref="J73:O73"/>
    <mergeCell ref="P73:T73"/>
    <mergeCell ref="AY73:BA73"/>
    <mergeCell ref="BB73:BD73"/>
    <mergeCell ref="BK73:BN73"/>
    <mergeCell ref="BB80:BD80"/>
    <mergeCell ref="BK80:BN80"/>
    <mergeCell ref="D79:I79"/>
    <mergeCell ref="J79:O79"/>
    <mergeCell ref="P79:T79"/>
    <mergeCell ref="AY79:BA79"/>
    <mergeCell ref="BB79:BD79"/>
    <mergeCell ref="D82:I82"/>
    <mergeCell ref="J82:O82"/>
    <mergeCell ref="P82:T82"/>
    <mergeCell ref="AY82:BA82"/>
    <mergeCell ref="BO84:BR84"/>
    <mergeCell ref="D85:I85"/>
    <mergeCell ref="J85:O85"/>
    <mergeCell ref="P85:T85"/>
    <mergeCell ref="AY85:BA85"/>
    <mergeCell ref="BO77:BR77"/>
    <mergeCell ref="D78:I78"/>
    <mergeCell ref="J78:O78"/>
    <mergeCell ref="P78:T78"/>
    <mergeCell ref="AY78:BA78"/>
    <mergeCell ref="BB78:BD78"/>
    <mergeCell ref="BK78:BN78"/>
    <mergeCell ref="BO78:BR78"/>
    <mergeCell ref="D77:I77"/>
    <mergeCell ref="J77:O77"/>
    <mergeCell ref="P77:T77"/>
    <mergeCell ref="AY77:BA77"/>
    <mergeCell ref="BB77:BD77"/>
    <mergeCell ref="BK77:BN77"/>
    <mergeCell ref="D84:I84"/>
    <mergeCell ref="J84:O84"/>
    <mergeCell ref="P84:T84"/>
    <mergeCell ref="AY84:BA84"/>
    <mergeCell ref="BB84:BD84"/>
    <mergeCell ref="BK84:BN84"/>
    <mergeCell ref="BB82:BD82"/>
    <mergeCell ref="BK82:BN82"/>
    <mergeCell ref="BO82:BR82"/>
    <mergeCell ref="D83:I83"/>
    <mergeCell ref="J83:O83"/>
    <mergeCell ref="P83:T83"/>
    <mergeCell ref="AY83:BA83"/>
    <mergeCell ref="BB83:BD83"/>
    <mergeCell ref="BK83:BN83"/>
    <mergeCell ref="BO83:BR83"/>
    <mergeCell ref="BO80:BR80"/>
    <mergeCell ref="D81:I81"/>
    <mergeCell ref="J81:O81"/>
    <mergeCell ref="P81:T81"/>
    <mergeCell ref="AY81:BA81"/>
    <mergeCell ref="BB81:BD81"/>
    <mergeCell ref="BK81:BN81"/>
    <mergeCell ref="BO81:BR81"/>
    <mergeCell ref="BE79:BG108"/>
    <mergeCell ref="BH79:BJ108"/>
    <mergeCell ref="BK79:BN79"/>
    <mergeCell ref="BO79:BR79"/>
    <mergeCell ref="D80:I80"/>
    <mergeCell ref="J80:O80"/>
    <mergeCell ref="P80:T80"/>
    <mergeCell ref="AY80:BA80"/>
    <mergeCell ref="BO86:BR86"/>
    <mergeCell ref="D87:I87"/>
    <mergeCell ref="J87:O87"/>
    <mergeCell ref="P87:T87"/>
    <mergeCell ref="AY87:BA87"/>
    <mergeCell ref="BB87:BD87"/>
    <mergeCell ref="BK87:BN87"/>
    <mergeCell ref="BO87:BR87"/>
    <mergeCell ref="D86:I86"/>
    <mergeCell ref="J86:O86"/>
    <mergeCell ref="P86:T86"/>
    <mergeCell ref="AY86:BA86"/>
    <mergeCell ref="BB86:BD86"/>
    <mergeCell ref="BK86:BN86"/>
    <mergeCell ref="BB85:BD85"/>
    <mergeCell ref="BK85:BN85"/>
    <mergeCell ref="BO85:BR85"/>
    <mergeCell ref="BO90:BR90"/>
    <mergeCell ref="D91:I91"/>
    <mergeCell ref="J91:O91"/>
    <mergeCell ref="P91:T91"/>
    <mergeCell ref="AY91:BA91"/>
    <mergeCell ref="BB91:BD91"/>
    <mergeCell ref="BK91:BN91"/>
    <mergeCell ref="BO91:BR91"/>
    <mergeCell ref="D90:I90"/>
    <mergeCell ref="J90:O90"/>
    <mergeCell ref="P90:T90"/>
    <mergeCell ref="AY90:BA90"/>
    <mergeCell ref="BB90:BD90"/>
    <mergeCell ref="BK90:BN90"/>
    <mergeCell ref="BO88:BR88"/>
    <mergeCell ref="D89:I89"/>
    <mergeCell ref="J89:O89"/>
    <mergeCell ref="P89:T89"/>
    <mergeCell ref="AY89:BA89"/>
    <mergeCell ref="BB89:BD89"/>
    <mergeCell ref="BK89:BN89"/>
    <mergeCell ref="BO89:BR89"/>
    <mergeCell ref="D88:I88"/>
    <mergeCell ref="J88:O88"/>
    <mergeCell ref="P88:T88"/>
    <mergeCell ref="AY88:BA88"/>
    <mergeCell ref="BB88:BD88"/>
    <mergeCell ref="BK88:BN88"/>
    <mergeCell ref="BO94:BR94"/>
    <mergeCell ref="D95:I95"/>
    <mergeCell ref="J95:O95"/>
    <mergeCell ref="P95:T95"/>
    <mergeCell ref="AY95:BA95"/>
    <mergeCell ref="BB95:BD95"/>
    <mergeCell ref="BK95:BN95"/>
    <mergeCell ref="BO95:BR95"/>
    <mergeCell ref="D94:I94"/>
    <mergeCell ref="J94:O94"/>
    <mergeCell ref="P94:T94"/>
    <mergeCell ref="AY94:BA94"/>
    <mergeCell ref="BB94:BD94"/>
    <mergeCell ref="BK94:BN94"/>
    <mergeCell ref="BO92:BR92"/>
    <mergeCell ref="D93:I93"/>
    <mergeCell ref="J93:O93"/>
    <mergeCell ref="P93:T93"/>
    <mergeCell ref="AY93:BA93"/>
    <mergeCell ref="BB93:BD93"/>
    <mergeCell ref="BK93:BN93"/>
    <mergeCell ref="BO93:BR93"/>
    <mergeCell ref="D92:I92"/>
    <mergeCell ref="J92:O92"/>
    <mergeCell ref="P92:T92"/>
    <mergeCell ref="AY92:BA92"/>
    <mergeCell ref="BB92:BD92"/>
    <mergeCell ref="BK92:BN92"/>
    <mergeCell ref="BO98:BR98"/>
    <mergeCell ref="D99:I99"/>
    <mergeCell ref="J99:O99"/>
    <mergeCell ref="P99:T99"/>
    <mergeCell ref="AY99:BA99"/>
    <mergeCell ref="BB99:BD99"/>
    <mergeCell ref="BK99:BN99"/>
    <mergeCell ref="BO99:BR99"/>
    <mergeCell ref="D98:I98"/>
    <mergeCell ref="J98:O98"/>
    <mergeCell ref="P98:T98"/>
    <mergeCell ref="AY98:BA98"/>
    <mergeCell ref="BB98:BD98"/>
    <mergeCell ref="BK98:BN98"/>
    <mergeCell ref="BO96:BR96"/>
    <mergeCell ref="D97:I97"/>
    <mergeCell ref="J97:O97"/>
    <mergeCell ref="P97:T97"/>
    <mergeCell ref="AY97:BA97"/>
    <mergeCell ref="BB97:BD97"/>
    <mergeCell ref="BK97:BN97"/>
    <mergeCell ref="BO97:BR97"/>
    <mergeCell ref="D96:I96"/>
    <mergeCell ref="J96:O96"/>
    <mergeCell ref="P96:T96"/>
    <mergeCell ref="AY96:BA96"/>
    <mergeCell ref="BB96:BD96"/>
    <mergeCell ref="BK96:BN96"/>
    <mergeCell ref="P103:T103"/>
    <mergeCell ref="AY103:BA103"/>
    <mergeCell ref="BB103:BD103"/>
    <mergeCell ref="BK103:BN103"/>
    <mergeCell ref="BO103:BR103"/>
    <mergeCell ref="D102:I102"/>
    <mergeCell ref="J102:O102"/>
    <mergeCell ref="P102:T102"/>
    <mergeCell ref="AY102:BA102"/>
    <mergeCell ref="BB102:BD102"/>
    <mergeCell ref="BK102:BN102"/>
    <mergeCell ref="BO100:BR100"/>
    <mergeCell ref="D101:I101"/>
    <mergeCell ref="J101:O101"/>
    <mergeCell ref="P101:T101"/>
    <mergeCell ref="AY101:BA101"/>
    <mergeCell ref="BB101:BD101"/>
    <mergeCell ref="BK101:BN101"/>
    <mergeCell ref="BO101:BR101"/>
    <mergeCell ref="D100:I100"/>
    <mergeCell ref="J100:O100"/>
    <mergeCell ref="P100:T100"/>
    <mergeCell ref="AY100:BA100"/>
    <mergeCell ref="BB100:BD100"/>
    <mergeCell ref="BK100:BN100"/>
    <mergeCell ref="BO106:BR106"/>
    <mergeCell ref="D107:I107"/>
    <mergeCell ref="J107:O107"/>
    <mergeCell ref="P107:T107"/>
    <mergeCell ref="AY107:BA107"/>
    <mergeCell ref="BB107:BD107"/>
    <mergeCell ref="BK107:BN107"/>
    <mergeCell ref="BO107:BR107"/>
    <mergeCell ref="D106:I106"/>
    <mergeCell ref="J106:O106"/>
    <mergeCell ref="P106:T106"/>
    <mergeCell ref="AY106:BA106"/>
    <mergeCell ref="BB106:BD106"/>
    <mergeCell ref="BK106:BN106"/>
    <mergeCell ref="C79:C108"/>
    <mergeCell ref="BO104:BR104"/>
    <mergeCell ref="D105:I105"/>
    <mergeCell ref="J105:O105"/>
    <mergeCell ref="P105:T105"/>
    <mergeCell ref="AY105:BA105"/>
    <mergeCell ref="BB105:BD105"/>
    <mergeCell ref="BK105:BN105"/>
    <mergeCell ref="BO105:BR105"/>
    <mergeCell ref="D104:I104"/>
    <mergeCell ref="J104:O104"/>
    <mergeCell ref="P104:T104"/>
    <mergeCell ref="AY104:BA104"/>
    <mergeCell ref="BB104:BD104"/>
    <mergeCell ref="BK104:BN104"/>
    <mergeCell ref="BO102:BR102"/>
    <mergeCell ref="D103:I103"/>
    <mergeCell ref="J103:O103"/>
    <mergeCell ref="BE110:BG110"/>
    <mergeCell ref="BH110:BJ110"/>
    <mergeCell ref="BK110:BN110"/>
    <mergeCell ref="BO110:BR110"/>
    <mergeCell ref="D111:I111"/>
    <mergeCell ref="J111:O111"/>
    <mergeCell ref="P111:T111"/>
    <mergeCell ref="AY111:BA111"/>
    <mergeCell ref="BB111:BD111"/>
    <mergeCell ref="BE111:BG111"/>
    <mergeCell ref="D110:I110"/>
    <mergeCell ref="J110:O110"/>
    <mergeCell ref="P110:T110"/>
    <mergeCell ref="AY110:BA110"/>
    <mergeCell ref="BB110:BD110"/>
    <mergeCell ref="BO108:BR108"/>
    <mergeCell ref="C109:V109"/>
    <mergeCell ref="AY109:BA109"/>
    <mergeCell ref="BB109:BD109"/>
    <mergeCell ref="BE109:BG109"/>
    <mergeCell ref="BH109:BJ109"/>
    <mergeCell ref="BK109:BN109"/>
    <mergeCell ref="BO109:BR109"/>
    <mergeCell ref="D108:I108"/>
    <mergeCell ref="J108:O108"/>
    <mergeCell ref="P108:T108"/>
    <mergeCell ref="AY108:BA108"/>
    <mergeCell ref="BB108:BD108"/>
    <mergeCell ref="BK108:BN108"/>
    <mergeCell ref="BK112:BN112"/>
    <mergeCell ref="BO112:BR112"/>
    <mergeCell ref="D113:I113"/>
    <mergeCell ref="J113:O113"/>
    <mergeCell ref="P113:T113"/>
    <mergeCell ref="AY113:BA113"/>
    <mergeCell ref="BB113:BD113"/>
    <mergeCell ref="BE113:BG113"/>
    <mergeCell ref="BH113:BJ113"/>
    <mergeCell ref="BK113:BN113"/>
    <mergeCell ref="BH111:BJ111"/>
    <mergeCell ref="BK111:BN111"/>
    <mergeCell ref="BO111:BR111"/>
    <mergeCell ref="D112:I112"/>
    <mergeCell ref="J112:O112"/>
    <mergeCell ref="P112:T112"/>
    <mergeCell ref="AY112:BA112"/>
    <mergeCell ref="BB112:BD112"/>
    <mergeCell ref="BE112:BG112"/>
    <mergeCell ref="BH112:BJ112"/>
    <mergeCell ref="BB115:BD115"/>
    <mergeCell ref="BE115:BG115"/>
    <mergeCell ref="BH115:BJ115"/>
    <mergeCell ref="BK115:BN115"/>
    <mergeCell ref="BO115:BR115"/>
    <mergeCell ref="D116:I116"/>
    <mergeCell ref="J116:O116"/>
    <mergeCell ref="P116:T116"/>
    <mergeCell ref="AY116:BA116"/>
    <mergeCell ref="BB116:BD116"/>
    <mergeCell ref="D115:I115"/>
    <mergeCell ref="J115:O115"/>
    <mergeCell ref="P115:T115"/>
    <mergeCell ref="AY115:BA115"/>
    <mergeCell ref="BO113:BR113"/>
    <mergeCell ref="D114:I114"/>
    <mergeCell ref="J114:O114"/>
    <mergeCell ref="P114:T114"/>
    <mergeCell ref="AY114:BA114"/>
    <mergeCell ref="BB114:BD114"/>
    <mergeCell ref="BE114:BG114"/>
    <mergeCell ref="BH114:BJ114"/>
    <mergeCell ref="BK114:BN114"/>
    <mergeCell ref="BO114:BR114"/>
    <mergeCell ref="BE119:BG119"/>
    <mergeCell ref="BH119:BJ119"/>
    <mergeCell ref="BK119:BN119"/>
    <mergeCell ref="BH117:BJ117"/>
    <mergeCell ref="BK117:BN117"/>
    <mergeCell ref="BO117:BR117"/>
    <mergeCell ref="D118:I118"/>
    <mergeCell ref="J118:O118"/>
    <mergeCell ref="P118:T118"/>
    <mergeCell ref="AY118:BA118"/>
    <mergeCell ref="BB118:BD118"/>
    <mergeCell ref="BE118:BG118"/>
    <mergeCell ref="BH118:BJ118"/>
    <mergeCell ref="BE116:BG116"/>
    <mergeCell ref="BH116:BJ116"/>
    <mergeCell ref="BK116:BN116"/>
    <mergeCell ref="BO116:BR116"/>
    <mergeCell ref="D117:I117"/>
    <mergeCell ref="J117:O117"/>
    <mergeCell ref="P117:T117"/>
    <mergeCell ref="AY117:BA117"/>
    <mergeCell ref="BB117:BD117"/>
    <mergeCell ref="BE117:BG117"/>
    <mergeCell ref="BO121:BR121"/>
    <mergeCell ref="B122:AX122"/>
    <mergeCell ref="AY122:BR122"/>
    <mergeCell ref="B125:B127"/>
    <mergeCell ref="D125:I127"/>
    <mergeCell ref="J125:O127"/>
    <mergeCell ref="P125:T127"/>
    <mergeCell ref="U125:U127"/>
    <mergeCell ref="V125:V127"/>
    <mergeCell ref="W125:AC125"/>
    <mergeCell ref="C121:V121"/>
    <mergeCell ref="AY121:BA121"/>
    <mergeCell ref="BB121:BD121"/>
    <mergeCell ref="BE121:BG121"/>
    <mergeCell ref="BH121:BJ121"/>
    <mergeCell ref="BK121:BN121"/>
    <mergeCell ref="BO119:BR119"/>
    <mergeCell ref="C120:V120"/>
    <mergeCell ref="AY120:BA120"/>
    <mergeCell ref="BB120:BD120"/>
    <mergeCell ref="BE120:BG120"/>
    <mergeCell ref="BH120:BJ120"/>
    <mergeCell ref="BK120:BN120"/>
    <mergeCell ref="BO120:BR120"/>
    <mergeCell ref="C110:C119"/>
    <mergeCell ref="BK118:BN118"/>
    <mergeCell ref="BO118:BR118"/>
    <mergeCell ref="D119:I119"/>
    <mergeCell ref="J119:O119"/>
    <mergeCell ref="P119:T119"/>
    <mergeCell ref="AY119:BA119"/>
    <mergeCell ref="BB119:BD119"/>
    <mergeCell ref="BB128:BD128"/>
    <mergeCell ref="BE128:BG128"/>
    <mergeCell ref="BH128:BJ128"/>
    <mergeCell ref="BK128:BN128"/>
    <mergeCell ref="BO128:BR128"/>
    <mergeCell ref="D129:I129"/>
    <mergeCell ref="J129:O129"/>
    <mergeCell ref="P129:T129"/>
    <mergeCell ref="AY129:BA129"/>
    <mergeCell ref="BB129:BD129"/>
    <mergeCell ref="BH125:BJ127"/>
    <mergeCell ref="BK125:BR125"/>
    <mergeCell ref="BK126:BN127"/>
    <mergeCell ref="BO126:BR127"/>
    <mergeCell ref="B128:B158"/>
    <mergeCell ref="C128:C157"/>
    <mergeCell ref="D128:I128"/>
    <mergeCell ref="J128:O128"/>
    <mergeCell ref="P128:T128"/>
    <mergeCell ref="AY128:BA128"/>
    <mergeCell ref="AD125:AJ125"/>
    <mergeCell ref="AK125:AQ125"/>
    <mergeCell ref="AR125:AX125"/>
    <mergeCell ref="AY125:BA127"/>
    <mergeCell ref="BB125:BD127"/>
    <mergeCell ref="BE125:BG127"/>
    <mergeCell ref="BH130:BJ130"/>
    <mergeCell ref="BK130:BN130"/>
    <mergeCell ref="BO130:BR130"/>
    <mergeCell ref="D131:I131"/>
    <mergeCell ref="J131:O131"/>
    <mergeCell ref="P131:T131"/>
    <mergeCell ref="AY131:BA131"/>
    <mergeCell ref="BB131:BD131"/>
    <mergeCell ref="BE131:BG131"/>
    <mergeCell ref="BH131:BJ131"/>
    <mergeCell ref="BE129:BG129"/>
    <mergeCell ref="BH129:BJ129"/>
    <mergeCell ref="BK129:BN129"/>
    <mergeCell ref="BO129:BR129"/>
    <mergeCell ref="D130:I130"/>
    <mergeCell ref="J130:O130"/>
    <mergeCell ref="P130:T130"/>
    <mergeCell ref="AY130:BA130"/>
    <mergeCell ref="BB130:BD130"/>
    <mergeCell ref="BE130:BG130"/>
    <mergeCell ref="BO132:BR132"/>
    <mergeCell ref="D133:I133"/>
    <mergeCell ref="J133:O133"/>
    <mergeCell ref="P133:T133"/>
    <mergeCell ref="AY133:BA133"/>
    <mergeCell ref="BB133:BD133"/>
    <mergeCell ref="BE133:BG133"/>
    <mergeCell ref="BH133:BJ133"/>
    <mergeCell ref="BK133:BN133"/>
    <mergeCell ref="BO133:BR133"/>
    <mergeCell ref="BK131:BN131"/>
    <mergeCell ref="BO131:BR131"/>
    <mergeCell ref="D132:I132"/>
    <mergeCell ref="J132:O132"/>
    <mergeCell ref="P132:T132"/>
    <mergeCell ref="AY132:BA132"/>
    <mergeCell ref="BB132:BD132"/>
    <mergeCell ref="BE132:BG132"/>
    <mergeCell ref="BH132:BJ132"/>
    <mergeCell ref="BK132:BN132"/>
    <mergeCell ref="BK135:BN135"/>
    <mergeCell ref="BO135:BR135"/>
    <mergeCell ref="D136:I136"/>
    <mergeCell ref="J136:O136"/>
    <mergeCell ref="P136:T136"/>
    <mergeCell ref="AY136:BA136"/>
    <mergeCell ref="BB136:BD136"/>
    <mergeCell ref="BE136:BG136"/>
    <mergeCell ref="BH136:BJ136"/>
    <mergeCell ref="BK136:BN136"/>
    <mergeCell ref="BH134:BJ134"/>
    <mergeCell ref="BK134:BN134"/>
    <mergeCell ref="BO134:BR134"/>
    <mergeCell ref="D135:I135"/>
    <mergeCell ref="J135:O135"/>
    <mergeCell ref="P135:T135"/>
    <mergeCell ref="AY135:BA135"/>
    <mergeCell ref="BB135:BD135"/>
    <mergeCell ref="BE135:BG135"/>
    <mergeCell ref="BH135:BJ135"/>
    <mergeCell ref="D134:I134"/>
    <mergeCell ref="J134:O134"/>
    <mergeCell ref="P134:T134"/>
    <mergeCell ref="AY134:BA134"/>
    <mergeCell ref="BB134:BD134"/>
    <mergeCell ref="BE134:BG134"/>
    <mergeCell ref="BH138:BJ138"/>
    <mergeCell ref="BK138:BN138"/>
    <mergeCell ref="BO138:BR138"/>
    <mergeCell ref="D139:I139"/>
    <mergeCell ref="J139:O139"/>
    <mergeCell ref="P139:T139"/>
    <mergeCell ref="AY139:BA139"/>
    <mergeCell ref="BB139:BD139"/>
    <mergeCell ref="BE139:BG139"/>
    <mergeCell ref="BH139:BJ139"/>
    <mergeCell ref="D138:I138"/>
    <mergeCell ref="J138:O138"/>
    <mergeCell ref="P138:T138"/>
    <mergeCell ref="AY138:BA138"/>
    <mergeCell ref="BB138:BD138"/>
    <mergeCell ref="BE138:BG138"/>
    <mergeCell ref="BO136:BR136"/>
    <mergeCell ref="D137:I137"/>
    <mergeCell ref="J137:O137"/>
    <mergeCell ref="P137:T137"/>
    <mergeCell ref="AY137:BA137"/>
    <mergeCell ref="BB137:BD137"/>
    <mergeCell ref="BE137:BG137"/>
    <mergeCell ref="BH137:BJ137"/>
    <mergeCell ref="BK137:BN137"/>
    <mergeCell ref="BO137:BR137"/>
    <mergeCell ref="BO140:BR140"/>
    <mergeCell ref="D141:I141"/>
    <mergeCell ref="J141:O141"/>
    <mergeCell ref="P141:T141"/>
    <mergeCell ref="AY141:BA141"/>
    <mergeCell ref="BB141:BD141"/>
    <mergeCell ref="BE141:BG141"/>
    <mergeCell ref="BH141:BJ141"/>
    <mergeCell ref="BK141:BN141"/>
    <mergeCell ref="BO141:BR141"/>
    <mergeCell ref="BK139:BN139"/>
    <mergeCell ref="BO139:BR139"/>
    <mergeCell ref="D140:I140"/>
    <mergeCell ref="J140:O140"/>
    <mergeCell ref="P140:T140"/>
    <mergeCell ref="AY140:BA140"/>
    <mergeCell ref="BB140:BD140"/>
    <mergeCell ref="BE140:BG140"/>
    <mergeCell ref="BH140:BJ140"/>
    <mergeCell ref="BK140:BN140"/>
    <mergeCell ref="BK143:BN143"/>
    <mergeCell ref="BO143:BR143"/>
    <mergeCell ref="D144:I144"/>
    <mergeCell ref="J144:O144"/>
    <mergeCell ref="P144:T144"/>
    <mergeCell ref="AY144:BA144"/>
    <mergeCell ref="BB144:BD144"/>
    <mergeCell ref="BE144:BG144"/>
    <mergeCell ref="BH144:BJ144"/>
    <mergeCell ref="BK144:BN144"/>
    <mergeCell ref="BH142:BJ142"/>
    <mergeCell ref="BK142:BN142"/>
    <mergeCell ref="BO142:BR142"/>
    <mergeCell ref="D143:I143"/>
    <mergeCell ref="J143:O143"/>
    <mergeCell ref="P143:T143"/>
    <mergeCell ref="AY143:BA143"/>
    <mergeCell ref="BB143:BD143"/>
    <mergeCell ref="BE143:BG143"/>
    <mergeCell ref="BH143:BJ143"/>
    <mergeCell ref="D142:I142"/>
    <mergeCell ref="J142:O142"/>
    <mergeCell ref="P142:T142"/>
    <mergeCell ref="AY142:BA142"/>
    <mergeCell ref="BB142:BD142"/>
    <mergeCell ref="BE142:BG142"/>
    <mergeCell ref="BH146:BJ146"/>
    <mergeCell ref="BK146:BN146"/>
    <mergeCell ref="BO146:BR146"/>
    <mergeCell ref="D147:I147"/>
    <mergeCell ref="J147:O147"/>
    <mergeCell ref="P147:T147"/>
    <mergeCell ref="AY147:BA147"/>
    <mergeCell ref="BB147:BD147"/>
    <mergeCell ref="BE147:BG147"/>
    <mergeCell ref="BH147:BJ147"/>
    <mergeCell ref="D146:I146"/>
    <mergeCell ref="J146:O146"/>
    <mergeCell ref="P146:T146"/>
    <mergeCell ref="AY146:BA146"/>
    <mergeCell ref="BB146:BD146"/>
    <mergeCell ref="BE146:BG146"/>
    <mergeCell ref="BO144:BR144"/>
    <mergeCell ref="D145:I145"/>
    <mergeCell ref="J145:O145"/>
    <mergeCell ref="P145:T145"/>
    <mergeCell ref="AY145:BA145"/>
    <mergeCell ref="BB145:BD145"/>
    <mergeCell ref="BE145:BG145"/>
    <mergeCell ref="BH145:BJ145"/>
    <mergeCell ref="BK145:BN145"/>
    <mergeCell ref="BO145:BR145"/>
    <mergeCell ref="BO148:BR148"/>
    <mergeCell ref="D149:I149"/>
    <mergeCell ref="J149:O149"/>
    <mergeCell ref="P149:T149"/>
    <mergeCell ref="AY149:BA149"/>
    <mergeCell ref="BB149:BD149"/>
    <mergeCell ref="BE149:BG149"/>
    <mergeCell ref="BH149:BJ149"/>
    <mergeCell ref="BK149:BN149"/>
    <mergeCell ref="BO149:BR149"/>
    <mergeCell ref="BK147:BN147"/>
    <mergeCell ref="BO147:BR147"/>
    <mergeCell ref="D148:I148"/>
    <mergeCell ref="J148:O148"/>
    <mergeCell ref="P148:T148"/>
    <mergeCell ref="AY148:BA148"/>
    <mergeCell ref="BB148:BD148"/>
    <mergeCell ref="BE148:BG148"/>
    <mergeCell ref="BH148:BJ148"/>
    <mergeCell ref="BK148:BN148"/>
    <mergeCell ref="BK151:BN151"/>
    <mergeCell ref="BO151:BR151"/>
    <mergeCell ref="D152:I152"/>
    <mergeCell ref="J152:O152"/>
    <mergeCell ref="P152:T152"/>
    <mergeCell ref="AY152:BA152"/>
    <mergeCell ref="BB152:BD152"/>
    <mergeCell ref="BE152:BG152"/>
    <mergeCell ref="BH152:BJ152"/>
    <mergeCell ref="BK152:BN152"/>
    <mergeCell ref="BH150:BJ150"/>
    <mergeCell ref="BK150:BN150"/>
    <mergeCell ref="BO150:BR150"/>
    <mergeCell ref="D151:I151"/>
    <mergeCell ref="J151:O151"/>
    <mergeCell ref="P151:T151"/>
    <mergeCell ref="AY151:BA151"/>
    <mergeCell ref="BB151:BD151"/>
    <mergeCell ref="BE151:BG151"/>
    <mergeCell ref="BH151:BJ151"/>
    <mergeCell ref="D150:I150"/>
    <mergeCell ref="J150:O150"/>
    <mergeCell ref="P150:T150"/>
    <mergeCell ref="AY150:BA150"/>
    <mergeCell ref="BB150:BD150"/>
    <mergeCell ref="BE150:BG150"/>
    <mergeCell ref="BH154:BJ154"/>
    <mergeCell ref="BK154:BN154"/>
    <mergeCell ref="BO154:BR154"/>
    <mergeCell ref="D155:I155"/>
    <mergeCell ref="J155:O155"/>
    <mergeCell ref="P155:T155"/>
    <mergeCell ref="AY155:BA155"/>
    <mergeCell ref="BB155:BD155"/>
    <mergeCell ref="BE155:BG155"/>
    <mergeCell ref="BH155:BJ155"/>
    <mergeCell ref="D154:I154"/>
    <mergeCell ref="J154:O154"/>
    <mergeCell ref="P154:T154"/>
    <mergeCell ref="AY154:BA154"/>
    <mergeCell ref="BB154:BD154"/>
    <mergeCell ref="BE154:BG154"/>
    <mergeCell ref="BO152:BR152"/>
    <mergeCell ref="D153:I153"/>
    <mergeCell ref="J153:O153"/>
    <mergeCell ref="P153:T153"/>
    <mergeCell ref="AY153:BA153"/>
    <mergeCell ref="BB153:BD153"/>
    <mergeCell ref="BE153:BG153"/>
    <mergeCell ref="BH153:BJ153"/>
    <mergeCell ref="BK153:BN153"/>
    <mergeCell ref="BO153:BR153"/>
    <mergeCell ref="BO156:BR156"/>
    <mergeCell ref="D157:I157"/>
    <mergeCell ref="J157:O157"/>
    <mergeCell ref="P157:T157"/>
    <mergeCell ref="AY157:BA157"/>
    <mergeCell ref="BB157:BD157"/>
    <mergeCell ref="BE157:BG157"/>
    <mergeCell ref="BH157:BJ157"/>
    <mergeCell ref="BK157:BN157"/>
    <mergeCell ref="BO157:BR157"/>
    <mergeCell ref="BK155:BN155"/>
    <mergeCell ref="BO155:BR155"/>
    <mergeCell ref="D156:I156"/>
    <mergeCell ref="J156:O156"/>
    <mergeCell ref="P156:T156"/>
    <mergeCell ref="AY156:BA156"/>
    <mergeCell ref="BB156:BD156"/>
    <mergeCell ref="BE156:BG156"/>
    <mergeCell ref="BH156:BJ156"/>
    <mergeCell ref="BK156:BN156"/>
    <mergeCell ref="B162:BR162"/>
    <mergeCell ref="B163:BR163"/>
    <mergeCell ref="BO158:BR158"/>
    <mergeCell ref="B159:AX159"/>
    <mergeCell ref="AY159:BD159"/>
    <mergeCell ref="BE159:BG159"/>
    <mergeCell ref="BH159:BR159"/>
    <mergeCell ref="B160:AX160"/>
    <mergeCell ref="AY160:BD160"/>
    <mergeCell ref="BE160:BG160"/>
    <mergeCell ref="BH160:BR160"/>
    <mergeCell ref="C158:V158"/>
    <mergeCell ref="AY158:BA158"/>
    <mergeCell ref="BB158:BD158"/>
    <mergeCell ref="BE158:BG158"/>
    <mergeCell ref="BH158:BJ158"/>
    <mergeCell ref="BK158:BN158"/>
  </mergeCells>
  <phoneticPr fontId="2"/>
  <conditionalFormatting sqref="C24:AG32">
    <cfRule type="expression" dxfId="53" priority="18">
      <formula>COUNTA($D$7)&gt;=1</formula>
    </cfRule>
  </conditionalFormatting>
  <conditionalFormatting sqref="D5:D7 E16:E17">
    <cfRule type="expression" dxfId="52" priority="27">
      <formula>IF($E$9:$F$9="〇",TRUE,FALSE)</formula>
    </cfRule>
  </conditionalFormatting>
  <conditionalFormatting sqref="D5:D7">
    <cfRule type="expression" dxfId="51" priority="26">
      <formula>IF($E$10:$F$11="〇",TRUE,FALSE)</formula>
    </cfRule>
  </conditionalFormatting>
  <conditionalFormatting sqref="D10">
    <cfRule type="expression" dxfId="50" priority="25">
      <formula>IF($E$9:$F$9="〇",TRUE,FALSE)</formula>
    </cfRule>
  </conditionalFormatting>
  <conditionalFormatting sqref="D12:E12 D13:D14">
    <cfRule type="expression" dxfId="49" priority="23">
      <formula>IF($E$9:$F$9="〇",TRUE,FALSE)</formula>
    </cfRule>
    <cfRule type="expression" dxfId="48" priority="24">
      <formula>IF($E$10:$F$11="〇",TRUE,FALSE)</formula>
    </cfRule>
  </conditionalFormatting>
  <conditionalFormatting sqref="M25:P26">
    <cfRule type="expression" dxfId="47" priority="3">
      <formula>COUNTA($D$7)&gt;=1</formula>
    </cfRule>
  </conditionalFormatting>
  <conditionalFormatting sqref="N31:P31">
    <cfRule type="beginsWith" dxfId="46" priority="10" operator="beginsWith" text="可">
      <formula>LEFT(N31,LEN("可"))="可"</formula>
    </cfRule>
    <cfRule type="containsText" dxfId="45" priority="11" operator="containsText" text="不可">
      <formula>NOT(ISERROR(SEARCH("不可",N31)))</formula>
    </cfRule>
  </conditionalFormatting>
  <conditionalFormatting sqref="Q31:AD31">
    <cfRule type="expression" dxfId="44" priority="17">
      <formula>COUNTA($D$7)&gt;=1</formula>
    </cfRule>
  </conditionalFormatting>
  <conditionalFormatting sqref="Z14:AN14">
    <cfRule type="expression" dxfId="43" priority="20">
      <formula>COUNTA($D$7)&gt;=1</formula>
    </cfRule>
  </conditionalFormatting>
  <conditionalFormatting sqref="Z15:AN15">
    <cfRule type="expression" dxfId="42" priority="22">
      <formula>COUNTA($D$5,$D$6)&gt;=1</formula>
    </cfRule>
  </conditionalFormatting>
  <conditionalFormatting sqref="Z16:AN16">
    <cfRule type="expression" dxfId="41" priority="21">
      <formula>COUNTA($D$6)&gt;=1</formula>
    </cfRule>
  </conditionalFormatting>
  <conditionalFormatting sqref="AC27:AC28">
    <cfRule type="expression" dxfId="40" priority="2">
      <formula>COUNTA($D$7)&gt;=1</formula>
    </cfRule>
  </conditionalFormatting>
  <conditionalFormatting sqref="AD31:AF31">
    <cfRule type="beginsWith" dxfId="39" priority="8" operator="beginsWith" text="可">
      <formula>LEFT(AD31,LEN("可"))="可"</formula>
    </cfRule>
    <cfRule type="containsText" dxfId="38" priority="9" operator="containsText" text="不可">
      <formula>NOT(ISERROR(SEARCH("不可",AD31)))</formula>
    </cfRule>
  </conditionalFormatting>
  <conditionalFormatting sqref="AI24:BM32">
    <cfRule type="expression" dxfId="37" priority="16">
      <formula>COUNTA($D$5:$D$6)&gt;=1</formula>
    </cfRule>
  </conditionalFormatting>
  <conditionalFormatting sqref="AI25:BM29">
    <cfRule type="expression" dxfId="36" priority="1">
      <formula>COUNTA($D$5:$D$6)&gt;=1</formula>
    </cfRule>
  </conditionalFormatting>
  <conditionalFormatting sqref="AQ14:BE14">
    <cfRule type="expression" dxfId="35" priority="12">
      <formula>COUNTA($D$7)&gt;=1</formula>
    </cfRule>
  </conditionalFormatting>
  <conditionalFormatting sqref="AQ15:BE15">
    <cfRule type="expression" dxfId="34" priority="13">
      <formula>COUNTA($D$5,$D$6)&gt;=1</formula>
    </cfRule>
  </conditionalFormatting>
  <conditionalFormatting sqref="AQ16:BE16">
    <cfRule type="expression" dxfId="33" priority="14">
      <formula>COUNTA($D$6)&gt;=1</formula>
    </cfRule>
  </conditionalFormatting>
  <conditionalFormatting sqref="AT31:AV31">
    <cfRule type="beginsWith" dxfId="32" priority="5" operator="beginsWith" text="可">
      <formula>LEFT(AT31,LEN("可"))="可"</formula>
    </cfRule>
    <cfRule type="containsText" dxfId="31" priority="7" operator="containsText" text="不可">
      <formula>NOT(ISERROR(SEARCH("不可",AT31)))</formula>
    </cfRule>
  </conditionalFormatting>
  <conditionalFormatting sqref="AW31:BJ31">
    <cfRule type="expression" dxfId="30" priority="15">
      <formula>COUNTA($D$5:$D$6)&gt;=1</formula>
    </cfRule>
  </conditionalFormatting>
  <conditionalFormatting sqref="BJ31:BL31">
    <cfRule type="beginsWith" dxfId="29" priority="4" operator="beginsWith" text="可">
      <formula>LEFT(BJ31,LEN("可"))="可"</formula>
    </cfRule>
    <cfRule type="containsText" dxfId="28" priority="6" operator="containsText" text="不可">
      <formula>NOT(ISERROR(SEARCH("不可",BJ31)))</formula>
    </cfRule>
  </conditionalFormatting>
  <conditionalFormatting sqref="BM31">
    <cfRule type="expression" dxfId="27" priority="19">
      <formula>COUNTA($D$5:$D$6)&gt;=1</formula>
    </cfRule>
  </conditionalFormatting>
  <dataValidations count="12">
    <dataValidation imeMode="off" allowBlank="1" showInputMessage="1" showErrorMessage="1" sqref="W38:AX108 W110:AX119" xr:uid="{EB67D9FB-E618-4EA9-85A1-3C344C6F8D54}"/>
    <dataValidation imeMode="on" allowBlank="1" showInputMessage="1" showErrorMessage="1" sqref="P38:T108 P128:T157 D110:I119 P110:T119" xr:uid="{36DA409A-58C0-4109-8D1B-0B6362DB8B92}"/>
    <dataValidation type="list" imeMode="on" allowBlank="1" showInputMessage="1" showErrorMessage="1" sqref="U38:U108 U128:U157 U110:U119" xr:uid="{62DE88FB-47EF-49DA-834B-A4FD6CC3FA37}">
      <formula1>"社,精,介,心"</formula1>
    </dataValidation>
    <dataValidation type="whole" imeMode="off" operator="greaterThanOrEqual" allowBlank="1" showInputMessage="1" showErrorMessage="1" sqref="V38:V108 V128:V157 V110:V119" xr:uid="{57E3F8F5-3BBF-4224-B2E8-1CE55B21F9F0}">
      <formula1>0</formula1>
    </dataValidation>
    <dataValidation type="time" imeMode="off" operator="greaterThan" allowBlank="1" showInputMessage="1" showErrorMessage="1" sqref="AY159:BD160 BH159:BH160" xr:uid="{A3E4302A-6339-4A55-B29B-A3758CC72BAA}">
      <formula1>0</formula1>
    </dataValidation>
    <dataValidation type="list" imeMode="on" allowBlank="1" showInputMessage="1" showErrorMessage="1" prompt="第1週1日目の曜日を選択すると、以降の曜日は自動入力されます。" sqref="W37" xr:uid="{E478C7C7-9B6B-4674-975B-FDE70CBBDF05}">
      <formula1>"月,火,水,木,金,土,日"</formula1>
    </dataValidation>
    <dataValidation type="list" allowBlank="1" showInputMessage="1" showErrorMessage="1" sqref="J38" xr:uid="{6876CDD6-16EE-4A72-A30C-0B443E1D5446}">
      <formula1>"常勤・専従,常勤・兼務"</formula1>
    </dataValidation>
    <dataValidation type="list" allowBlank="1" showInputMessage="1" showErrorMessage="1" sqref="J39:J108 J128:J157 J110:J119" xr:uid="{A428E43A-9861-4781-8B90-A0D277D57F1C}">
      <formula1>"常勤・専従,常勤・兼務,非常勤・専従,非常勤・兼務"</formula1>
    </dataValidation>
    <dataValidation type="list" allowBlank="1" showInputMessage="1" showErrorMessage="1" sqref="D128:I157" xr:uid="{3C668D88-BA11-4F44-84B9-E62FFC658798}">
      <formula1>$C$128</formula1>
    </dataValidation>
    <dataValidation type="whole" imeMode="off" allowBlank="1" showInputMessage="1" showErrorMessage="1" prompt="13で始まる10桁です" sqref="AW3:BJ3" xr:uid="{77DDB0C2-5BE4-4F90-8A45-F2EF0874FF14}">
      <formula1>1300000000</formula1>
      <formula2>1399999999</formula2>
    </dataValidation>
    <dataValidation type="list" allowBlank="1" showInputMessage="1" showErrorMessage="1" sqref="E12 D5:D7 D12:D14" xr:uid="{B61D7B30-63FC-47CE-A5D1-4A1F4D1BCD18}">
      <formula1>$W$1:$W$2</formula1>
    </dataValidation>
    <dataValidation type="list" allowBlank="1" showInputMessage="1" showErrorMessage="1" sqref="E16:E17 D10" xr:uid="{89A49C0E-362A-42CF-B66B-E12FBE0BF917}">
      <formula1>$X$1:$X$2</formula1>
    </dataValidation>
  </dataValidations>
  <printOptions verticalCentered="1"/>
  <pageMargins left="0.39370078740157483" right="0.19685039370078741" top="0.39370078740157483" bottom="0.39370078740157483" header="0.51181102362204722" footer="0.51181102362204722"/>
  <pageSetup paperSize="8" scale="5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0E3C4-B055-41FE-AB58-4BF1FB7F02F8}">
  <sheetPr>
    <tabColor rgb="FFFFFF00"/>
    <pageSetUpPr fitToPage="1"/>
  </sheetPr>
  <dimension ref="A1:BV164"/>
  <sheetViews>
    <sheetView view="pageBreakPreview" zoomScale="80" zoomScaleNormal="80" zoomScaleSheetLayoutView="80" workbookViewId="0">
      <selection activeCell="AW7" sqref="AW7:AZ7"/>
    </sheetView>
  </sheetViews>
  <sheetFormatPr defaultColWidth="9" defaultRowHeight="21" customHeight="1" outlineLevelRow="1" x14ac:dyDescent="0.15"/>
  <cols>
    <col min="1" max="1" width="3.75" style="4" customWidth="1"/>
    <col min="2" max="2" width="3" style="4" customWidth="1"/>
    <col min="3" max="3" width="5.375" style="4" customWidth="1"/>
    <col min="4" max="7" width="3.5" style="3" customWidth="1"/>
    <col min="8" max="64" width="3.5" style="4" customWidth="1"/>
    <col min="65" max="65" width="3.375" style="4" customWidth="1"/>
    <col min="66" max="68" width="3.25" style="4" customWidth="1"/>
    <col min="69" max="74" width="3.375" style="4" customWidth="1"/>
    <col min="75" max="16384" width="9" style="4"/>
  </cols>
  <sheetData>
    <row r="1" spans="1:74" ht="21" customHeight="1" x14ac:dyDescent="0.15">
      <c r="A1" s="2"/>
      <c r="B1" s="3"/>
      <c r="C1" s="3"/>
      <c r="G1" s="4"/>
      <c r="AK1" s="5"/>
      <c r="AO1" s="570">
        <v>2026</v>
      </c>
      <c r="AP1" s="570"/>
      <c r="AQ1" s="570"/>
      <c r="AR1" s="1" t="s">
        <v>96</v>
      </c>
      <c r="AS1" s="175">
        <v>4</v>
      </c>
      <c r="AT1" s="524" t="s">
        <v>97</v>
      </c>
      <c r="AU1" s="524"/>
      <c r="AV1" s="524"/>
      <c r="AW1" s="524"/>
      <c r="AX1" s="524"/>
      <c r="AY1" s="524"/>
      <c r="AZ1" s="524"/>
      <c r="BA1" s="524"/>
      <c r="BB1" s="524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5"/>
      <c r="BT1" s="5"/>
      <c r="BU1" s="5"/>
      <c r="BV1" s="5"/>
    </row>
    <row r="2" spans="1:74" ht="21" customHeight="1" x14ac:dyDescent="0.15">
      <c r="B2" s="3"/>
      <c r="C2" s="3"/>
      <c r="G2" s="4"/>
      <c r="AO2" s="516" t="s">
        <v>31</v>
      </c>
      <c r="AP2" s="517"/>
      <c r="AQ2" s="518"/>
      <c r="AR2" s="549" t="s">
        <v>113</v>
      </c>
      <c r="AS2" s="550"/>
      <c r="AT2" s="550"/>
      <c r="AU2" s="550"/>
      <c r="AV2" s="550"/>
      <c r="AW2" s="550"/>
      <c r="AX2" s="550"/>
      <c r="AY2" s="550"/>
      <c r="AZ2" s="550"/>
      <c r="BA2" s="550"/>
      <c r="BB2" s="551"/>
      <c r="BC2" s="514" t="s">
        <v>32</v>
      </c>
      <c r="BD2" s="514"/>
      <c r="BE2" s="514"/>
      <c r="BF2" s="550" t="s">
        <v>114</v>
      </c>
      <c r="BG2" s="550"/>
      <c r="BH2" s="550"/>
      <c r="BI2" s="550"/>
      <c r="BJ2" s="550"/>
      <c r="BK2" s="550"/>
      <c r="BL2" s="550"/>
      <c r="BM2" s="550"/>
      <c r="BN2" s="550"/>
      <c r="BO2" s="550"/>
      <c r="BP2" s="550"/>
      <c r="BQ2" s="550"/>
      <c r="BR2" s="551"/>
      <c r="BS2" s="7"/>
      <c r="BT2" s="7"/>
      <c r="BU2" s="7"/>
      <c r="BV2" s="7"/>
    </row>
    <row r="3" spans="1:74" ht="21" customHeight="1" x14ac:dyDescent="0.15">
      <c r="B3" s="3"/>
      <c r="C3" s="3"/>
      <c r="G3" s="4"/>
      <c r="AO3" s="514" t="s">
        <v>33</v>
      </c>
      <c r="AP3" s="514"/>
      <c r="AQ3" s="514"/>
      <c r="AR3" s="514"/>
      <c r="AS3" s="514"/>
      <c r="AT3" s="514"/>
      <c r="AU3" s="514"/>
      <c r="AV3" s="514"/>
      <c r="AW3" s="552">
        <v>1312345678</v>
      </c>
      <c r="AX3" s="552"/>
      <c r="AY3" s="552"/>
      <c r="AZ3" s="552"/>
      <c r="BA3" s="552"/>
      <c r="BB3" s="552"/>
      <c r="BC3" s="552"/>
      <c r="BD3" s="552"/>
      <c r="BE3" s="552"/>
      <c r="BF3" s="552"/>
      <c r="BG3" s="552"/>
      <c r="BH3" s="552"/>
      <c r="BI3" s="552"/>
      <c r="BJ3" s="552"/>
      <c r="BK3" s="516" t="s">
        <v>34</v>
      </c>
      <c r="BL3" s="517"/>
      <c r="BM3" s="517"/>
      <c r="BN3" s="518"/>
      <c r="BO3" s="553">
        <v>6</v>
      </c>
      <c r="BP3" s="554"/>
      <c r="BQ3" s="554"/>
      <c r="BR3" s="555"/>
      <c r="BS3" s="7"/>
      <c r="BT3" s="7"/>
      <c r="BU3" s="7"/>
      <c r="BV3" s="7"/>
    </row>
    <row r="4" spans="1:74" ht="21" customHeight="1" x14ac:dyDescent="0.15">
      <c r="B4" s="3"/>
      <c r="C4" s="8"/>
      <c r="D4" s="522" t="s">
        <v>35</v>
      </c>
      <c r="E4" s="522"/>
      <c r="F4" s="522"/>
      <c r="G4" s="522"/>
      <c r="H4" s="522"/>
      <c r="I4" s="522"/>
      <c r="J4" s="522"/>
      <c r="K4" s="9"/>
      <c r="L4" s="9"/>
      <c r="M4" s="10"/>
      <c r="N4" s="10"/>
      <c r="O4" s="10"/>
      <c r="P4" s="10"/>
      <c r="Q4" s="10"/>
      <c r="R4" s="10"/>
      <c r="S4" s="10"/>
      <c r="T4" s="10"/>
      <c r="U4" s="11"/>
      <c r="V4" s="12"/>
      <c r="W4" s="13"/>
      <c r="X4" s="14"/>
      <c r="Y4" s="14"/>
      <c r="Z4" s="15" t="s">
        <v>36</v>
      </c>
      <c r="AA4" s="16"/>
    </row>
    <row r="5" spans="1:74" ht="27.75" customHeight="1" x14ac:dyDescent="0.15">
      <c r="B5" s="3"/>
      <c r="C5" s="8"/>
      <c r="D5" s="534" t="s">
        <v>37</v>
      </c>
      <c r="E5" s="534"/>
      <c r="F5" s="534"/>
      <c r="G5" s="257" t="s">
        <v>8</v>
      </c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8"/>
      <c r="U5" s="11"/>
      <c r="V5" s="11"/>
      <c r="W5" s="13"/>
      <c r="X5" s="14"/>
      <c r="Y5" s="14"/>
      <c r="Z5" s="256"/>
      <c r="AA5" s="257"/>
      <c r="AB5" s="257"/>
      <c r="AC5" s="257"/>
      <c r="AD5" s="257"/>
      <c r="AE5" s="257"/>
      <c r="AF5" s="258"/>
      <c r="AG5" s="471" t="s">
        <v>0</v>
      </c>
      <c r="AH5" s="379"/>
      <c r="AI5" s="379"/>
      <c r="AJ5" s="326"/>
      <c r="AK5" s="256" t="s">
        <v>1</v>
      </c>
      <c r="AL5" s="257"/>
      <c r="AM5" s="257"/>
      <c r="AN5" s="258"/>
      <c r="AO5" s="256" t="s">
        <v>2</v>
      </c>
      <c r="AP5" s="257"/>
      <c r="AQ5" s="257"/>
      <c r="AR5" s="258"/>
      <c r="AS5" s="256" t="s">
        <v>3</v>
      </c>
      <c r="AT5" s="257"/>
      <c r="AU5" s="257"/>
      <c r="AV5" s="258"/>
      <c r="AW5" s="256" t="s">
        <v>4</v>
      </c>
      <c r="AX5" s="257"/>
      <c r="AY5" s="257"/>
      <c r="AZ5" s="258"/>
      <c r="BA5" s="256" t="s">
        <v>5</v>
      </c>
      <c r="BB5" s="257"/>
      <c r="BC5" s="257"/>
      <c r="BD5" s="258"/>
      <c r="BE5" s="256" t="s">
        <v>6</v>
      </c>
      <c r="BF5" s="257"/>
      <c r="BG5" s="258"/>
      <c r="BK5" s="18"/>
      <c r="BL5" s="18"/>
      <c r="BM5" s="18"/>
      <c r="BN5" s="18"/>
      <c r="BO5" s="19"/>
      <c r="BP5" s="20"/>
      <c r="BQ5" s="21"/>
      <c r="BR5" s="21"/>
      <c r="BS5" s="21"/>
    </row>
    <row r="6" spans="1:74" ht="21" customHeight="1" x14ac:dyDescent="0.15">
      <c r="B6" s="3"/>
      <c r="C6" s="8"/>
      <c r="D6" s="237"/>
      <c r="E6" s="237"/>
      <c r="F6" s="237"/>
      <c r="G6" s="257" t="s">
        <v>10</v>
      </c>
      <c r="H6" s="257"/>
      <c r="I6" s="257"/>
      <c r="J6" s="257"/>
      <c r="K6" s="257"/>
      <c r="L6" s="257"/>
      <c r="M6" s="257"/>
      <c r="N6" s="257"/>
      <c r="O6" s="257"/>
      <c r="P6" s="257"/>
      <c r="Q6" s="257"/>
      <c r="R6" s="257"/>
      <c r="S6" s="257"/>
      <c r="T6" s="258"/>
      <c r="U6" s="11"/>
      <c r="V6" s="11"/>
      <c r="W6" s="13"/>
      <c r="X6" s="14"/>
      <c r="Y6" s="14"/>
      <c r="Z6" s="499" t="s">
        <v>25</v>
      </c>
      <c r="AA6" s="371"/>
      <c r="AB6" s="371"/>
      <c r="AC6" s="371"/>
      <c r="AD6" s="371"/>
      <c r="AE6" s="371"/>
      <c r="AF6" s="372"/>
      <c r="AG6" s="546">
        <v>1</v>
      </c>
      <c r="AH6" s="547"/>
      <c r="AI6" s="547"/>
      <c r="AJ6" s="548"/>
      <c r="AK6" s="546">
        <v>2</v>
      </c>
      <c r="AL6" s="547"/>
      <c r="AM6" s="547"/>
      <c r="AN6" s="548"/>
      <c r="AO6" s="546">
        <v>1</v>
      </c>
      <c r="AP6" s="547"/>
      <c r="AQ6" s="547"/>
      <c r="AR6" s="548"/>
      <c r="AS6" s="546">
        <v>0</v>
      </c>
      <c r="AT6" s="547"/>
      <c r="AU6" s="547"/>
      <c r="AV6" s="548"/>
      <c r="AW6" s="546">
        <v>1</v>
      </c>
      <c r="AX6" s="547"/>
      <c r="AY6" s="547"/>
      <c r="AZ6" s="548"/>
      <c r="BA6" s="546">
        <v>0</v>
      </c>
      <c r="BB6" s="547"/>
      <c r="BC6" s="547"/>
      <c r="BD6" s="548"/>
      <c r="BE6" s="489">
        <f>SUM(AG6:BD6)</f>
        <v>5</v>
      </c>
      <c r="BF6" s="490"/>
      <c r="BG6" s="491"/>
      <c r="BL6" s="23"/>
      <c r="BM6" s="23"/>
      <c r="BN6" s="23"/>
    </row>
    <row r="7" spans="1:74" ht="21" customHeight="1" x14ac:dyDescent="0.15">
      <c r="B7" s="3"/>
      <c r="C7" s="8"/>
      <c r="D7" s="237"/>
      <c r="E7" s="237"/>
      <c r="F7" s="237"/>
      <c r="G7" s="257" t="s">
        <v>38</v>
      </c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8"/>
      <c r="U7" s="24"/>
      <c r="V7" s="11"/>
      <c r="W7" s="13"/>
      <c r="X7" s="14"/>
      <c r="Y7" s="14"/>
      <c r="Z7" s="25" t="s">
        <v>24</v>
      </c>
      <c r="AA7" s="471" t="s">
        <v>26</v>
      </c>
      <c r="AB7" s="379"/>
      <c r="AC7" s="379"/>
      <c r="AD7" s="379"/>
      <c r="AE7" s="379"/>
      <c r="AF7" s="326"/>
      <c r="AG7" s="492"/>
      <c r="AH7" s="493"/>
      <c r="AI7" s="493"/>
      <c r="AJ7" s="494"/>
      <c r="AK7" s="492"/>
      <c r="AL7" s="493"/>
      <c r="AM7" s="493"/>
      <c r="AN7" s="494"/>
      <c r="AO7" s="492"/>
      <c r="AP7" s="493"/>
      <c r="AQ7" s="493"/>
      <c r="AR7" s="494"/>
      <c r="AS7" s="495"/>
      <c r="AT7" s="496"/>
      <c r="AU7" s="496"/>
      <c r="AV7" s="497"/>
      <c r="AW7" s="495"/>
      <c r="AX7" s="496"/>
      <c r="AY7" s="496"/>
      <c r="AZ7" s="497"/>
      <c r="BA7" s="495"/>
      <c r="BB7" s="496"/>
      <c r="BC7" s="496"/>
      <c r="BD7" s="497"/>
      <c r="BE7" s="489">
        <f>SUM(AG7:BD7)</f>
        <v>0</v>
      </c>
      <c r="BF7" s="490"/>
      <c r="BG7" s="491"/>
    </row>
    <row r="8" spans="1:74" ht="21" customHeight="1" x14ac:dyDescent="0.15">
      <c r="B8" s="14"/>
      <c r="C8" s="26"/>
      <c r="D8" s="498" t="str">
        <f>IF(AND(D5="",D6="",D7=""),"サービス類型を１つ選択してください","")</f>
        <v/>
      </c>
      <c r="E8" s="498"/>
      <c r="F8" s="498"/>
      <c r="G8" s="498"/>
      <c r="H8" s="498"/>
      <c r="I8" s="498"/>
      <c r="J8" s="498"/>
      <c r="K8" s="498"/>
      <c r="L8" s="498"/>
      <c r="M8" s="498"/>
      <c r="N8" s="498"/>
      <c r="O8" s="498"/>
      <c r="P8" s="498"/>
      <c r="Q8" s="498"/>
      <c r="R8" s="498"/>
      <c r="S8" s="498"/>
      <c r="T8" s="498"/>
      <c r="U8" s="27"/>
      <c r="V8" s="27"/>
      <c r="W8" s="13"/>
      <c r="X8" s="14"/>
      <c r="Y8" s="14"/>
      <c r="Z8" s="471" t="s">
        <v>27</v>
      </c>
      <c r="AA8" s="379"/>
      <c r="AB8" s="379"/>
      <c r="AC8" s="379"/>
      <c r="AD8" s="379"/>
      <c r="AE8" s="379"/>
      <c r="AF8" s="326"/>
      <c r="AG8" s="495"/>
      <c r="AH8" s="496"/>
      <c r="AI8" s="496"/>
      <c r="AJ8" s="497"/>
      <c r="AK8" s="495"/>
      <c r="AL8" s="496"/>
      <c r="AM8" s="496"/>
      <c r="AN8" s="497"/>
      <c r="AO8" s="495"/>
      <c r="AP8" s="496"/>
      <c r="AQ8" s="496"/>
      <c r="AR8" s="497"/>
      <c r="AS8" s="495"/>
      <c r="AT8" s="496"/>
      <c r="AU8" s="496"/>
      <c r="AV8" s="497"/>
      <c r="AW8" s="495"/>
      <c r="AX8" s="496"/>
      <c r="AY8" s="496"/>
      <c r="AZ8" s="497"/>
      <c r="BA8" s="495"/>
      <c r="BB8" s="496"/>
      <c r="BC8" s="496"/>
      <c r="BD8" s="497"/>
      <c r="BE8" s="489">
        <f>SUM(AG8:BD8)</f>
        <v>0</v>
      </c>
      <c r="BF8" s="490"/>
      <c r="BG8" s="491"/>
      <c r="BU8" s="1"/>
    </row>
    <row r="9" spans="1:74" ht="21" customHeight="1" x14ac:dyDescent="0.15">
      <c r="B9" s="14"/>
      <c r="C9" s="26"/>
      <c r="D9" s="10"/>
      <c r="E9" s="27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27"/>
      <c r="W9" s="13"/>
      <c r="X9" s="14"/>
      <c r="Y9" s="14"/>
      <c r="Z9" s="471" t="s">
        <v>6</v>
      </c>
      <c r="AA9" s="379"/>
      <c r="AB9" s="379"/>
      <c r="AC9" s="379"/>
      <c r="AD9" s="379"/>
      <c r="AE9" s="379"/>
      <c r="AF9" s="326"/>
      <c r="AG9" s="489">
        <f>AG6+AG8</f>
        <v>1</v>
      </c>
      <c r="AH9" s="490"/>
      <c r="AI9" s="490"/>
      <c r="AJ9" s="491"/>
      <c r="AK9" s="489">
        <f t="shared" ref="AK9" si="0">AK6+AK8</f>
        <v>2</v>
      </c>
      <c r="AL9" s="490"/>
      <c r="AM9" s="490"/>
      <c r="AN9" s="491"/>
      <c r="AO9" s="489">
        <f t="shared" ref="AO9" si="1">AO6+AO8</f>
        <v>1</v>
      </c>
      <c r="AP9" s="490"/>
      <c r="AQ9" s="490"/>
      <c r="AR9" s="491"/>
      <c r="AS9" s="489">
        <f>AS6+AS8</f>
        <v>0</v>
      </c>
      <c r="AT9" s="490"/>
      <c r="AU9" s="490"/>
      <c r="AV9" s="491"/>
      <c r="AW9" s="489">
        <f t="shared" ref="AW9" si="2">AW6+AW8</f>
        <v>1</v>
      </c>
      <c r="AX9" s="490"/>
      <c r="AY9" s="490"/>
      <c r="AZ9" s="491"/>
      <c r="BA9" s="489">
        <f t="shared" ref="BA9" si="3">BA6+BA8</f>
        <v>0</v>
      </c>
      <c r="BB9" s="490"/>
      <c r="BC9" s="490"/>
      <c r="BD9" s="491"/>
      <c r="BE9" s="489">
        <f>BE6+BE8</f>
        <v>5</v>
      </c>
      <c r="BF9" s="490"/>
      <c r="BG9" s="491"/>
    </row>
    <row r="10" spans="1:74" ht="21" customHeight="1" x14ac:dyDescent="0.15">
      <c r="B10" s="14"/>
      <c r="C10" s="26"/>
      <c r="D10" s="10"/>
      <c r="E10" s="27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27"/>
      <c r="W10" s="28"/>
      <c r="X10" s="14"/>
      <c r="Y10" s="14"/>
      <c r="Z10" s="14"/>
      <c r="AA10" s="14"/>
      <c r="BG10" s="29" t="str">
        <f>IF(AND(BE9&lt;&gt;BO3,D12="○"),"「事業者名簿」の定員数と想定される利用者数が一致しません。","")</f>
        <v/>
      </c>
      <c r="BK10" s="18"/>
      <c r="BL10" s="18"/>
      <c r="BM10" s="18"/>
      <c r="BN10" s="18"/>
      <c r="BO10" s="19"/>
      <c r="BP10" s="20"/>
      <c r="BQ10" s="21"/>
      <c r="BR10" s="21"/>
      <c r="BS10" s="21"/>
    </row>
    <row r="11" spans="1:74" ht="21" customHeight="1" x14ac:dyDescent="0.15">
      <c r="B11" s="14"/>
      <c r="C11" s="26"/>
      <c r="D11" s="30" t="s">
        <v>39</v>
      </c>
      <c r="E11" s="31"/>
      <c r="F11" s="31"/>
      <c r="G11" s="31"/>
      <c r="H11" s="31"/>
      <c r="I11" s="3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27"/>
      <c r="W11" s="32"/>
      <c r="Z11" s="1" t="s">
        <v>40</v>
      </c>
      <c r="AP11" s="500" t="s">
        <v>41</v>
      </c>
      <c r="AQ11" s="500"/>
      <c r="AR11" s="500"/>
      <c r="AS11" s="500"/>
      <c r="AT11" s="500"/>
      <c r="AU11" s="500"/>
      <c r="AV11" s="500"/>
      <c r="AW11" s="500"/>
      <c r="AX11" s="500"/>
      <c r="AY11" s="500"/>
      <c r="AZ11" s="500"/>
      <c r="BA11" s="500"/>
      <c r="BB11" s="500"/>
      <c r="BC11" s="500"/>
      <c r="BD11" s="500"/>
      <c r="BE11" s="500"/>
      <c r="BG11" s="33"/>
      <c r="BH11" s="1" t="s">
        <v>42</v>
      </c>
      <c r="BN11" s="23"/>
      <c r="BO11" s="23"/>
      <c r="BP11" s="23"/>
    </row>
    <row r="12" spans="1:74" ht="21" customHeight="1" x14ac:dyDescent="0.15">
      <c r="B12" s="14"/>
      <c r="C12" s="26"/>
      <c r="D12" s="478"/>
      <c r="E12" s="501"/>
      <c r="F12" s="480" t="s">
        <v>43</v>
      </c>
      <c r="G12" s="481"/>
      <c r="H12" s="481"/>
      <c r="I12" s="481"/>
      <c r="J12" s="481"/>
      <c r="K12" s="481"/>
      <c r="L12" s="481"/>
      <c r="M12" s="481"/>
      <c r="N12" s="481"/>
      <c r="O12" s="481"/>
      <c r="P12" s="481"/>
      <c r="Q12" s="481"/>
      <c r="R12" s="481"/>
      <c r="S12" s="481"/>
      <c r="T12" s="481"/>
      <c r="U12" s="481"/>
      <c r="V12" s="482"/>
      <c r="W12" s="28"/>
      <c r="AE12" s="256" t="s">
        <v>44</v>
      </c>
      <c r="AF12" s="257"/>
      <c r="AG12" s="257"/>
      <c r="AH12" s="257"/>
      <c r="AI12" s="257"/>
      <c r="AJ12" s="257"/>
      <c r="AK12" s="258"/>
      <c r="AL12" s="502" t="s">
        <v>45</v>
      </c>
      <c r="AM12" s="503"/>
      <c r="AN12" s="504"/>
      <c r="AV12" s="256" t="s">
        <v>44</v>
      </c>
      <c r="AW12" s="257"/>
      <c r="AX12" s="257"/>
      <c r="AY12" s="257"/>
      <c r="AZ12" s="257"/>
      <c r="BA12" s="257"/>
      <c r="BB12" s="258"/>
      <c r="BC12" s="508" t="s">
        <v>45</v>
      </c>
      <c r="BD12" s="509"/>
      <c r="BE12" s="510"/>
      <c r="BF12" s="34"/>
      <c r="BG12" s="33"/>
      <c r="BM12" s="256" t="s">
        <v>46</v>
      </c>
      <c r="BN12" s="257"/>
      <c r="BO12" s="257"/>
      <c r="BP12" s="257"/>
      <c r="BQ12" s="257"/>
      <c r="BR12" s="257"/>
      <c r="BS12" s="258"/>
    </row>
    <row r="13" spans="1:74" ht="26.25" customHeight="1" x14ac:dyDescent="0.15">
      <c r="B13" s="14"/>
      <c r="C13" s="26"/>
      <c r="D13" s="478"/>
      <c r="E13" s="479"/>
      <c r="F13" s="480" t="s">
        <v>47</v>
      </c>
      <c r="G13" s="481"/>
      <c r="H13" s="481"/>
      <c r="I13" s="481"/>
      <c r="J13" s="481"/>
      <c r="K13" s="481"/>
      <c r="L13" s="481"/>
      <c r="M13" s="481"/>
      <c r="N13" s="481"/>
      <c r="O13" s="481"/>
      <c r="P13" s="481"/>
      <c r="Q13" s="481"/>
      <c r="R13" s="481"/>
      <c r="S13" s="481"/>
      <c r="T13" s="481"/>
      <c r="U13" s="481"/>
      <c r="V13" s="482"/>
      <c r="W13" s="35"/>
      <c r="AE13" s="475" t="s">
        <v>48</v>
      </c>
      <c r="AF13" s="476"/>
      <c r="AG13" s="476"/>
      <c r="AH13" s="477"/>
      <c r="AI13" s="475" t="s">
        <v>49</v>
      </c>
      <c r="AJ13" s="476"/>
      <c r="AK13" s="477"/>
      <c r="AL13" s="505"/>
      <c r="AM13" s="506"/>
      <c r="AN13" s="507"/>
      <c r="AQ13" s="480"/>
      <c r="AR13" s="481"/>
      <c r="AS13" s="481"/>
      <c r="AT13" s="481"/>
      <c r="AU13" s="482"/>
      <c r="AV13" s="475" t="s">
        <v>48</v>
      </c>
      <c r="AW13" s="476"/>
      <c r="AX13" s="476"/>
      <c r="AY13" s="477"/>
      <c r="AZ13" s="475" t="s">
        <v>49</v>
      </c>
      <c r="BA13" s="476"/>
      <c r="BB13" s="477"/>
      <c r="BC13" s="511"/>
      <c r="BD13" s="512"/>
      <c r="BE13" s="513"/>
      <c r="BF13" s="34"/>
      <c r="BG13" s="36"/>
      <c r="BH13" s="480"/>
      <c r="BI13" s="481"/>
      <c r="BJ13" s="481"/>
      <c r="BK13" s="481"/>
      <c r="BL13" s="482"/>
      <c r="BM13" s="486" t="s">
        <v>50</v>
      </c>
      <c r="BN13" s="487"/>
      <c r="BO13" s="487"/>
      <c r="BP13" s="488"/>
      <c r="BQ13" s="475" t="s">
        <v>49</v>
      </c>
      <c r="BR13" s="476"/>
      <c r="BS13" s="477"/>
    </row>
    <row r="14" spans="1:74" ht="21" customHeight="1" x14ac:dyDescent="0.15">
      <c r="B14" s="14"/>
      <c r="C14" s="26"/>
      <c r="D14" s="556" t="s">
        <v>37</v>
      </c>
      <c r="E14" s="557"/>
      <c r="F14" s="480" t="s">
        <v>51</v>
      </c>
      <c r="G14" s="481"/>
      <c r="H14" s="481"/>
      <c r="I14" s="481"/>
      <c r="J14" s="481"/>
      <c r="K14" s="481"/>
      <c r="L14" s="481"/>
      <c r="M14" s="481"/>
      <c r="N14" s="481"/>
      <c r="O14" s="481"/>
      <c r="P14" s="481"/>
      <c r="Q14" s="481"/>
      <c r="R14" s="481"/>
      <c r="S14" s="481"/>
      <c r="T14" s="481"/>
      <c r="U14" s="481"/>
      <c r="V14" s="482"/>
      <c r="W14" s="35"/>
      <c r="Z14" s="256" t="s">
        <v>52</v>
      </c>
      <c r="AA14" s="257"/>
      <c r="AB14" s="257"/>
      <c r="AC14" s="257"/>
      <c r="AD14" s="258"/>
      <c r="AE14" s="483">
        <f>IF((OR($D$5="○",$D$6="○")),ROUNDDOWN(((BE$6+BE$8*0.9))/6,1),"非該当")</f>
        <v>0.8</v>
      </c>
      <c r="AF14" s="484"/>
      <c r="AG14" s="484"/>
      <c r="AH14" s="485"/>
      <c r="AI14" s="452">
        <f>IF(AE14="非該当",0,AE14*$AY$122)</f>
        <v>32</v>
      </c>
      <c r="AJ14" s="453"/>
      <c r="AK14" s="463"/>
      <c r="AL14" s="452">
        <f>IF(AI14=0,0,AE14*40)</f>
        <v>32</v>
      </c>
      <c r="AM14" s="453"/>
      <c r="AN14" s="463"/>
      <c r="AQ14" s="256" t="s">
        <v>52</v>
      </c>
      <c r="AR14" s="257"/>
      <c r="AS14" s="257"/>
      <c r="AT14" s="257"/>
      <c r="AU14" s="258"/>
      <c r="AV14" s="448">
        <f>IF((OR($D$5="○",$D$6="○")),$BE$49,"非該当")</f>
        <v>1.7</v>
      </c>
      <c r="AW14" s="449"/>
      <c r="AX14" s="449"/>
      <c r="AY14" s="450"/>
      <c r="AZ14" s="451">
        <f>IF(AV14="非該当",0,AV14*$AY$122)</f>
        <v>68</v>
      </c>
      <c r="BA14" s="451"/>
      <c r="BB14" s="451"/>
      <c r="BC14" s="452">
        <f>IF(AZ14=0,0,AV14*40)</f>
        <v>68</v>
      </c>
      <c r="BD14" s="453"/>
      <c r="BE14" s="463"/>
      <c r="BF14" s="37"/>
      <c r="BG14" s="33"/>
      <c r="BH14" s="256" t="s">
        <v>53</v>
      </c>
      <c r="BI14" s="257"/>
      <c r="BJ14" s="257"/>
      <c r="BK14" s="257"/>
      <c r="BL14" s="258"/>
      <c r="BM14" s="448">
        <f>(ROUNDDOWN(BQ14/40,1))</f>
        <v>1.3</v>
      </c>
      <c r="BN14" s="449"/>
      <c r="BO14" s="449"/>
      <c r="BP14" s="450"/>
      <c r="BQ14" s="451">
        <f>BB109-AI17</f>
        <v>52</v>
      </c>
      <c r="BR14" s="451"/>
      <c r="BS14" s="451"/>
      <c r="BU14" s="1"/>
    </row>
    <row r="15" spans="1:74" ht="21" customHeight="1" thickBot="1" x14ac:dyDescent="0.2">
      <c r="B15" s="14"/>
      <c r="C15" s="38"/>
      <c r="D15" s="39"/>
      <c r="E15" s="39"/>
      <c r="F15" s="39"/>
      <c r="G15" s="39"/>
      <c r="H15" s="39"/>
      <c r="I15" s="39"/>
      <c r="J15" s="39"/>
      <c r="K15" s="39"/>
      <c r="L15" s="40" t="str">
        <f>IF(COUNTIF(D12:E14,"○")&gt;1,"いずれか１つを選択してください。","")</f>
        <v/>
      </c>
      <c r="M15" s="39"/>
      <c r="N15" s="39"/>
      <c r="O15" s="39"/>
      <c r="P15" s="39"/>
      <c r="Q15" s="39"/>
      <c r="R15" s="39"/>
      <c r="S15" s="39"/>
      <c r="T15" s="39"/>
      <c r="U15" s="39"/>
      <c r="V15" s="41"/>
      <c r="W15" s="42"/>
      <c r="Y15" s="43" t="s">
        <v>54</v>
      </c>
      <c r="Z15" s="256" t="s">
        <v>55</v>
      </c>
      <c r="AA15" s="257"/>
      <c r="AB15" s="257"/>
      <c r="AC15" s="257"/>
      <c r="AD15" s="258"/>
      <c r="AE15" s="472" t="str">
        <f>IF((OR($D$7="○")),ROUNDDOWN((BE$6+BE$8*0.9)/5,1),"非該当")</f>
        <v>非該当</v>
      </c>
      <c r="AF15" s="473"/>
      <c r="AG15" s="473"/>
      <c r="AH15" s="474"/>
      <c r="AI15" s="452">
        <f>IF(AE15="非該当",0,AE15*$AY$122)</f>
        <v>0</v>
      </c>
      <c r="AJ15" s="453"/>
      <c r="AK15" s="463"/>
      <c r="AL15" s="452">
        <f>IF(AI15=0,0,AE15*40)</f>
        <v>0</v>
      </c>
      <c r="AM15" s="453"/>
      <c r="AN15" s="463"/>
      <c r="AP15" s="43" t="s">
        <v>54</v>
      </c>
      <c r="AQ15" s="256" t="s">
        <v>55</v>
      </c>
      <c r="AR15" s="257"/>
      <c r="AS15" s="257"/>
      <c r="AT15" s="257"/>
      <c r="AU15" s="258"/>
      <c r="AV15" s="448" t="str">
        <f>IF(($D$7="○"),$BE$49,"非該当")</f>
        <v>非該当</v>
      </c>
      <c r="AW15" s="449"/>
      <c r="AX15" s="449"/>
      <c r="AY15" s="450"/>
      <c r="AZ15" s="451">
        <f>IF(AV15="非該当",0,AV15*$AY$122)</f>
        <v>0</v>
      </c>
      <c r="BA15" s="451"/>
      <c r="BB15" s="451"/>
      <c r="BC15" s="452">
        <f>IF(AZ15=0,0,AV15*40)</f>
        <v>0</v>
      </c>
      <c r="BD15" s="453"/>
      <c r="BE15" s="463"/>
      <c r="BF15" s="37"/>
      <c r="BG15" s="33"/>
      <c r="BH15" s="464" t="s">
        <v>22</v>
      </c>
      <c r="BI15" s="465"/>
      <c r="BJ15" s="465"/>
      <c r="BK15" s="465"/>
      <c r="BL15" s="466"/>
      <c r="BM15" s="467">
        <f>SUM(BM12:BP14)</f>
        <v>1.3</v>
      </c>
      <c r="BN15" s="468"/>
      <c r="BO15" s="468"/>
      <c r="BP15" s="469"/>
      <c r="BQ15" s="470">
        <f>SUMIF(BQ12:BS14,"&lt;&gt;#VALUE!")</f>
        <v>52</v>
      </c>
      <c r="BR15" s="470"/>
      <c r="BS15" s="470"/>
    </row>
    <row r="16" spans="1:74" ht="21" customHeight="1" thickBot="1" x14ac:dyDescent="0.2">
      <c r="B16" s="14"/>
      <c r="C16" s="14"/>
      <c r="D16" s="14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4"/>
      <c r="W16" s="14"/>
      <c r="X16" s="14"/>
      <c r="Y16" s="14"/>
      <c r="Z16" s="471" t="s">
        <v>9</v>
      </c>
      <c r="AA16" s="379"/>
      <c r="AB16" s="379"/>
      <c r="AC16" s="379"/>
      <c r="AD16" s="326"/>
      <c r="AE16" s="448">
        <f>IF($D$6="○","不要",ROUNDDOWN(($AO$6+$AO$8*0.9)/9,1)+ROUNDDOWN(($AS$6-$AS$7+$AS$8*0.9)/6,1)+ROUNDDOWN($AS$7/12,1)+ROUNDDOWN(($AW$6-$AW$7+$AW$8*0.9)/4,1)+ROUNDDOWN($AW$7/8,1)+ROUNDDOWN(($BA$6-$BA$7+$BA$8*0.9)/2.5,1)+ROUNDDOWN($BA$7/5,1))</f>
        <v>0.30000000000000004</v>
      </c>
      <c r="AF16" s="449"/>
      <c r="AG16" s="449"/>
      <c r="AH16" s="450"/>
      <c r="AI16" s="452">
        <f>IF(AE16="不要",0,AE16*$AY$122)</f>
        <v>12.000000000000002</v>
      </c>
      <c r="AJ16" s="453"/>
      <c r="AK16" s="463"/>
      <c r="AL16" s="452">
        <f>IF(AI16=0,0,AE16*40)</f>
        <v>12.000000000000002</v>
      </c>
      <c r="AM16" s="453"/>
      <c r="AN16" s="463"/>
      <c r="AO16" s="14"/>
      <c r="AP16" s="44"/>
      <c r="AQ16" s="471" t="s">
        <v>9</v>
      </c>
      <c r="AR16" s="379"/>
      <c r="AS16" s="379"/>
      <c r="AT16" s="379"/>
      <c r="AU16" s="326"/>
      <c r="AV16" s="448">
        <f>IF(($D$6="○"),"不要",$BE$79)</f>
        <v>0.7</v>
      </c>
      <c r="AW16" s="449"/>
      <c r="AX16" s="449"/>
      <c r="AY16" s="450"/>
      <c r="AZ16" s="451">
        <f>IF(AV16="不要",0,AV16*$AY$122)</f>
        <v>28</v>
      </c>
      <c r="BA16" s="451"/>
      <c r="BB16" s="451"/>
      <c r="BC16" s="452">
        <f>IF(AZ16=0,0,AV16*40)</f>
        <v>28</v>
      </c>
      <c r="BD16" s="453"/>
      <c r="BE16" s="453"/>
      <c r="BF16" s="454" t="str">
        <f>IF(D7="○","★５：１の指定基準を満たしているか★","★６：１の指定基準を満たしているか★")</f>
        <v>★６：１の指定基準を満たしているか★</v>
      </c>
      <c r="BG16" s="455"/>
      <c r="BH16" s="455"/>
      <c r="BI16" s="455"/>
      <c r="BJ16" s="455"/>
      <c r="BK16" s="455"/>
      <c r="BL16" s="455"/>
      <c r="BM16" s="455"/>
      <c r="BN16" s="455"/>
      <c r="BO16" s="455"/>
      <c r="BP16" s="455"/>
      <c r="BQ16" s="455"/>
      <c r="BR16" s="455"/>
      <c r="BS16" s="456"/>
    </row>
    <row r="17" spans="2:74" ht="21" customHeight="1" thickBot="1" x14ac:dyDescent="0.2">
      <c r="B17" s="14"/>
      <c r="C17" s="14"/>
      <c r="D17" s="14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4"/>
      <c r="W17" s="1"/>
      <c r="X17" s="1"/>
      <c r="Y17" s="1"/>
      <c r="Z17" s="457" t="s">
        <v>22</v>
      </c>
      <c r="AA17" s="458"/>
      <c r="AB17" s="458"/>
      <c r="AC17" s="458"/>
      <c r="AD17" s="459"/>
      <c r="AE17" s="460">
        <f>SUM(AE14:AH16)</f>
        <v>1.1000000000000001</v>
      </c>
      <c r="AF17" s="461"/>
      <c r="AG17" s="461"/>
      <c r="AH17" s="462"/>
      <c r="AI17" s="428">
        <f>SUMIF(AI14:AK16,"&lt;&gt;#VALUE!")</f>
        <v>44</v>
      </c>
      <c r="AJ17" s="428"/>
      <c r="AK17" s="428"/>
      <c r="AL17" s="428">
        <f>SUMIF(AL14:AN16,"&lt;&gt;#VALUE!")</f>
        <v>44</v>
      </c>
      <c r="AM17" s="428"/>
      <c r="AN17" s="428"/>
      <c r="AO17" s="1"/>
      <c r="AP17" s="1"/>
      <c r="AQ17" s="457" t="s">
        <v>22</v>
      </c>
      <c r="AR17" s="458"/>
      <c r="AS17" s="458"/>
      <c r="AT17" s="458"/>
      <c r="AU17" s="459"/>
      <c r="AV17" s="460">
        <f>SUM(AV14:AY16)</f>
        <v>2.4</v>
      </c>
      <c r="AW17" s="461"/>
      <c r="AX17" s="461"/>
      <c r="AY17" s="462"/>
      <c r="AZ17" s="428">
        <f>SUMIF(AZ14:BB16,"&lt;&gt;#VALUE!")</f>
        <v>96</v>
      </c>
      <c r="BA17" s="428"/>
      <c r="BB17" s="428"/>
      <c r="BC17" s="429">
        <f>SUMIF(BC14:BE16,"&lt;&gt;#VALUE!")</f>
        <v>96</v>
      </c>
      <c r="BD17" s="430"/>
      <c r="BE17" s="430"/>
      <c r="BF17" s="431" t="str">
        <f>IF(AND(D5="○",AV14&gt;=AE14,AV16&gt;=AE16,$BE$9&gt;0),"OK",(IF(AND(D6="○",AV14&gt;=AE14,$BE$9&gt;0),"OK",(IF(AND(D7="○",AV15&gt;=AE15,AV16&gt;=AE16,$BE$9&gt;0),"OK","基準を満たしていません")))))</f>
        <v>OK</v>
      </c>
      <c r="BG17" s="432"/>
      <c r="BH17" s="432"/>
      <c r="BI17" s="432"/>
      <c r="BJ17" s="432"/>
      <c r="BK17" s="432"/>
      <c r="BL17" s="432"/>
      <c r="BM17" s="432"/>
      <c r="BN17" s="432"/>
      <c r="BO17" s="432"/>
      <c r="BP17" s="432"/>
      <c r="BQ17" s="432"/>
      <c r="BR17" s="432"/>
      <c r="BS17" s="433"/>
      <c r="BT17" s="1"/>
      <c r="BU17" s="1"/>
      <c r="BV17" s="1"/>
    </row>
    <row r="18" spans="2:74" ht="21" customHeight="1" thickBot="1" x14ac:dyDescent="0.2">
      <c r="B18" s="14"/>
      <c r="C18" s="14"/>
      <c r="D18" s="14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4"/>
      <c r="W18" s="45"/>
      <c r="X18" s="45"/>
      <c r="Y18" s="45"/>
      <c r="Z18" s="45"/>
      <c r="AA18" s="45"/>
      <c r="AB18" s="46"/>
      <c r="AC18" s="46"/>
      <c r="AD18" s="46"/>
      <c r="AE18" s="46"/>
      <c r="AF18" s="18"/>
      <c r="AG18" s="18"/>
      <c r="AH18" s="18"/>
      <c r="AI18" s="18"/>
      <c r="AJ18" s="18"/>
      <c r="AK18" s="18"/>
      <c r="AM18" s="45"/>
      <c r="AN18" s="45"/>
      <c r="AO18" s="45"/>
      <c r="AP18" s="45"/>
      <c r="AQ18" s="45"/>
      <c r="AR18" s="46"/>
      <c r="AS18" s="46"/>
      <c r="AT18" s="46"/>
      <c r="AU18" s="46"/>
      <c r="AV18" s="47"/>
      <c r="AW18" s="47"/>
      <c r="AX18" s="47"/>
      <c r="AY18" s="18"/>
      <c r="AZ18" s="18"/>
      <c r="BA18" s="18"/>
      <c r="BD18" s="48"/>
      <c r="BE18" s="48"/>
      <c r="BF18" s="48"/>
      <c r="BG18" s="48"/>
      <c r="BH18" s="48"/>
      <c r="BI18" s="49"/>
      <c r="BJ18" s="49"/>
      <c r="BK18" s="49"/>
      <c r="BL18" s="49"/>
      <c r="BM18" s="50"/>
      <c r="BN18" s="50"/>
      <c r="BO18" s="50"/>
      <c r="BP18" s="50"/>
      <c r="BQ18" s="16"/>
      <c r="BR18" s="51"/>
      <c r="BS18" s="51"/>
      <c r="BT18" s="51"/>
      <c r="BU18" s="52"/>
      <c r="BV18" s="52"/>
    </row>
    <row r="19" spans="2:74" ht="8.25" customHeight="1" x14ac:dyDescent="0.15">
      <c r="B19" s="53"/>
      <c r="C19" s="54"/>
      <c r="D19" s="54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4"/>
      <c r="W19" s="56"/>
      <c r="X19" s="56"/>
      <c r="Y19" s="56"/>
      <c r="Z19" s="56"/>
      <c r="AA19" s="56"/>
      <c r="AB19" s="57"/>
      <c r="AC19" s="57"/>
      <c r="AD19" s="57"/>
      <c r="AE19" s="57"/>
      <c r="AF19" s="55"/>
      <c r="AG19" s="55"/>
      <c r="AH19" s="55"/>
      <c r="AI19" s="55"/>
      <c r="AJ19" s="55"/>
      <c r="AK19" s="55"/>
      <c r="AL19" s="58"/>
      <c r="AM19" s="56"/>
      <c r="AN19" s="56"/>
      <c r="AO19" s="56"/>
      <c r="AP19" s="56"/>
      <c r="AQ19" s="56"/>
      <c r="AR19" s="57"/>
      <c r="AS19" s="57"/>
      <c r="AT19" s="57"/>
      <c r="AU19" s="57"/>
      <c r="AV19" s="59"/>
      <c r="AW19" s="59"/>
      <c r="AX19" s="59"/>
      <c r="AY19" s="55"/>
      <c r="AZ19" s="55"/>
      <c r="BA19" s="55"/>
      <c r="BB19" s="58"/>
      <c r="BC19" s="58"/>
      <c r="BD19" s="60"/>
      <c r="BE19" s="60"/>
      <c r="BF19" s="60"/>
      <c r="BG19" s="60"/>
      <c r="BH19" s="60"/>
      <c r="BI19" s="61"/>
      <c r="BJ19" s="61"/>
      <c r="BK19" s="61"/>
      <c r="BL19" s="61"/>
      <c r="BM19" s="62"/>
      <c r="BN19" s="63"/>
      <c r="BO19" s="50"/>
      <c r="BP19" s="50"/>
      <c r="BQ19" s="16"/>
      <c r="BR19" s="51"/>
      <c r="BS19" s="51"/>
      <c r="BT19" s="51"/>
      <c r="BU19" s="52"/>
      <c r="BV19" s="52"/>
    </row>
    <row r="20" spans="2:74" ht="21" customHeight="1" x14ac:dyDescent="0.15">
      <c r="B20" s="64"/>
      <c r="D20" s="1" t="s">
        <v>56</v>
      </c>
      <c r="E20" s="65"/>
      <c r="F20" s="65"/>
      <c r="G20" s="65"/>
      <c r="H20" s="65"/>
      <c r="I20" s="66"/>
      <c r="J20" s="49"/>
      <c r="K20" s="49"/>
      <c r="L20" s="49"/>
      <c r="M20" s="50"/>
      <c r="N20" s="50"/>
      <c r="O20" s="66"/>
      <c r="P20" s="50"/>
      <c r="Q20" s="18"/>
      <c r="R20" s="18"/>
      <c r="S20" s="18"/>
      <c r="T20" s="18"/>
      <c r="U20" s="18"/>
      <c r="V20" s="14"/>
      <c r="W20" s="434" t="s">
        <v>57</v>
      </c>
      <c r="X20" s="435"/>
      <c r="Y20" s="435"/>
      <c r="Z20" s="440" t="s">
        <v>112</v>
      </c>
      <c r="AA20" s="440"/>
      <c r="AB20" s="440"/>
      <c r="AC20" s="440"/>
      <c r="AD20" s="440"/>
      <c r="AE20" s="440"/>
      <c r="AF20" s="440"/>
      <c r="AG20" s="440"/>
      <c r="AH20" s="440"/>
      <c r="AI20" s="440"/>
      <c r="AJ20" s="440"/>
      <c r="AK20" s="440"/>
      <c r="AL20" s="440"/>
      <c r="AM20" s="440"/>
      <c r="AN20" s="440"/>
      <c r="AO20" s="440"/>
      <c r="AP20" s="440"/>
      <c r="AQ20" s="440"/>
      <c r="AR20" s="440"/>
      <c r="AS20" s="440"/>
      <c r="AT20" s="440"/>
      <c r="AU20" s="440"/>
      <c r="AV20" s="440"/>
      <c r="AW20" s="440"/>
      <c r="AX20" s="440"/>
      <c r="AY20" s="440"/>
      <c r="AZ20" s="440"/>
      <c r="BA20" s="440"/>
      <c r="BB20" s="440"/>
      <c r="BC20" s="440"/>
      <c r="BD20" s="440"/>
      <c r="BE20" s="440"/>
      <c r="BF20" s="440"/>
      <c r="BG20" s="440"/>
      <c r="BH20" s="440"/>
      <c r="BI20" s="440"/>
      <c r="BJ20" s="440"/>
      <c r="BK20" s="440"/>
      <c r="BL20" s="440"/>
      <c r="BM20" s="441"/>
      <c r="BN20" s="67"/>
      <c r="BO20" s="50"/>
      <c r="BP20" s="50"/>
      <c r="BQ20" s="16"/>
      <c r="BR20" s="51"/>
      <c r="BS20" s="51"/>
      <c r="BT20" s="51"/>
      <c r="BU20" s="52"/>
      <c r="BV20" s="52"/>
    </row>
    <row r="21" spans="2:74" ht="16.5" customHeight="1" x14ac:dyDescent="0.15">
      <c r="B21" s="64"/>
      <c r="C21" s="14"/>
      <c r="D21" s="14"/>
      <c r="E21" s="4"/>
      <c r="F21" s="49"/>
      <c r="G21" s="49"/>
      <c r="H21" s="49"/>
      <c r="I21" s="50"/>
      <c r="J21" s="50"/>
      <c r="L21" s="50"/>
      <c r="M21" s="18"/>
      <c r="N21" s="18"/>
      <c r="Q21" s="18"/>
      <c r="S21" s="49"/>
      <c r="T21" s="49"/>
      <c r="U21" s="49"/>
      <c r="V21" s="50"/>
      <c r="W21" s="436"/>
      <c r="X21" s="437"/>
      <c r="Y21" s="437"/>
      <c r="Z21" s="442"/>
      <c r="AA21" s="442"/>
      <c r="AB21" s="442"/>
      <c r="AC21" s="442"/>
      <c r="AD21" s="442"/>
      <c r="AE21" s="442"/>
      <c r="AF21" s="442"/>
      <c r="AG21" s="442"/>
      <c r="AH21" s="442"/>
      <c r="AI21" s="442"/>
      <c r="AJ21" s="442"/>
      <c r="AK21" s="442"/>
      <c r="AL21" s="442"/>
      <c r="AM21" s="442"/>
      <c r="AN21" s="442"/>
      <c r="AO21" s="442"/>
      <c r="AP21" s="442"/>
      <c r="AQ21" s="442"/>
      <c r="AR21" s="442"/>
      <c r="AS21" s="442"/>
      <c r="AT21" s="442"/>
      <c r="AU21" s="442"/>
      <c r="AV21" s="442"/>
      <c r="AW21" s="442"/>
      <c r="AX21" s="442"/>
      <c r="AY21" s="442"/>
      <c r="AZ21" s="442"/>
      <c r="BA21" s="442"/>
      <c r="BB21" s="442"/>
      <c r="BC21" s="442"/>
      <c r="BD21" s="442"/>
      <c r="BE21" s="442"/>
      <c r="BF21" s="442"/>
      <c r="BG21" s="442"/>
      <c r="BH21" s="442"/>
      <c r="BI21" s="442"/>
      <c r="BJ21" s="442"/>
      <c r="BK21" s="442"/>
      <c r="BL21" s="442"/>
      <c r="BM21" s="443"/>
      <c r="BN21" s="67"/>
      <c r="BO21" s="50"/>
      <c r="BQ21" s="65"/>
      <c r="BR21" s="70"/>
      <c r="BS21" s="70"/>
      <c r="BT21" s="71"/>
      <c r="BU21" s="71"/>
    </row>
    <row r="22" spans="2:74" ht="16.5" customHeight="1" x14ac:dyDescent="0.15">
      <c r="B22" s="64"/>
      <c r="C22" s="14"/>
      <c r="D22" s="14"/>
      <c r="E22" s="4"/>
      <c r="F22" s="49"/>
      <c r="G22" s="49"/>
      <c r="H22" s="49"/>
      <c r="I22" s="50"/>
      <c r="J22" s="50"/>
      <c r="L22" s="50"/>
      <c r="M22" s="18"/>
      <c r="N22" s="18"/>
      <c r="Q22" s="18"/>
      <c r="S22" s="49"/>
      <c r="T22" s="49"/>
      <c r="U22" s="49"/>
      <c r="V22" s="50"/>
      <c r="W22" s="438"/>
      <c r="X22" s="439"/>
      <c r="Y22" s="439"/>
      <c r="Z22" s="444"/>
      <c r="AA22" s="444"/>
      <c r="AB22" s="444"/>
      <c r="AC22" s="444"/>
      <c r="AD22" s="444"/>
      <c r="AE22" s="444"/>
      <c r="AF22" s="444"/>
      <c r="AG22" s="444"/>
      <c r="AH22" s="444"/>
      <c r="AI22" s="444"/>
      <c r="AJ22" s="444"/>
      <c r="AK22" s="444"/>
      <c r="AL22" s="444"/>
      <c r="AM22" s="444"/>
      <c r="AN22" s="444"/>
      <c r="AO22" s="444"/>
      <c r="AP22" s="444"/>
      <c r="AQ22" s="444"/>
      <c r="AR22" s="444"/>
      <c r="AS22" s="444"/>
      <c r="AT22" s="444"/>
      <c r="AU22" s="444"/>
      <c r="AV22" s="444"/>
      <c r="AW22" s="444"/>
      <c r="AX22" s="444"/>
      <c r="AY22" s="444"/>
      <c r="AZ22" s="444"/>
      <c r="BA22" s="444"/>
      <c r="BB22" s="444"/>
      <c r="BC22" s="444"/>
      <c r="BD22" s="444"/>
      <c r="BE22" s="444"/>
      <c r="BF22" s="444"/>
      <c r="BG22" s="444"/>
      <c r="BH22" s="444"/>
      <c r="BI22" s="444"/>
      <c r="BJ22" s="444"/>
      <c r="BK22" s="444"/>
      <c r="BL22" s="444"/>
      <c r="BM22" s="445"/>
      <c r="BN22" s="67"/>
      <c r="BO22" s="51"/>
      <c r="BQ22" s="65"/>
      <c r="BR22" s="70"/>
      <c r="BS22" s="70"/>
      <c r="BT22" s="71"/>
      <c r="BU22" s="71"/>
    </row>
    <row r="23" spans="2:74" ht="12" customHeight="1" x14ac:dyDescent="0.15">
      <c r="B23" s="64"/>
      <c r="C23" s="14"/>
      <c r="D23" s="14"/>
      <c r="E23" s="4"/>
      <c r="F23" s="49"/>
      <c r="G23" s="49"/>
      <c r="H23" s="49"/>
      <c r="I23" s="50"/>
      <c r="J23" s="50"/>
      <c r="L23" s="50"/>
      <c r="M23" s="18"/>
      <c r="N23" s="18"/>
      <c r="Q23" s="18"/>
      <c r="S23" s="49"/>
      <c r="T23" s="49"/>
      <c r="U23" s="49"/>
      <c r="V23" s="50"/>
      <c r="W23" s="72"/>
      <c r="X23" s="73"/>
      <c r="Y23" s="73"/>
      <c r="Z23" s="74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67"/>
      <c r="BO23" s="51"/>
      <c r="BQ23" s="65"/>
      <c r="BR23" s="70"/>
      <c r="BS23" s="70"/>
      <c r="BT23" s="71"/>
      <c r="BU23" s="71"/>
    </row>
    <row r="24" spans="2:74" ht="21" customHeight="1" x14ac:dyDescent="0.15">
      <c r="B24" s="64"/>
      <c r="C24" s="76"/>
      <c r="D24" s="446" t="s">
        <v>58</v>
      </c>
      <c r="E24" s="446"/>
      <c r="F24" s="446"/>
      <c r="G24" s="446"/>
      <c r="H24" s="446"/>
      <c r="I24" s="446"/>
      <c r="J24" s="446"/>
      <c r="K24" s="446"/>
      <c r="L24" s="446"/>
      <c r="M24" s="446"/>
      <c r="N24" s="446"/>
      <c r="O24" s="446"/>
      <c r="P24" s="446"/>
      <c r="Q24" s="446"/>
      <c r="R24" s="446"/>
      <c r="S24" s="446"/>
      <c r="T24" s="446"/>
      <c r="U24" s="446"/>
      <c r="V24" s="446"/>
      <c r="W24" s="446"/>
      <c r="X24" s="446"/>
      <c r="Y24" s="446"/>
      <c r="Z24" s="446"/>
      <c r="AA24" s="446"/>
      <c r="AB24" s="446"/>
      <c r="AC24" s="446"/>
      <c r="AD24" s="446"/>
      <c r="AE24" s="446"/>
      <c r="AF24" s="446"/>
      <c r="AG24" s="77"/>
      <c r="AH24" s="50"/>
      <c r="AI24" s="78"/>
      <c r="AJ24" s="447" t="s">
        <v>30</v>
      </c>
      <c r="AK24" s="447"/>
      <c r="AL24" s="447"/>
      <c r="AM24" s="447"/>
      <c r="AN24" s="447"/>
      <c r="AO24" s="447"/>
      <c r="AP24" s="447"/>
      <c r="AQ24" s="447"/>
      <c r="AR24" s="447"/>
      <c r="AS24" s="447"/>
      <c r="AT24" s="447"/>
      <c r="AU24" s="447"/>
      <c r="AV24" s="447"/>
      <c r="AW24" s="447"/>
      <c r="AX24" s="447"/>
      <c r="AY24" s="447"/>
      <c r="AZ24" s="447"/>
      <c r="BA24" s="447"/>
      <c r="BB24" s="447"/>
      <c r="BC24" s="447"/>
      <c r="BD24" s="447"/>
      <c r="BE24" s="447"/>
      <c r="BF24" s="447"/>
      <c r="BG24" s="447"/>
      <c r="BH24" s="447"/>
      <c r="BI24" s="447"/>
      <c r="BJ24" s="447"/>
      <c r="BK24" s="447"/>
      <c r="BL24" s="447"/>
      <c r="BM24" s="79"/>
      <c r="BN24" s="67"/>
      <c r="BO24" s="51"/>
      <c r="BQ24" s="65"/>
      <c r="BR24" s="70"/>
      <c r="BS24" s="70"/>
      <c r="BT24" s="71"/>
      <c r="BU24" s="71"/>
    </row>
    <row r="25" spans="2:74" ht="21" customHeight="1" x14ac:dyDescent="0.15">
      <c r="B25" s="64"/>
      <c r="C25" s="80"/>
      <c r="D25" s="427" t="s">
        <v>59</v>
      </c>
      <c r="E25" s="427"/>
      <c r="F25" s="427"/>
      <c r="G25" s="427"/>
      <c r="H25" s="427"/>
      <c r="I25" s="81" t="s">
        <v>60</v>
      </c>
      <c r="J25" s="81"/>
      <c r="K25" s="81"/>
      <c r="L25" s="81"/>
      <c r="M25" s="81" t="s">
        <v>61</v>
      </c>
      <c r="N25" s="81"/>
      <c r="O25" s="81"/>
      <c r="P25" s="81"/>
      <c r="Q25" s="82"/>
      <c r="R25" s="69"/>
      <c r="S25" s="69"/>
      <c r="T25" s="427" t="s">
        <v>62</v>
      </c>
      <c r="U25" s="427"/>
      <c r="V25" s="427"/>
      <c r="W25" s="427"/>
      <c r="X25" s="427"/>
      <c r="Y25" s="81" t="s">
        <v>60</v>
      </c>
      <c r="Z25" s="81"/>
      <c r="AA25" s="81"/>
      <c r="AB25" s="81"/>
      <c r="AC25" s="81" t="s">
        <v>61</v>
      </c>
      <c r="AD25" s="81"/>
      <c r="AE25" s="81"/>
      <c r="AF25" s="81"/>
      <c r="AG25" s="83"/>
      <c r="AH25" s="69"/>
      <c r="AI25" s="68"/>
      <c r="AJ25" s="427" t="s">
        <v>63</v>
      </c>
      <c r="AK25" s="427"/>
      <c r="AL25" s="427"/>
      <c r="AM25" s="427"/>
      <c r="AN25" s="427"/>
      <c r="AO25" s="81" t="s">
        <v>60</v>
      </c>
      <c r="AP25" s="81"/>
      <c r="AQ25" s="81"/>
      <c r="AR25" s="81"/>
      <c r="AS25" s="81" t="s">
        <v>61</v>
      </c>
      <c r="AT25" s="81"/>
      <c r="AU25" s="81"/>
      <c r="AV25" s="81"/>
      <c r="AW25" s="84"/>
      <c r="AX25" s="69"/>
      <c r="AY25" s="85"/>
      <c r="AZ25" s="427" t="s">
        <v>64</v>
      </c>
      <c r="BA25" s="427"/>
      <c r="BB25" s="427"/>
      <c r="BC25" s="427"/>
      <c r="BD25" s="427"/>
      <c r="BE25" s="81" t="s">
        <v>60</v>
      </c>
      <c r="BF25" s="81"/>
      <c r="BG25" s="81"/>
      <c r="BH25" s="81"/>
      <c r="BI25" s="81" t="s">
        <v>61</v>
      </c>
      <c r="BJ25" s="81"/>
      <c r="BK25" s="81"/>
      <c r="BL25" s="81"/>
      <c r="BM25" s="86"/>
      <c r="BN25" s="87"/>
      <c r="BO25" s="50"/>
      <c r="BQ25" s="65"/>
      <c r="BR25" s="70"/>
      <c r="BS25" s="70"/>
      <c r="BT25" s="71"/>
      <c r="BU25" s="71"/>
      <c r="BV25" s="84"/>
    </row>
    <row r="26" spans="2:74" ht="21" customHeight="1" x14ac:dyDescent="0.15">
      <c r="B26" s="64"/>
      <c r="C26" s="80"/>
      <c r="D26" s="427" t="s">
        <v>65</v>
      </c>
      <c r="E26" s="427"/>
      <c r="F26" s="427"/>
      <c r="G26" s="427"/>
      <c r="H26" s="427"/>
      <c r="I26" s="423">
        <f>(ROUNDDOWN(M26/40,1))</f>
        <v>-0.4</v>
      </c>
      <c r="J26" s="423"/>
      <c r="K26" s="423"/>
      <c r="L26" s="423"/>
      <c r="M26" s="423">
        <f>((((ROUNDDOWN($BE$9/12,1))*40)))*-1</f>
        <v>-16</v>
      </c>
      <c r="N26" s="423"/>
      <c r="O26" s="423"/>
      <c r="P26" s="423"/>
      <c r="Q26" s="82"/>
      <c r="R26" s="69"/>
      <c r="S26" s="69"/>
      <c r="T26" s="427" t="s">
        <v>65</v>
      </c>
      <c r="U26" s="427"/>
      <c r="V26" s="427"/>
      <c r="W26" s="427"/>
      <c r="X26" s="427"/>
      <c r="Y26" s="423">
        <f>(ROUNDDOWN(AC26/40,1))</f>
        <v>-0.1</v>
      </c>
      <c r="Z26" s="423"/>
      <c r="AA26" s="423"/>
      <c r="AB26" s="423"/>
      <c r="AC26" s="423">
        <f>((((ROUNDDOWN($BE$9/30,1))*40)))*-1</f>
        <v>-4</v>
      </c>
      <c r="AD26" s="423"/>
      <c r="AE26" s="423"/>
      <c r="AF26" s="423"/>
      <c r="AG26" s="83"/>
      <c r="AH26" s="69"/>
      <c r="AI26" s="68"/>
      <c r="AJ26" s="427" t="s">
        <v>65</v>
      </c>
      <c r="AK26" s="427"/>
      <c r="AL26" s="427"/>
      <c r="AM26" s="427"/>
      <c r="AN26" s="427"/>
      <c r="AO26" s="423">
        <f>(ROUNDDOWN(AS26/40,1))</f>
        <v>-0.6</v>
      </c>
      <c r="AP26" s="423"/>
      <c r="AQ26" s="423"/>
      <c r="AR26" s="423"/>
      <c r="AS26" s="423">
        <f>((((ROUNDDOWN($BE$9/7.5,1))*40)))*-1</f>
        <v>-24</v>
      </c>
      <c r="AT26" s="423"/>
      <c r="AU26" s="423"/>
      <c r="AV26" s="423"/>
      <c r="AW26" s="88"/>
      <c r="AX26" s="69"/>
      <c r="AY26" s="85"/>
      <c r="AZ26" s="427" t="s">
        <v>65</v>
      </c>
      <c r="BA26" s="427"/>
      <c r="BB26" s="427"/>
      <c r="BC26" s="427"/>
      <c r="BD26" s="427"/>
      <c r="BE26" s="423">
        <f>(ROUNDDOWN(BI26/40,1))</f>
        <v>-0.2</v>
      </c>
      <c r="BF26" s="423"/>
      <c r="BG26" s="423"/>
      <c r="BH26" s="423"/>
      <c r="BI26" s="424">
        <f>((((ROUNDDOWN($BE$9/20,1))*40)))*-1</f>
        <v>-8</v>
      </c>
      <c r="BJ26" s="425"/>
      <c r="BK26" s="425"/>
      <c r="BL26" s="426"/>
      <c r="BM26" s="86"/>
      <c r="BN26" s="87"/>
      <c r="BO26" s="50"/>
      <c r="BQ26" s="65"/>
      <c r="BR26" s="70"/>
      <c r="BS26" s="70"/>
      <c r="BT26" s="71"/>
      <c r="BU26" s="71"/>
      <c r="BV26" s="89"/>
    </row>
    <row r="27" spans="2:74" ht="21" customHeight="1" x14ac:dyDescent="0.15">
      <c r="B27" s="64"/>
      <c r="C27" s="80"/>
      <c r="D27" s="420" t="s">
        <v>66</v>
      </c>
      <c r="E27" s="421"/>
      <c r="F27" s="421"/>
      <c r="G27" s="421"/>
      <c r="H27" s="422"/>
      <c r="I27" s="423">
        <f>(ROUNDDOWN(M27/40,1))</f>
        <v>0</v>
      </c>
      <c r="J27" s="423"/>
      <c r="K27" s="423"/>
      <c r="L27" s="423"/>
      <c r="M27" s="424">
        <f>($AL$17-$AI$17)*-1</f>
        <v>0</v>
      </c>
      <c r="N27" s="425"/>
      <c r="O27" s="425"/>
      <c r="P27" s="426"/>
      <c r="Q27" s="82"/>
      <c r="R27" s="69"/>
      <c r="S27" s="69"/>
      <c r="T27" s="420" t="s">
        <v>66</v>
      </c>
      <c r="U27" s="421"/>
      <c r="V27" s="421"/>
      <c r="W27" s="421"/>
      <c r="X27" s="422"/>
      <c r="Y27" s="423">
        <f>(ROUNDDOWN(AC27/40,1))</f>
        <v>0</v>
      </c>
      <c r="Z27" s="423"/>
      <c r="AA27" s="423"/>
      <c r="AB27" s="423"/>
      <c r="AC27" s="424">
        <f>($AL$17-$AI$17)*-1</f>
        <v>0</v>
      </c>
      <c r="AD27" s="425"/>
      <c r="AE27" s="425"/>
      <c r="AF27" s="426"/>
      <c r="AG27" s="83"/>
      <c r="AH27" s="69"/>
      <c r="AI27" s="68"/>
      <c r="AJ27" s="420" t="s">
        <v>66</v>
      </c>
      <c r="AK27" s="421"/>
      <c r="AL27" s="421"/>
      <c r="AM27" s="421"/>
      <c r="AN27" s="422"/>
      <c r="AO27" s="423">
        <f>(ROUNDDOWN(AS27/40,1))</f>
        <v>0</v>
      </c>
      <c r="AP27" s="423"/>
      <c r="AQ27" s="423"/>
      <c r="AR27" s="423"/>
      <c r="AS27" s="424">
        <f>($AL$17-$AI$17)*-1</f>
        <v>0</v>
      </c>
      <c r="AT27" s="425"/>
      <c r="AU27" s="425"/>
      <c r="AV27" s="426"/>
      <c r="AW27" s="88"/>
      <c r="AX27" s="69"/>
      <c r="AY27" s="85"/>
      <c r="AZ27" s="420" t="s">
        <v>66</v>
      </c>
      <c r="BA27" s="421"/>
      <c r="BB27" s="421"/>
      <c r="BC27" s="421"/>
      <c r="BD27" s="422"/>
      <c r="BE27" s="423">
        <f>(ROUNDDOWN(BI27/40,1))</f>
        <v>0</v>
      </c>
      <c r="BF27" s="423"/>
      <c r="BG27" s="423"/>
      <c r="BH27" s="423"/>
      <c r="BI27" s="424">
        <f>($AL$17-$AI$17)*-1</f>
        <v>0</v>
      </c>
      <c r="BJ27" s="425"/>
      <c r="BK27" s="425"/>
      <c r="BL27" s="426"/>
      <c r="BM27" s="86"/>
      <c r="BN27" s="87"/>
      <c r="BO27" s="50"/>
      <c r="BQ27" s="65"/>
      <c r="BR27" s="70"/>
      <c r="BS27" s="70"/>
      <c r="BT27" s="71"/>
      <c r="BU27" s="71"/>
      <c r="BV27" s="89"/>
    </row>
    <row r="28" spans="2:74" ht="21" customHeight="1" thickBot="1" x14ac:dyDescent="0.2">
      <c r="B28" s="64"/>
      <c r="C28" s="80"/>
      <c r="D28" s="414" t="s">
        <v>67</v>
      </c>
      <c r="E28" s="414"/>
      <c r="F28" s="414"/>
      <c r="G28" s="414"/>
      <c r="H28" s="414"/>
      <c r="I28" s="415">
        <f>(ROUNDDOWN(M28/40,1))</f>
        <v>1.3</v>
      </c>
      <c r="J28" s="415"/>
      <c r="K28" s="415"/>
      <c r="L28" s="415"/>
      <c r="M28" s="416">
        <f>$BQ$15</f>
        <v>52</v>
      </c>
      <c r="N28" s="417"/>
      <c r="O28" s="417"/>
      <c r="P28" s="418"/>
      <c r="Q28" s="82"/>
      <c r="R28" s="69"/>
      <c r="S28" s="69"/>
      <c r="T28" s="414" t="s">
        <v>67</v>
      </c>
      <c r="U28" s="414"/>
      <c r="V28" s="414"/>
      <c r="W28" s="414"/>
      <c r="X28" s="414"/>
      <c r="Y28" s="415">
        <f>(ROUNDDOWN(AC28/40,1))</f>
        <v>1.3</v>
      </c>
      <c r="Z28" s="415"/>
      <c r="AA28" s="415"/>
      <c r="AB28" s="415"/>
      <c r="AC28" s="416">
        <f>$BQ$15</f>
        <v>52</v>
      </c>
      <c r="AD28" s="417"/>
      <c r="AE28" s="417"/>
      <c r="AF28" s="418"/>
      <c r="AG28" s="83"/>
      <c r="AH28" s="69"/>
      <c r="AI28" s="68"/>
      <c r="AJ28" s="414" t="s">
        <v>67</v>
      </c>
      <c r="AK28" s="414"/>
      <c r="AL28" s="414"/>
      <c r="AM28" s="414"/>
      <c r="AN28" s="414"/>
      <c r="AO28" s="415">
        <f>(ROUNDDOWN(AS28/40,1))</f>
        <v>1.3</v>
      </c>
      <c r="AP28" s="415"/>
      <c r="AQ28" s="415"/>
      <c r="AR28" s="415"/>
      <c r="AS28" s="416">
        <f>$BQ$15</f>
        <v>52</v>
      </c>
      <c r="AT28" s="417"/>
      <c r="AU28" s="417"/>
      <c r="AV28" s="418"/>
      <c r="AW28" s="88"/>
      <c r="AX28" s="69"/>
      <c r="AY28" s="85"/>
      <c r="AZ28" s="414" t="s">
        <v>67</v>
      </c>
      <c r="BA28" s="414"/>
      <c r="BB28" s="414"/>
      <c r="BC28" s="414"/>
      <c r="BD28" s="414"/>
      <c r="BE28" s="419">
        <f>(ROUNDDOWN(BI28/40,1))</f>
        <v>1.3</v>
      </c>
      <c r="BF28" s="419"/>
      <c r="BG28" s="419"/>
      <c r="BH28" s="419"/>
      <c r="BI28" s="416">
        <f>$BQ$15</f>
        <v>52</v>
      </c>
      <c r="BJ28" s="417"/>
      <c r="BK28" s="417"/>
      <c r="BL28" s="418"/>
      <c r="BM28" s="86"/>
      <c r="BN28" s="87"/>
      <c r="BO28" s="50"/>
      <c r="BV28" s="88"/>
    </row>
    <row r="29" spans="2:74" ht="30.75" customHeight="1" thickTop="1" x14ac:dyDescent="0.15">
      <c r="B29" s="64"/>
      <c r="C29" s="80"/>
      <c r="D29" s="411" t="s">
        <v>68</v>
      </c>
      <c r="E29" s="412"/>
      <c r="F29" s="412"/>
      <c r="G29" s="412"/>
      <c r="H29" s="412"/>
      <c r="I29" s="413">
        <f>SUM(I26:L28)</f>
        <v>0.9</v>
      </c>
      <c r="J29" s="413"/>
      <c r="K29" s="413"/>
      <c r="L29" s="413"/>
      <c r="M29" s="413">
        <f>SUM(M26:P28)</f>
        <v>36</v>
      </c>
      <c r="N29" s="413"/>
      <c r="O29" s="413"/>
      <c r="P29" s="413"/>
      <c r="Q29" s="69"/>
      <c r="R29" s="69"/>
      <c r="S29" s="69"/>
      <c r="T29" s="411" t="s">
        <v>68</v>
      </c>
      <c r="U29" s="412"/>
      <c r="V29" s="412"/>
      <c r="W29" s="412"/>
      <c r="X29" s="412"/>
      <c r="Y29" s="413">
        <f>SUM(Y26:AB28)</f>
        <v>1.2</v>
      </c>
      <c r="Z29" s="413"/>
      <c r="AA29" s="413"/>
      <c r="AB29" s="413"/>
      <c r="AC29" s="413">
        <f>SUM(AC26:AF28)</f>
        <v>48</v>
      </c>
      <c r="AD29" s="413"/>
      <c r="AE29" s="413"/>
      <c r="AF29" s="413"/>
      <c r="AG29" s="83"/>
      <c r="AH29" s="69"/>
      <c r="AI29" s="68"/>
      <c r="AJ29" s="411" t="s">
        <v>69</v>
      </c>
      <c r="AK29" s="412"/>
      <c r="AL29" s="412"/>
      <c r="AM29" s="412"/>
      <c r="AN29" s="412"/>
      <c r="AO29" s="413">
        <f>SUM(AO26:AR28)</f>
        <v>0.70000000000000007</v>
      </c>
      <c r="AP29" s="413"/>
      <c r="AQ29" s="413"/>
      <c r="AR29" s="413"/>
      <c r="AS29" s="413">
        <f>SUM(AS26:AV28)</f>
        <v>28</v>
      </c>
      <c r="AT29" s="413"/>
      <c r="AU29" s="413"/>
      <c r="AV29" s="413"/>
      <c r="AW29" s="88"/>
      <c r="AX29" s="69"/>
      <c r="AY29" s="85"/>
      <c r="AZ29" s="411" t="s">
        <v>69</v>
      </c>
      <c r="BA29" s="412"/>
      <c r="BB29" s="412"/>
      <c r="BC29" s="412"/>
      <c r="BD29" s="412"/>
      <c r="BE29" s="413">
        <f>SUM(BE26:BH28)</f>
        <v>1.1000000000000001</v>
      </c>
      <c r="BF29" s="413"/>
      <c r="BG29" s="413"/>
      <c r="BH29" s="413"/>
      <c r="BI29" s="413">
        <f>SUM(BI26:BL28)</f>
        <v>44</v>
      </c>
      <c r="BJ29" s="413"/>
      <c r="BK29" s="413"/>
      <c r="BL29" s="413"/>
      <c r="BM29" s="86"/>
      <c r="BN29" s="87"/>
      <c r="BO29" s="50"/>
      <c r="BQ29" s="65"/>
      <c r="BR29" s="70"/>
      <c r="BS29" s="70"/>
      <c r="BT29" s="71"/>
      <c r="BU29" s="71"/>
      <c r="BV29" s="90"/>
    </row>
    <row r="30" spans="2:74" ht="20.25" customHeight="1" x14ac:dyDescent="0.15">
      <c r="B30" s="64"/>
      <c r="C30" s="80"/>
      <c r="D30" s="91"/>
      <c r="E30" s="91"/>
      <c r="F30" s="91"/>
      <c r="G30" s="91"/>
      <c r="H30" s="91"/>
      <c r="I30" s="92"/>
      <c r="J30" s="92"/>
      <c r="K30" s="92"/>
      <c r="L30" s="92"/>
      <c r="M30" s="92"/>
      <c r="N30" s="92"/>
      <c r="O30" s="92"/>
      <c r="P30" s="92"/>
      <c r="Q30" s="18"/>
      <c r="R30" s="18"/>
      <c r="S30" s="18"/>
      <c r="T30" s="91"/>
      <c r="U30" s="91"/>
      <c r="V30" s="91"/>
      <c r="W30" s="91"/>
      <c r="X30" s="91"/>
      <c r="Y30" s="92"/>
      <c r="Z30" s="92"/>
      <c r="AA30" s="92"/>
      <c r="AB30" s="92"/>
      <c r="AC30" s="92"/>
      <c r="AD30" s="92"/>
      <c r="AE30" s="92"/>
      <c r="AF30" s="92"/>
      <c r="AG30" s="93"/>
      <c r="AH30" s="18"/>
      <c r="AI30" s="94"/>
      <c r="AJ30" s="91"/>
      <c r="AK30" s="91"/>
      <c r="AL30" s="91"/>
      <c r="AM30" s="91"/>
      <c r="AN30" s="91"/>
      <c r="AO30" s="92"/>
      <c r="AP30" s="92"/>
      <c r="AQ30" s="92"/>
      <c r="AR30" s="92"/>
      <c r="AS30" s="92"/>
      <c r="AT30" s="92"/>
      <c r="AU30" s="92"/>
      <c r="AV30" s="92"/>
      <c r="AW30" s="49"/>
      <c r="AX30" s="18"/>
      <c r="AY30" s="33"/>
      <c r="AZ30" s="91"/>
      <c r="BA30" s="91"/>
      <c r="BB30" s="91"/>
      <c r="BC30" s="91"/>
      <c r="BD30" s="91"/>
      <c r="BE30" s="92"/>
      <c r="BF30" s="92"/>
      <c r="BG30" s="92"/>
      <c r="BH30" s="92"/>
      <c r="BI30" s="92"/>
      <c r="BJ30" s="92"/>
      <c r="BK30" s="92"/>
      <c r="BL30" s="92"/>
      <c r="BM30" s="86"/>
      <c r="BN30" s="87"/>
      <c r="BO30" s="50"/>
      <c r="BQ30" s="65"/>
      <c r="BR30" s="70"/>
      <c r="BS30" s="70"/>
      <c r="BT30" s="71"/>
      <c r="BU30" s="71"/>
    </row>
    <row r="31" spans="2:74" ht="20.25" customHeight="1" x14ac:dyDescent="0.15">
      <c r="B31" s="64"/>
      <c r="C31" s="80"/>
      <c r="D31" s="91"/>
      <c r="E31" s="91"/>
      <c r="F31" s="91"/>
      <c r="G31" s="91"/>
      <c r="H31" s="91"/>
      <c r="I31" s="92"/>
      <c r="J31" s="92"/>
      <c r="K31" s="405" t="s">
        <v>70</v>
      </c>
      <c r="L31" s="406"/>
      <c r="M31" s="406"/>
      <c r="N31" s="408" t="str">
        <f>IF(AND(OR($D$5="○",$D$6="○"),$I$29&gt;=0,$M$29&gt;=0,BF17="OK"),"可","不可")</f>
        <v>可</v>
      </c>
      <c r="O31" s="409"/>
      <c r="P31" s="410"/>
      <c r="Q31" s="18"/>
      <c r="R31" s="18"/>
      <c r="S31" s="18"/>
      <c r="T31" s="91"/>
      <c r="U31" s="91"/>
      <c r="V31" s="91"/>
      <c r="W31" s="91"/>
      <c r="X31" s="91"/>
      <c r="Y31" s="92"/>
      <c r="Z31" s="92"/>
      <c r="AA31" s="405" t="s">
        <v>71</v>
      </c>
      <c r="AB31" s="406"/>
      <c r="AC31" s="407"/>
      <c r="AD31" s="408" t="str">
        <f>IF(AND(OR($D$5="○",$D$6="○"),$Y$29&gt;=0,$AC$29&gt;=0,BF17="OK"),"可","不可")</f>
        <v>可</v>
      </c>
      <c r="AE31" s="409"/>
      <c r="AF31" s="410"/>
      <c r="AG31" s="93"/>
      <c r="AH31" s="18"/>
      <c r="AI31" s="94"/>
      <c r="AJ31" s="91"/>
      <c r="AK31" s="91"/>
      <c r="AL31" s="91"/>
      <c r="AM31" s="91"/>
      <c r="AN31" s="91"/>
      <c r="AO31" s="92"/>
      <c r="AP31" s="92"/>
      <c r="AQ31" s="405" t="s">
        <v>72</v>
      </c>
      <c r="AR31" s="406"/>
      <c r="AS31" s="407"/>
      <c r="AT31" s="408" t="str">
        <f>IF(AND(OR($D$7="○"),$AO$29&gt;=0,BF17="OK"),"可","不可")</f>
        <v>不可</v>
      </c>
      <c r="AU31" s="409"/>
      <c r="AV31" s="410"/>
      <c r="AW31" s="49"/>
      <c r="AX31" s="18"/>
      <c r="AY31" s="33"/>
      <c r="AZ31" s="91"/>
      <c r="BA31" s="91"/>
      <c r="BB31" s="91"/>
      <c r="BC31" s="91"/>
      <c r="BD31" s="91"/>
      <c r="BE31" s="92"/>
      <c r="BF31" s="92"/>
      <c r="BG31" s="405" t="s">
        <v>73</v>
      </c>
      <c r="BH31" s="406"/>
      <c r="BI31" s="407"/>
      <c r="BJ31" s="408" t="str">
        <f>IF(AND(OR($D$7="○"),$BE$29&gt;=0,BF17="OK"),"可","不可")</f>
        <v>不可</v>
      </c>
      <c r="BK31" s="409"/>
      <c r="BL31" s="410"/>
      <c r="BM31" s="86"/>
      <c r="BN31" s="87"/>
      <c r="BO31" s="50"/>
      <c r="BQ31" s="65"/>
      <c r="BR31" s="70"/>
      <c r="BS31" s="70"/>
      <c r="BT31" s="71"/>
      <c r="BU31" s="71"/>
    </row>
    <row r="32" spans="2:74" ht="20.25" customHeight="1" x14ac:dyDescent="0.15">
      <c r="B32" s="64"/>
      <c r="C32" s="95"/>
      <c r="D32" s="96"/>
      <c r="E32" s="97"/>
      <c r="F32" s="97"/>
      <c r="G32" s="97"/>
      <c r="H32" s="97"/>
      <c r="I32" s="98"/>
      <c r="J32" s="98"/>
      <c r="K32" s="98"/>
      <c r="L32" s="98"/>
      <c r="M32" s="98"/>
      <c r="N32" s="98"/>
      <c r="O32" s="98"/>
      <c r="P32" s="98"/>
      <c r="Q32" s="99"/>
      <c r="R32" s="99"/>
      <c r="S32" s="99"/>
      <c r="T32" s="96"/>
      <c r="U32" s="97"/>
      <c r="V32" s="97"/>
      <c r="W32" s="97"/>
      <c r="X32" s="97"/>
      <c r="Y32" s="98"/>
      <c r="Z32" s="98"/>
      <c r="AA32" s="98"/>
      <c r="AB32" s="98"/>
      <c r="AC32" s="98"/>
      <c r="AD32" s="98"/>
      <c r="AE32" s="98"/>
      <c r="AF32" s="98"/>
      <c r="AG32" s="100"/>
      <c r="AH32" s="18"/>
      <c r="AI32" s="101"/>
      <c r="AJ32" s="97"/>
      <c r="AK32" s="97"/>
      <c r="AL32" s="97"/>
      <c r="AM32" s="97"/>
      <c r="AN32" s="97"/>
      <c r="AO32" s="98"/>
      <c r="AP32" s="98"/>
      <c r="AQ32" s="98"/>
      <c r="AR32" s="98"/>
      <c r="AS32" s="98"/>
      <c r="AT32" s="98"/>
      <c r="AU32" s="98"/>
      <c r="AV32" s="98"/>
      <c r="AW32" s="102"/>
      <c r="AX32" s="99"/>
      <c r="AY32" s="103"/>
      <c r="AZ32" s="97"/>
      <c r="BA32" s="97"/>
      <c r="BB32" s="97"/>
      <c r="BC32" s="97"/>
      <c r="BD32" s="97"/>
      <c r="BE32" s="98"/>
      <c r="BF32" s="98"/>
      <c r="BG32" s="98"/>
      <c r="BH32" s="98"/>
      <c r="BI32" s="98"/>
      <c r="BJ32" s="98"/>
      <c r="BK32" s="98"/>
      <c r="BL32" s="98"/>
      <c r="BM32" s="104"/>
      <c r="BN32" s="87"/>
      <c r="BO32" s="50"/>
      <c r="BQ32" s="65"/>
      <c r="BR32" s="70"/>
      <c r="BS32" s="70"/>
      <c r="BT32" s="71"/>
      <c r="BU32" s="71"/>
    </row>
    <row r="33" spans="2:73" ht="20.25" customHeight="1" thickBot="1" x14ac:dyDescent="0.2">
      <c r="B33" s="105"/>
      <c r="C33" s="106"/>
      <c r="D33" s="107"/>
      <c r="E33" s="107"/>
      <c r="F33" s="107"/>
      <c r="G33" s="107"/>
      <c r="H33" s="107"/>
      <c r="I33" s="108"/>
      <c r="J33" s="108"/>
      <c r="K33" s="108"/>
      <c r="L33" s="108"/>
      <c r="M33" s="108"/>
      <c r="N33" s="108"/>
      <c r="O33" s="108"/>
      <c r="P33" s="108"/>
      <c r="Q33" s="109"/>
      <c r="R33" s="109"/>
      <c r="S33" s="109"/>
      <c r="T33" s="107"/>
      <c r="U33" s="107"/>
      <c r="V33" s="107"/>
      <c r="W33" s="107"/>
      <c r="X33" s="107"/>
      <c r="Y33" s="108"/>
      <c r="Z33" s="108"/>
      <c r="AA33" s="108"/>
      <c r="AB33" s="108"/>
      <c r="AC33" s="108"/>
      <c r="AD33" s="108"/>
      <c r="AE33" s="108"/>
      <c r="AF33" s="108"/>
      <c r="AG33" s="109"/>
      <c r="AH33" s="109"/>
      <c r="AI33" s="109"/>
      <c r="AJ33" s="107"/>
      <c r="AK33" s="107"/>
      <c r="AL33" s="107"/>
      <c r="AM33" s="107"/>
      <c r="AN33" s="107"/>
      <c r="AO33" s="108"/>
      <c r="AP33" s="108"/>
      <c r="AQ33" s="108"/>
      <c r="AR33" s="108"/>
      <c r="AS33" s="108"/>
      <c r="AT33" s="108"/>
      <c r="AU33" s="108"/>
      <c r="AV33" s="108"/>
      <c r="AW33" s="110"/>
      <c r="AX33" s="109"/>
      <c r="AY33" s="111"/>
      <c r="AZ33" s="107"/>
      <c r="BA33" s="107"/>
      <c r="BB33" s="107"/>
      <c r="BC33" s="107"/>
      <c r="BD33" s="107"/>
      <c r="BE33" s="108"/>
      <c r="BF33" s="108"/>
      <c r="BG33" s="108"/>
      <c r="BH33" s="108"/>
      <c r="BI33" s="108"/>
      <c r="BJ33" s="108"/>
      <c r="BK33" s="108"/>
      <c r="BL33" s="108"/>
      <c r="BM33" s="112"/>
      <c r="BN33" s="113"/>
      <c r="BO33" s="51"/>
      <c r="BQ33" s="65"/>
      <c r="BR33" s="70"/>
      <c r="BS33" s="70"/>
      <c r="BT33" s="71"/>
      <c r="BU33" s="71"/>
    </row>
    <row r="34" spans="2:73" ht="21" customHeight="1" thickBot="1" x14ac:dyDescent="0.2">
      <c r="B34" s="1" t="s">
        <v>74</v>
      </c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66"/>
      <c r="BB34" s="72"/>
      <c r="BC34" s="66"/>
      <c r="BD34" s="66"/>
      <c r="BE34" s="72"/>
      <c r="BF34" s="66"/>
      <c r="BG34" s="72"/>
      <c r="BH34" s="72"/>
      <c r="BI34" s="72"/>
      <c r="BJ34" s="72"/>
      <c r="BK34" s="72"/>
      <c r="BL34" s="72"/>
      <c r="BM34" s="72"/>
      <c r="BN34" s="72"/>
      <c r="BO34" s="51"/>
      <c r="BQ34" s="65"/>
      <c r="BR34" s="70"/>
      <c r="BS34" s="70"/>
      <c r="BT34" s="71"/>
      <c r="BU34" s="71"/>
    </row>
    <row r="35" spans="2:73" ht="43.5" customHeight="1" x14ac:dyDescent="0.15">
      <c r="B35" s="289"/>
      <c r="C35" s="114"/>
      <c r="D35" s="292" t="s">
        <v>11</v>
      </c>
      <c r="E35" s="292"/>
      <c r="F35" s="292"/>
      <c r="G35" s="292"/>
      <c r="H35" s="292"/>
      <c r="I35" s="293"/>
      <c r="J35" s="249" t="s">
        <v>108</v>
      </c>
      <c r="K35" s="250"/>
      <c r="L35" s="250"/>
      <c r="M35" s="250"/>
      <c r="N35" s="250"/>
      <c r="O35" s="299"/>
      <c r="P35" s="301" t="s">
        <v>12</v>
      </c>
      <c r="Q35" s="292"/>
      <c r="R35" s="292"/>
      <c r="S35" s="292"/>
      <c r="T35" s="292"/>
      <c r="U35" s="304" t="s">
        <v>109</v>
      </c>
      <c r="V35" s="307" t="s">
        <v>100</v>
      </c>
      <c r="W35" s="274" t="s">
        <v>13</v>
      </c>
      <c r="X35" s="275"/>
      <c r="Y35" s="275"/>
      <c r="Z35" s="275"/>
      <c r="AA35" s="275"/>
      <c r="AB35" s="275"/>
      <c r="AC35" s="276"/>
      <c r="AD35" s="274" t="s">
        <v>14</v>
      </c>
      <c r="AE35" s="275"/>
      <c r="AF35" s="275"/>
      <c r="AG35" s="275"/>
      <c r="AH35" s="275"/>
      <c r="AI35" s="275"/>
      <c r="AJ35" s="276"/>
      <c r="AK35" s="274" t="s">
        <v>15</v>
      </c>
      <c r="AL35" s="275"/>
      <c r="AM35" s="275"/>
      <c r="AN35" s="275"/>
      <c r="AO35" s="275"/>
      <c r="AP35" s="275"/>
      <c r="AQ35" s="276"/>
      <c r="AR35" s="402" t="s">
        <v>16</v>
      </c>
      <c r="AS35" s="403"/>
      <c r="AT35" s="403"/>
      <c r="AU35" s="403"/>
      <c r="AV35" s="403"/>
      <c r="AW35" s="403"/>
      <c r="AX35" s="404"/>
      <c r="AY35" s="250" t="s">
        <v>17</v>
      </c>
      <c r="AZ35" s="250"/>
      <c r="BA35" s="299"/>
      <c r="BB35" s="249" t="s">
        <v>18</v>
      </c>
      <c r="BC35" s="250"/>
      <c r="BD35" s="299"/>
      <c r="BE35" s="249" t="s">
        <v>19</v>
      </c>
      <c r="BF35" s="250"/>
      <c r="BG35" s="250"/>
      <c r="BH35" s="249" t="s">
        <v>75</v>
      </c>
      <c r="BI35" s="250"/>
      <c r="BJ35" s="250"/>
      <c r="BK35" s="253" t="s">
        <v>20</v>
      </c>
      <c r="BL35" s="254"/>
      <c r="BM35" s="254"/>
      <c r="BN35" s="254"/>
      <c r="BO35" s="254"/>
      <c r="BP35" s="254"/>
      <c r="BQ35" s="254"/>
      <c r="BR35" s="255"/>
      <c r="BS35" s="70"/>
      <c r="BT35" s="71"/>
      <c r="BU35" s="71"/>
    </row>
    <row r="36" spans="2:73" ht="20.25" customHeight="1" x14ac:dyDescent="0.15">
      <c r="B36" s="290"/>
      <c r="C36" s="115"/>
      <c r="D36" s="294"/>
      <c r="E36" s="294"/>
      <c r="F36" s="294"/>
      <c r="G36" s="294"/>
      <c r="H36" s="294"/>
      <c r="I36" s="295"/>
      <c r="J36" s="251"/>
      <c r="K36" s="252"/>
      <c r="L36" s="252"/>
      <c r="M36" s="252"/>
      <c r="N36" s="252"/>
      <c r="O36" s="300"/>
      <c r="P36" s="302"/>
      <c r="Q36" s="294"/>
      <c r="R36" s="294"/>
      <c r="S36" s="294"/>
      <c r="T36" s="294"/>
      <c r="U36" s="305"/>
      <c r="V36" s="308"/>
      <c r="W36" s="116">
        <v>1</v>
      </c>
      <c r="X36" s="117">
        <f>W36+1</f>
        <v>2</v>
      </c>
      <c r="Y36" s="117">
        <f t="shared" ref="Y36:AX36" si="4">X36+1</f>
        <v>3</v>
      </c>
      <c r="Z36" s="117">
        <f t="shared" si="4"/>
        <v>4</v>
      </c>
      <c r="AA36" s="117">
        <f t="shared" si="4"/>
        <v>5</v>
      </c>
      <c r="AB36" s="117">
        <f t="shared" si="4"/>
        <v>6</v>
      </c>
      <c r="AC36" s="118">
        <f t="shared" si="4"/>
        <v>7</v>
      </c>
      <c r="AD36" s="119">
        <f t="shared" si="4"/>
        <v>8</v>
      </c>
      <c r="AE36" s="117">
        <f t="shared" si="4"/>
        <v>9</v>
      </c>
      <c r="AF36" s="117">
        <f t="shared" si="4"/>
        <v>10</v>
      </c>
      <c r="AG36" s="117">
        <f t="shared" si="4"/>
        <v>11</v>
      </c>
      <c r="AH36" s="117">
        <f t="shared" si="4"/>
        <v>12</v>
      </c>
      <c r="AI36" s="117">
        <f t="shared" si="4"/>
        <v>13</v>
      </c>
      <c r="AJ36" s="118">
        <f t="shared" si="4"/>
        <v>14</v>
      </c>
      <c r="AK36" s="119">
        <f t="shared" si="4"/>
        <v>15</v>
      </c>
      <c r="AL36" s="117">
        <f t="shared" si="4"/>
        <v>16</v>
      </c>
      <c r="AM36" s="117">
        <f t="shared" si="4"/>
        <v>17</v>
      </c>
      <c r="AN36" s="117">
        <f t="shared" si="4"/>
        <v>18</v>
      </c>
      <c r="AO36" s="117">
        <f t="shared" si="4"/>
        <v>19</v>
      </c>
      <c r="AP36" s="117">
        <f t="shared" si="4"/>
        <v>20</v>
      </c>
      <c r="AQ36" s="118">
        <f t="shared" si="4"/>
        <v>21</v>
      </c>
      <c r="AR36" s="120">
        <f t="shared" si="4"/>
        <v>22</v>
      </c>
      <c r="AS36" s="121">
        <f t="shared" si="4"/>
        <v>23</v>
      </c>
      <c r="AT36" s="121">
        <f t="shared" si="4"/>
        <v>24</v>
      </c>
      <c r="AU36" s="121">
        <f t="shared" si="4"/>
        <v>25</v>
      </c>
      <c r="AV36" s="121">
        <f t="shared" si="4"/>
        <v>26</v>
      </c>
      <c r="AW36" s="121">
        <f t="shared" si="4"/>
        <v>27</v>
      </c>
      <c r="AX36" s="122">
        <f t="shared" si="4"/>
        <v>28</v>
      </c>
      <c r="AY36" s="252"/>
      <c r="AZ36" s="252"/>
      <c r="BA36" s="300"/>
      <c r="BB36" s="251"/>
      <c r="BC36" s="252"/>
      <c r="BD36" s="300"/>
      <c r="BE36" s="251"/>
      <c r="BF36" s="252"/>
      <c r="BG36" s="252"/>
      <c r="BH36" s="251"/>
      <c r="BI36" s="252"/>
      <c r="BJ36" s="252"/>
      <c r="BK36" s="256" t="s">
        <v>104</v>
      </c>
      <c r="BL36" s="257"/>
      <c r="BM36" s="257"/>
      <c r="BN36" s="258"/>
      <c r="BO36" s="256" t="s">
        <v>105</v>
      </c>
      <c r="BP36" s="257"/>
      <c r="BQ36" s="257"/>
      <c r="BR36" s="262"/>
      <c r="BS36" s="70"/>
      <c r="BT36" s="71"/>
      <c r="BU36" s="71"/>
    </row>
    <row r="37" spans="2:73" ht="20.25" customHeight="1" thickBot="1" x14ac:dyDescent="0.2">
      <c r="B37" s="291"/>
      <c r="C37" s="115"/>
      <c r="D37" s="294"/>
      <c r="E37" s="294"/>
      <c r="F37" s="294"/>
      <c r="G37" s="294"/>
      <c r="H37" s="294"/>
      <c r="I37" s="295"/>
      <c r="J37" s="251"/>
      <c r="K37" s="252"/>
      <c r="L37" s="252"/>
      <c r="M37" s="252"/>
      <c r="N37" s="252"/>
      <c r="O37" s="300"/>
      <c r="P37" s="303"/>
      <c r="Q37" s="297"/>
      <c r="R37" s="297"/>
      <c r="S37" s="297"/>
      <c r="T37" s="297"/>
      <c r="U37" s="306"/>
      <c r="V37" s="309"/>
      <c r="W37" s="188" t="s">
        <v>98</v>
      </c>
      <c r="X37" s="123" t="str" cm="1">
        <f t="array" ref="X37">_xlfn.IFS(W37="月","火",W37="火","水",W37="水","木",W37="木","金",W37="金","土",W37="土","日",W37="日","月")</f>
        <v>土</v>
      </c>
      <c r="Y37" s="123" t="str" cm="1">
        <f t="array" ref="Y37">_xlfn.IFS(X37="月","火",X37="火","水",X37="水","木",X37="木","金",X37="金","土",X37="土","日",X37="日","月")</f>
        <v>日</v>
      </c>
      <c r="Z37" s="123" t="str" cm="1">
        <f t="array" ref="Z37">_xlfn.IFS(Y37="月","火",Y37="火","水",Y37="水","木",Y37="木","金",Y37="金","土",Y37="土","日",Y37="日","月")</f>
        <v>月</v>
      </c>
      <c r="AA37" s="123" t="str" cm="1">
        <f t="array" ref="AA37">_xlfn.IFS(Z37="月","火",Z37="火","水",Z37="水","木",Z37="木","金",Z37="金","土",Z37="土","日",Z37="日","月")</f>
        <v>火</v>
      </c>
      <c r="AB37" s="123" t="str" cm="1">
        <f t="array" ref="AB37">_xlfn.IFS(AA37="月","火",AA37="火","水",AA37="水","木",AA37="木","金",AA37="金","土",AA37="土","日",AA37="日","月")</f>
        <v>水</v>
      </c>
      <c r="AC37" s="124" t="str" cm="1">
        <f t="array" ref="AC37">_xlfn.IFS(AB37="月","火",AB37="火","水",AB37="水","木",AB37="木","金",AB37="金","土",AB37="土","日",AB37="日","月")</f>
        <v>木</v>
      </c>
      <c r="AD37" s="125" t="str">
        <f>$W$37</f>
        <v>金</v>
      </c>
      <c r="AE37" s="123" t="str">
        <f>$X$37</f>
        <v>土</v>
      </c>
      <c r="AF37" s="123" t="str">
        <f>$Y$37</f>
        <v>日</v>
      </c>
      <c r="AG37" s="123" t="str">
        <f>$Z$37</f>
        <v>月</v>
      </c>
      <c r="AH37" s="123" t="str">
        <f>$AA$37</f>
        <v>火</v>
      </c>
      <c r="AI37" s="123" t="str">
        <f>$AB$37</f>
        <v>水</v>
      </c>
      <c r="AJ37" s="124" t="str">
        <f>$AC$37</f>
        <v>木</v>
      </c>
      <c r="AK37" s="125" t="str">
        <f>$W$37</f>
        <v>金</v>
      </c>
      <c r="AL37" s="123" t="str">
        <f>$X$37</f>
        <v>土</v>
      </c>
      <c r="AM37" s="123" t="str">
        <f>$Y$37</f>
        <v>日</v>
      </c>
      <c r="AN37" s="123" t="str">
        <f>$Z$37</f>
        <v>月</v>
      </c>
      <c r="AO37" s="123" t="str">
        <f>$AA$37</f>
        <v>火</v>
      </c>
      <c r="AP37" s="123" t="str">
        <f>$AB$37</f>
        <v>水</v>
      </c>
      <c r="AQ37" s="124" t="str">
        <f>$AC$37</f>
        <v>木</v>
      </c>
      <c r="AR37" s="125" t="str">
        <f>$W$37</f>
        <v>金</v>
      </c>
      <c r="AS37" s="123" t="str">
        <f>$X$37</f>
        <v>土</v>
      </c>
      <c r="AT37" s="123" t="str">
        <f>$Y$37</f>
        <v>日</v>
      </c>
      <c r="AU37" s="123" t="str">
        <f>$Z$37</f>
        <v>月</v>
      </c>
      <c r="AV37" s="123" t="str">
        <f>$AA$37</f>
        <v>火</v>
      </c>
      <c r="AW37" s="123" t="str">
        <f>$AB$37</f>
        <v>水</v>
      </c>
      <c r="AX37" s="124" t="str">
        <f>$AC$37</f>
        <v>木</v>
      </c>
      <c r="AY37" s="252"/>
      <c r="AZ37" s="252"/>
      <c r="BA37" s="300"/>
      <c r="BB37" s="251"/>
      <c r="BC37" s="252"/>
      <c r="BD37" s="300"/>
      <c r="BE37" s="251"/>
      <c r="BF37" s="252"/>
      <c r="BG37" s="252"/>
      <c r="BH37" s="251"/>
      <c r="BI37" s="252"/>
      <c r="BJ37" s="252"/>
      <c r="BK37" s="259"/>
      <c r="BL37" s="260"/>
      <c r="BM37" s="260"/>
      <c r="BN37" s="261"/>
      <c r="BO37" s="259"/>
      <c r="BP37" s="260"/>
      <c r="BQ37" s="260"/>
      <c r="BR37" s="263"/>
      <c r="BS37" s="70"/>
      <c r="BT37" s="71"/>
      <c r="BU37" s="71"/>
    </row>
    <row r="38" spans="2:73" ht="21" customHeight="1" thickBot="1" x14ac:dyDescent="0.2">
      <c r="B38" s="390" t="s">
        <v>28</v>
      </c>
      <c r="C38" s="126"/>
      <c r="D38" s="392" t="s">
        <v>21</v>
      </c>
      <c r="E38" s="392"/>
      <c r="F38" s="392"/>
      <c r="G38" s="392"/>
      <c r="H38" s="392"/>
      <c r="I38" s="393"/>
      <c r="J38" s="558" t="s">
        <v>88</v>
      </c>
      <c r="K38" s="559"/>
      <c r="L38" s="559"/>
      <c r="M38" s="559"/>
      <c r="N38" s="559"/>
      <c r="O38" s="560"/>
      <c r="P38" s="571" t="s">
        <v>89</v>
      </c>
      <c r="Q38" s="571"/>
      <c r="R38" s="571"/>
      <c r="S38" s="571"/>
      <c r="T38" s="571"/>
      <c r="U38" s="127"/>
      <c r="V38" s="128">
        <v>6</v>
      </c>
      <c r="W38" s="129">
        <v>8</v>
      </c>
      <c r="X38" s="130">
        <v>8</v>
      </c>
      <c r="Y38" s="130">
        <v>8</v>
      </c>
      <c r="Z38" s="130">
        <v>8</v>
      </c>
      <c r="AA38" s="130">
        <v>8</v>
      </c>
      <c r="AB38" s="130"/>
      <c r="AC38" s="131"/>
      <c r="AD38" s="129">
        <v>8</v>
      </c>
      <c r="AE38" s="130">
        <v>8</v>
      </c>
      <c r="AF38" s="130">
        <v>8</v>
      </c>
      <c r="AG38" s="130">
        <v>8</v>
      </c>
      <c r="AH38" s="130">
        <v>8</v>
      </c>
      <c r="AI38" s="130"/>
      <c r="AJ38" s="131"/>
      <c r="AK38" s="129">
        <v>8</v>
      </c>
      <c r="AL38" s="130">
        <v>8</v>
      </c>
      <c r="AM38" s="130">
        <v>8</v>
      </c>
      <c r="AN38" s="130">
        <v>8</v>
      </c>
      <c r="AO38" s="130">
        <v>8</v>
      </c>
      <c r="AP38" s="130"/>
      <c r="AQ38" s="131"/>
      <c r="AR38" s="129">
        <v>8</v>
      </c>
      <c r="AS38" s="130">
        <v>8</v>
      </c>
      <c r="AT38" s="130">
        <v>8</v>
      </c>
      <c r="AU38" s="130">
        <v>8</v>
      </c>
      <c r="AV38" s="130">
        <v>8</v>
      </c>
      <c r="AW38" s="132"/>
      <c r="AX38" s="133"/>
      <c r="AY38" s="398">
        <f t="shared" ref="AY38:AY90" si="5">SUM(W38:AX38)</f>
        <v>160</v>
      </c>
      <c r="AZ38" s="398"/>
      <c r="BA38" s="310"/>
      <c r="BB38" s="399">
        <f t="shared" ref="BB38:BB108" si="6">AY38/4</f>
        <v>40</v>
      </c>
      <c r="BC38" s="400"/>
      <c r="BD38" s="401"/>
      <c r="BE38" s="214"/>
      <c r="BF38" s="215"/>
      <c r="BG38" s="215"/>
      <c r="BH38" s="214"/>
      <c r="BI38" s="215"/>
      <c r="BJ38" s="215"/>
      <c r="BK38" s="535" t="s">
        <v>23</v>
      </c>
      <c r="BL38" s="535"/>
      <c r="BM38" s="535"/>
      <c r="BN38" s="535"/>
      <c r="BO38" s="535"/>
      <c r="BP38" s="535"/>
      <c r="BQ38" s="535"/>
      <c r="BR38" s="536"/>
      <c r="BS38" s="70"/>
      <c r="BT38" s="71"/>
      <c r="BU38" s="71"/>
    </row>
    <row r="39" spans="2:73" ht="21" customHeight="1" x14ac:dyDescent="0.15">
      <c r="B39" s="264"/>
      <c r="C39" s="383" t="s">
        <v>76</v>
      </c>
      <c r="D39" s="385" t="s">
        <v>77</v>
      </c>
      <c r="E39" s="385"/>
      <c r="F39" s="385"/>
      <c r="G39" s="385"/>
      <c r="H39" s="385"/>
      <c r="I39" s="339"/>
      <c r="J39" s="561" t="s">
        <v>107</v>
      </c>
      <c r="K39" s="562"/>
      <c r="L39" s="562"/>
      <c r="M39" s="562"/>
      <c r="N39" s="562"/>
      <c r="O39" s="563"/>
      <c r="P39" s="533" t="s">
        <v>91</v>
      </c>
      <c r="Q39" s="533"/>
      <c r="R39" s="533"/>
      <c r="S39" s="533"/>
      <c r="T39" s="533"/>
      <c r="U39" s="134" t="s">
        <v>106</v>
      </c>
      <c r="V39" s="135">
        <v>7</v>
      </c>
      <c r="W39" s="136">
        <v>6</v>
      </c>
      <c r="X39" s="137">
        <v>6</v>
      </c>
      <c r="Y39" s="137">
        <v>6</v>
      </c>
      <c r="Z39" s="137">
        <v>6</v>
      </c>
      <c r="AA39" s="137"/>
      <c r="AB39" s="137"/>
      <c r="AC39" s="138"/>
      <c r="AD39" s="136">
        <v>6</v>
      </c>
      <c r="AE39" s="137">
        <v>6</v>
      </c>
      <c r="AF39" s="137">
        <v>6</v>
      </c>
      <c r="AG39" s="137">
        <v>6</v>
      </c>
      <c r="AH39" s="137"/>
      <c r="AI39" s="137"/>
      <c r="AJ39" s="138"/>
      <c r="AK39" s="136">
        <v>6</v>
      </c>
      <c r="AL39" s="137">
        <v>6</v>
      </c>
      <c r="AM39" s="137">
        <v>6</v>
      </c>
      <c r="AN39" s="137">
        <v>6</v>
      </c>
      <c r="AO39" s="137"/>
      <c r="AP39" s="137"/>
      <c r="AQ39" s="138"/>
      <c r="AR39" s="136">
        <v>6</v>
      </c>
      <c r="AS39" s="137">
        <v>6</v>
      </c>
      <c r="AT39" s="137">
        <v>6</v>
      </c>
      <c r="AU39" s="137">
        <v>6</v>
      </c>
      <c r="AV39" s="137"/>
      <c r="AW39" s="139"/>
      <c r="AX39" s="140"/>
      <c r="AY39" s="386">
        <f t="shared" si="5"/>
        <v>96</v>
      </c>
      <c r="AZ39" s="386"/>
      <c r="BA39" s="351"/>
      <c r="BB39" s="387">
        <f t="shared" si="6"/>
        <v>24</v>
      </c>
      <c r="BC39" s="388"/>
      <c r="BD39" s="389"/>
      <c r="BE39" s="244"/>
      <c r="BF39" s="245"/>
      <c r="BG39" s="246"/>
      <c r="BH39" s="244"/>
      <c r="BI39" s="245"/>
      <c r="BJ39" s="246"/>
      <c r="BK39" s="532"/>
      <c r="BL39" s="532"/>
      <c r="BM39" s="532"/>
      <c r="BN39" s="532"/>
      <c r="BO39" s="532" t="s">
        <v>115</v>
      </c>
      <c r="BP39" s="532"/>
      <c r="BQ39" s="532"/>
      <c r="BR39" s="537"/>
    </row>
    <row r="40" spans="2:73" ht="21" customHeight="1" x14ac:dyDescent="0.15">
      <c r="B40" s="264"/>
      <c r="C40" s="384"/>
      <c r="D40" s="379" t="s">
        <v>77</v>
      </c>
      <c r="E40" s="379"/>
      <c r="F40" s="379"/>
      <c r="G40" s="379"/>
      <c r="H40" s="379"/>
      <c r="I40" s="326"/>
      <c r="J40" s="234"/>
      <c r="K40" s="235"/>
      <c r="L40" s="235"/>
      <c r="M40" s="235"/>
      <c r="N40" s="235"/>
      <c r="O40" s="236"/>
      <c r="P40" s="237"/>
      <c r="Q40" s="237"/>
      <c r="R40" s="237"/>
      <c r="S40" s="237"/>
      <c r="T40" s="237"/>
      <c r="U40" s="22"/>
      <c r="V40" s="141"/>
      <c r="W40" s="142"/>
      <c r="X40" s="143"/>
      <c r="Y40" s="143"/>
      <c r="Z40" s="143"/>
      <c r="AA40" s="143"/>
      <c r="AB40" s="143"/>
      <c r="AC40" s="144"/>
      <c r="AD40" s="142"/>
      <c r="AE40" s="143"/>
      <c r="AF40" s="143"/>
      <c r="AG40" s="143"/>
      <c r="AH40" s="143"/>
      <c r="AI40" s="143"/>
      <c r="AJ40" s="144"/>
      <c r="AK40" s="142"/>
      <c r="AL40" s="143"/>
      <c r="AM40" s="143"/>
      <c r="AN40" s="143"/>
      <c r="AO40" s="143"/>
      <c r="AP40" s="143"/>
      <c r="AQ40" s="144"/>
      <c r="AR40" s="142"/>
      <c r="AS40" s="143"/>
      <c r="AT40" s="143"/>
      <c r="AU40" s="143"/>
      <c r="AV40" s="143"/>
      <c r="AW40" s="143"/>
      <c r="AX40" s="144"/>
      <c r="AY40" s="380">
        <f t="shared" si="5"/>
        <v>0</v>
      </c>
      <c r="AZ40" s="380"/>
      <c r="BA40" s="319"/>
      <c r="BB40" s="241">
        <f t="shared" si="6"/>
        <v>0</v>
      </c>
      <c r="BC40" s="369"/>
      <c r="BD40" s="370"/>
      <c r="BE40" s="229"/>
      <c r="BF40" s="230"/>
      <c r="BG40" s="231"/>
      <c r="BH40" s="229"/>
      <c r="BI40" s="230"/>
      <c r="BJ40" s="231"/>
      <c r="BK40" s="528"/>
      <c r="BL40" s="528"/>
      <c r="BM40" s="528"/>
      <c r="BN40" s="528"/>
      <c r="BO40" s="528"/>
      <c r="BP40" s="528"/>
      <c r="BQ40" s="528"/>
      <c r="BR40" s="529"/>
    </row>
    <row r="41" spans="2:73" ht="21" customHeight="1" x14ac:dyDescent="0.15">
      <c r="B41" s="264"/>
      <c r="C41" s="384"/>
      <c r="D41" s="379" t="s">
        <v>77</v>
      </c>
      <c r="E41" s="379"/>
      <c r="F41" s="379"/>
      <c r="G41" s="379"/>
      <c r="H41" s="379"/>
      <c r="I41" s="326"/>
      <c r="J41" s="234"/>
      <c r="K41" s="235"/>
      <c r="L41" s="235"/>
      <c r="M41" s="235"/>
      <c r="N41" s="235"/>
      <c r="O41" s="236"/>
      <c r="P41" s="237"/>
      <c r="Q41" s="237"/>
      <c r="R41" s="237"/>
      <c r="S41" s="237"/>
      <c r="T41" s="237"/>
      <c r="U41" s="22"/>
      <c r="V41" s="141"/>
      <c r="W41" s="142"/>
      <c r="X41" s="143"/>
      <c r="Y41" s="143"/>
      <c r="Z41" s="143"/>
      <c r="AA41" s="143"/>
      <c r="AB41" s="143"/>
      <c r="AC41" s="144"/>
      <c r="AD41" s="142"/>
      <c r="AE41" s="143"/>
      <c r="AF41" s="143"/>
      <c r="AG41" s="143"/>
      <c r="AH41" s="143"/>
      <c r="AI41" s="143"/>
      <c r="AJ41" s="144"/>
      <c r="AK41" s="142"/>
      <c r="AL41" s="143"/>
      <c r="AM41" s="143"/>
      <c r="AN41" s="143"/>
      <c r="AO41" s="143"/>
      <c r="AP41" s="143"/>
      <c r="AQ41" s="144"/>
      <c r="AR41" s="142"/>
      <c r="AS41" s="143"/>
      <c r="AT41" s="143"/>
      <c r="AU41" s="143"/>
      <c r="AV41" s="143"/>
      <c r="AW41" s="143"/>
      <c r="AX41" s="144"/>
      <c r="AY41" s="380">
        <f t="shared" si="5"/>
        <v>0</v>
      </c>
      <c r="AZ41" s="380"/>
      <c r="BA41" s="319"/>
      <c r="BB41" s="241">
        <f t="shared" si="6"/>
        <v>0</v>
      </c>
      <c r="BC41" s="369"/>
      <c r="BD41" s="370"/>
      <c r="BE41" s="229"/>
      <c r="BF41" s="230"/>
      <c r="BG41" s="231"/>
      <c r="BH41" s="229"/>
      <c r="BI41" s="230"/>
      <c r="BJ41" s="231"/>
      <c r="BK41" s="528"/>
      <c r="BL41" s="528"/>
      <c r="BM41" s="528"/>
      <c r="BN41" s="528"/>
      <c r="BO41" s="528"/>
      <c r="BP41" s="528"/>
      <c r="BQ41" s="528"/>
      <c r="BR41" s="529"/>
    </row>
    <row r="42" spans="2:73" ht="21" hidden="1" customHeight="1" outlineLevel="1" x14ac:dyDescent="0.15">
      <c r="B42" s="264"/>
      <c r="C42" s="384"/>
      <c r="D42" s="379" t="s">
        <v>77</v>
      </c>
      <c r="E42" s="379"/>
      <c r="F42" s="379"/>
      <c r="G42" s="379"/>
      <c r="H42" s="379"/>
      <c r="I42" s="326"/>
      <c r="J42" s="234"/>
      <c r="K42" s="235"/>
      <c r="L42" s="235"/>
      <c r="M42" s="235"/>
      <c r="N42" s="235"/>
      <c r="O42" s="236"/>
      <c r="P42" s="237"/>
      <c r="Q42" s="237"/>
      <c r="R42" s="237"/>
      <c r="S42" s="237"/>
      <c r="T42" s="237"/>
      <c r="U42" s="22"/>
      <c r="V42" s="141"/>
      <c r="W42" s="142"/>
      <c r="X42" s="143"/>
      <c r="Y42" s="143"/>
      <c r="Z42" s="143"/>
      <c r="AA42" s="143"/>
      <c r="AB42" s="143"/>
      <c r="AC42" s="144"/>
      <c r="AD42" s="142"/>
      <c r="AE42" s="143"/>
      <c r="AF42" s="143"/>
      <c r="AG42" s="143"/>
      <c r="AH42" s="143"/>
      <c r="AI42" s="143"/>
      <c r="AJ42" s="144"/>
      <c r="AK42" s="142"/>
      <c r="AL42" s="143"/>
      <c r="AM42" s="143"/>
      <c r="AN42" s="143"/>
      <c r="AO42" s="143"/>
      <c r="AP42" s="143"/>
      <c r="AQ42" s="144"/>
      <c r="AR42" s="142"/>
      <c r="AS42" s="143"/>
      <c r="AT42" s="143"/>
      <c r="AU42" s="143"/>
      <c r="AV42" s="143"/>
      <c r="AW42" s="143"/>
      <c r="AX42" s="144"/>
      <c r="AY42" s="380">
        <f t="shared" si="5"/>
        <v>0</v>
      </c>
      <c r="AZ42" s="380"/>
      <c r="BA42" s="319"/>
      <c r="BB42" s="241">
        <f t="shared" si="6"/>
        <v>0</v>
      </c>
      <c r="BC42" s="369"/>
      <c r="BD42" s="370"/>
      <c r="BE42" s="229"/>
      <c r="BF42" s="230"/>
      <c r="BG42" s="231"/>
      <c r="BH42" s="229"/>
      <c r="BI42" s="230"/>
      <c r="BJ42" s="231"/>
      <c r="BK42" s="528"/>
      <c r="BL42" s="528"/>
      <c r="BM42" s="528"/>
      <c r="BN42" s="528"/>
      <c r="BO42" s="528"/>
      <c r="BP42" s="528"/>
      <c r="BQ42" s="528"/>
      <c r="BR42" s="529"/>
    </row>
    <row r="43" spans="2:73" ht="21" hidden="1" customHeight="1" outlineLevel="1" x14ac:dyDescent="0.15">
      <c r="B43" s="264"/>
      <c r="C43" s="384"/>
      <c r="D43" s="379" t="s">
        <v>77</v>
      </c>
      <c r="E43" s="379"/>
      <c r="F43" s="379"/>
      <c r="G43" s="379"/>
      <c r="H43" s="379"/>
      <c r="I43" s="326"/>
      <c r="J43" s="234"/>
      <c r="K43" s="235"/>
      <c r="L43" s="235"/>
      <c r="M43" s="235"/>
      <c r="N43" s="235"/>
      <c r="O43" s="236"/>
      <c r="P43" s="237"/>
      <c r="Q43" s="237"/>
      <c r="R43" s="237"/>
      <c r="S43" s="237"/>
      <c r="T43" s="237"/>
      <c r="U43" s="22"/>
      <c r="V43" s="141"/>
      <c r="W43" s="142"/>
      <c r="X43" s="143"/>
      <c r="Y43" s="143"/>
      <c r="Z43" s="143"/>
      <c r="AA43" s="143"/>
      <c r="AB43" s="143"/>
      <c r="AC43" s="144"/>
      <c r="AD43" s="142"/>
      <c r="AE43" s="143"/>
      <c r="AF43" s="143"/>
      <c r="AG43" s="143"/>
      <c r="AH43" s="143"/>
      <c r="AI43" s="143"/>
      <c r="AJ43" s="144"/>
      <c r="AK43" s="142"/>
      <c r="AL43" s="143"/>
      <c r="AM43" s="143"/>
      <c r="AN43" s="143"/>
      <c r="AO43" s="143"/>
      <c r="AP43" s="143"/>
      <c r="AQ43" s="144"/>
      <c r="AR43" s="142"/>
      <c r="AS43" s="143"/>
      <c r="AT43" s="143"/>
      <c r="AU43" s="143"/>
      <c r="AV43" s="143"/>
      <c r="AW43" s="143"/>
      <c r="AX43" s="144"/>
      <c r="AY43" s="380">
        <f t="shared" ref="AY43:AY47" si="7">SUM(W43:AX43)</f>
        <v>0</v>
      </c>
      <c r="AZ43" s="380"/>
      <c r="BA43" s="319"/>
      <c r="BB43" s="241">
        <f t="shared" ref="BB43:BB47" si="8">AY43/4</f>
        <v>0</v>
      </c>
      <c r="BC43" s="369"/>
      <c r="BD43" s="370"/>
      <c r="BE43" s="229"/>
      <c r="BF43" s="230"/>
      <c r="BG43" s="231"/>
      <c r="BH43" s="229"/>
      <c r="BI43" s="230"/>
      <c r="BJ43" s="231"/>
      <c r="BK43" s="528"/>
      <c r="BL43" s="528"/>
      <c r="BM43" s="528"/>
      <c r="BN43" s="528"/>
      <c r="BO43" s="528"/>
      <c r="BP43" s="528"/>
      <c r="BQ43" s="528"/>
      <c r="BR43" s="529"/>
    </row>
    <row r="44" spans="2:73" ht="21" hidden="1" customHeight="1" outlineLevel="1" x14ac:dyDescent="0.15">
      <c r="B44" s="264"/>
      <c r="C44" s="384"/>
      <c r="D44" s="379" t="s">
        <v>77</v>
      </c>
      <c r="E44" s="379"/>
      <c r="F44" s="379"/>
      <c r="G44" s="379"/>
      <c r="H44" s="379"/>
      <c r="I44" s="326"/>
      <c r="J44" s="234"/>
      <c r="K44" s="235"/>
      <c r="L44" s="235"/>
      <c r="M44" s="235"/>
      <c r="N44" s="235"/>
      <c r="O44" s="236"/>
      <c r="P44" s="237"/>
      <c r="Q44" s="237"/>
      <c r="R44" s="237"/>
      <c r="S44" s="237"/>
      <c r="T44" s="237"/>
      <c r="U44" s="22"/>
      <c r="V44" s="141"/>
      <c r="W44" s="142"/>
      <c r="X44" s="143"/>
      <c r="Y44" s="143"/>
      <c r="Z44" s="143"/>
      <c r="AA44" s="143"/>
      <c r="AB44" s="143"/>
      <c r="AC44" s="144"/>
      <c r="AD44" s="142"/>
      <c r="AE44" s="143"/>
      <c r="AF44" s="143"/>
      <c r="AG44" s="143"/>
      <c r="AH44" s="143"/>
      <c r="AI44" s="143"/>
      <c r="AJ44" s="144"/>
      <c r="AK44" s="142"/>
      <c r="AL44" s="143"/>
      <c r="AM44" s="143"/>
      <c r="AN44" s="143"/>
      <c r="AO44" s="143"/>
      <c r="AP44" s="143"/>
      <c r="AQ44" s="144"/>
      <c r="AR44" s="142"/>
      <c r="AS44" s="143"/>
      <c r="AT44" s="143"/>
      <c r="AU44" s="143"/>
      <c r="AV44" s="143"/>
      <c r="AW44" s="143"/>
      <c r="AX44" s="144"/>
      <c r="AY44" s="380">
        <f t="shared" si="7"/>
        <v>0</v>
      </c>
      <c r="AZ44" s="380"/>
      <c r="BA44" s="319"/>
      <c r="BB44" s="241">
        <f t="shared" si="8"/>
        <v>0</v>
      </c>
      <c r="BC44" s="369"/>
      <c r="BD44" s="370"/>
      <c r="BE44" s="229"/>
      <c r="BF44" s="230"/>
      <c r="BG44" s="231"/>
      <c r="BH44" s="229"/>
      <c r="BI44" s="230"/>
      <c r="BJ44" s="231"/>
      <c r="BK44" s="528"/>
      <c r="BL44" s="528"/>
      <c r="BM44" s="528"/>
      <c r="BN44" s="528"/>
      <c r="BO44" s="528"/>
      <c r="BP44" s="528"/>
      <c r="BQ44" s="528"/>
      <c r="BR44" s="529"/>
    </row>
    <row r="45" spans="2:73" ht="21" hidden="1" customHeight="1" outlineLevel="1" x14ac:dyDescent="0.15">
      <c r="B45" s="264"/>
      <c r="C45" s="384"/>
      <c r="D45" s="379" t="s">
        <v>77</v>
      </c>
      <c r="E45" s="379"/>
      <c r="F45" s="379"/>
      <c r="G45" s="379"/>
      <c r="H45" s="379"/>
      <c r="I45" s="326"/>
      <c r="J45" s="234"/>
      <c r="K45" s="235"/>
      <c r="L45" s="235"/>
      <c r="M45" s="235"/>
      <c r="N45" s="235"/>
      <c r="O45" s="236"/>
      <c r="P45" s="237"/>
      <c r="Q45" s="237"/>
      <c r="R45" s="237"/>
      <c r="S45" s="237"/>
      <c r="T45" s="237"/>
      <c r="U45" s="22"/>
      <c r="V45" s="141"/>
      <c r="W45" s="142"/>
      <c r="X45" s="143"/>
      <c r="Y45" s="143"/>
      <c r="Z45" s="143"/>
      <c r="AA45" s="143"/>
      <c r="AB45" s="143"/>
      <c r="AC45" s="144"/>
      <c r="AD45" s="142"/>
      <c r="AE45" s="143"/>
      <c r="AF45" s="143"/>
      <c r="AG45" s="143"/>
      <c r="AH45" s="143"/>
      <c r="AI45" s="143"/>
      <c r="AJ45" s="144"/>
      <c r="AK45" s="142"/>
      <c r="AL45" s="143"/>
      <c r="AM45" s="143"/>
      <c r="AN45" s="143"/>
      <c r="AO45" s="143"/>
      <c r="AP45" s="143"/>
      <c r="AQ45" s="144"/>
      <c r="AR45" s="142"/>
      <c r="AS45" s="143"/>
      <c r="AT45" s="143"/>
      <c r="AU45" s="143"/>
      <c r="AV45" s="143"/>
      <c r="AW45" s="143"/>
      <c r="AX45" s="144"/>
      <c r="AY45" s="380">
        <f t="shared" si="7"/>
        <v>0</v>
      </c>
      <c r="AZ45" s="380"/>
      <c r="BA45" s="319"/>
      <c r="BB45" s="241">
        <f t="shared" si="8"/>
        <v>0</v>
      </c>
      <c r="BC45" s="369"/>
      <c r="BD45" s="370"/>
      <c r="BE45" s="229"/>
      <c r="BF45" s="230"/>
      <c r="BG45" s="231"/>
      <c r="BH45" s="229"/>
      <c r="BI45" s="230"/>
      <c r="BJ45" s="231"/>
      <c r="BK45" s="528"/>
      <c r="BL45" s="528"/>
      <c r="BM45" s="528"/>
      <c r="BN45" s="528"/>
      <c r="BO45" s="528"/>
      <c r="BP45" s="528"/>
      <c r="BQ45" s="528"/>
      <c r="BR45" s="529"/>
    </row>
    <row r="46" spans="2:73" ht="21" hidden="1" customHeight="1" outlineLevel="1" x14ac:dyDescent="0.15">
      <c r="B46" s="264"/>
      <c r="C46" s="384"/>
      <c r="D46" s="379" t="s">
        <v>77</v>
      </c>
      <c r="E46" s="379"/>
      <c r="F46" s="379"/>
      <c r="G46" s="379"/>
      <c r="H46" s="379"/>
      <c r="I46" s="326"/>
      <c r="J46" s="234"/>
      <c r="K46" s="235"/>
      <c r="L46" s="235"/>
      <c r="M46" s="235"/>
      <c r="N46" s="235"/>
      <c r="O46" s="236"/>
      <c r="P46" s="237"/>
      <c r="Q46" s="237"/>
      <c r="R46" s="237"/>
      <c r="S46" s="237"/>
      <c r="T46" s="237"/>
      <c r="U46" s="22"/>
      <c r="V46" s="141"/>
      <c r="W46" s="142"/>
      <c r="X46" s="143"/>
      <c r="Y46" s="143"/>
      <c r="Z46" s="143"/>
      <c r="AA46" s="143"/>
      <c r="AB46" s="143"/>
      <c r="AC46" s="144"/>
      <c r="AD46" s="142"/>
      <c r="AE46" s="143"/>
      <c r="AF46" s="143"/>
      <c r="AG46" s="143"/>
      <c r="AH46" s="143"/>
      <c r="AI46" s="143"/>
      <c r="AJ46" s="144"/>
      <c r="AK46" s="142"/>
      <c r="AL46" s="143"/>
      <c r="AM46" s="143"/>
      <c r="AN46" s="143"/>
      <c r="AO46" s="143"/>
      <c r="AP46" s="143"/>
      <c r="AQ46" s="144"/>
      <c r="AR46" s="142"/>
      <c r="AS46" s="143"/>
      <c r="AT46" s="143"/>
      <c r="AU46" s="143"/>
      <c r="AV46" s="143"/>
      <c r="AW46" s="143"/>
      <c r="AX46" s="144"/>
      <c r="AY46" s="380">
        <f t="shared" si="7"/>
        <v>0</v>
      </c>
      <c r="AZ46" s="380"/>
      <c r="BA46" s="319"/>
      <c r="BB46" s="241">
        <f t="shared" si="8"/>
        <v>0</v>
      </c>
      <c r="BC46" s="369"/>
      <c r="BD46" s="370"/>
      <c r="BE46" s="229"/>
      <c r="BF46" s="230"/>
      <c r="BG46" s="231"/>
      <c r="BH46" s="229"/>
      <c r="BI46" s="230"/>
      <c r="BJ46" s="231"/>
      <c r="BK46" s="528"/>
      <c r="BL46" s="528"/>
      <c r="BM46" s="528"/>
      <c r="BN46" s="528"/>
      <c r="BO46" s="528"/>
      <c r="BP46" s="528"/>
      <c r="BQ46" s="528"/>
      <c r="BR46" s="529"/>
    </row>
    <row r="47" spans="2:73" ht="21" hidden="1" customHeight="1" outlineLevel="1" x14ac:dyDescent="0.15">
      <c r="B47" s="264"/>
      <c r="C47" s="384"/>
      <c r="D47" s="379" t="s">
        <v>77</v>
      </c>
      <c r="E47" s="379"/>
      <c r="F47" s="379"/>
      <c r="G47" s="379"/>
      <c r="H47" s="379"/>
      <c r="I47" s="326"/>
      <c r="J47" s="234"/>
      <c r="K47" s="235"/>
      <c r="L47" s="235"/>
      <c r="M47" s="235"/>
      <c r="N47" s="235"/>
      <c r="O47" s="236"/>
      <c r="P47" s="237"/>
      <c r="Q47" s="237"/>
      <c r="R47" s="237"/>
      <c r="S47" s="237"/>
      <c r="T47" s="237"/>
      <c r="U47" s="22"/>
      <c r="V47" s="141"/>
      <c r="W47" s="142"/>
      <c r="X47" s="143"/>
      <c r="Y47" s="143"/>
      <c r="Z47" s="143"/>
      <c r="AA47" s="143"/>
      <c r="AB47" s="143"/>
      <c r="AC47" s="144"/>
      <c r="AD47" s="142"/>
      <c r="AE47" s="143"/>
      <c r="AF47" s="143"/>
      <c r="AG47" s="143"/>
      <c r="AH47" s="143"/>
      <c r="AI47" s="143"/>
      <c r="AJ47" s="144"/>
      <c r="AK47" s="142"/>
      <c r="AL47" s="143"/>
      <c r="AM47" s="143"/>
      <c r="AN47" s="143"/>
      <c r="AO47" s="143"/>
      <c r="AP47" s="143"/>
      <c r="AQ47" s="144"/>
      <c r="AR47" s="142"/>
      <c r="AS47" s="143"/>
      <c r="AT47" s="143"/>
      <c r="AU47" s="143"/>
      <c r="AV47" s="143"/>
      <c r="AW47" s="143"/>
      <c r="AX47" s="144"/>
      <c r="AY47" s="380">
        <f t="shared" si="7"/>
        <v>0</v>
      </c>
      <c r="AZ47" s="380"/>
      <c r="BA47" s="319"/>
      <c r="BB47" s="241">
        <f t="shared" si="8"/>
        <v>0</v>
      </c>
      <c r="BC47" s="369"/>
      <c r="BD47" s="370"/>
      <c r="BE47" s="229"/>
      <c r="BF47" s="230"/>
      <c r="BG47" s="231"/>
      <c r="BH47" s="229"/>
      <c r="BI47" s="230"/>
      <c r="BJ47" s="231"/>
      <c r="BK47" s="528"/>
      <c r="BL47" s="528"/>
      <c r="BM47" s="528"/>
      <c r="BN47" s="528"/>
      <c r="BO47" s="528"/>
      <c r="BP47" s="528"/>
      <c r="BQ47" s="528"/>
      <c r="BR47" s="529"/>
    </row>
    <row r="48" spans="2:73" ht="21" customHeight="1" collapsed="1" thickBot="1" x14ac:dyDescent="0.2">
      <c r="B48" s="264"/>
      <c r="C48" s="384"/>
      <c r="D48" s="371" t="s">
        <v>77</v>
      </c>
      <c r="E48" s="371"/>
      <c r="F48" s="371"/>
      <c r="G48" s="371"/>
      <c r="H48" s="371"/>
      <c r="I48" s="372"/>
      <c r="J48" s="221"/>
      <c r="K48" s="222"/>
      <c r="L48" s="222"/>
      <c r="M48" s="222"/>
      <c r="N48" s="222"/>
      <c r="O48" s="223"/>
      <c r="P48" s="224"/>
      <c r="Q48" s="224"/>
      <c r="R48" s="224"/>
      <c r="S48" s="224"/>
      <c r="T48" s="224"/>
      <c r="U48" s="22"/>
      <c r="V48" s="141"/>
      <c r="W48" s="146"/>
      <c r="X48" s="147"/>
      <c r="Y48" s="147"/>
      <c r="Z48" s="147"/>
      <c r="AA48" s="147"/>
      <c r="AB48" s="147"/>
      <c r="AC48" s="148"/>
      <c r="AD48" s="146"/>
      <c r="AE48" s="147"/>
      <c r="AF48" s="147"/>
      <c r="AG48" s="147"/>
      <c r="AH48" s="147"/>
      <c r="AI48" s="147"/>
      <c r="AJ48" s="148"/>
      <c r="AK48" s="146"/>
      <c r="AL48" s="147"/>
      <c r="AM48" s="147"/>
      <c r="AN48" s="147"/>
      <c r="AO48" s="147"/>
      <c r="AP48" s="147"/>
      <c r="AQ48" s="148"/>
      <c r="AR48" s="146"/>
      <c r="AS48" s="147"/>
      <c r="AT48" s="147"/>
      <c r="AU48" s="147"/>
      <c r="AV48" s="147"/>
      <c r="AW48" s="147"/>
      <c r="AX48" s="148"/>
      <c r="AY48" s="373">
        <f t="shared" si="5"/>
        <v>0</v>
      </c>
      <c r="AZ48" s="373"/>
      <c r="BA48" s="325"/>
      <c r="BB48" s="228">
        <f t="shared" si="6"/>
        <v>0</v>
      </c>
      <c r="BC48" s="374"/>
      <c r="BD48" s="375"/>
      <c r="BE48" s="376"/>
      <c r="BF48" s="377"/>
      <c r="BG48" s="378"/>
      <c r="BH48" s="376"/>
      <c r="BI48" s="377"/>
      <c r="BJ48" s="378"/>
      <c r="BK48" s="530"/>
      <c r="BL48" s="530"/>
      <c r="BM48" s="530"/>
      <c r="BN48" s="530"/>
      <c r="BO48" s="530"/>
      <c r="BP48" s="530"/>
      <c r="BQ48" s="530"/>
      <c r="BR48" s="531"/>
    </row>
    <row r="49" spans="2:70" ht="21" customHeight="1" x14ac:dyDescent="0.15">
      <c r="B49" s="264"/>
      <c r="C49" s="265" t="s">
        <v>7</v>
      </c>
      <c r="D49" s="350" t="s">
        <v>23</v>
      </c>
      <c r="E49" s="340"/>
      <c r="F49" s="340"/>
      <c r="G49" s="340"/>
      <c r="H49" s="340"/>
      <c r="I49" s="340"/>
      <c r="J49" s="561" t="s">
        <v>88</v>
      </c>
      <c r="K49" s="562"/>
      <c r="L49" s="562"/>
      <c r="M49" s="562"/>
      <c r="N49" s="562"/>
      <c r="O49" s="563"/>
      <c r="P49" s="533" t="s">
        <v>89</v>
      </c>
      <c r="Q49" s="533"/>
      <c r="R49" s="533"/>
      <c r="S49" s="533"/>
      <c r="T49" s="533"/>
      <c r="U49" s="134"/>
      <c r="V49" s="135">
        <v>6</v>
      </c>
      <c r="W49" s="136">
        <v>6</v>
      </c>
      <c r="X49" s="137">
        <v>6</v>
      </c>
      <c r="Y49" s="137">
        <v>6</v>
      </c>
      <c r="Z49" s="137">
        <v>6</v>
      </c>
      <c r="AA49" s="137">
        <v>6</v>
      </c>
      <c r="AB49" s="137"/>
      <c r="AC49" s="138"/>
      <c r="AD49" s="136">
        <v>6</v>
      </c>
      <c r="AE49" s="137">
        <v>6</v>
      </c>
      <c r="AF49" s="137">
        <v>6</v>
      </c>
      <c r="AG49" s="137">
        <v>6</v>
      </c>
      <c r="AH49" s="137">
        <v>6</v>
      </c>
      <c r="AI49" s="137"/>
      <c r="AJ49" s="138"/>
      <c r="AK49" s="136">
        <v>6</v>
      </c>
      <c r="AL49" s="137">
        <v>6</v>
      </c>
      <c r="AM49" s="137">
        <v>6</v>
      </c>
      <c r="AN49" s="137">
        <v>6</v>
      </c>
      <c r="AO49" s="137">
        <v>6</v>
      </c>
      <c r="AP49" s="137"/>
      <c r="AQ49" s="138"/>
      <c r="AR49" s="149">
        <v>6</v>
      </c>
      <c r="AS49" s="137">
        <v>6</v>
      </c>
      <c r="AT49" s="137">
        <v>6</v>
      </c>
      <c r="AU49" s="137">
        <v>6</v>
      </c>
      <c r="AV49" s="137">
        <v>6</v>
      </c>
      <c r="AW49" s="137"/>
      <c r="AX49" s="138"/>
      <c r="AY49" s="351">
        <f t="shared" si="5"/>
        <v>120</v>
      </c>
      <c r="AZ49" s="352"/>
      <c r="BA49" s="352"/>
      <c r="BB49" s="353">
        <f>AY49/4</f>
        <v>30</v>
      </c>
      <c r="BC49" s="353"/>
      <c r="BD49" s="353"/>
      <c r="BE49" s="354">
        <f>ROUNDDOWN(SUM(BB49:BD78)/AY122,1)</f>
        <v>1.7</v>
      </c>
      <c r="BF49" s="355"/>
      <c r="BG49" s="356"/>
      <c r="BH49" s="360">
        <f>ROUNDDOWN(SUM(BB49:BD78)/40,1)</f>
        <v>1.7</v>
      </c>
      <c r="BI49" s="361"/>
      <c r="BJ49" s="362"/>
      <c r="BK49" s="532" t="s">
        <v>21</v>
      </c>
      <c r="BL49" s="532"/>
      <c r="BM49" s="532"/>
      <c r="BN49" s="532"/>
      <c r="BO49" s="532"/>
      <c r="BP49" s="532"/>
      <c r="BQ49" s="532"/>
      <c r="BR49" s="537"/>
    </row>
    <row r="50" spans="2:70" ht="21" customHeight="1" x14ac:dyDescent="0.15">
      <c r="B50" s="264"/>
      <c r="C50" s="264"/>
      <c r="D50" s="219" t="s">
        <v>23</v>
      </c>
      <c r="E50" s="220"/>
      <c r="F50" s="220"/>
      <c r="G50" s="220"/>
      <c r="H50" s="220"/>
      <c r="I50" s="220"/>
      <c r="J50" s="567" t="s">
        <v>90</v>
      </c>
      <c r="K50" s="568"/>
      <c r="L50" s="568"/>
      <c r="M50" s="568"/>
      <c r="N50" s="568"/>
      <c r="O50" s="569"/>
      <c r="P50" s="534" t="s">
        <v>92</v>
      </c>
      <c r="Q50" s="534"/>
      <c r="R50" s="534"/>
      <c r="S50" s="534"/>
      <c r="T50" s="534"/>
      <c r="U50" s="17"/>
      <c r="V50" s="150">
        <v>2</v>
      </c>
      <c r="W50" s="151"/>
      <c r="X50" s="152"/>
      <c r="Y50" s="152">
        <v>2</v>
      </c>
      <c r="Z50" s="152">
        <v>3</v>
      </c>
      <c r="AA50" s="152"/>
      <c r="AB50" s="152"/>
      <c r="AC50" s="153"/>
      <c r="AD50" s="151"/>
      <c r="AE50" s="152"/>
      <c r="AF50" s="152">
        <v>2</v>
      </c>
      <c r="AG50" s="152">
        <v>3</v>
      </c>
      <c r="AH50" s="152"/>
      <c r="AI50" s="152"/>
      <c r="AJ50" s="153"/>
      <c r="AK50" s="151"/>
      <c r="AL50" s="152"/>
      <c r="AM50" s="152">
        <v>2</v>
      </c>
      <c r="AN50" s="152">
        <v>3</v>
      </c>
      <c r="AO50" s="152"/>
      <c r="AP50" s="152"/>
      <c r="AQ50" s="153"/>
      <c r="AR50" s="154"/>
      <c r="AS50" s="152"/>
      <c r="AT50" s="152">
        <v>2</v>
      </c>
      <c r="AU50" s="152">
        <v>3</v>
      </c>
      <c r="AV50" s="152"/>
      <c r="AW50" s="152"/>
      <c r="AX50" s="153"/>
      <c r="AY50" s="319">
        <f t="shared" si="5"/>
        <v>20</v>
      </c>
      <c r="AZ50" s="239"/>
      <c r="BA50" s="239"/>
      <c r="BB50" s="240">
        <f>AY50/4</f>
        <v>5</v>
      </c>
      <c r="BC50" s="240"/>
      <c r="BD50" s="240"/>
      <c r="BE50" s="331"/>
      <c r="BF50" s="332"/>
      <c r="BG50" s="333"/>
      <c r="BH50" s="363"/>
      <c r="BI50" s="364"/>
      <c r="BJ50" s="365"/>
      <c r="BK50" s="528"/>
      <c r="BL50" s="528"/>
      <c r="BM50" s="528"/>
      <c r="BN50" s="528"/>
      <c r="BO50" s="528"/>
      <c r="BP50" s="528"/>
      <c r="BQ50" s="528"/>
      <c r="BR50" s="529"/>
    </row>
    <row r="51" spans="2:70" ht="21" customHeight="1" x14ac:dyDescent="0.15">
      <c r="B51" s="264"/>
      <c r="C51" s="264"/>
      <c r="D51" s="219" t="s">
        <v>23</v>
      </c>
      <c r="E51" s="220"/>
      <c r="F51" s="220"/>
      <c r="G51" s="220"/>
      <c r="H51" s="220"/>
      <c r="I51" s="220"/>
      <c r="J51" s="567" t="s">
        <v>88</v>
      </c>
      <c r="K51" s="568"/>
      <c r="L51" s="568"/>
      <c r="M51" s="568"/>
      <c r="N51" s="568"/>
      <c r="O51" s="569"/>
      <c r="P51" s="534" t="s">
        <v>93</v>
      </c>
      <c r="Q51" s="534"/>
      <c r="R51" s="534"/>
      <c r="S51" s="534"/>
      <c r="T51" s="534"/>
      <c r="U51" s="17"/>
      <c r="V51" s="150">
        <v>4</v>
      </c>
      <c r="W51" s="151">
        <v>8</v>
      </c>
      <c r="X51" s="152">
        <v>1</v>
      </c>
      <c r="Y51" s="152"/>
      <c r="Z51" s="152"/>
      <c r="AA51" s="152">
        <v>8</v>
      </c>
      <c r="AB51" s="152">
        <v>8</v>
      </c>
      <c r="AC51" s="153">
        <v>8</v>
      </c>
      <c r="AD51" s="151">
        <v>8</v>
      </c>
      <c r="AE51" s="152">
        <v>1</v>
      </c>
      <c r="AF51" s="152"/>
      <c r="AG51" s="152"/>
      <c r="AH51" s="152">
        <v>8</v>
      </c>
      <c r="AI51" s="152">
        <v>8</v>
      </c>
      <c r="AJ51" s="153">
        <v>8</v>
      </c>
      <c r="AK51" s="151">
        <v>8</v>
      </c>
      <c r="AL51" s="152">
        <v>1</v>
      </c>
      <c r="AM51" s="152"/>
      <c r="AN51" s="152"/>
      <c r="AO51" s="152">
        <v>8</v>
      </c>
      <c r="AP51" s="152">
        <v>8</v>
      </c>
      <c r="AQ51" s="153">
        <v>8</v>
      </c>
      <c r="AR51" s="154">
        <v>8</v>
      </c>
      <c r="AS51" s="152">
        <v>1</v>
      </c>
      <c r="AT51" s="152"/>
      <c r="AU51" s="152"/>
      <c r="AV51" s="152">
        <v>8</v>
      </c>
      <c r="AW51" s="152">
        <v>8</v>
      </c>
      <c r="AX51" s="153">
        <v>8</v>
      </c>
      <c r="AY51" s="319">
        <f>SUM(W51:AX51)</f>
        <v>132</v>
      </c>
      <c r="AZ51" s="239"/>
      <c r="BA51" s="239"/>
      <c r="BB51" s="240">
        <f t="shared" si="6"/>
        <v>33</v>
      </c>
      <c r="BC51" s="240"/>
      <c r="BD51" s="240"/>
      <c r="BE51" s="331"/>
      <c r="BF51" s="332"/>
      <c r="BG51" s="333"/>
      <c r="BH51" s="363"/>
      <c r="BI51" s="364"/>
      <c r="BJ51" s="365"/>
      <c r="BK51" s="528" t="s">
        <v>84</v>
      </c>
      <c r="BL51" s="528"/>
      <c r="BM51" s="528"/>
      <c r="BN51" s="528"/>
      <c r="BO51" s="528"/>
      <c r="BP51" s="528"/>
      <c r="BQ51" s="528"/>
      <c r="BR51" s="529"/>
    </row>
    <row r="52" spans="2:70" ht="21" customHeight="1" x14ac:dyDescent="0.15">
      <c r="B52" s="264"/>
      <c r="C52" s="264"/>
      <c r="D52" s="219" t="s">
        <v>23</v>
      </c>
      <c r="E52" s="220"/>
      <c r="F52" s="220"/>
      <c r="G52" s="220"/>
      <c r="H52" s="220"/>
      <c r="I52" s="220"/>
      <c r="J52" s="234"/>
      <c r="K52" s="235"/>
      <c r="L52" s="235"/>
      <c r="M52" s="235"/>
      <c r="N52" s="235"/>
      <c r="O52" s="236"/>
      <c r="P52" s="237"/>
      <c r="Q52" s="237"/>
      <c r="R52" s="237"/>
      <c r="S52" s="237"/>
      <c r="T52" s="237"/>
      <c r="U52" s="22"/>
      <c r="V52" s="141"/>
      <c r="W52" s="142"/>
      <c r="X52" s="143"/>
      <c r="Y52" s="143"/>
      <c r="Z52" s="143"/>
      <c r="AA52" s="143"/>
      <c r="AB52" s="143"/>
      <c r="AC52" s="144"/>
      <c r="AD52" s="142"/>
      <c r="AE52" s="143"/>
      <c r="AF52" s="143"/>
      <c r="AG52" s="143"/>
      <c r="AH52" s="143"/>
      <c r="AI52" s="143"/>
      <c r="AJ52" s="144"/>
      <c r="AK52" s="142"/>
      <c r="AL52" s="143"/>
      <c r="AM52" s="143"/>
      <c r="AN52" s="143"/>
      <c r="AO52" s="143"/>
      <c r="AP52" s="143"/>
      <c r="AQ52" s="144"/>
      <c r="AR52" s="155"/>
      <c r="AS52" s="143"/>
      <c r="AT52" s="143"/>
      <c r="AU52" s="143"/>
      <c r="AV52" s="143"/>
      <c r="AW52" s="143"/>
      <c r="AX52" s="144"/>
      <c r="AY52" s="319">
        <f t="shared" si="5"/>
        <v>0</v>
      </c>
      <c r="AZ52" s="239"/>
      <c r="BA52" s="239"/>
      <c r="BB52" s="240">
        <f t="shared" si="6"/>
        <v>0</v>
      </c>
      <c r="BC52" s="240"/>
      <c r="BD52" s="240"/>
      <c r="BE52" s="331"/>
      <c r="BF52" s="332"/>
      <c r="BG52" s="333"/>
      <c r="BH52" s="363"/>
      <c r="BI52" s="364"/>
      <c r="BJ52" s="365"/>
      <c r="BK52" s="530"/>
      <c r="BL52" s="530"/>
      <c r="BM52" s="530"/>
      <c r="BN52" s="530"/>
      <c r="BO52" s="530"/>
      <c r="BP52" s="530"/>
      <c r="BQ52" s="530"/>
      <c r="BR52" s="531"/>
    </row>
    <row r="53" spans="2:70" ht="21" customHeight="1" x14ac:dyDescent="0.15">
      <c r="B53" s="264"/>
      <c r="C53" s="264"/>
      <c r="D53" s="219" t="s">
        <v>23</v>
      </c>
      <c r="E53" s="220"/>
      <c r="F53" s="220"/>
      <c r="G53" s="220"/>
      <c r="H53" s="220"/>
      <c r="I53" s="220"/>
      <c r="J53" s="234"/>
      <c r="K53" s="235"/>
      <c r="L53" s="235"/>
      <c r="M53" s="235"/>
      <c r="N53" s="235"/>
      <c r="O53" s="236"/>
      <c r="P53" s="237"/>
      <c r="Q53" s="237"/>
      <c r="R53" s="237"/>
      <c r="S53" s="237"/>
      <c r="T53" s="237"/>
      <c r="U53" s="22"/>
      <c r="V53" s="141"/>
      <c r="W53" s="142"/>
      <c r="X53" s="143"/>
      <c r="Y53" s="143"/>
      <c r="Z53" s="143"/>
      <c r="AA53" s="143"/>
      <c r="AB53" s="143"/>
      <c r="AC53" s="144"/>
      <c r="AD53" s="142"/>
      <c r="AE53" s="143"/>
      <c r="AF53" s="143"/>
      <c r="AG53" s="143"/>
      <c r="AH53" s="143"/>
      <c r="AI53" s="143"/>
      <c r="AJ53" s="144"/>
      <c r="AK53" s="142"/>
      <c r="AL53" s="143"/>
      <c r="AM53" s="143"/>
      <c r="AN53" s="143"/>
      <c r="AO53" s="143"/>
      <c r="AP53" s="143"/>
      <c r="AQ53" s="144"/>
      <c r="AR53" s="155"/>
      <c r="AS53" s="143"/>
      <c r="AT53" s="143"/>
      <c r="AU53" s="143"/>
      <c r="AV53" s="143"/>
      <c r="AW53" s="143"/>
      <c r="AX53" s="144"/>
      <c r="AY53" s="319">
        <f t="shared" ref="AY53:AY59" si="9">SUM(W53:AX53)</f>
        <v>0</v>
      </c>
      <c r="AZ53" s="239"/>
      <c r="BA53" s="239"/>
      <c r="BB53" s="240">
        <f t="shared" si="6"/>
        <v>0</v>
      </c>
      <c r="BC53" s="240"/>
      <c r="BD53" s="240"/>
      <c r="BE53" s="331"/>
      <c r="BF53" s="332"/>
      <c r="BG53" s="333"/>
      <c r="BH53" s="363"/>
      <c r="BI53" s="364"/>
      <c r="BJ53" s="365"/>
      <c r="BK53" s="530"/>
      <c r="BL53" s="530"/>
      <c r="BM53" s="530"/>
      <c r="BN53" s="530"/>
      <c r="BO53" s="530"/>
      <c r="BP53" s="530"/>
      <c r="BQ53" s="530"/>
      <c r="BR53" s="531"/>
    </row>
    <row r="54" spans="2:70" ht="21" customHeight="1" x14ac:dyDescent="0.15">
      <c r="B54" s="264"/>
      <c r="C54" s="264"/>
      <c r="D54" s="219" t="s">
        <v>23</v>
      </c>
      <c r="E54" s="220"/>
      <c r="F54" s="220"/>
      <c r="G54" s="220"/>
      <c r="H54" s="220"/>
      <c r="I54" s="220"/>
      <c r="J54" s="234"/>
      <c r="K54" s="235"/>
      <c r="L54" s="235"/>
      <c r="M54" s="235"/>
      <c r="N54" s="235"/>
      <c r="O54" s="236"/>
      <c r="P54" s="237"/>
      <c r="Q54" s="237"/>
      <c r="R54" s="237"/>
      <c r="S54" s="237"/>
      <c r="T54" s="237"/>
      <c r="U54" s="22"/>
      <c r="V54" s="141"/>
      <c r="W54" s="142"/>
      <c r="X54" s="143"/>
      <c r="Y54" s="143"/>
      <c r="Z54" s="143"/>
      <c r="AA54" s="143"/>
      <c r="AB54" s="143"/>
      <c r="AC54" s="144"/>
      <c r="AD54" s="142"/>
      <c r="AE54" s="143"/>
      <c r="AF54" s="143"/>
      <c r="AG54" s="143"/>
      <c r="AH54" s="143"/>
      <c r="AI54" s="143"/>
      <c r="AJ54" s="144"/>
      <c r="AK54" s="142"/>
      <c r="AL54" s="143"/>
      <c r="AM54" s="143"/>
      <c r="AN54" s="143"/>
      <c r="AO54" s="143"/>
      <c r="AP54" s="143"/>
      <c r="AQ54" s="144"/>
      <c r="AR54" s="155"/>
      <c r="AS54" s="143"/>
      <c r="AT54" s="143"/>
      <c r="AU54" s="143"/>
      <c r="AV54" s="143"/>
      <c r="AW54" s="143"/>
      <c r="AX54" s="144"/>
      <c r="AY54" s="319">
        <f t="shared" si="9"/>
        <v>0</v>
      </c>
      <c r="AZ54" s="239"/>
      <c r="BA54" s="239"/>
      <c r="BB54" s="240">
        <f t="shared" si="6"/>
        <v>0</v>
      </c>
      <c r="BC54" s="240"/>
      <c r="BD54" s="240"/>
      <c r="BE54" s="331"/>
      <c r="BF54" s="332"/>
      <c r="BG54" s="333"/>
      <c r="BH54" s="363"/>
      <c r="BI54" s="364"/>
      <c r="BJ54" s="365"/>
      <c r="BK54" s="530"/>
      <c r="BL54" s="530"/>
      <c r="BM54" s="530"/>
      <c r="BN54" s="530"/>
      <c r="BO54" s="530"/>
      <c r="BP54" s="530"/>
      <c r="BQ54" s="530"/>
      <c r="BR54" s="531"/>
    </row>
    <row r="55" spans="2:70" ht="21" customHeight="1" x14ac:dyDescent="0.15">
      <c r="B55" s="264"/>
      <c r="C55" s="264"/>
      <c r="D55" s="219" t="s">
        <v>23</v>
      </c>
      <c r="E55" s="220"/>
      <c r="F55" s="220"/>
      <c r="G55" s="220"/>
      <c r="H55" s="220"/>
      <c r="I55" s="220"/>
      <c r="J55" s="234"/>
      <c r="K55" s="235"/>
      <c r="L55" s="235"/>
      <c r="M55" s="235"/>
      <c r="N55" s="235"/>
      <c r="O55" s="236"/>
      <c r="P55" s="237"/>
      <c r="Q55" s="237"/>
      <c r="R55" s="237"/>
      <c r="S55" s="237"/>
      <c r="T55" s="237"/>
      <c r="U55" s="22"/>
      <c r="V55" s="141"/>
      <c r="W55" s="142"/>
      <c r="X55" s="143"/>
      <c r="Y55" s="143"/>
      <c r="Z55" s="143"/>
      <c r="AA55" s="143"/>
      <c r="AB55" s="143"/>
      <c r="AC55" s="144"/>
      <c r="AD55" s="142"/>
      <c r="AE55" s="143"/>
      <c r="AF55" s="143"/>
      <c r="AG55" s="143"/>
      <c r="AH55" s="143"/>
      <c r="AI55" s="143"/>
      <c r="AJ55" s="144"/>
      <c r="AK55" s="142"/>
      <c r="AL55" s="143"/>
      <c r="AM55" s="143"/>
      <c r="AN55" s="143"/>
      <c r="AO55" s="143"/>
      <c r="AP55" s="143"/>
      <c r="AQ55" s="144"/>
      <c r="AR55" s="155"/>
      <c r="AS55" s="143"/>
      <c r="AT55" s="143"/>
      <c r="AU55" s="143"/>
      <c r="AV55" s="143"/>
      <c r="AW55" s="143"/>
      <c r="AX55" s="144"/>
      <c r="AY55" s="319">
        <f t="shared" si="9"/>
        <v>0</v>
      </c>
      <c r="AZ55" s="239"/>
      <c r="BA55" s="239"/>
      <c r="BB55" s="240">
        <f t="shared" si="6"/>
        <v>0</v>
      </c>
      <c r="BC55" s="240"/>
      <c r="BD55" s="240"/>
      <c r="BE55" s="331"/>
      <c r="BF55" s="332"/>
      <c r="BG55" s="333"/>
      <c r="BH55" s="363"/>
      <c r="BI55" s="364"/>
      <c r="BJ55" s="365"/>
      <c r="BK55" s="530"/>
      <c r="BL55" s="530"/>
      <c r="BM55" s="530"/>
      <c r="BN55" s="530"/>
      <c r="BO55" s="530"/>
      <c r="BP55" s="530"/>
      <c r="BQ55" s="530"/>
      <c r="BR55" s="531"/>
    </row>
    <row r="56" spans="2:70" ht="21" customHeight="1" x14ac:dyDescent="0.15">
      <c r="B56" s="264"/>
      <c r="C56" s="264"/>
      <c r="D56" s="219" t="s">
        <v>23</v>
      </c>
      <c r="E56" s="220"/>
      <c r="F56" s="220"/>
      <c r="G56" s="220"/>
      <c r="H56" s="220"/>
      <c r="I56" s="220"/>
      <c r="J56" s="234"/>
      <c r="K56" s="235"/>
      <c r="L56" s="235"/>
      <c r="M56" s="235"/>
      <c r="N56" s="235"/>
      <c r="O56" s="236"/>
      <c r="P56" s="237"/>
      <c r="Q56" s="237"/>
      <c r="R56" s="237"/>
      <c r="S56" s="237"/>
      <c r="T56" s="237"/>
      <c r="U56" s="22"/>
      <c r="V56" s="141"/>
      <c r="W56" s="142"/>
      <c r="X56" s="143"/>
      <c r="Y56" s="143"/>
      <c r="Z56" s="143"/>
      <c r="AA56" s="143"/>
      <c r="AB56" s="143"/>
      <c r="AC56" s="144"/>
      <c r="AD56" s="142"/>
      <c r="AE56" s="143"/>
      <c r="AF56" s="143"/>
      <c r="AG56" s="143"/>
      <c r="AH56" s="143"/>
      <c r="AI56" s="143"/>
      <c r="AJ56" s="144"/>
      <c r="AK56" s="142"/>
      <c r="AL56" s="143"/>
      <c r="AM56" s="143"/>
      <c r="AN56" s="143"/>
      <c r="AO56" s="143"/>
      <c r="AP56" s="143"/>
      <c r="AQ56" s="144"/>
      <c r="AR56" s="155"/>
      <c r="AS56" s="143"/>
      <c r="AT56" s="143"/>
      <c r="AU56" s="143"/>
      <c r="AV56" s="143"/>
      <c r="AW56" s="143"/>
      <c r="AX56" s="144"/>
      <c r="AY56" s="319">
        <f t="shared" si="9"/>
        <v>0</v>
      </c>
      <c r="AZ56" s="239"/>
      <c r="BA56" s="239"/>
      <c r="BB56" s="240">
        <f t="shared" si="6"/>
        <v>0</v>
      </c>
      <c r="BC56" s="240"/>
      <c r="BD56" s="240"/>
      <c r="BE56" s="331"/>
      <c r="BF56" s="332"/>
      <c r="BG56" s="333"/>
      <c r="BH56" s="363"/>
      <c r="BI56" s="364"/>
      <c r="BJ56" s="365"/>
      <c r="BK56" s="530"/>
      <c r="BL56" s="530"/>
      <c r="BM56" s="530"/>
      <c r="BN56" s="530"/>
      <c r="BO56" s="530"/>
      <c r="BP56" s="530"/>
      <c r="BQ56" s="530"/>
      <c r="BR56" s="531"/>
    </row>
    <row r="57" spans="2:70" ht="21" customHeight="1" x14ac:dyDescent="0.15">
      <c r="B57" s="264"/>
      <c r="C57" s="264"/>
      <c r="D57" s="219" t="s">
        <v>23</v>
      </c>
      <c r="E57" s="220"/>
      <c r="F57" s="220"/>
      <c r="G57" s="220"/>
      <c r="H57" s="220"/>
      <c r="I57" s="220"/>
      <c r="J57" s="234"/>
      <c r="K57" s="235"/>
      <c r="L57" s="235"/>
      <c r="M57" s="235"/>
      <c r="N57" s="235"/>
      <c r="O57" s="236"/>
      <c r="P57" s="237"/>
      <c r="Q57" s="237"/>
      <c r="R57" s="237"/>
      <c r="S57" s="237"/>
      <c r="T57" s="237"/>
      <c r="U57" s="22"/>
      <c r="V57" s="141"/>
      <c r="W57" s="142"/>
      <c r="X57" s="143"/>
      <c r="Y57" s="143"/>
      <c r="Z57" s="143"/>
      <c r="AA57" s="143"/>
      <c r="AB57" s="143"/>
      <c r="AC57" s="144"/>
      <c r="AD57" s="142"/>
      <c r="AE57" s="143"/>
      <c r="AF57" s="143"/>
      <c r="AG57" s="143"/>
      <c r="AH57" s="143"/>
      <c r="AI57" s="143"/>
      <c r="AJ57" s="144"/>
      <c r="AK57" s="142"/>
      <c r="AL57" s="143"/>
      <c r="AM57" s="143"/>
      <c r="AN57" s="143"/>
      <c r="AO57" s="143"/>
      <c r="AP57" s="143"/>
      <c r="AQ57" s="144"/>
      <c r="AR57" s="155"/>
      <c r="AS57" s="143"/>
      <c r="AT57" s="143"/>
      <c r="AU57" s="143"/>
      <c r="AV57" s="143"/>
      <c r="AW57" s="143"/>
      <c r="AX57" s="144"/>
      <c r="AY57" s="319">
        <f t="shared" si="9"/>
        <v>0</v>
      </c>
      <c r="AZ57" s="239"/>
      <c r="BA57" s="239"/>
      <c r="BB57" s="240">
        <f t="shared" si="6"/>
        <v>0</v>
      </c>
      <c r="BC57" s="240"/>
      <c r="BD57" s="240"/>
      <c r="BE57" s="331"/>
      <c r="BF57" s="332"/>
      <c r="BG57" s="333"/>
      <c r="BH57" s="363"/>
      <c r="BI57" s="364"/>
      <c r="BJ57" s="365"/>
      <c r="BK57" s="530"/>
      <c r="BL57" s="530"/>
      <c r="BM57" s="530"/>
      <c r="BN57" s="530"/>
      <c r="BO57" s="530"/>
      <c r="BP57" s="530"/>
      <c r="BQ57" s="530"/>
      <c r="BR57" s="531"/>
    </row>
    <row r="58" spans="2:70" ht="21" hidden="1" customHeight="1" outlineLevel="1" x14ac:dyDescent="0.15">
      <c r="B58" s="264"/>
      <c r="C58" s="264"/>
      <c r="D58" s="219" t="s">
        <v>23</v>
      </c>
      <c r="E58" s="220"/>
      <c r="F58" s="220"/>
      <c r="G58" s="220"/>
      <c r="H58" s="220"/>
      <c r="I58" s="220"/>
      <c r="J58" s="234"/>
      <c r="K58" s="235"/>
      <c r="L58" s="235"/>
      <c r="M58" s="235"/>
      <c r="N58" s="235"/>
      <c r="O58" s="236"/>
      <c r="P58" s="237"/>
      <c r="Q58" s="237"/>
      <c r="R58" s="237"/>
      <c r="S58" s="237"/>
      <c r="T58" s="237"/>
      <c r="U58" s="22"/>
      <c r="V58" s="141"/>
      <c r="W58" s="142"/>
      <c r="X58" s="143"/>
      <c r="Y58" s="143"/>
      <c r="Z58" s="143"/>
      <c r="AA58" s="143"/>
      <c r="AB58" s="143"/>
      <c r="AC58" s="144"/>
      <c r="AD58" s="142"/>
      <c r="AE58" s="143"/>
      <c r="AF58" s="143"/>
      <c r="AG58" s="143"/>
      <c r="AH58" s="143"/>
      <c r="AI58" s="143"/>
      <c r="AJ58" s="144"/>
      <c r="AK58" s="142"/>
      <c r="AL58" s="143"/>
      <c r="AM58" s="143"/>
      <c r="AN58" s="143"/>
      <c r="AO58" s="143"/>
      <c r="AP58" s="143"/>
      <c r="AQ58" s="144"/>
      <c r="AR58" s="155"/>
      <c r="AS58" s="143"/>
      <c r="AT58" s="143"/>
      <c r="AU58" s="143"/>
      <c r="AV58" s="143"/>
      <c r="AW58" s="143"/>
      <c r="AX58" s="144"/>
      <c r="AY58" s="319">
        <f t="shared" si="9"/>
        <v>0</v>
      </c>
      <c r="AZ58" s="239"/>
      <c r="BA58" s="239"/>
      <c r="BB58" s="240">
        <f t="shared" si="6"/>
        <v>0</v>
      </c>
      <c r="BC58" s="240"/>
      <c r="BD58" s="240"/>
      <c r="BE58" s="331"/>
      <c r="BF58" s="332"/>
      <c r="BG58" s="333"/>
      <c r="BH58" s="363"/>
      <c r="BI58" s="364"/>
      <c r="BJ58" s="365"/>
      <c r="BK58" s="530"/>
      <c r="BL58" s="530"/>
      <c r="BM58" s="530"/>
      <c r="BN58" s="530"/>
      <c r="BO58" s="530"/>
      <c r="BP58" s="530"/>
      <c r="BQ58" s="530"/>
      <c r="BR58" s="531"/>
    </row>
    <row r="59" spans="2:70" ht="21" hidden="1" customHeight="1" outlineLevel="1" x14ac:dyDescent="0.15">
      <c r="B59" s="264"/>
      <c r="C59" s="264"/>
      <c r="D59" s="219" t="s">
        <v>23</v>
      </c>
      <c r="E59" s="220"/>
      <c r="F59" s="220"/>
      <c r="G59" s="220"/>
      <c r="H59" s="220"/>
      <c r="I59" s="220"/>
      <c r="J59" s="234"/>
      <c r="K59" s="235"/>
      <c r="L59" s="235"/>
      <c r="M59" s="235"/>
      <c r="N59" s="235"/>
      <c r="O59" s="236"/>
      <c r="P59" s="237"/>
      <c r="Q59" s="237"/>
      <c r="R59" s="237"/>
      <c r="S59" s="237"/>
      <c r="T59" s="237"/>
      <c r="U59" s="22"/>
      <c r="V59" s="141"/>
      <c r="W59" s="142"/>
      <c r="X59" s="143"/>
      <c r="Y59" s="143"/>
      <c r="Z59" s="143"/>
      <c r="AA59" s="143"/>
      <c r="AB59" s="143"/>
      <c r="AC59" s="144"/>
      <c r="AD59" s="142"/>
      <c r="AE59" s="143"/>
      <c r="AF59" s="143"/>
      <c r="AG59" s="143"/>
      <c r="AH59" s="143"/>
      <c r="AI59" s="143"/>
      <c r="AJ59" s="144"/>
      <c r="AK59" s="142"/>
      <c r="AL59" s="143"/>
      <c r="AM59" s="143"/>
      <c r="AN59" s="143"/>
      <c r="AO59" s="143"/>
      <c r="AP59" s="143"/>
      <c r="AQ59" s="144"/>
      <c r="AR59" s="155"/>
      <c r="AS59" s="143"/>
      <c r="AT59" s="143"/>
      <c r="AU59" s="143"/>
      <c r="AV59" s="143"/>
      <c r="AW59" s="143"/>
      <c r="AX59" s="144"/>
      <c r="AY59" s="319">
        <f t="shared" si="9"/>
        <v>0</v>
      </c>
      <c r="AZ59" s="239"/>
      <c r="BA59" s="239"/>
      <c r="BB59" s="240">
        <f t="shared" si="6"/>
        <v>0</v>
      </c>
      <c r="BC59" s="240"/>
      <c r="BD59" s="240"/>
      <c r="BE59" s="331"/>
      <c r="BF59" s="332"/>
      <c r="BG59" s="333"/>
      <c r="BH59" s="363"/>
      <c r="BI59" s="364"/>
      <c r="BJ59" s="365"/>
      <c r="BK59" s="530"/>
      <c r="BL59" s="530"/>
      <c r="BM59" s="530"/>
      <c r="BN59" s="530"/>
      <c r="BO59" s="530"/>
      <c r="BP59" s="530"/>
      <c r="BQ59" s="530"/>
      <c r="BR59" s="531"/>
    </row>
    <row r="60" spans="2:70" ht="21" hidden="1" customHeight="1" outlineLevel="1" x14ac:dyDescent="0.15">
      <c r="B60" s="264"/>
      <c r="C60" s="264"/>
      <c r="D60" s="219" t="s">
        <v>23</v>
      </c>
      <c r="E60" s="220"/>
      <c r="F60" s="220"/>
      <c r="G60" s="220"/>
      <c r="H60" s="220"/>
      <c r="I60" s="220"/>
      <c r="J60" s="234"/>
      <c r="K60" s="235"/>
      <c r="L60" s="235"/>
      <c r="M60" s="235"/>
      <c r="N60" s="235"/>
      <c r="O60" s="236"/>
      <c r="P60" s="237"/>
      <c r="Q60" s="237"/>
      <c r="R60" s="237"/>
      <c r="S60" s="237"/>
      <c r="T60" s="237"/>
      <c r="U60" s="22"/>
      <c r="V60" s="141"/>
      <c r="W60" s="142"/>
      <c r="X60" s="143"/>
      <c r="Y60" s="143"/>
      <c r="Z60" s="143"/>
      <c r="AA60" s="143"/>
      <c r="AB60" s="143"/>
      <c r="AC60" s="144"/>
      <c r="AD60" s="142"/>
      <c r="AE60" s="143"/>
      <c r="AF60" s="143"/>
      <c r="AG60" s="143"/>
      <c r="AH60" s="143"/>
      <c r="AI60" s="143"/>
      <c r="AJ60" s="144"/>
      <c r="AK60" s="142"/>
      <c r="AL60" s="143"/>
      <c r="AM60" s="143"/>
      <c r="AN60" s="143"/>
      <c r="AO60" s="143"/>
      <c r="AP60" s="143"/>
      <c r="AQ60" s="144"/>
      <c r="AR60" s="155"/>
      <c r="AS60" s="143"/>
      <c r="AT60" s="143"/>
      <c r="AU60" s="143"/>
      <c r="AV60" s="143"/>
      <c r="AW60" s="143"/>
      <c r="AX60" s="144"/>
      <c r="AY60" s="319">
        <f t="shared" si="5"/>
        <v>0</v>
      </c>
      <c r="AZ60" s="239"/>
      <c r="BA60" s="239"/>
      <c r="BB60" s="240">
        <f t="shared" si="6"/>
        <v>0</v>
      </c>
      <c r="BC60" s="240"/>
      <c r="BD60" s="240"/>
      <c r="BE60" s="331"/>
      <c r="BF60" s="332"/>
      <c r="BG60" s="333"/>
      <c r="BH60" s="363"/>
      <c r="BI60" s="364"/>
      <c r="BJ60" s="365"/>
      <c r="BK60" s="528"/>
      <c r="BL60" s="528"/>
      <c r="BM60" s="528"/>
      <c r="BN60" s="528"/>
      <c r="BO60" s="528"/>
      <c r="BP60" s="528"/>
      <c r="BQ60" s="528"/>
      <c r="BR60" s="529"/>
    </row>
    <row r="61" spans="2:70" ht="21" hidden="1" customHeight="1" outlineLevel="1" x14ac:dyDescent="0.15">
      <c r="B61" s="264"/>
      <c r="C61" s="264"/>
      <c r="D61" s="219" t="s">
        <v>23</v>
      </c>
      <c r="E61" s="220"/>
      <c r="F61" s="220"/>
      <c r="G61" s="220"/>
      <c r="H61" s="220"/>
      <c r="I61" s="220"/>
      <c r="J61" s="234"/>
      <c r="K61" s="235"/>
      <c r="L61" s="235"/>
      <c r="M61" s="235"/>
      <c r="N61" s="235"/>
      <c r="O61" s="236"/>
      <c r="P61" s="237"/>
      <c r="Q61" s="237"/>
      <c r="R61" s="237"/>
      <c r="S61" s="237"/>
      <c r="T61" s="237"/>
      <c r="U61" s="22"/>
      <c r="V61" s="141"/>
      <c r="W61" s="142"/>
      <c r="X61" s="143"/>
      <c r="Y61" s="143"/>
      <c r="Z61" s="143"/>
      <c r="AA61" s="143"/>
      <c r="AB61" s="143"/>
      <c r="AC61" s="144"/>
      <c r="AD61" s="142"/>
      <c r="AE61" s="143"/>
      <c r="AF61" s="143"/>
      <c r="AG61" s="143"/>
      <c r="AH61" s="143"/>
      <c r="AI61" s="143"/>
      <c r="AJ61" s="144"/>
      <c r="AK61" s="142"/>
      <c r="AL61" s="143"/>
      <c r="AM61" s="143"/>
      <c r="AN61" s="143"/>
      <c r="AO61" s="143"/>
      <c r="AP61" s="143"/>
      <c r="AQ61" s="144"/>
      <c r="AR61" s="155"/>
      <c r="AS61" s="143"/>
      <c r="AT61" s="143"/>
      <c r="AU61" s="143"/>
      <c r="AV61" s="143"/>
      <c r="AW61" s="143"/>
      <c r="AX61" s="144"/>
      <c r="AY61" s="319">
        <f t="shared" si="5"/>
        <v>0</v>
      </c>
      <c r="AZ61" s="239"/>
      <c r="BA61" s="239"/>
      <c r="BB61" s="240">
        <f t="shared" si="6"/>
        <v>0</v>
      </c>
      <c r="BC61" s="240"/>
      <c r="BD61" s="240"/>
      <c r="BE61" s="331"/>
      <c r="BF61" s="332"/>
      <c r="BG61" s="333"/>
      <c r="BH61" s="363"/>
      <c r="BI61" s="364"/>
      <c r="BJ61" s="365"/>
      <c r="BK61" s="528"/>
      <c r="BL61" s="528"/>
      <c r="BM61" s="528"/>
      <c r="BN61" s="528"/>
      <c r="BO61" s="528"/>
      <c r="BP61" s="528"/>
      <c r="BQ61" s="528"/>
      <c r="BR61" s="529"/>
    </row>
    <row r="62" spans="2:70" ht="21" hidden="1" customHeight="1" outlineLevel="1" x14ac:dyDescent="0.15">
      <c r="B62" s="264"/>
      <c r="C62" s="264"/>
      <c r="D62" s="219" t="s">
        <v>23</v>
      </c>
      <c r="E62" s="220"/>
      <c r="F62" s="220"/>
      <c r="G62" s="220"/>
      <c r="H62" s="220"/>
      <c r="I62" s="220"/>
      <c r="J62" s="234"/>
      <c r="K62" s="235"/>
      <c r="L62" s="235"/>
      <c r="M62" s="235"/>
      <c r="N62" s="235"/>
      <c r="O62" s="236"/>
      <c r="P62" s="237"/>
      <c r="Q62" s="237"/>
      <c r="R62" s="237"/>
      <c r="S62" s="237"/>
      <c r="T62" s="237"/>
      <c r="U62" s="22"/>
      <c r="V62" s="141"/>
      <c r="W62" s="142"/>
      <c r="X62" s="143"/>
      <c r="Y62" s="143"/>
      <c r="Z62" s="143"/>
      <c r="AA62" s="143"/>
      <c r="AB62" s="143"/>
      <c r="AC62" s="144"/>
      <c r="AD62" s="142"/>
      <c r="AE62" s="143"/>
      <c r="AF62" s="143"/>
      <c r="AG62" s="143"/>
      <c r="AH62" s="143"/>
      <c r="AI62" s="143"/>
      <c r="AJ62" s="144"/>
      <c r="AK62" s="142"/>
      <c r="AL62" s="143"/>
      <c r="AM62" s="143"/>
      <c r="AN62" s="143"/>
      <c r="AO62" s="143"/>
      <c r="AP62" s="143"/>
      <c r="AQ62" s="144"/>
      <c r="AR62" s="155"/>
      <c r="AS62" s="143"/>
      <c r="AT62" s="143"/>
      <c r="AU62" s="143"/>
      <c r="AV62" s="143"/>
      <c r="AW62" s="143"/>
      <c r="AX62" s="144"/>
      <c r="AY62" s="319">
        <f t="shared" si="5"/>
        <v>0</v>
      </c>
      <c r="AZ62" s="239"/>
      <c r="BA62" s="239"/>
      <c r="BB62" s="240">
        <f t="shared" si="6"/>
        <v>0</v>
      </c>
      <c r="BC62" s="240"/>
      <c r="BD62" s="240"/>
      <c r="BE62" s="331"/>
      <c r="BF62" s="332"/>
      <c r="BG62" s="333"/>
      <c r="BH62" s="363"/>
      <c r="BI62" s="364"/>
      <c r="BJ62" s="365"/>
      <c r="BK62" s="528"/>
      <c r="BL62" s="528"/>
      <c r="BM62" s="528"/>
      <c r="BN62" s="528"/>
      <c r="BO62" s="528"/>
      <c r="BP62" s="528"/>
      <c r="BQ62" s="528"/>
      <c r="BR62" s="529"/>
    </row>
    <row r="63" spans="2:70" ht="21" hidden="1" customHeight="1" outlineLevel="1" x14ac:dyDescent="0.15">
      <c r="B63" s="264"/>
      <c r="C63" s="264"/>
      <c r="D63" s="219" t="s">
        <v>23</v>
      </c>
      <c r="E63" s="220"/>
      <c r="F63" s="220"/>
      <c r="G63" s="220"/>
      <c r="H63" s="220"/>
      <c r="I63" s="220"/>
      <c r="J63" s="234"/>
      <c r="K63" s="235"/>
      <c r="L63" s="235"/>
      <c r="M63" s="235"/>
      <c r="N63" s="235"/>
      <c r="O63" s="236"/>
      <c r="P63" s="237"/>
      <c r="Q63" s="237"/>
      <c r="R63" s="237"/>
      <c r="S63" s="237"/>
      <c r="T63" s="237"/>
      <c r="U63" s="22"/>
      <c r="V63" s="141"/>
      <c r="W63" s="142"/>
      <c r="X63" s="143"/>
      <c r="Y63" s="143"/>
      <c r="Z63" s="143"/>
      <c r="AA63" s="143"/>
      <c r="AB63" s="143"/>
      <c r="AC63" s="144"/>
      <c r="AD63" s="142"/>
      <c r="AE63" s="143"/>
      <c r="AF63" s="143"/>
      <c r="AG63" s="143"/>
      <c r="AH63" s="143"/>
      <c r="AI63" s="143"/>
      <c r="AJ63" s="144"/>
      <c r="AK63" s="142"/>
      <c r="AL63" s="143"/>
      <c r="AM63" s="143"/>
      <c r="AN63" s="143"/>
      <c r="AO63" s="143"/>
      <c r="AP63" s="143"/>
      <c r="AQ63" s="144"/>
      <c r="AR63" s="155"/>
      <c r="AS63" s="143"/>
      <c r="AT63" s="143"/>
      <c r="AU63" s="143"/>
      <c r="AV63" s="143"/>
      <c r="AW63" s="143"/>
      <c r="AX63" s="144"/>
      <c r="AY63" s="319">
        <f t="shared" ref="AY63:AY73" si="10">SUM(W63:AX63)</f>
        <v>0</v>
      </c>
      <c r="AZ63" s="239"/>
      <c r="BA63" s="239"/>
      <c r="BB63" s="240">
        <f t="shared" ref="BB63:BB73" si="11">AY63/4</f>
        <v>0</v>
      </c>
      <c r="BC63" s="240"/>
      <c r="BD63" s="240"/>
      <c r="BE63" s="331"/>
      <c r="BF63" s="332"/>
      <c r="BG63" s="333"/>
      <c r="BH63" s="363"/>
      <c r="BI63" s="364"/>
      <c r="BJ63" s="365"/>
      <c r="BK63" s="530"/>
      <c r="BL63" s="530"/>
      <c r="BM63" s="530"/>
      <c r="BN63" s="530"/>
      <c r="BO63" s="530"/>
      <c r="BP63" s="530"/>
      <c r="BQ63" s="530"/>
      <c r="BR63" s="531"/>
    </row>
    <row r="64" spans="2:70" ht="21" hidden="1" customHeight="1" outlineLevel="1" x14ac:dyDescent="0.15">
      <c r="B64" s="264"/>
      <c r="C64" s="264"/>
      <c r="D64" s="219" t="s">
        <v>23</v>
      </c>
      <c r="E64" s="220"/>
      <c r="F64" s="220"/>
      <c r="G64" s="220"/>
      <c r="H64" s="220"/>
      <c r="I64" s="220"/>
      <c r="J64" s="234"/>
      <c r="K64" s="235"/>
      <c r="L64" s="235"/>
      <c r="M64" s="235"/>
      <c r="N64" s="235"/>
      <c r="O64" s="236"/>
      <c r="P64" s="237"/>
      <c r="Q64" s="237"/>
      <c r="R64" s="237"/>
      <c r="S64" s="237"/>
      <c r="T64" s="237"/>
      <c r="U64" s="22"/>
      <c r="V64" s="141"/>
      <c r="W64" s="142"/>
      <c r="X64" s="143"/>
      <c r="Y64" s="143"/>
      <c r="Z64" s="143"/>
      <c r="AA64" s="143"/>
      <c r="AB64" s="143"/>
      <c r="AC64" s="144"/>
      <c r="AD64" s="142"/>
      <c r="AE64" s="143"/>
      <c r="AF64" s="143"/>
      <c r="AG64" s="143"/>
      <c r="AH64" s="143"/>
      <c r="AI64" s="143"/>
      <c r="AJ64" s="144"/>
      <c r="AK64" s="142"/>
      <c r="AL64" s="143"/>
      <c r="AM64" s="143"/>
      <c r="AN64" s="143"/>
      <c r="AO64" s="143"/>
      <c r="AP64" s="143"/>
      <c r="AQ64" s="144"/>
      <c r="AR64" s="155"/>
      <c r="AS64" s="143"/>
      <c r="AT64" s="143"/>
      <c r="AU64" s="143"/>
      <c r="AV64" s="143"/>
      <c r="AW64" s="143"/>
      <c r="AX64" s="144"/>
      <c r="AY64" s="319">
        <f t="shared" si="10"/>
        <v>0</v>
      </c>
      <c r="AZ64" s="239"/>
      <c r="BA64" s="239"/>
      <c r="BB64" s="240">
        <f t="shared" si="11"/>
        <v>0</v>
      </c>
      <c r="BC64" s="240"/>
      <c r="BD64" s="240"/>
      <c r="BE64" s="331"/>
      <c r="BF64" s="332"/>
      <c r="BG64" s="333"/>
      <c r="BH64" s="363"/>
      <c r="BI64" s="364"/>
      <c r="BJ64" s="365"/>
      <c r="BK64" s="530"/>
      <c r="BL64" s="530"/>
      <c r="BM64" s="530"/>
      <c r="BN64" s="530"/>
      <c r="BO64" s="530"/>
      <c r="BP64" s="530"/>
      <c r="BQ64" s="530"/>
      <c r="BR64" s="531"/>
    </row>
    <row r="65" spans="2:70" ht="21" hidden="1" customHeight="1" outlineLevel="1" x14ac:dyDescent="0.15">
      <c r="B65" s="264"/>
      <c r="C65" s="264"/>
      <c r="D65" s="219" t="s">
        <v>23</v>
      </c>
      <c r="E65" s="220"/>
      <c r="F65" s="220"/>
      <c r="G65" s="220"/>
      <c r="H65" s="220"/>
      <c r="I65" s="220"/>
      <c r="J65" s="234"/>
      <c r="K65" s="235"/>
      <c r="L65" s="235"/>
      <c r="M65" s="235"/>
      <c r="N65" s="235"/>
      <c r="O65" s="236"/>
      <c r="P65" s="237"/>
      <c r="Q65" s="237"/>
      <c r="R65" s="237"/>
      <c r="S65" s="237"/>
      <c r="T65" s="237"/>
      <c r="U65" s="22"/>
      <c r="V65" s="141"/>
      <c r="W65" s="142"/>
      <c r="X65" s="143"/>
      <c r="Y65" s="143"/>
      <c r="Z65" s="143"/>
      <c r="AA65" s="143"/>
      <c r="AB65" s="143"/>
      <c r="AC65" s="144"/>
      <c r="AD65" s="142"/>
      <c r="AE65" s="143"/>
      <c r="AF65" s="143"/>
      <c r="AG65" s="143"/>
      <c r="AH65" s="143"/>
      <c r="AI65" s="143"/>
      <c r="AJ65" s="144"/>
      <c r="AK65" s="142"/>
      <c r="AL65" s="143"/>
      <c r="AM65" s="143"/>
      <c r="AN65" s="143"/>
      <c r="AO65" s="143"/>
      <c r="AP65" s="143"/>
      <c r="AQ65" s="144"/>
      <c r="AR65" s="155"/>
      <c r="AS65" s="143"/>
      <c r="AT65" s="143"/>
      <c r="AU65" s="143"/>
      <c r="AV65" s="143"/>
      <c r="AW65" s="143"/>
      <c r="AX65" s="144"/>
      <c r="AY65" s="319">
        <f t="shared" si="10"/>
        <v>0</v>
      </c>
      <c r="AZ65" s="239"/>
      <c r="BA65" s="239"/>
      <c r="BB65" s="240">
        <f t="shared" si="11"/>
        <v>0</v>
      </c>
      <c r="BC65" s="240"/>
      <c r="BD65" s="240"/>
      <c r="BE65" s="331"/>
      <c r="BF65" s="332"/>
      <c r="BG65" s="333"/>
      <c r="BH65" s="363"/>
      <c r="BI65" s="364"/>
      <c r="BJ65" s="365"/>
      <c r="BK65" s="530"/>
      <c r="BL65" s="530"/>
      <c r="BM65" s="530"/>
      <c r="BN65" s="530"/>
      <c r="BO65" s="530"/>
      <c r="BP65" s="530"/>
      <c r="BQ65" s="530"/>
      <c r="BR65" s="531"/>
    </row>
    <row r="66" spans="2:70" ht="21" hidden="1" customHeight="1" outlineLevel="1" x14ac:dyDescent="0.15">
      <c r="B66" s="264"/>
      <c r="C66" s="264"/>
      <c r="D66" s="219" t="s">
        <v>23</v>
      </c>
      <c r="E66" s="220"/>
      <c r="F66" s="220"/>
      <c r="G66" s="220"/>
      <c r="H66" s="220"/>
      <c r="I66" s="220"/>
      <c r="J66" s="234"/>
      <c r="K66" s="235"/>
      <c r="L66" s="235"/>
      <c r="M66" s="235"/>
      <c r="N66" s="235"/>
      <c r="O66" s="236"/>
      <c r="P66" s="237"/>
      <c r="Q66" s="237"/>
      <c r="R66" s="237"/>
      <c r="S66" s="237"/>
      <c r="T66" s="237"/>
      <c r="U66" s="22"/>
      <c r="V66" s="141"/>
      <c r="W66" s="142"/>
      <c r="X66" s="143"/>
      <c r="Y66" s="143"/>
      <c r="Z66" s="143"/>
      <c r="AA66" s="143"/>
      <c r="AB66" s="143"/>
      <c r="AC66" s="144"/>
      <c r="AD66" s="142"/>
      <c r="AE66" s="143"/>
      <c r="AF66" s="143"/>
      <c r="AG66" s="143"/>
      <c r="AH66" s="143"/>
      <c r="AI66" s="143"/>
      <c r="AJ66" s="144"/>
      <c r="AK66" s="142"/>
      <c r="AL66" s="143"/>
      <c r="AM66" s="143"/>
      <c r="AN66" s="143"/>
      <c r="AO66" s="143"/>
      <c r="AP66" s="143"/>
      <c r="AQ66" s="144"/>
      <c r="AR66" s="155"/>
      <c r="AS66" s="143"/>
      <c r="AT66" s="143"/>
      <c r="AU66" s="143"/>
      <c r="AV66" s="143"/>
      <c r="AW66" s="143"/>
      <c r="AX66" s="144"/>
      <c r="AY66" s="319">
        <f t="shared" si="10"/>
        <v>0</v>
      </c>
      <c r="AZ66" s="239"/>
      <c r="BA66" s="239"/>
      <c r="BB66" s="240">
        <f t="shared" si="11"/>
        <v>0</v>
      </c>
      <c r="BC66" s="240"/>
      <c r="BD66" s="240"/>
      <c r="BE66" s="331"/>
      <c r="BF66" s="332"/>
      <c r="BG66" s="333"/>
      <c r="BH66" s="363"/>
      <c r="BI66" s="364"/>
      <c r="BJ66" s="365"/>
      <c r="BK66" s="530"/>
      <c r="BL66" s="530"/>
      <c r="BM66" s="530"/>
      <c r="BN66" s="530"/>
      <c r="BO66" s="530"/>
      <c r="BP66" s="530"/>
      <c r="BQ66" s="530"/>
      <c r="BR66" s="531"/>
    </row>
    <row r="67" spans="2:70" ht="21" hidden="1" customHeight="1" outlineLevel="1" x14ac:dyDescent="0.15">
      <c r="B67" s="264"/>
      <c r="C67" s="264"/>
      <c r="D67" s="219" t="s">
        <v>23</v>
      </c>
      <c r="E67" s="220"/>
      <c r="F67" s="220"/>
      <c r="G67" s="220"/>
      <c r="H67" s="220"/>
      <c r="I67" s="220"/>
      <c r="J67" s="234"/>
      <c r="K67" s="235"/>
      <c r="L67" s="235"/>
      <c r="M67" s="235"/>
      <c r="N67" s="235"/>
      <c r="O67" s="236"/>
      <c r="P67" s="237"/>
      <c r="Q67" s="237"/>
      <c r="R67" s="237"/>
      <c r="S67" s="237"/>
      <c r="T67" s="237"/>
      <c r="U67" s="22"/>
      <c r="V67" s="141"/>
      <c r="W67" s="142"/>
      <c r="X67" s="143"/>
      <c r="Y67" s="143"/>
      <c r="Z67" s="143"/>
      <c r="AA67" s="143"/>
      <c r="AB67" s="143"/>
      <c r="AC67" s="144"/>
      <c r="AD67" s="142"/>
      <c r="AE67" s="143"/>
      <c r="AF67" s="143"/>
      <c r="AG67" s="143"/>
      <c r="AH67" s="143"/>
      <c r="AI67" s="143"/>
      <c r="AJ67" s="144"/>
      <c r="AK67" s="142"/>
      <c r="AL67" s="143"/>
      <c r="AM67" s="143"/>
      <c r="AN67" s="143"/>
      <c r="AO67" s="143"/>
      <c r="AP67" s="143"/>
      <c r="AQ67" s="144"/>
      <c r="AR67" s="155"/>
      <c r="AS67" s="143"/>
      <c r="AT67" s="143"/>
      <c r="AU67" s="143"/>
      <c r="AV67" s="143"/>
      <c r="AW67" s="143"/>
      <c r="AX67" s="144"/>
      <c r="AY67" s="319">
        <f t="shared" si="10"/>
        <v>0</v>
      </c>
      <c r="AZ67" s="239"/>
      <c r="BA67" s="239"/>
      <c r="BB67" s="240">
        <f t="shared" si="11"/>
        <v>0</v>
      </c>
      <c r="BC67" s="240"/>
      <c r="BD67" s="240"/>
      <c r="BE67" s="331"/>
      <c r="BF67" s="332"/>
      <c r="BG67" s="333"/>
      <c r="BH67" s="363"/>
      <c r="BI67" s="364"/>
      <c r="BJ67" s="365"/>
      <c r="BK67" s="530"/>
      <c r="BL67" s="530"/>
      <c r="BM67" s="530"/>
      <c r="BN67" s="530"/>
      <c r="BO67" s="530"/>
      <c r="BP67" s="530"/>
      <c r="BQ67" s="530"/>
      <c r="BR67" s="531"/>
    </row>
    <row r="68" spans="2:70" ht="21" hidden="1" customHeight="1" outlineLevel="1" x14ac:dyDescent="0.15">
      <c r="B68" s="264"/>
      <c r="C68" s="264"/>
      <c r="D68" s="219" t="s">
        <v>23</v>
      </c>
      <c r="E68" s="220"/>
      <c r="F68" s="220"/>
      <c r="G68" s="220"/>
      <c r="H68" s="220"/>
      <c r="I68" s="220"/>
      <c r="J68" s="234"/>
      <c r="K68" s="235"/>
      <c r="L68" s="235"/>
      <c r="M68" s="235"/>
      <c r="N68" s="235"/>
      <c r="O68" s="236"/>
      <c r="P68" s="237"/>
      <c r="Q68" s="237"/>
      <c r="R68" s="237"/>
      <c r="S68" s="237"/>
      <c r="T68" s="237"/>
      <c r="U68" s="22"/>
      <c r="V68" s="141"/>
      <c r="W68" s="142"/>
      <c r="X68" s="143"/>
      <c r="Y68" s="143"/>
      <c r="Z68" s="143"/>
      <c r="AA68" s="143"/>
      <c r="AB68" s="143"/>
      <c r="AC68" s="144"/>
      <c r="AD68" s="142"/>
      <c r="AE68" s="143"/>
      <c r="AF68" s="143"/>
      <c r="AG68" s="143"/>
      <c r="AH68" s="143"/>
      <c r="AI68" s="143"/>
      <c r="AJ68" s="144"/>
      <c r="AK68" s="142"/>
      <c r="AL68" s="143"/>
      <c r="AM68" s="143"/>
      <c r="AN68" s="143"/>
      <c r="AO68" s="143"/>
      <c r="AP68" s="143"/>
      <c r="AQ68" s="144"/>
      <c r="AR68" s="155"/>
      <c r="AS68" s="143"/>
      <c r="AT68" s="143"/>
      <c r="AU68" s="143"/>
      <c r="AV68" s="143"/>
      <c r="AW68" s="143"/>
      <c r="AX68" s="144"/>
      <c r="AY68" s="319">
        <f t="shared" si="10"/>
        <v>0</v>
      </c>
      <c r="AZ68" s="239"/>
      <c r="BA68" s="239"/>
      <c r="BB68" s="240">
        <f t="shared" si="11"/>
        <v>0</v>
      </c>
      <c r="BC68" s="240"/>
      <c r="BD68" s="240"/>
      <c r="BE68" s="331"/>
      <c r="BF68" s="332"/>
      <c r="BG68" s="333"/>
      <c r="BH68" s="363"/>
      <c r="BI68" s="364"/>
      <c r="BJ68" s="365"/>
      <c r="BK68" s="530"/>
      <c r="BL68" s="530"/>
      <c r="BM68" s="530"/>
      <c r="BN68" s="530"/>
      <c r="BO68" s="530"/>
      <c r="BP68" s="530"/>
      <c r="BQ68" s="530"/>
      <c r="BR68" s="531"/>
    </row>
    <row r="69" spans="2:70" ht="21" hidden="1" customHeight="1" outlineLevel="1" x14ac:dyDescent="0.15">
      <c r="B69" s="264"/>
      <c r="C69" s="264"/>
      <c r="D69" s="219" t="s">
        <v>23</v>
      </c>
      <c r="E69" s="220"/>
      <c r="F69" s="220"/>
      <c r="G69" s="220"/>
      <c r="H69" s="220"/>
      <c r="I69" s="220"/>
      <c r="J69" s="234"/>
      <c r="K69" s="235"/>
      <c r="L69" s="235"/>
      <c r="M69" s="235"/>
      <c r="N69" s="235"/>
      <c r="O69" s="236"/>
      <c r="P69" s="237"/>
      <c r="Q69" s="237"/>
      <c r="R69" s="237"/>
      <c r="S69" s="237"/>
      <c r="T69" s="237"/>
      <c r="U69" s="22"/>
      <c r="V69" s="141"/>
      <c r="W69" s="142"/>
      <c r="X69" s="143"/>
      <c r="Y69" s="143"/>
      <c r="Z69" s="143"/>
      <c r="AA69" s="143"/>
      <c r="AB69" s="143"/>
      <c r="AC69" s="144"/>
      <c r="AD69" s="142"/>
      <c r="AE69" s="143"/>
      <c r="AF69" s="143"/>
      <c r="AG69" s="143"/>
      <c r="AH69" s="143"/>
      <c r="AI69" s="143"/>
      <c r="AJ69" s="144"/>
      <c r="AK69" s="142"/>
      <c r="AL69" s="143"/>
      <c r="AM69" s="143"/>
      <c r="AN69" s="143"/>
      <c r="AO69" s="143"/>
      <c r="AP69" s="143"/>
      <c r="AQ69" s="144"/>
      <c r="AR69" s="155"/>
      <c r="AS69" s="143"/>
      <c r="AT69" s="143"/>
      <c r="AU69" s="143"/>
      <c r="AV69" s="143"/>
      <c r="AW69" s="143"/>
      <c r="AX69" s="144"/>
      <c r="AY69" s="319">
        <f t="shared" si="10"/>
        <v>0</v>
      </c>
      <c r="AZ69" s="239"/>
      <c r="BA69" s="239"/>
      <c r="BB69" s="240">
        <f t="shared" si="11"/>
        <v>0</v>
      </c>
      <c r="BC69" s="240"/>
      <c r="BD69" s="240"/>
      <c r="BE69" s="331"/>
      <c r="BF69" s="332"/>
      <c r="BG69" s="333"/>
      <c r="BH69" s="363"/>
      <c r="BI69" s="364"/>
      <c r="BJ69" s="365"/>
      <c r="BK69" s="530"/>
      <c r="BL69" s="530"/>
      <c r="BM69" s="530"/>
      <c r="BN69" s="530"/>
      <c r="BO69" s="530"/>
      <c r="BP69" s="530"/>
      <c r="BQ69" s="530"/>
      <c r="BR69" s="531"/>
    </row>
    <row r="70" spans="2:70" ht="21" hidden="1" customHeight="1" outlineLevel="1" x14ac:dyDescent="0.15">
      <c r="B70" s="264"/>
      <c r="C70" s="264"/>
      <c r="D70" s="219" t="s">
        <v>23</v>
      </c>
      <c r="E70" s="220"/>
      <c r="F70" s="220"/>
      <c r="G70" s="220"/>
      <c r="H70" s="220"/>
      <c r="I70" s="220"/>
      <c r="J70" s="234"/>
      <c r="K70" s="235"/>
      <c r="L70" s="235"/>
      <c r="M70" s="235"/>
      <c r="N70" s="235"/>
      <c r="O70" s="236"/>
      <c r="P70" s="237"/>
      <c r="Q70" s="237"/>
      <c r="R70" s="237"/>
      <c r="S70" s="237"/>
      <c r="T70" s="237"/>
      <c r="U70" s="22"/>
      <c r="V70" s="141"/>
      <c r="W70" s="142"/>
      <c r="X70" s="143"/>
      <c r="Y70" s="143"/>
      <c r="Z70" s="143"/>
      <c r="AA70" s="143"/>
      <c r="AB70" s="143"/>
      <c r="AC70" s="144"/>
      <c r="AD70" s="142"/>
      <c r="AE70" s="143"/>
      <c r="AF70" s="143"/>
      <c r="AG70" s="143"/>
      <c r="AH70" s="143"/>
      <c r="AI70" s="143"/>
      <c r="AJ70" s="144"/>
      <c r="AK70" s="142"/>
      <c r="AL70" s="143"/>
      <c r="AM70" s="143"/>
      <c r="AN70" s="143"/>
      <c r="AO70" s="143"/>
      <c r="AP70" s="143"/>
      <c r="AQ70" s="144"/>
      <c r="AR70" s="155"/>
      <c r="AS70" s="143"/>
      <c r="AT70" s="143"/>
      <c r="AU70" s="143"/>
      <c r="AV70" s="143"/>
      <c r="AW70" s="143"/>
      <c r="AX70" s="144"/>
      <c r="AY70" s="319">
        <f t="shared" si="10"/>
        <v>0</v>
      </c>
      <c r="AZ70" s="239"/>
      <c r="BA70" s="239"/>
      <c r="BB70" s="240">
        <f t="shared" si="11"/>
        <v>0</v>
      </c>
      <c r="BC70" s="240"/>
      <c r="BD70" s="240"/>
      <c r="BE70" s="331"/>
      <c r="BF70" s="332"/>
      <c r="BG70" s="333"/>
      <c r="BH70" s="363"/>
      <c r="BI70" s="364"/>
      <c r="BJ70" s="365"/>
      <c r="BK70" s="530"/>
      <c r="BL70" s="530"/>
      <c r="BM70" s="530"/>
      <c r="BN70" s="530"/>
      <c r="BO70" s="530"/>
      <c r="BP70" s="530"/>
      <c r="BQ70" s="530"/>
      <c r="BR70" s="531"/>
    </row>
    <row r="71" spans="2:70" ht="21" hidden="1" customHeight="1" outlineLevel="1" x14ac:dyDescent="0.15">
      <c r="B71" s="264"/>
      <c r="C71" s="264"/>
      <c r="D71" s="219" t="s">
        <v>23</v>
      </c>
      <c r="E71" s="220"/>
      <c r="F71" s="220"/>
      <c r="G71" s="220"/>
      <c r="H71" s="220"/>
      <c r="I71" s="220"/>
      <c r="J71" s="234"/>
      <c r="K71" s="235"/>
      <c r="L71" s="235"/>
      <c r="M71" s="235"/>
      <c r="N71" s="235"/>
      <c r="O71" s="236"/>
      <c r="P71" s="237"/>
      <c r="Q71" s="237"/>
      <c r="R71" s="237"/>
      <c r="S71" s="237"/>
      <c r="T71" s="237"/>
      <c r="U71" s="22"/>
      <c r="V71" s="141"/>
      <c r="W71" s="142"/>
      <c r="X71" s="143"/>
      <c r="Y71" s="143"/>
      <c r="Z71" s="143"/>
      <c r="AA71" s="143"/>
      <c r="AB71" s="143"/>
      <c r="AC71" s="144"/>
      <c r="AD71" s="142"/>
      <c r="AE71" s="143"/>
      <c r="AF71" s="143"/>
      <c r="AG71" s="143"/>
      <c r="AH71" s="143"/>
      <c r="AI71" s="143"/>
      <c r="AJ71" s="144"/>
      <c r="AK71" s="142"/>
      <c r="AL71" s="143"/>
      <c r="AM71" s="143"/>
      <c r="AN71" s="143"/>
      <c r="AO71" s="143"/>
      <c r="AP71" s="143"/>
      <c r="AQ71" s="144"/>
      <c r="AR71" s="155"/>
      <c r="AS71" s="143"/>
      <c r="AT71" s="143"/>
      <c r="AU71" s="143"/>
      <c r="AV71" s="143"/>
      <c r="AW71" s="143"/>
      <c r="AX71" s="144"/>
      <c r="AY71" s="319">
        <f t="shared" si="10"/>
        <v>0</v>
      </c>
      <c r="AZ71" s="239"/>
      <c r="BA71" s="239"/>
      <c r="BB71" s="240">
        <f t="shared" si="11"/>
        <v>0</v>
      </c>
      <c r="BC71" s="240"/>
      <c r="BD71" s="240"/>
      <c r="BE71" s="331"/>
      <c r="BF71" s="332"/>
      <c r="BG71" s="333"/>
      <c r="BH71" s="363"/>
      <c r="BI71" s="364"/>
      <c r="BJ71" s="365"/>
      <c r="BK71" s="528"/>
      <c r="BL71" s="528"/>
      <c r="BM71" s="528"/>
      <c r="BN71" s="528"/>
      <c r="BO71" s="528"/>
      <c r="BP71" s="528"/>
      <c r="BQ71" s="528"/>
      <c r="BR71" s="529"/>
    </row>
    <row r="72" spans="2:70" ht="21" hidden="1" customHeight="1" outlineLevel="1" x14ac:dyDescent="0.15">
      <c r="B72" s="264"/>
      <c r="C72" s="264"/>
      <c r="D72" s="219" t="s">
        <v>23</v>
      </c>
      <c r="E72" s="220"/>
      <c r="F72" s="220"/>
      <c r="G72" s="220"/>
      <c r="H72" s="220"/>
      <c r="I72" s="220"/>
      <c r="J72" s="234"/>
      <c r="K72" s="235"/>
      <c r="L72" s="235"/>
      <c r="M72" s="235"/>
      <c r="N72" s="235"/>
      <c r="O72" s="236"/>
      <c r="P72" s="237"/>
      <c r="Q72" s="237"/>
      <c r="R72" s="237"/>
      <c r="S72" s="237"/>
      <c r="T72" s="237"/>
      <c r="U72" s="22"/>
      <c r="V72" s="141"/>
      <c r="W72" s="142"/>
      <c r="X72" s="143"/>
      <c r="Y72" s="143"/>
      <c r="Z72" s="143"/>
      <c r="AA72" s="143"/>
      <c r="AB72" s="143"/>
      <c r="AC72" s="144"/>
      <c r="AD72" s="142"/>
      <c r="AE72" s="143"/>
      <c r="AF72" s="143"/>
      <c r="AG72" s="143"/>
      <c r="AH72" s="143"/>
      <c r="AI72" s="143"/>
      <c r="AJ72" s="144"/>
      <c r="AK72" s="142"/>
      <c r="AL72" s="143"/>
      <c r="AM72" s="143"/>
      <c r="AN72" s="143"/>
      <c r="AO72" s="143"/>
      <c r="AP72" s="143"/>
      <c r="AQ72" s="144"/>
      <c r="AR72" s="155"/>
      <c r="AS72" s="143"/>
      <c r="AT72" s="143"/>
      <c r="AU72" s="143"/>
      <c r="AV72" s="143"/>
      <c r="AW72" s="143"/>
      <c r="AX72" s="144"/>
      <c r="AY72" s="319">
        <f t="shared" si="10"/>
        <v>0</v>
      </c>
      <c r="AZ72" s="239"/>
      <c r="BA72" s="239"/>
      <c r="BB72" s="240">
        <f t="shared" si="11"/>
        <v>0</v>
      </c>
      <c r="BC72" s="240"/>
      <c r="BD72" s="240"/>
      <c r="BE72" s="331"/>
      <c r="BF72" s="332"/>
      <c r="BG72" s="333"/>
      <c r="BH72" s="363"/>
      <c r="BI72" s="364"/>
      <c r="BJ72" s="365"/>
      <c r="BK72" s="528"/>
      <c r="BL72" s="528"/>
      <c r="BM72" s="528"/>
      <c r="BN72" s="528"/>
      <c r="BO72" s="528"/>
      <c r="BP72" s="528"/>
      <c r="BQ72" s="528"/>
      <c r="BR72" s="529"/>
    </row>
    <row r="73" spans="2:70" ht="21" hidden="1" customHeight="1" outlineLevel="1" x14ac:dyDescent="0.15">
      <c r="B73" s="264"/>
      <c r="C73" s="264"/>
      <c r="D73" s="219" t="s">
        <v>23</v>
      </c>
      <c r="E73" s="220"/>
      <c r="F73" s="220"/>
      <c r="G73" s="220"/>
      <c r="H73" s="220"/>
      <c r="I73" s="220"/>
      <c r="J73" s="234"/>
      <c r="K73" s="235"/>
      <c r="L73" s="235"/>
      <c r="M73" s="235"/>
      <c r="N73" s="235"/>
      <c r="O73" s="236"/>
      <c r="P73" s="237"/>
      <c r="Q73" s="237"/>
      <c r="R73" s="237"/>
      <c r="S73" s="237"/>
      <c r="T73" s="237"/>
      <c r="U73" s="22"/>
      <c r="V73" s="141"/>
      <c r="W73" s="142"/>
      <c r="X73" s="143"/>
      <c r="Y73" s="143"/>
      <c r="Z73" s="143"/>
      <c r="AA73" s="143"/>
      <c r="AB73" s="143"/>
      <c r="AC73" s="144"/>
      <c r="AD73" s="142"/>
      <c r="AE73" s="143"/>
      <c r="AF73" s="143"/>
      <c r="AG73" s="143"/>
      <c r="AH73" s="143"/>
      <c r="AI73" s="143"/>
      <c r="AJ73" s="144"/>
      <c r="AK73" s="142"/>
      <c r="AL73" s="143"/>
      <c r="AM73" s="143"/>
      <c r="AN73" s="143"/>
      <c r="AO73" s="143"/>
      <c r="AP73" s="143"/>
      <c r="AQ73" s="144"/>
      <c r="AR73" s="155"/>
      <c r="AS73" s="143"/>
      <c r="AT73" s="143"/>
      <c r="AU73" s="143"/>
      <c r="AV73" s="143"/>
      <c r="AW73" s="143"/>
      <c r="AX73" s="144"/>
      <c r="AY73" s="319">
        <f t="shared" si="10"/>
        <v>0</v>
      </c>
      <c r="AZ73" s="239"/>
      <c r="BA73" s="239"/>
      <c r="BB73" s="240">
        <f t="shared" si="11"/>
        <v>0</v>
      </c>
      <c r="BC73" s="240"/>
      <c r="BD73" s="240"/>
      <c r="BE73" s="331"/>
      <c r="BF73" s="332"/>
      <c r="BG73" s="333"/>
      <c r="BH73" s="363"/>
      <c r="BI73" s="364"/>
      <c r="BJ73" s="365"/>
      <c r="BK73" s="528"/>
      <c r="BL73" s="528"/>
      <c r="BM73" s="528"/>
      <c r="BN73" s="528"/>
      <c r="BO73" s="528"/>
      <c r="BP73" s="528"/>
      <c r="BQ73" s="528"/>
      <c r="BR73" s="529"/>
    </row>
    <row r="74" spans="2:70" ht="21" hidden="1" customHeight="1" outlineLevel="1" x14ac:dyDescent="0.15">
      <c r="B74" s="264"/>
      <c r="C74" s="264"/>
      <c r="D74" s="219" t="s">
        <v>23</v>
      </c>
      <c r="E74" s="220"/>
      <c r="F74" s="220"/>
      <c r="G74" s="220"/>
      <c r="H74" s="220"/>
      <c r="I74" s="220"/>
      <c r="J74" s="234"/>
      <c r="K74" s="235"/>
      <c r="L74" s="235"/>
      <c r="M74" s="235"/>
      <c r="N74" s="235"/>
      <c r="O74" s="236"/>
      <c r="P74" s="237"/>
      <c r="Q74" s="237"/>
      <c r="R74" s="237"/>
      <c r="S74" s="237"/>
      <c r="T74" s="237"/>
      <c r="U74" s="22"/>
      <c r="V74" s="141"/>
      <c r="W74" s="142"/>
      <c r="X74" s="143"/>
      <c r="Y74" s="143"/>
      <c r="Z74" s="143"/>
      <c r="AA74" s="143"/>
      <c r="AB74" s="143"/>
      <c r="AC74" s="144"/>
      <c r="AD74" s="142"/>
      <c r="AE74" s="143"/>
      <c r="AF74" s="143"/>
      <c r="AG74" s="143"/>
      <c r="AH74" s="143"/>
      <c r="AI74" s="143"/>
      <c r="AJ74" s="144"/>
      <c r="AK74" s="142"/>
      <c r="AL74" s="143"/>
      <c r="AM74" s="143"/>
      <c r="AN74" s="143"/>
      <c r="AO74" s="143"/>
      <c r="AP74" s="143"/>
      <c r="AQ74" s="144"/>
      <c r="AR74" s="155"/>
      <c r="AS74" s="143"/>
      <c r="AT74" s="143"/>
      <c r="AU74" s="143"/>
      <c r="AV74" s="143"/>
      <c r="AW74" s="143"/>
      <c r="AX74" s="144"/>
      <c r="AY74" s="319">
        <f t="shared" ref="AY74:AY77" si="12">SUM(W74:AX74)</f>
        <v>0</v>
      </c>
      <c r="AZ74" s="239"/>
      <c r="BA74" s="239"/>
      <c r="BB74" s="240">
        <f t="shared" ref="BB74:BB77" si="13">AY74/4</f>
        <v>0</v>
      </c>
      <c r="BC74" s="240"/>
      <c r="BD74" s="240"/>
      <c r="BE74" s="331"/>
      <c r="BF74" s="332"/>
      <c r="BG74" s="333"/>
      <c r="BH74" s="363"/>
      <c r="BI74" s="364"/>
      <c r="BJ74" s="365"/>
      <c r="BK74" s="530"/>
      <c r="BL74" s="530"/>
      <c r="BM74" s="530"/>
      <c r="BN74" s="530"/>
      <c r="BO74" s="530"/>
      <c r="BP74" s="530"/>
      <c r="BQ74" s="530"/>
      <c r="BR74" s="531"/>
    </row>
    <row r="75" spans="2:70" ht="21" hidden="1" customHeight="1" outlineLevel="1" x14ac:dyDescent="0.15">
      <c r="B75" s="264"/>
      <c r="C75" s="264"/>
      <c r="D75" s="219" t="s">
        <v>23</v>
      </c>
      <c r="E75" s="220"/>
      <c r="F75" s="220"/>
      <c r="G75" s="220"/>
      <c r="H75" s="220"/>
      <c r="I75" s="220"/>
      <c r="J75" s="234"/>
      <c r="K75" s="235"/>
      <c r="L75" s="235"/>
      <c r="M75" s="235"/>
      <c r="N75" s="235"/>
      <c r="O75" s="236"/>
      <c r="P75" s="237"/>
      <c r="Q75" s="237"/>
      <c r="R75" s="237"/>
      <c r="S75" s="237"/>
      <c r="T75" s="237"/>
      <c r="U75" s="22"/>
      <c r="V75" s="141"/>
      <c r="W75" s="142"/>
      <c r="X75" s="143"/>
      <c r="Y75" s="143"/>
      <c r="Z75" s="143"/>
      <c r="AA75" s="143"/>
      <c r="AB75" s="143"/>
      <c r="AC75" s="144"/>
      <c r="AD75" s="142"/>
      <c r="AE75" s="143"/>
      <c r="AF75" s="143"/>
      <c r="AG75" s="143"/>
      <c r="AH75" s="143"/>
      <c r="AI75" s="143"/>
      <c r="AJ75" s="144"/>
      <c r="AK75" s="142"/>
      <c r="AL75" s="143"/>
      <c r="AM75" s="143"/>
      <c r="AN75" s="143"/>
      <c r="AO75" s="143"/>
      <c r="AP75" s="143"/>
      <c r="AQ75" s="144"/>
      <c r="AR75" s="155"/>
      <c r="AS75" s="143"/>
      <c r="AT75" s="143"/>
      <c r="AU75" s="143"/>
      <c r="AV75" s="143"/>
      <c r="AW75" s="143"/>
      <c r="AX75" s="144"/>
      <c r="AY75" s="319">
        <f t="shared" si="12"/>
        <v>0</v>
      </c>
      <c r="AZ75" s="239"/>
      <c r="BA75" s="239"/>
      <c r="BB75" s="240">
        <f t="shared" si="13"/>
        <v>0</v>
      </c>
      <c r="BC75" s="240"/>
      <c r="BD75" s="240"/>
      <c r="BE75" s="331"/>
      <c r="BF75" s="332"/>
      <c r="BG75" s="333"/>
      <c r="BH75" s="363"/>
      <c r="BI75" s="364"/>
      <c r="BJ75" s="365"/>
      <c r="BK75" s="528"/>
      <c r="BL75" s="528"/>
      <c r="BM75" s="528"/>
      <c r="BN75" s="528"/>
      <c r="BO75" s="528"/>
      <c r="BP75" s="528"/>
      <c r="BQ75" s="528"/>
      <c r="BR75" s="529"/>
    </row>
    <row r="76" spans="2:70" ht="21" hidden="1" customHeight="1" outlineLevel="1" x14ac:dyDescent="0.15">
      <c r="B76" s="264"/>
      <c r="C76" s="264"/>
      <c r="D76" s="219" t="s">
        <v>23</v>
      </c>
      <c r="E76" s="220"/>
      <c r="F76" s="220"/>
      <c r="G76" s="220"/>
      <c r="H76" s="220"/>
      <c r="I76" s="220"/>
      <c r="J76" s="234"/>
      <c r="K76" s="235"/>
      <c r="L76" s="235"/>
      <c r="M76" s="235"/>
      <c r="N76" s="235"/>
      <c r="O76" s="236"/>
      <c r="P76" s="237"/>
      <c r="Q76" s="237"/>
      <c r="R76" s="237"/>
      <c r="S76" s="237"/>
      <c r="T76" s="237"/>
      <c r="U76" s="22"/>
      <c r="V76" s="141"/>
      <c r="W76" s="142"/>
      <c r="X76" s="143"/>
      <c r="Y76" s="143"/>
      <c r="Z76" s="143"/>
      <c r="AA76" s="143"/>
      <c r="AB76" s="143"/>
      <c r="AC76" s="144"/>
      <c r="AD76" s="142"/>
      <c r="AE76" s="143"/>
      <c r="AF76" s="143"/>
      <c r="AG76" s="143"/>
      <c r="AH76" s="143"/>
      <c r="AI76" s="143"/>
      <c r="AJ76" s="144"/>
      <c r="AK76" s="142"/>
      <c r="AL76" s="143"/>
      <c r="AM76" s="143"/>
      <c r="AN76" s="143"/>
      <c r="AO76" s="143"/>
      <c r="AP76" s="143"/>
      <c r="AQ76" s="144"/>
      <c r="AR76" s="155"/>
      <c r="AS76" s="143"/>
      <c r="AT76" s="143"/>
      <c r="AU76" s="143"/>
      <c r="AV76" s="143"/>
      <c r="AW76" s="143"/>
      <c r="AX76" s="144"/>
      <c r="AY76" s="319">
        <f t="shared" si="12"/>
        <v>0</v>
      </c>
      <c r="AZ76" s="239"/>
      <c r="BA76" s="239"/>
      <c r="BB76" s="240">
        <f t="shared" si="13"/>
        <v>0</v>
      </c>
      <c r="BC76" s="240"/>
      <c r="BD76" s="240"/>
      <c r="BE76" s="331"/>
      <c r="BF76" s="332"/>
      <c r="BG76" s="333"/>
      <c r="BH76" s="363"/>
      <c r="BI76" s="364"/>
      <c r="BJ76" s="365"/>
      <c r="BK76" s="528"/>
      <c r="BL76" s="528"/>
      <c r="BM76" s="528"/>
      <c r="BN76" s="528"/>
      <c r="BO76" s="528"/>
      <c r="BP76" s="528"/>
      <c r="BQ76" s="528"/>
      <c r="BR76" s="529"/>
    </row>
    <row r="77" spans="2:70" ht="21" hidden="1" customHeight="1" outlineLevel="1" x14ac:dyDescent="0.15">
      <c r="B77" s="264"/>
      <c r="C77" s="264"/>
      <c r="D77" s="219" t="s">
        <v>23</v>
      </c>
      <c r="E77" s="220"/>
      <c r="F77" s="220"/>
      <c r="G77" s="220"/>
      <c r="H77" s="220"/>
      <c r="I77" s="220"/>
      <c r="J77" s="234"/>
      <c r="K77" s="235"/>
      <c r="L77" s="235"/>
      <c r="M77" s="235"/>
      <c r="N77" s="235"/>
      <c r="O77" s="236"/>
      <c r="P77" s="237"/>
      <c r="Q77" s="237"/>
      <c r="R77" s="237"/>
      <c r="S77" s="237"/>
      <c r="T77" s="237"/>
      <c r="U77" s="22"/>
      <c r="V77" s="141"/>
      <c r="W77" s="142"/>
      <c r="X77" s="143"/>
      <c r="Y77" s="143"/>
      <c r="Z77" s="143"/>
      <c r="AA77" s="143"/>
      <c r="AB77" s="143"/>
      <c r="AC77" s="144"/>
      <c r="AD77" s="142"/>
      <c r="AE77" s="143"/>
      <c r="AF77" s="143"/>
      <c r="AG77" s="143"/>
      <c r="AH77" s="143"/>
      <c r="AI77" s="143"/>
      <c r="AJ77" s="144"/>
      <c r="AK77" s="142"/>
      <c r="AL77" s="143"/>
      <c r="AM77" s="143"/>
      <c r="AN77" s="143"/>
      <c r="AO77" s="143"/>
      <c r="AP77" s="143"/>
      <c r="AQ77" s="144"/>
      <c r="AR77" s="155"/>
      <c r="AS77" s="143"/>
      <c r="AT77" s="143"/>
      <c r="AU77" s="143"/>
      <c r="AV77" s="143"/>
      <c r="AW77" s="143"/>
      <c r="AX77" s="144"/>
      <c r="AY77" s="319">
        <f t="shared" si="12"/>
        <v>0</v>
      </c>
      <c r="AZ77" s="239"/>
      <c r="BA77" s="239"/>
      <c r="BB77" s="240">
        <f t="shared" si="13"/>
        <v>0</v>
      </c>
      <c r="BC77" s="240"/>
      <c r="BD77" s="240"/>
      <c r="BE77" s="331"/>
      <c r="BF77" s="332"/>
      <c r="BG77" s="333"/>
      <c r="BH77" s="363"/>
      <c r="BI77" s="364"/>
      <c r="BJ77" s="365"/>
      <c r="BK77" s="528"/>
      <c r="BL77" s="528"/>
      <c r="BM77" s="528"/>
      <c r="BN77" s="528"/>
      <c r="BO77" s="528"/>
      <c r="BP77" s="528"/>
      <c r="BQ77" s="528"/>
      <c r="BR77" s="529"/>
    </row>
    <row r="78" spans="2:70" ht="21" customHeight="1" collapsed="1" thickBot="1" x14ac:dyDescent="0.2">
      <c r="B78" s="264"/>
      <c r="C78" s="264"/>
      <c r="D78" s="343" t="s">
        <v>23</v>
      </c>
      <c r="E78" s="344"/>
      <c r="F78" s="344"/>
      <c r="G78" s="344"/>
      <c r="H78" s="344"/>
      <c r="I78" s="344"/>
      <c r="J78" s="221"/>
      <c r="K78" s="222"/>
      <c r="L78" s="222"/>
      <c r="M78" s="222"/>
      <c r="N78" s="222"/>
      <c r="O78" s="223"/>
      <c r="P78" s="224"/>
      <c r="Q78" s="224"/>
      <c r="R78" s="224"/>
      <c r="S78" s="224"/>
      <c r="T78" s="224"/>
      <c r="U78" s="156"/>
      <c r="V78" s="157"/>
      <c r="W78" s="158"/>
      <c r="X78" s="159"/>
      <c r="Y78" s="159"/>
      <c r="Z78" s="159"/>
      <c r="AA78" s="159"/>
      <c r="AB78" s="159"/>
      <c r="AC78" s="160"/>
      <c r="AD78" s="158"/>
      <c r="AE78" s="159"/>
      <c r="AF78" s="159"/>
      <c r="AG78" s="159"/>
      <c r="AH78" s="159"/>
      <c r="AI78" s="159"/>
      <c r="AJ78" s="160"/>
      <c r="AK78" s="158"/>
      <c r="AL78" s="159"/>
      <c r="AM78" s="159"/>
      <c r="AN78" s="159"/>
      <c r="AO78" s="159"/>
      <c r="AP78" s="159"/>
      <c r="AQ78" s="160"/>
      <c r="AR78" s="161"/>
      <c r="AS78" s="159"/>
      <c r="AT78" s="159"/>
      <c r="AU78" s="159"/>
      <c r="AV78" s="159"/>
      <c r="AW78" s="159"/>
      <c r="AX78" s="160"/>
      <c r="AY78" s="345">
        <f t="shared" si="5"/>
        <v>0</v>
      </c>
      <c r="AZ78" s="346"/>
      <c r="BA78" s="346"/>
      <c r="BB78" s="347">
        <f t="shared" si="6"/>
        <v>0</v>
      </c>
      <c r="BC78" s="347"/>
      <c r="BD78" s="347"/>
      <c r="BE78" s="357"/>
      <c r="BF78" s="358"/>
      <c r="BG78" s="359"/>
      <c r="BH78" s="366"/>
      <c r="BI78" s="367"/>
      <c r="BJ78" s="368"/>
      <c r="BK78" s="542"/>
      <c r="BL78" s="542"/>
      <c r="BM78" s="542"/>
      <c r="BN78" s="542"/>
      <c r="BO78" s="542"/>
      <c r="BP78" s="542"/>
      <c r="BQ78" s="542"/>
      <c r="BR78" s="543"/>
    </row>
    <row r="79" spans="2:70" ht="21" customHeight="1" x14ac:dyDescent="0.15">
      <c r="B79" s="264"/>
      <c r="C79" s="327" t="s">
        <v>78</v>
      </c>
      <c r="D79" s="339" t="s">
        <v>79</v>
      </c>
      <c r="E79" s="340"/>
      <c r="F79" s="340"/>
      <c r="G79" s="340"/>
      <c r="H79" s="340"/>
      <c r="I79" s="340"/>
      <c r="J79" s="561" t="s">
        <v>90</v>
      </c>
      <c r="K79" s="562"/>
      <c r="L79" s="562"/>
      <c r="M79" s="562"/>
      <c r="N79" s="562"/>
      <c r="O79" s="563"/>
      <c r="P79" s="533" t="s">
        <v>120</v>
      </c>
      <c r="Q79" s="533"/>
      <c r="R79" s="533"/>
      <c r="S79" s="533"/>
      <c r="T79" s="533"/>
      <c r="U79" s="134"/>
      <c r="V79" s="135">
        <v>2</v>
      </c>
      <c r="W79" s="162">
        <v>4</v>
      </c>
      <c r="X79" s="163">
        <v>4</v>
      </c>
      <c r="Y79" s="163">
        <v>4</v>
      </c>
      <c r="Z79" s="163"/>
      <c r="AA79" s="163"/>
      <c r="AB79" s="163"/>
      <c r="AC79" s="164"/>
      <c r="AD79" s="162">
        <v>4</v>
      </c>
      <c r="AE79" s="163">
        <v>4</v>
      </c>
      <c r="AF79" s="163">
        <v>4</v>
      </c>
      <c r="AG79" s="163"/>
      <c r="AH79" s="163"/>
      <c r="AI79" s="163"/>
      <c r="AJ79" s="164"/>
      <c r="AK79" s="162">
        <v>4</v>
      </c>
      <c r="AL79" s="163">
        <v>4</v>
      </c>
      <c r="AM79" s="163">
        <v>4</v>
      </c>
      <c r="AN79" s="163"/>
      <c r="AO79" s="163"/>
      <c r="AP79" s="163"/>
      <c r="AQ79" s="164"/>
      <c r="AR79" s="162">
        <v>4</v>
      </c>
      <c r="AS79" s="163">
        <v>4</v>
      </c>
      <c r="AT79" s="163">
        <v>4</v>
      </c>
      <c r="AU79" s="163"/>
      <c r="AV79" s="163"/>
      <c r="AW79" s="163"/>
      <c r="AX79" s="164"/>
      <c r="AY79" s="341">
        <f t="shared" si="5"/>
        <v>48</v>
      </c>
      <c r="AZ79" s="273"/>
      <c r="BA79" s="273"/>
      <c r="BB79" s="342">
        <f t="shared" si="6"/>
        <v>12</v>
      </c>
      <c r="BC79" s="342"/>
      <c r="BD79" s="342"/>
      <c r="BE79" s="331">
        <f>ROUNDDOWN(SUM(BB79:BD108)/AY122,1)</f>
        <v>0.7</v>
      </c>
      <c r="BF79" s="332"/>
      <c r="BG79" s="333"/>
      <c r="BH79" s="334">
        <f>ROUNDDOWN(SUM(BB79:BD108)/40,1)</f>
        <v>0.7</v>
      </c>
      <c r="BI79" s="335"/>
      <c r="BJ79" s="336"/>
      <c r="BK79" s="544"/>
      <c r="BL79" s="544"/>
      <c r="BM79" s="544"/>
      <c r="BN79" s="544"/>
      <c r="BO79" s="544"/>
      <c r="BP79" s="544"/>
      <c r="BQ79" s="544"/>
      <c r="BR79" s="545"/>
    </row>
    <row r="80" spans="2:70" ht="21" customHeight="1" x14ac:dyDescent="0.15">
      <c r="B80" s="264"/>
      <c r="C80" s="328"/>
      <c r="D80" s="326" t="s">
        <v>79</v>
      </c>
      <c r="E80" s="220"/>
      <c r="F80" s="220"/>
      <c r="G80" s="220"/>
      <c r="H80" s="220"/>
      <c r="I80" s="220"/>
      <c r="J80" s="567" t="s">
        <v>90</v>
      </c>
      <c r="K80" s="568"/>
      <c r="L80" s="568"/>
      <c r="M80" s="568"/>
      <c r="N80" s="568"/>
      <c r="O80" s="569"/>
      <c r="P80" s="534" t="s">
        <v>94</v>
      </c>
      <c r="Q80" s="534"/>
      <c r="R80" s="534"/>
      <c r="S80" s="534"/>
      <c r="T80" s="534"/>
      <c r="U80" s="17"/>
      <c r="V80" s="150">
        <v>5</v>
      </c>
      <c r="W80" s="151"/>
      <c r="X80" s="152"/>
      <c r="Y80" s="152"/>
      <c r="Z80" s="152">
        <v>4</v>
      </c>
      <c r="AA80" s="152">
        <v>4</v>
      </c>
      <c r="AB80" s="152">
        <v>4</v>
      </c>
      <c r="AC80" s="153">
        <v>4</v>
      </c>
      <c r="AD80" s="151"/>
      <c r="AE80" s="152"/>
      <c r="AF80" s="152"/>
      <c r="AG80" s="152">
        <v>4</v>
      </c>
      <c r="AH80" s="152">
        <v>4</v>
      </c>
      <c r="AI80" s="152">
        <v>4</v>
      </c>
      <c r="AJ80" s="153">
        <v>4</v>
      </c>
      <c r="AK80" s="151"/>
      <c r="AL80" s="152"/>
      <c r="AM80" s="152"/>
      <c r="AN80" s="152">
        <v>4</v>
      </c>
      <c r="AO80" s="152">
        <v>4</v>
      </c>
      <c r="AP80" s="152">
        <v>4</v>
      </c>
      <c r="AQ80" s="153">
        <v>4</v>
      </c>
      <c r="AR80" s="151"/>
      <c r="AS80" s="152"/>
      <c r="AT80" s="152"/>
      <c r="AU80" s="152">
        <v>4</v>
      </c>
      <c r="AV80" s="152">
        <v>4</v>
      </c>
      <c r="AW80" s="152">
        <v>4</v>
      </c>
      <c r="AX80" s="153">
        <v>4</v>
      </c>
      <c r="AY80" s="319">
        <f t="shared" si="5"/>
        <v>64</v>
      </c>
      <c r="AZ80" s="239"/>
      <c r="BA80" s="239"/>
      <c r="BB80" s="240">
        <f t="shared" si="6"/>
        <v>16</v>
      </c>
      <c r="BC80" s="240"/>
      <c r="BD80" s="240"/>
      <c r="BE80" s="331"/>
      <c r="BF80" s="332"/>
      <c r="BG80" s="333"/>
      <c r="BH80" s="334"/>
      <c r="BI80" s="335"/>
      <c r="BJ80" s="336"/>
      <c r="BK80" s="528"/>
      <c r="BL80" s="528"/>
      <c r="BM80" s="528"/>
      <c r="BN80" s="528"/>
      <c r="BO80" s="528"/>
      <c r="BP80" s="528"/>
      <c r="BQ80" s="528"/>
      <c r="BR80" s="529"/>
    </row>
    <row r="81" spans="2:70" ht="21" customHeight="1" x14ac:dyDescent="0.15">
      <c r="B81" s="264"/>
      <c r="C81" s="328"/>
      <c r="D81" s="326" t="s">
        <v>79</v>
      </c>
      <c r="E81" s="220"/>
      <c r="F81" s="220"/>
      <c r="G81" s="220"/>
      <c r="H81" s="220"/>
      <c r="I81" s="220"/>
      <c r="J81" s="567"/>
      <c r="K81" s="568"/>
      <c r="L81" s="568"/>
      <c r="M81" s="568"/>
      <c r="N81" s="568"/>
      <c r="O81" s="569"/>
      <c r="P81" s="534"/>
      <c r="Q81" s="534"/>
      <c r="R81" s="534"/>
      <c r="S81" s="534"/>
      <c r="T81" s="534"/>
      <c r="U81" s="22"/>
      <c r="V81" s="150"/>
      <c r="W81" s="151"/>
      <c r="X81" s="152"/>
      <c r="Y81" s="152"/>
      <c r="Z81" s="152"/>
      <c r="AA81" s="152"/>
      <c r="AB81" s="152"/>
      <c r="AC81" s="153"/>
      <c r="AD81" s="151"/>
      <c r="AE81" s="152"/>
      <c r="AF81" s="152"/>
      <c r="AG81" s="152"/>
      <c r="AH81" s="152"/>
      <c r="AI81" s="152"/>
      <c r="AJ81" s="153"/>
      <c r="AK81" s="151"/>
      <c r="AL81" s="152"/>
      <c r="AM81" s="152"/>
      <c r="AN81" s="152"/>
      <c r="AO81" s="152"/>
      <c r="AP81" s="152"/>
      <c r="AQ81" s="153"/>
      <c r="AR81" s="151"/>
      <c r="AS81" s="152"/>
      <c r="AT81" s="152"/>
      <c r="AU81" s="152"/>
      <c r="AV81" s="152"/>
      <c r="AW81" s="152"/>
      <c r="AX81" s="153"/>
      <c r="AY81" s="319">
        <f t="shared" si="5"/>
        <v>0</v>
      </c>
      <c r="AZ81" s="239"/>
      <c r="BA81" s="239"/>
      <c r="BB81" s="240">
        <f t="shared" si="6"/>
        <v>0</v>
      </c>
      <c r="BC81" s="240"/>
      <c r="BD81" s="240"/>
      <c r="BE81" s="331"/>
      <c r="BF81" s="332"/>
      <c r="BG81" s="333"/>
      <c r="BH81" s="334"/>
      <c r="BI81" s="335"/>
      <c r="BJ81" s="336"/>
      <c r="BK81" s="528"/>
      <c r="BL81" s="528"/>
      <c r="BM81" s="528"/>
      <c r="BN81" s="528"/>
      <c r="BO81" s="528"/>
      <c r="BP81" s="528"/>
      <c r="BQ81" s="528"/>
      <c r="BR81" s="529"/>
    </row>
    <row r="82" spans="2:70" ht="21" customHeight="1" x14ac:dyDescent="0.15">
      <c r="B82" s="264"/>
      <c r="C82" s="328"/>
      <c r="D82" s="326" t="s">
        <v>79</v>
      </c>
      <c r="E82" s="220"/>
      <c r="F82" s="220"/>
      <c r="G82" s="220"/>
      <c r="H82" s="220"/>
      <c r="I82" s="220"/>
      <c r="J82" s="234"/>
      <c r="K82" s="235"/>
      <c r="L82" s="235"/>
      <c r="M82" s="235"/>
      <c r="N82" s="235"/>
      <c r="O82" s="236"/>
      <c r="P82" s="237"/>
      <c r="Q82" s="237"/>
      <c r="R82" s="237"/>
      <c r="S82" s="237"/>
      <c r="T82" s="237"/>
      <c r="U82" s="22"/>
      <c r="V82" s="141"/>
      <c r="W82" s="142"/>
      <c r="X82" s="143"/>
      <c r="Y82" s="143"/>
      <c r="Z82" s="143"/>
      <c r="AA82" s="143"/>
      <c r="AB82" s="143"/>
      <c r="AC82" s="144"/>
      <c r="AD82" s="142"/>
      <c r="AE82" s="143"/>
      <c r="AF82" s="143"/>
      <c r="AG82" s="143"/>
      <c r="AH82" s="143"/>
      <c r="AI82" s="143"/>
      <c r="AJ82" s="144"/>
      <c r="AK82" s="142"/>
      <c r="AL82" s="143"/>
      <c r="AM82" s="143"/>
      <c r="AN82" s="143"/>
      <c r="AO82" s="143"/>
      <c r="AP82" s="143"/>
      <c r="AQ82" s="144"/>
      <c r="AR82" s="142"/>
      <c r="AS82" s="143"/>
      <c r="AT82" s="143"/>
      <c r="AU82" s="143"/>
      <c r="AV82" s="143"/>
      <c r="AW82" s="143"/>
      <c r="AX82" s="144"/>
      <c r="AY82" s="319">
        <f t="shared" ref="AY82:AY84" si="14">SUM(W82:AX82)</f>
        <v>0</v>
      </c>
      <c r="AZ82" s="239"/>
      <c r="BA82" s="239"/>
      <c r="BB82" s="240">
        <f t="shared" si="6"/>
        <v>0</v>
      </c>
      <c r="BC82" s="240"/>
      <c r="BD82" s="240"/>
      <c r="BE82" s="331"/>
      <c r="BF82" s="332"/>
      <c r="BG82" s="333"/>
      <c r="BH82" s="334"/>
      <c r="BI82" s="335"/>
      <c r="BJ82" s="336"/>
      <c r="BK82" s="528"/>
      <c r="BL82" s="528"/>
      <c r="BM82" s="528"/>
      <c r="BN82" s="528"/>
      <c r="BO82" s="528"/>
      <c r="BP82" s="528"/>
      <c r="BQ82" s="528"/>
      <c r="BR82" s="529"/>
    </row>
    <row r="83" spans="2:70" ht="21" customHeight="1" x14ac:dyDescent="0.15">
      <c r="B83" s="264"/>
      <c r="C83" s="328"/>
      <c r="D83" s="326" t="s">
        <v>79</v>
      </c>
      <c r="E83" s="220"/>
      <c r="F83" s="220"/>
      <c r="G83" s="220"/>
      <c r="H83" s="220"/>
      <c r="I83" s="220"/>
      <c r="J83" s="234"/>
      <c r="K83" s="235"/>
      <c r="L83" s="235"/>
      <c r="M83" s="235"/>
      <c r="N83" s="235"/>
      <c r="O83" s="236"/>
      <c r="P83" s="237"/>
      <c r="Q83" s="237"/>
      <c r="R83" s="237"/>
      <c r="S83" s="237"/>
      <c r="T83" s="237"/>
      <c r="U83" s="22"/>
      <c r="V83" s="141"/>
      <c r="W83" s="142"/>
      <c r="X83" s="143"/>
      <c r="Y83" s="143"/>
      <c r="Z83" s="143"/>
      <c r="AA83" s="143"/>
      <c r="AB83" s="143"/>
      <c r="AC83" s="144"/>
      <c r="AD83" s="142"/>
      <c r="AE83" s="143"/>
      <c r="AF83" s="143"/>
      <c r="AG83" s="143"/>
      <c r="AH83" s="143"/>
      <c r="AI83" s="143"/>
      <c r="AJ83" s="144"/>
      <c r="AK83" s="142"/>
      <c r="AL83" s="143"/>
      <c r="AM83" s="143"/>
      <c r="AN83" s="143"/>
      <c r="AO83" s="143"/>
      <c r="AP83" s="143"/>
      <c r="AQ83" s="144"/>
      <c r="AR83" s="142"/>
      <c r="AS83" s="143"/>
      <c r="AT83" s="143"/>
      <c r="AU83" s="143"/>
      <c r="AV83" s="143"/>
      <c r="AW83" s="143"/>
      <c r="AX83" s="144"/>
      <c r="AY83" s="319">
        <f t="shared" si="14"/>
        <v>0</v>
      </c>
      <c r="AZ83" s="239"/>
      <c r="BA83" s="239"/>
      <c r="BB83" s="240">
        <f t="shared" si="6"/>
        <v>0</v>
      </c>
      <c r="BC83" s="240"/>
      <c r="BD83" s="240"/>
      <c r="BE83" s="331"/>
      <c r="BF83" s="332"/>
      <c r="BG83" s="333"/>
      <c r="BH83" s="334"/>
      <c r="BI83" s="335"/>
      <c r="BJ83" s="336"/>
      <c r="BK83" s="528"/>
      <c r="BL83" s="528"/>
      <c r="BM83" s="528"/>
      <c r="BN83" s="528"/>
      <c r="BO83" s="528"/>
      <c r="BP83" s="528"/>
      <c r="BQ83" s="528"/>
      <c r="BR83" s="529"/>
    </row>
    <row r="84" spans="2:70" ht="21" customHeight="1" x14ac:dyDescent="0.15">
      <c r="B84" s="264"/>
      <c r="C84" s="328"/>
      <c r="D84" s="326" t="s">
        <v>79</v>
      </c>
      <c r="E84" s="220"/>
      <c r="F84" s="220"/>
      <c r="G84" s="220"/>
      <c r="H84" s="220"/>
      <c r="I84" s="220"/>
      <c r="J84" s="234"/>
      <c r="K84" s="235"/>
      <c r="L84" s="235"/>
      <c r="M84" s="235"/>
      <c r="N84" s="235"/>
      <c r="O84" s="236"/>
      <c r="P84" s="237"/>
      <c r="Q84" s="237"/>
      <c r="R84" s="237"/>
      <c r="S84" s="237"/>
      <c r="T84" s="237"/>
      <c r="U84" s="22"/>
      <c r="V84" s="141"/>
      <c r="W84" s="142"/>
      <c r="X84" s="143"/>
      <c r="Y84" s="143"/>
      <c r="Z84" s="143"/>
      <c r="AA84" s="143"/>
      <c r="AB84" s="143"/>
      <c r="AC84" s="144"/>
      <c r="AD84" s="142"/>
      <c r="AE84" s="143"/>
      <c r="AF84" s="143"/>
      <c r="AG84" s="143"/>
      <c r="AH84" s="143"/>
      <c r="AI84" s="143"/>
      <c r="AJ84" s="144"/>
      <c r="AK84" s="142"/>
      <c r="AL84" s="143"/>
      <c r="AM84" s="143"/>
      <c r="AN84" s="143"/>
      <c r="AO84" s="143"/>
      <c r="AP84" s="143"/>
      <c r="AQ84" s="144"/>
      <c r="AR84" s="142"/>
      <c r="AS84" s="143"/>
      <c r="AT84" s="143"/>
      <c r="AU84" s="143"/>
      <c r="AV84" s="143"/>
      <c r="AW84" s="143"/>
      <c r="AX84" s="144"/>
      <c r="AY84" s="319">
        <f t="shared" si="14"/>
        <v>0</v>
      </c>
      <c r="AZ84" s="239"/>
      <c r="BA84" s="239"/>
      <c r="BB84" s="240">
        <f t="shared" si="6"/>
        <v>0</v>
      </c>
      <c r="BC84" s="240"/>
      <c r="BD84" s="240"/>
      <c r="BE84" s="331"/>
      <c r="BF84" s="332"/>
      <c r="BG84" s="333"/>
      <c r="BH84" s="334"/>
      <c r="BI84" s="335"/>
      <c r="BJ84" s="336"/>
      <c r="BK84" s="528"/>
      <c r="BL84" s="528"/>
      <c r="BM84" s="528"/>
      <c r="BN84" s="528"/>
      <c r="BO84" s="528"/>
      <c r="BP84" s="528"/>
      <c r="BQ84" s="528"/>
      <c r="BR84" s="529"/>
    </row>
    <row r="85" spans="2:70" ht="21" customHeight="1" x14ac:dyDescent="0.15">
      <c r="B85" s="264"/>
      <c r="C85" s="328"/>
      <c r="D85" s="326" t="s">
        <v>79</v>
      </c>
      <c r="E85" s="220"/>
      <c r="F85" s="220"/>
      <c r="G85" s="220"/>
      <c r="H85" s="220"/>
      <c r="I85" s="220"/>
      <c r="J85" s="234"/>
      <c r="K85" s="235"/>
      <c r="L85" s="235"/>
      <c r="M85" s="235"/>
      <c r="N85" s="235"/>
      <c r="O85" s="236"/>
      <c r="P85" s="237"/>
      <c r="Q85" s="237"/>
      <c r="R85" s="237"/>
      <c r="S85" s="237"/>
      <c r="T85" s="237"/>
      <c r="U85" s="22"/>
      <c r="V85" s="141"/>
      <c r="W85" s="142"/>
      <c r="X85" s="143"/>
      <c r="Y85" s="143"/>
      <c r="Z85" s="143"/>
      <c r="AA85" s="143"/>
      <c r="AB85" s="143"/>
      <c r="AC85" s="144"/>
      <c r="AD85" s="142"/>
      <c r="AE85" s="143"/>
      <c r="AF85" s="143"/>
      <c r="AG85" s="143"/>
      <c r="AH85" s="143"/>
      <c r="AI85" s="143"/>
      <c r="AJ85" s="144"/>
      <c r="AK85" s="142"/>
      <c r="AL85" s="143"/>
      <c r="AM85" s="143"/>
      <c r="AN85" s="143"/>
      <c r="AO85" s="143"/>
      <c r="AP85" s="143"/>
      <c r="AQ85" s="144"/>
      <c r="AR85" s="142"/>
      <c r="AS85" s="143"/>
      <c r="AT85" s="143"/>
      <c r="AU85" s="143"/>
      <c r="AV85" s="143"/>
      <c r="AW85" s="143"/>
      <c r="AX85" s="144"/>
      <c r="AY85" s="319">
        <f t="shared" si="5"/>
        <v>0</v>
      </c>
      <c r="AZ85" s="239"/>
      <c r="BA85" s="239"/>
      <c r="BB85" s="240">
        <f t="shared" si="6"/>
        <v>0</v>
      </c>
      <c r="BC85" s="240"/>
      <c r="BD85" s="240"/>
      <c r="BE85" s="331"/>
      <c r="BF85" s="332"/>
      <c r="BG85" s="333"/>
      <c r="BH85" s="334"/>
      <c r="BI85" s="335"/>
      <c r="BJ85" s="336"/>
      <c r="BK85" s="528"/>
      <c r="BL85" s="528"/>
      <c r="BM85" s="528"/>
      <c r="BN85" s="528"/>
      <c r="BO85" s="528"/>
      <c r="BP85" s="528"/>
      <c r="BQ85" s="528"/>
      <c r="BR85" s="529"/>
    </row>
    <row r="86" spans="2:70" ht="21" customHeight="1" x14ac:dyDescent="0.15">
      <c r="B86" s="264"/>
      <c r="C86" s="328"/>
      <c r="D86" s="326" t="s">
        <v>79</v>
      </c>
      <c r="E86" s="220"/>
      <c r="F86" s="220"/>
      <c r="G86" s="220"/>
      <c r="H86" s="220"/>
      <c r="I86" s="220"/>
      <c r="J86" s="234"/>
      <c r="K86" s="235"/>
      <c r="L86" s="235"/>
      <c r="M86" s="235"/>
      <c r="N86" s="235"/>
      <c r="O86" s="236"/>
      <c r="P86" s="237"/>
      <c r="Q86" s="237"/>
      <c r="R86" s="237"/>
      <c r="S86" s="237"/>
      <c r="T86" s="237"/>
      <c r="U86" s="22"/>
      <c r="V86" s="141"/>
      <c r="W86" s="142"/>
      <c r="X86" s="143"/>
      <c r="Y86" s="143"/>
      <c r="Z86" s="143"/>
      <c r="AA86" s="143"/>
      <c r="AB86" s="143"/>
      <c r="AC86" s="144"/>
      <c r="AD86" s="142"/>
      <c r="AE86" s="143"/>
      <c r="AF86" s="143"/>
      <c r="AG86" s="143"/>
      <c r="AH86" s="143"/>
      <c r="AI86" s="143"/>
      <c r="AJ86" s="144"/>
      <c r="AK86" s="142"/>
      <c r="AL86" s="143"/>
      <c r="AM86" s="143"/>
      <c r="AN86" s="143"/>
      <c r="AO86" s="143"/>
      <c r="AP86" s="143"/>
      <c r="AQ86" s="144"/>
      <c r="AR86" s="142"/>
      <c r="AS86" s="143"/>
      <c r="AT86" s="143"/>
      <c r="AU86" s="143"/>
      <c r="AV86" s="143"/>
      <c r="AW86" s="143"/>
      <c r="AX86" s="144"/>
      <c r="AY86" s="319">
        <f t="shared" si="5"/>
        <v>0</v>
      </c>
      <c r="AZ86" s="239"/>
      <c r="BA86" s="239"/>
      <c r="BB86" s="240">
        <f t="shared" si="6"/>
        <v>0</v>
      </c>
      <c r="BC86" s="240"/>
      <c r="BD86" s="240"/>
      <c r="BE86" s="331"/>
      <c r="BF86" s="332"/>
      <c r="BG86" s="333"/>
      <c r="BH86" s="334"/>
      <c r="BI86" s="335"/>
      <c r="BJ86" s="336"/>
      <c r="BK86" s="528"/>
      <c r="BL86" s="528"/>
      <c r="BM86" s="528"/>
      <c r="BN86" s="528"/>
      <c r="BO86" s="528"/>
      <c r="BP86" s="528"/>
      <c r="BQ86" s="528"/>
      <c r="BR86" s="529"/>
    </row>
    <row r="87" spans="2:70" ht="21" customHeight="1" x14ac:dyDescent="0.15">
      <c r="B87" s="264"/>
      <c r="C87" s="328"/>
      <c r="D87" s="326" t="s">
        <v>79</v>
      </c>
      <c r="E87" s="220"/>
      <c r="F87" s="220"/>
      <c r="G87" s="220"/>
      <c r="H87" s="220"/>
      <c r="I87" s="220"/>
      <c r="J87" s="234"/>
      <c r="K87" s="235"/>
      <c r="L87" s="235"/>
      <c r="M87" s="235"/>
      <c r="N87" s="235"/>
      <c r="O87" s="236"/>
      <c r="P87" s="237"/>
      <c r="Q87" s="237"/>
      <c r="R87" s="237"/>
      <c r="S87" s="237"/>
      <c r="T87" s="237"/>
      <c r="U87" s="22"/>
      <c r="V87" s="141"/>
      <c r="W87" s="142"/>
      <c r="X87" s="143"/>
      <c r="Y87" s="143"/>
      <c r="Z87" s="143"/>
      <c r="AA87" s="143"/>
      <c r="AB87" s="143"/>
      <c r="AC87" s="144"/>
      <c r="AD87" s="142"/>
      <c r="AE87" s="143"/>
      <c r="AF87" s="143"/>
      <c r="AG87" s="143"/>
      <c r="AH87" s="143"/>
      <c r="AI87" s="143"/>
      <c r="AJ87" s="144"/>
      <c r="AK87" s="142"/>
      <c r="AL87" s="143"/>
      <c r="AM87" s="143"/>
      <c r="AN87" s="143"/>
      <c r="AO87" s="143"/>
      <c r="AP87" s="143"/>
      <c r="AQ87" s="144"/>
      <c r="AR87" s="142"/>
      <c r="AS87" s="143"/>
      <c r="AT87" s="143"/>
      <c r="AU87" s="143"/>
      <c r="AV87" s="143"/>
      <c r="AW87" s="143"/>
      <c r="AX87" s="144"/>
      <c r="AY87" s="319">
        <f t="shared" si="5"/>
        <v>0</v>
      </c>
      <c r="AZ87" s="239"/>
      <c r="BA87" s="239"/>
      <c r="BB87" s="240">
        <f t="shared" si="6"/>
        <v>0</v>
      </c>
      <c r="BC87" s="240"/>
      <c r="BD87" s="240"/>
      <c r="BE87" s="331"/>
      <c r="BF87" s="332"/>
      <c r="BG87" s="333"/>
      <c r="BH87" s="334"/>
      <c r="BI87" s="335"/>
      <c r="BJ87" s="336"/>
      <c r="BK87" s="528"/>
      <c r="BL87" s="528"/>
      <c r="BM87" s="528"/>
      <c r="BN87" s="528"/>
      <c r="BO87" s="528"/>
      <c r="BP87" s="528"/>
      <c r="BQ87" s="528"/>
      <c r="BR87" s="529"/>
    </row>
    <row r="88" spans="2:70" ht="21" hidden="1" customHeight="1" outlineLevel="1" x14ac:dyDescent="0.15">
      <c r="B88" s="264"/>
      <c r="C88" s="329"/>
      <c r="D88" s="326" t="s">
        <v>79</v>
      </c>
      <c r="E88" s="220"/>
      <c r="F88" s="220"/>
      <c r="G88" s="220"/>
      <c r="H88" s="220"/>
      <c r="I88" s="220"/>
      <c r="J88" s="234"/>
      <c r="K88" s="235"/>
      <c r="L88" s="235"/>
      <c r="M88" s="235"/>
      <c r="N88" s="235"/>
      <c r="O88" s="236"/>
      <c r="P88" s="237"/>
      <c r="Q88" s="237"/>
      <c r="R88" s="237"/>
      <c r="S88" s="237"/>
      <c r="T88" s="237"/>
      <c r="U88" s="22"/>
      <c r="V88" s="141"/>
      <c r="W88" s="142"/>
      <c r="X88" s="143"/>
      <c r="Y88" s="143"/>
      <c r="Z88" s="143"/>
      <c r="AA88" s="143"/>
      <c r="AB88" s="143"/>
      <c r="AC88" s="144"/>
      <c r="AD88" s="142"/>
      <c r="AE88" s="143"/>
      <c r="AF88" s="143"/>
      <c r="AG88" s="143"/>
      <c r="AH88" s="143"/>
      <c r="AI88" s="143"/>
      <c r="AJ88" s="144"/>
      <c r="AK88" s="142"/>
      <c r="AL88" s="143"/>
      <c r="AM88" s="143"/>
      <c r="AN88" s="143"/>
      <c r="AO88" s="143"/>
      <c r="AP88" s="143"/>
      <c r="AQ88" s="144"/>
      <c r="AR88" s="142"/>
      <c r="AS88" s="143"/>
      <c r="AT88" s="143"/>
      <c r="AU88" s="143"/>
      <c r="AV88" s="143"/>
      <c r="AW88" s="143"/>
      <c r="AX88" s="144"/>
      <c r="AY88" s="319">
        <f t="shared" si="5"/>
        <v>0</v>
      </c>
      <c r="AZ88" s="239"/>
      <c r="BA88" s="239"/>
      <c r="BB88" s="240">
        <f t="shared" ref="BB88:BB105" si="15">AY88/4</f>
        <v>0</v>
      </c>
      <c r="BC88" s="240"/>
      <c r="BD88" s="240"/>
      <c r="BE88" s="331"/>
      <c r="BF88" s="332"/>
      <c r="BG88" s="333"/>
      <c r="BH88" s="334"/>
      <c r="BI88" s="335"/>
      <c r="BJ88" s="336"/>
      <c r="BK88" s="528"/>
      <c r="BL88" s="528"/>
      <c r="BM88" s="528"/>
      <c r="BN88" s="528"/>
      <c r="BO88" s="528"/>
      <c r="BP88" s="528"/>
      <c r="BQ88" s="528"/>
      <c r="BR88" s="529"/>
    </row>
    <row r="89" spans="2:70" ht="21" hidden="1" customHeight="1" outlineLevel="1" x14ac:dyDescent="0.15">
      <c r="B89" s="264"/>
      <c r="C89" s="329"/>
      <c r="D89" s="326" t="s">
        <v>79</v>
      </c>
      <c r="E89" s="220"/>
      <c r="F89" s="220"/>
      <c r="G89" s="220"/>
      <c r="H89" s="220"/>
      <c r="I89" s="220"/>
      <c r="J89" s="234"/>
      <c r="K89" s="235"/>
      <c r="L89" s="235"/>
      <c r="M89" s="235"/>
      <c r="N89" s="235"/>
      <c r="O89" s="236"/>
      <c r="P89" s="237"/>
      <c r="Q89" s="237"/>
      <c r="R89" s="237"/>
      <c r="S89" s="237"/>
      <c r="T89" s="237"/>
      <c r="U89" s="22"/>
      <c r="V89" s="141"/>
      <c r="W89" s="142"/>
      <c r="X89" s="143"/>
      <c r="Y89" s="143"/>
      <c r="Z89" s="143"/>
      <c r="AA89" s="143"/>
      <c r="AB89" s="143"/>
      <c r="AC89" s="144"/>
      <c r="AD89" s="142"/>
      <c r="AE89" s="143"/>
      <c r="AF89" s="143"/>
      <c r="AG89" s="143"/>
      <c r="AH89" s="143"/>
      <c r="AI89" s="143"/>
      <c r="AJ89" s="144"/>
      <c r="AK89" s="142"/>
      <c r="AL89" s="143"/>
      <c r="AM89" s="143"/>
      <c r="AN89" s="143"/>
      <c r="AO89" s="143"/>
      <c r="AP89" s="143"/>
      <c r="AQ89" s="144"/>
      <c r="AR89" s="142"/>
      <c r="AS89" s="143"/>
      <c r="AT89" s="143"/>
      <c r="AU89" s="143"/>
      <c r="AV89" s="143"/>
      <c r="AW89" s="143"/>
      <c r="AX89" s="144"/>
      <c r="AY89" s="319">
        <f t="shared" si="5"/>
        <v>0</v>
      </c>
      <c r="AZ89" s="239"/>
      <c r="BA89" s="239"/>
      <c r="BB89" s="240">
        <f t="shared" si="15"/>
        <v>0</v>
      </c>
      <c r="BC89" s="240"/>
      <c r="BD89" s="240"/>
      <c r="BE89" s="331"/>
      <c r="BF89" s="332"/>
      <c r="BG89" s="333"/>
      <c r="BH89" s="334"/>
      <c r="BI89" s="335"/>
      <c r="BJ89" s="336"/>
      <c r="BK89" s="528"/>
      <c r="BL89" s="528"/>
      <c r="BM89" s="528"/>
      <c r="BN89" s="528"/>
      <c r="BO89" s="528"/>
      <c r="BP89" s="528"/>
      <c r="BQ89" s="528"/>
      <c r="BR89" s="529"/>
    </row>
    <row r="90" spans="2:70" ht="21" hidden="1" customHeight="1" outlineLevel="1" x14ac:dyDescent="0.15">
      <c r="B90" s="264"/>
      <c r="C90" s="329"/>
      <c r="D90" s="326" t="s">
        <v>79</v>
      </c>
      <c r="E90" s="220"/>
      <c r="F90" s="220"/>
      <c r="G90" s="220"/>
      <c r="H90" s="220"/>
      <c r="I90" s="220"/>
      <c r="J90" s="234"/>
      <c r="K90" s="235"/>
      <c r="L90" s="235"/>
      <c r="M90" s="235"/>
      <c r="N90" s="235"/>
      <c r="O90" s="236"/>
      <c r="P90" s="237"/>
      <c r="Q90" s="237"/>
      <c r="R90" s="237"/>
      <c r="S90" s="237"/>
      <c r="T90" s="237"/>
      <c r="U90" s="22"/>
      <c r="V90" s="141"/>
      <c r="W90" s="142"/>
      <c r="X90" s="143"/>
      <c r="Y90" s="143"/>
      <c r="Z90" s="143"/>
      <c r="AA90" s="143"/>
      <c r="AB90" s="143"/>
      <c r="AC90" s="144"/>
      <c r="AD90" s="142"/>
      <c r="AE90" s="143"/>
      <c r="AF90" s="143"/>
      <c r="AG90" s="143"/>
      <c r="AH90" s="143"/>
      <c r="AI90" s="143"/>
      <c r="AJ90" s="144"/>
      <c r="AK90" s="142"/>
      <c r="AL90" s="143"/>
      <c r="AM90" s="143"/>
      <c r="AN90" s="143"/>
      <c r="AO90" s="143"/>
      <c r="AP90" s="143"/>
      <c r="AQ90" s="144"/>
      <c r="AR90" s="142"/>
      <c r="AS90" s="143"/>
      <c r="AT90" s="143"/>
      <c r="AU90" s="143"/>
      <c r="AV90" s="143"/>
      <c r="AW90" s="143"/>
      <c r="AX90" s="144"/>
      <c r="AY90" s="319">
        <f t="shared" si="5"/>
        <v>0</v>
      </c>
      <c r="AZ90" s="239"/>
      <c r="BA90" s="239"/>
      <c r="BB90" s="240">
        <f t="shared" si="15"/>
        <v>0</v>
      </c>
      <c r="BC90" s="240"/>
      <c r="BD90" s="240"/>
      <c r="BE90" s="331"/>
      <c r="BF90" s="332"/>
      <c r="BG90" s="333"/>
      <c r="BH90" s="334"/>
      <c r="BI90" s="335"/>
      <c r="BJ90" s="336"/>
      <c r="BK90" s="528"/>
      <c r="BL90" s="528"/>
      <c r="BM90" s="528"/>
      <c r="BN90" s="528"/>
      <c r="BO90" s="528"/>
      <c r="BP90" s="528"/>
      <c r="BQ90" s="528"/>
      <c r="BR90" s="529"/>
    </row>
    <row r="91" spans="2:70" ht="21" hidden="1" customHeight="1" outlineLevel="1" x14ac:dyDescent="0.15">
      <c r="B91" s="264"/>
      <c r="C91" s="329"/>
      <c r="D91" s="326" t="s">
        <v>79</v>
      </c>
      <c r="E91" s="220"/>
      <c r="F91" s="220"/>
      <c r="G91" s="220"/>
      <c r="H91" s="220"/>
      <c r="I91" s="220"/>
      <c r="J91" s="234"/>
      <c r="K91" s="235"/>
      <c r="L91" s="235"/>
      <c r="M91" s="235"/>
      <c r="N91" s="235"/>
      <c r="O91" s="236"/>
      <c r="P91" s="237"/>
      <c r="Q91" s="237"/>
      <c r="R91" s="237"/>
      <c r="S91" s="237"/>
      <c r="T91" s="237"/>
      <c r="U91" s="22"/>
      <c r="V91" s="141"/>
      <c r="W91" s="142"/>
      <c r="X91" s="143"/>
      <c r="Y91" s="143"/>
      <c r="Z91" s="143"/>
      <c r="AA91" s="143"/>
      <c r="AB91" s="143"/>
      <c r="AC91" s="144"/>
      <c r="AD91" s="142"/>
      <c r="AE91" s="143"/>
      <c r="AF91" s="143"/>
      <c r="AG91" s="143"/>
      <c r="AH91" s="143"/>
      <c r="AI91" s="143"/>
      <c r="AJ91" s="144"/>
      <c r="AK91" s="142"/>
      <c r="AL91" s="143"/>
      <c r="AM91" s="143"/>
      <c r="AN91" s="143"/>
      <c r="AO91" s="143"/>
      <c r="AP91" s="143"/>
      <c r="AQ91" s="144"/>
      <c r="AR91" s="142"/>
      <c r="AS91" s="143"/>
      <c r="AT91" s="143"/>
      <c r="AU91" s="143"/>
      <c r="AV91" s="143"/>
      <c r="AW91" s="143"/>
      <c r="AX91" s="144"/>
      <c r="AY91" s="319">
        <f t="shared" ref="AY91:AY105" si="16">SUM(W91:AX91)</f>
        <v>0</v>
      </c>
      <c r="AZ91" s="239"/>
      <c r="BA91" s="239"/>
      <c r="BB91" s="240">
        <f t="shared" si="15"/>
        <v>0</v>
      </c>
      <c r="BC91" s="240"/>
      <c r="BD91" s="240"/>
      <c r="BE91" s="331"/>
      <c r="BF91" s="332"/>
      <c r="BG91" s="333"/>
      <c r="BH91" s="334"/>
      <c r="BI91" s="335"/>
      <c r="BJ91" s="336"/>
      <c r="BK91" s="528"/>
      <c r="BL91" s="528"/>
      <c r="BM91" s="528"/>
      <c r="BN91" s="528"/>
      <c r="BO91" s="528"/>
      <c r="BP91" s="528"/>
      <c r="BQ91" s="528"/>
      <c r="BR91" s="529"/>
    </row>
    <row r="92" spans="2:70" ht="21" hidden="1" customHeight="1" outlineLevel="1" x14ac:dyDescent="0.15">
      <c r="B92" s="264"/>
      <c r="C92" s="329"/>
      <c r="D92" s="326" t="s">
        <v>79</v>
      </c>
      <c r="E92" s="220"/>
      <c r="F92" s="220"/>
      <c r="G92" s="220"/>
      <c r="H92" s="220"/>
      <c r="I92" s="220"/>
      <c r="J92" s="234"/>
      <c r="K92" s="235"/>
      <c r="L92" s="235"/>
      <c r="M92" s="235"/>
      <c r="N92" s="235"/>
      <c r="O92" s="236"/>
      <c r="P92" s="237"/>
      <c r="Q92" s="237"/>
      <c r="R92" s="237"/>
      <c r="S92" s="237"/>
      <c r="T92" s="237"/>
      <c r="U92" s="22"/>
      <c r="V92" s="141"/>
      <c r="W92" s="142"/>
      <c r="X92" s="143"/>
      <c r="Y92" s="143"/>
      <c r="Z92" s="143"/>
      <c r="AA92" s="143"/>
      <c r="AB92" s="143"/>
      <c r="AC92" s="144"/>
      <c r="AD92" s="142"/>
      <c r="AE92" s="143"/>
      <c r="AF92" s="143"/>
      <c r="AG92" s="143"/>
      <c r="AH92" s="143"/>
      <c r="AI92" s="143"/>
      <c r="AJ92" s="144"/>
      <c r="AK92" s="142"/>
      <c r="AL92" s="143"/>
      <c r="AM92" s="143"/>
      <c r="AN92" s="143"/>
      <c r="AO92" s="143"/>
      <c r="AP92" s="143"/>
      <c r="AQ92" s="144"/>
      <c r="AR92" s="142"/>
      <c r="AS92" s="143"/>
      <c r="AT92" s="143"/>
      <c r="AU92" s="143"/>
      <c r="AV92" s="143"/>
      <c r="AW92" s="143"/>
      <c r="AX92" s="144"/>
      <c r="AY92" s="319">
        <f t="shared" si="16"/>
        <v>0</v>
      </c>
      <c r="AZ92" s="239"/>
      <c r="BA92" s="239"/>
      <c r="BB92" s="240">
        <f t="shared" si="15"/>
        <v>0</v>
      </c>
      <c r="BC92" s="240"/>
      <c r="BD92" s="240"/>
      <c r="BE92" s="331"/>
      <c r="BF92" s="332"/>
      <c r="BG92" s="333"/>
      <c r="BH92" s="334"/>
      <c r="BI92" s="335"/>
      <c r="BJ92" s="336"/>
      <c r="BK92" s="528"/>
      <c r="BL92" s="528"/>
      <c r="BM92" s="528"/>
      <c r="BN92" s="528"/>
      <c r="BO92" s="528"/>
      <c r="BP92" s="528"/>
      <c r="BQ92" s="528"/>
      <c r="BR92" s="529"/>
    </row>
    <row r="93" spans="2:70" ht="21" hidden="1" customHeight="1" outlineLevel="1" x14ac:dyDescent="0.15">
      <c r="B93" s="264"/>
      <c r="C93" s="329"/>
      <c r="D93" s="326" t="s">
        <v>79</v>
      </c>
      <c r="E93" s="220"/>
      <c r="F93" s="220"/>
      <c r="G93" s="220"/>
      <c r="H93" s="220"/>
      <c r="I93" s="220"/>
      <c r="J93" s="234"/>
      <c r="K93" s="235"/>
      <c r="L93" s="235"/>
      <c r="M93" s="235"/>
      <c r="N93" s="235"/>
      <c r="O93" s="236"/>
      <c r="P93" s="237"/>
      <c r="Q93" s="237"/>
      <c r="R93" s="237"/>
      <c r="S93" s="237"/>
      <c r="T93" s="237"/>
      <c r="U93" s="22"/>
      <c r="V93" s="141"/>
      <c r="W93" s="142"/>
      <c r="X93" s="143"/>
      <c r="Y93" s="143"/>
      <c r="Z93" s="143"/>
      <c r="AA93" s="143"/>
      <c r="AB93" s="143"/>
      <c r="AC93" s="144"/>
      <c r="AD93" s="142"/>
      <c r="AE93" s="143"/>
      <c r="AF93" s="143"/>
      <c r="AG93" s="143"/>
      <c r="AH93" s="143"/>
      <c r="AI93" s="143"/>
      <c r="AJ93" s="144"/>
      <c r="AK93" s="142"/>
      <c r="AL93" s="143"/>
      <c r="AM93" s="143"/>
      <c r="AN93" s="143"/>
      <c r="AO93" s="143"/>
      <c r="AP93" s="143"/>
      <c r="AQ93" s="144"/>
      <c r="AR93" s="142"/>
      <c r="AS93" s="143"/>
      <c r="AT93" s="143"/>
      <c r="AU93" s="143"/>
      <c r="AV93" s="143"/>
      <c r="AW93" s="143"/>
      <c r="AX93" s="144"/>
      <c r="AY93" s="319">
        <f t="shared" si="16"/>
        <v>0</v>
      </c>
      <c r="AZ93" s="239"/>
      <c r="BA93" s="239"/>
      <c r="BB93" s="240">
        <f t="shared" si="15"/>
        <v>0</v>
      </c>
      <c r="BC93" s="240"/>
      <c r="BD93" s="240"/>
      <c r="BE93" s="331"/>
      <c r="BF93" s="332"/>
      <c r="BG93" s="333"/>
      <c r="BH93" s="334"/>
      <c r="BI93" s="335"/>
      <c r="BJ93" s="336"/>
      <c r="BK93" s="528"/>
      <c r="BL93" s="528"/>
      <c r="BM93" s="528"/>
      <c r="BN93" s="528"/>
      <c r="BO93" s="528"/>
      <c r="BP93" s="528"/>
      <c r="BQ93" s="528"/>
      <c r="BR93" s="529"/>
    </row>
    <row r="94" spans="2:70" ht="21" hidden="1" customHeight="1" outlineLevel="1" x14ac:dyDescent="0.15">
      <c r="B94" s="264"/>
      <c r="C94" s="329"/>
      <c r="D94" s="326" t="s">
        <v>79</v>
      </c>
      <c r="E94" s="220"/>
      <c r="F94" s="220"/>
      <c r="G94" s="220"/>
      <c r="H94" s="220"/>
      <c r="I94" s="220"/>
      <c r="J94" s="234"/>
      <c r="K94" s="235"/>
      <c r="L94" s="235"/>
      <c r="M94" s="235"/>
      <c r="N94" s="235"/>
      <c r="O94" s="236"/>
      <c r="P94" s="237"/>
      <c r="Q94" s="237"/>
      <c r="R94" s="237"/>
      <c r="S94" s="237"/>
      <c r="T94" s="237"/>
      <c r="U94" s="22"/>
      <c r="V94" s="141"/>
      <c r="W94" s="142"/>
      <c r="X94" s="143"/>
      <c r="Y94" s="143"/>
      <c r="Z94" s="143"/>
      <c r="AA94" s="143"/>
      <c r="AB94" s="143"/>
      <c r="AC94" s="144"/>
      <c r="AD94" s="142"/>
      <c r="AE94" s="143"/>
      <c r="AF94" s="143"/>
      <c r="AG94" s="143"/>
      <c r="AH94" s="143"/>
      <c r="AI94" s="143"/>
      <c r="AJ94" s="144"/>
      <c r="AK94" s="142"/>
      <c r="AL94" s="143"/>
      <c r="AM94" s="143"/>
      <c r="AN94" s="143"/>
      <c r="AO94" s="143"/>
      <c r="AP94" s="143"/>
      <c r="AQ94" s="144"/>
      <c r="AR94" s="142"/>
      <c r="AS94" s="143"/>
      <c r="AT94" s="143"/>
      <c r="AU94" s="143"/>
      <c r="AV94" s="143"/>
      <c r="AW94" s="143"/>
      <c r="AX94" s="144"/>
      <c r="AY94" s="319">
        <f t="shared" si="16"/>
        <v>0</v>
      </c>
      <c r="AZ94" s="239"/>
      <c r="BA94" s="239"/>
      <c r="BB94" s="240">
        <f t="shared" si="15"/>
        <v>0</v>
      </c>
      <c r="BC94" s="240"/>
      <c r="BD94" s="240"/>
      <c r="BE94" s="331"/>
      <c r="BF94" s="332"/>
      <c r="BG94" s="333"/>
      <c r="BH94" s="334"/>
      <c r="BI94" s="335"/>
      <c r="BJ94" s="336"/>
      <c r="BK94" s="528"/>
      <c r="BL94" s="528"/>
      <c r="BM94" s="528"/>
      <c r="BN94" s="528"/>
      <c r="BO94" s="528"/>
      <c r="BP94" s="528"/>
      <c r="BQ94" s="528"/>
      <c r="BR94" s="529"/>
    </row>
    <row r="95" spans="2:70" ht="21" hidden="1" customHeight="1" outlineLevel="1" x14ac:dyDescent="0.15">
      <c r="B95" s="264"/>
      <c r="C95" s="329"/>
      <c r="D95" s="326" t="s">
        <v>79</v>
      </c>
      <c r="E95" s="220"/>
      <c r="F95" s="220"/>
      <c r="G95" s="220"/>
      <c r="H95" s="220"/>
      <c r="I95" s="220"/>
      <c r="J95" s="234"/>
      <c r="K95" s="235"/>
      <c r="L95" s="235"/>
      <c r="M95" s="235"/>
      <c r="N95" s="235"/>
      <c r="O95" s="236"/>
      <c r="P95" s="237"/>
      <c r="Q95" s="237"/>
      <c r="R95" s="237"/>
      <c r="S95" s="237"/>
      <c r="T95" s="237"/>
      <c r="U95" s="22"/>
      <c r="V95" s="141"/>
      <c r="W95" s="142"/>
      <c r="X95" s="143"/>
      <c r="Y95" s="143"/>
      <c r="Z95" s="143"/>
      <c r="AA95" s="143"/>
      <c r="AB95" s="143"/>
      <c r="AC95" s="144"/>
      <c r="AD95" s="142"/>
      <c r="AE95" s="143"/>
      <c r="AF95" s="143"/>
      <c r="AG95" s="143"/>
      <c r="AH95" s="143"/>
      <c r="AI95" s="143"/>
      <c r="AJ95" s="144"/>
      <c r="AK95" s="142"/>
      <c r="AL95" s="143"/>
      <c r="AM95" s="143"/>
      <c r="AN95" s="143"/>
      <c r="AO95" s="143"/>
      <c r="AP95" s="143"/>
      <c r="AQ95" s="144"/>
      <c r="AR95" s="142"/>
      <c r="AS95" s="143"/>
      <c r="AT95" s="143"/>
      <c r="AU95" s="143"/>
      <c r="AV95" s="143"/>
      <c r="AW95" s="143"/>
      <c r="AX95" s="144"/>
      <c r="AY95" s="319">
        <f t="shared" si="16"/>
        <v>0</v>
      </c>
      <c r="AZ95" s="239"/>
      <c r="BA95" s="239"/>
      <c r="BB95" s="240">
        <f t="shared" si="15"/>
        <v>0</v>
      </c>
      <c r="BC95" s="240"/>
      <c r="BD95" s="240"/>
      <c r="BE95" s="331"/>
      <c r="BF95" s="332"/>
      <c r="BG95" s="333"/>
      <c r="BH95" s="334"/>
      <c r="BI95" s="335"/>
      <c r="BJ95" s="336"/>
      <c r="BK95" s="528"/>
      <c r="BL95" s="528"/>
      <c r="BM95" s="528"/>
      <c r="BN95" s="528"/>
      <c r="BO95" s="528"/>
      <c r="BP95" s="528"/>
      <c r="BQ95" s="528"/>
      <c r="BR95" s="529"/>
    </row>
    <row r="96" spans="2:70" ht="21" hidden="1" customHeight="1" outlineLevel="1" x14ac:dyDescent="0.15">
      <c r="B96" s="264"/>
      <c r="C96" s="329"/>
      <c r="D96" s="326" t="s">
        <v>79</v>
      </c>
      <c r="E96" s="220"/>
      <c r="F96" s="220"/>
      <c r="G96" s="220"/>
      <c r="H96" s="220"/>
      <c r="I96" s="220"/>
      <c r="J96" s="234"/>
      <c r="K96" s="235"/>
      <c r="L96" s="235"/>
      <c r="M96" s="235"/>
      <c r="N96" s="235"/>
      <c r="O96" s="236"/>
      <c r="P96" s="237"/>
      <c r="Q96" s="237"/>
      <c r="R96" s="237"/>
      <c r="S96" s="237"/>
      <c r="T96" s="237"/>
      <c r="U96" s="22"/>
      <c r="V96" s="141"/>
      <c r="W96" s="142"/>
      <c r="X96" s="143"/>
      <c r="Y96" s="143"/>
      <c r="Z96" s="143"/>
      <c r="AA96" s="143"/>
      <c r="AB96" s="143"/>
      <c r="AC96" s="144"/>
      <c r="AD96" s="142"/>
      <c r="AE96" s="143"/>
      <c r="AF96" s="143"/>
      <c r="AG96" s="143"/>
      <c r="AH96" s="143"/>
      <c r="AI96" s="143"/>
      <c r="AJ96" s="144"/>
      <c r="AK96" s="142"/>
      <c r="AL96" s="143"/>
      <c r="AM96" s="143"/>
      <c r="AN96" s="143"/>
      <c r="AO96" s="143"/>
      <c r="AP96" s="143"/>
      <c r="AQ96" s="144"/>
      <c r="AR96" s="142"/>
      <c r="AS96" s="143"/>
      <c r="AT96" s="143"/>
      <c r="AU96" s="143"/>
      <c r="AV96" s="143"/>
      <c r="AW96" s="143"/>
      <c r="AX96" s="144"/>
      <c r="AY96" s="319">
        <f t="shared" si="16"/>
        <v>0</v>
      </c>
      <c r="AZ96" s="239"/>
      <c r="BA96" s="239"/>
      <c r="BB96" s="240">
        <f t="shared" si="15"/>
        <v>0</v>
      </c>
      <c r="BC96" s="240"/>
      <c r="BD96" s="240"/>
      <c r="BE96" s="331"/>
      <c r="BF96" s="332"/>
      <c r="BG96" s="333"/>
      <c r="BH96" s="334"/>
      <c r="BI96" s="335"/>
      <c r="BJ96" s="336"/>
      <c r="BK96" s="528"/>
      <c r="BL96" s="528"/>
      <c r="BM96" s="528"/>
      <c r="BN96" s="528"/>
      <c r="BO96" s="528"/>
      <c r="BP96" s="528"/>
      <c r="BQ96" s="528"/>
      <c r="BR96" s="529"/>
    </row>
    <row r="97" spans="2:70" ht="21" hidden="1" customHeight="1" outlineLevel="1" x14ac:dyDescent="0.15">
      <c r="B97" s="264"/>
      <c r="C97" s="329"/>
      <c r="D97" s="326" t="s">
        <v>79</v>
      </c>
      <c r="E97" s="220"/>
      <c r="F97" s="220"/>
      <c r="G97" s="220"/>
      <c r="H97" s="220"/>
      <c r="I97" s="220"/>
      <c r="J97" s="234"/>
      <c r="K97" s="235"/>
      <c r="L97" s="235"/>
      <c r="M97" s="235"/>
      <c r="N97" s="235"/>
      <c r="O97" s="236"/>
      <c r="P97" s="237"/>
      <c r="Q97" s="237"/>
      <c r="R97" s="237"/>
      <c r="S97" s="237"/>
      <c r="T97" s="237"/>
      <c r="U97" s="22"/>
      <c r="V97" s="141"/>
      <c r="W97" s="142"/>
      <c r="X97" s="143"/>
      <c r="Y97" s="143"/>
      <c r="Z97" s="143"/>
      <c r="AA97" s="143"/>
      <c r="AB97" s="143"/>
      <c r="AC97" s="144"/>
      <c r="AD97" s="142"/>
      <c r="AE97" s="143"/>
      <c r="AF97" s="143"/>
      <c r="AG97" s="143"/>
      <c r="AH97" s="143"/>
      <c r="AI97" s="143"/>
      <c r="AJ97" s="144"/>
      <c r="AK97" s="142"/>
      <c r="AL97" s="143"/>
      <c r="AM97" s="143"/>
      <c r="AN97" s="143"/>
      <c r="AO97" s="143"/>
      <c r="AP97" s="143"/>
      <c r="AQ97" s="144"/>
      <c r="AR97" s="142"/>
      <c r="AS97" s="143"/>
      <c r="AT97" s="143"/>
      <c r="AU97" s="143"/>
      <c r="AV97" s="143"/>
      <c r="AW97" s="143"/>
      <c r="AX97" s="144"/>
      <c r="AY97" s="319">
        <f t="shared" si="16"/>
        <v>0</v>
      </c>
      <c r="AZ97" s="239"/>
      <c r="BA97" s="239"/>
      <c r="BB97" s="240">
        <f t="shared" si="15"/>
        <v>0</v>
      </c>
      <c r="BC97" s="240"/>
      <c r="BD97" s="240"/>
      <c r="BE97" s="331"/>
      <c r="BF97" s="332"/>
      <c r="BG97" s="333"/>
      <c r="BH97" s="334"/>
      <c r="BI97" s="335"/>
      <c r="BJ97" s="336"/>
      <c r="BK97" s="528"/>
      <c r="BL97" s="528"/>
      <c r="BM97" s="528"/>
      <c r="BN97" s="528"/>
      <c r="BO97" s="528"/>
      <c r="BP97" s="528"/>
      <c r="BQ97" s="528"/>
      <c r="BR97" s="529"/>
    </row>
    <row r="98" spans="2:70" ht="21" hidden="1" customHeight="1" outlineLevel="1" x14ac:dyDescent="0.15">
      <c r="B98" s="264"/>
      <c r="C98" s="329"/>
      <c r="D98" s="326" t="s">
        <v>79</v>
      </c>
      <c r="E98" s="220"/>
      <c r="F98" s="220"/>
      <c r="G98" s="220"/>
      <c r="H98" s="220"/>
      <c r="I98" s="220"/>
      <c r="J98" s="234"/>
      <c r="K98" s="235"/>
      <c r="L98" s="235"/>
      <c r="M98" s="235"/>
      <c r="N98" s="235"/>
      <c r="O98" s="236"/>
      <c r="P98" s="237"/>
      <c r="Q98" s="237"/>
      <c r="R98" s="237"/>
      <c r="S98" s="237"/>
      <c r="T98" s="237"/>
      <c r="U98" s="22"/>
      <c r="V98" s="141"/>
      <c r="W98" s="142"/>
      <c r="X98" s="143"/>
      <c r="Y98" s="143"/>
      <c r="Z98" s="143"/>
      <c r="AA98" s="143"/>
      <c r="AB98" s="143"/>
      <c r="AC98" s="144"/>
      <c r="AD98" s="142"/>
      <c r="AE98" s="143"/>
      <c r="AF98" s="143"/>
      <c r="AG98" s="143"/>
      <c r="AH98" s="143"/>
      <c r="AI98" s="143"/>
      <c r="AJ98" s="144"/>
      <c r="AK98" s="142"/>
      <c r="AL98" s="143"/>
      <c r="AM98" s="143"/>
      <c r="AN98" s="143"/>
      <c r="AO98" s="143"/>
      <c r="AP98" s="143"/>
      <c r="AQ98" s="144"/>
      <c r="AR98" s="142"/>
      <c r="AS98" s="143"/>
      <c r="AT98" s="143"/>
      <c r="AU98" s="143"/>
      <c r="AV98" s="143"/>
      <c r="AW98" s="143"/>
      <c r="AX98" s="144"/>
      <c r="AY98" s="319">
        <f t="shared" si="16"/>
        <v>0</v>
      </c>
      <c r="AZ98" s="239"/>
      <c r="BA98" s="239"/>
      <c r="BB98" s="240">
        <f t="shared" si="15"/>
        <v>0</v>
      </c>
      <c r="BC98" s="240"/>
      <c r="BD98" s="240"/>
      <c r="BE98" s="331"/>
      <c r="BF98" s="332"/>
      <c r="BG98" s="333"/>
      <c r="BH98" s="334"/>
      <c r="BI98" s="335"/>
      <c r="BJ98" s="336"/>
      <c r="BK98" s="528"/>
      <c r="BL98" s="528"/>
      <c r="BM98" s="528"/>
      <c r="BN98" s="528"/>
      <c r="BO98" s="528"/>
      <c r="BP98" s="528"/>
      <c r="BQ98" s="528"/>
      <c r="BR98" s="529"/>
    </row>
    <row r="99" spans="2:70" ht="21" hidden="1" customHeight="1" outlineLevel="1" x14ac:dyDescent="0.15">
      <c r="B99" s="264"/>
      <c r="C99" s="329"/>
      <c r="D99" s="326" t="s">
        <v>79</v>
      </c>
      <c r="E99" s="220"/>
      <c r="F99" s="220"/>
      <c r="G99" s="220"/>
      <c r="H99" s="220"/>
      <c r="I99" s="220"/>
      <c r="J99" s="234"/>
      <c r="K99" s="235"/>
      <c r="L99" s="235"/>
      <c r="M99" s="235"/>
      <c r="N99" s="235"/>
      <c r="O99" s="236"/>
      <c r="P99" s="237"/>
      <c r="Q99" s="237"/>
      <c r="R99" s="237"/>
      <c r="S99" s="237"/>
      <c r="T99" s="237"/>
      <c r="U99" s="22"/>
      <c r="V99" s="141"/>
      <c r="W99" s="142"/>
      <c r="X99" s="143"/>
      <c r="Y99" s="143"/>
      <c r="Z99" s="143"/>
      <c r="AA99" s="143"/>
      <c r="AB99" s="143"/>
      <c r="AC99" s="144"/>
      <c r="AD99" s="142"/>
      <c r="AE99" s="143"/>
      <c r="AF99" s="143"/>
      <c r="AG99" s="143"/>
      <c r="AH99" s="143"/>
      <c r="AI99" s="143"/>
      <c r="AJ99" s="144"/>
      <c r="AK99" s="142"/>
      <c r="AL99" s="143"/>
      <c r="AM99" s="143"/>
      <c r="AN99" s="143"/>
      <c r="AO99" s="143"/>
      <c r="AP99" s="143"/>
      <c r="AQ99" s="144"/>
      <c r="AR99" s="142"/>
      <c r="AS99" s="143"/>
      <c r="AT99" s="143"/>
      <c r="AU99" s="143"/>
      <c r="AV99" s="143"/>
      <c r="AW99" s="143"/>
      <c r="AX99" s="144"/>
      <c r="AY99" s="319">
        <f t="shared" si="16"/>
        <v>0</v>
      </c>
      <c r="AZ99" s="239"/>
      <c r="BA99" s="239"/>
      <c r="BB99" s="240">
        <f t="shared" si="15"/>
        <v>0</v>
      </c>
      <c r="BC99" s="240"/>
      <c r="BD99" s="240"/>
      <c r="BE99" s="331"/>
      <c r="BF99" s="332"/>
      <c r="BG99" s="333"/>
      <c r="BH99" s="334"/>
      <c r="BI99" s="335"/>
      <c r="BJ99" s="336"/>
      <c r="BK99" s="528"/>
      <c r="BL99" s="528"/>
      <c r="BM99" s="528"/>
      <c r="BN99" s="528"/>
      <c r="BO99" s="528"/>
      <c r="BP99" s="528"/>
      <c r="BQ99" s="528"/>
      <c r="BR99" s="529"/>
    </row>
    <row r="100" spans="2:70" ht="21" hidden="1" customHeight="1" outlineLevel="1" x14ac:dyDescent="0.15">
      <c r="B100" s="264"/>
      <c r="C100" s="329"/>
      <c r="D100" s="326" t="s">
        <v>79</v>
      </c>
      <c r="E100" s="220"/>
      <c r="F100" s="220"/>
      <c r="G100" s="220"/>
      <c r="H100" s="220"/>
      <c r="I100" s="220"/>
      <c r="J100" s="234"/>
      <c r="K100" s="235"/>
      <c r="L100" s="235"/>
      <c r="M100" s="235"/>
      <c r="N100" s="235"/>
      <c r="O100" s="236"/>
      <c r="P100" s="237"/>
      <c r="Q100" s="237"/>
      <c r="R100" s="237"/>
      <c r="S100" s="237"/>
      <c r="T100" s="237"/>
      <c r="U100" s="22"/>
      <c r="V100" s="141"/>
      <c r="W100" s="142"/>
      <c r="X100" s="143"/>
      <c r="Y100" s="143"/>
      <c r="Z100" s="143"/>
      <c r="AA100" s="143"/>
      <c r="AB100" s="143"/>
      <c r="AC100" s="144"/>
      <c r="AD100" s="142"/>
      <c r="AE100" s="143"/>
      <c r="AF100" s="143"/>
      <c r="AG100" s="143"/>
      <c r="AH100" s="143"/>
      <c r="AI100" s="143"/>
      <c r="AJ100" s="144"/>
      <c r="AK100" s="142"/>
      <c r="AL100" s="143"/>
      <c r="AM100" s="143"/>
      <c r="AN100" s="143"/>
      <c r="AO100" s="143"/>
      <c r="AP100" s="143"/>
      <c r="AQ100" s="144"/>
      <c r="AR100" s="142"/>
      <c r="AS100" s="143"/>
      <c r="AT100" s="143"/>
      <c r="AU100" s="143"/>
      <c r="AV100" s="143"/>
      <c r="AW100" s="143"/>
      <c r="AX100" s="144"/>
      <c r="AY100" s="319">
        <f t="shared" si="16"/>
        <v>0</v>
      </c>
      <c r="AZ100" s="239"/>
      <c r="BA100" s="239"/>
      <c r="BB100" s="240">
        <f t="shared" si="15"/>
        <v>0</v>
      </c>
      <c r="BC100" s="240"/>
      <c r="BD100" s="240"/>
      <c r="BE100" s="331"/>
      <c r="BF100" s="332"/>
      <c r="BG100" s="333"/>
      <c r="BH100" s="334"/>
      <c r="BI100" s="335"/>
      <c r="BJ100" s="336"/>
      <c r="BK100" s="528"/>
      <c r="BL100" s="528"/>
      <c r="BM100" s="528"/>
      <c r="BN100" s="528"/>
      <c r="BO100" s="528"/>
      <c r="BP100" s="528"/>
      <c r="BQ100" s="528"/>
      <c r="BR100" s="529"/>
    </row>
    <row r="101" spans="2:70" ht="21" hidden="1" customHeight="1" outlineLevel="1" x14ac:dyDescent="0.15">
      <c r="B101" s="264"/>
      <c r="C101" s="329"/>
      <c r="D101" s="326" t="s">
        <v>79</v>
      </c>
      <c r="E101" s="220"/>
      <c r="F101" s="220"/>
      <c r="G101" s="220"/>
      <c r="H101" s="220"/>
      <c r="I101" s="220"/>
      <c r="J101" s="234"/>
      <c r="K101" s="235"/>
      <c r="L101" s="235"/>
      <c r="M101" s="235"/>
      <c r="N101" s="235"/>
      <c r="O101" s="236"/>
      <c r="P101" s="237"/>
      <c r="Q101" s="237"/>
      <c r="R101" s="237"/>
      <c r="S101" s="237"/>
      <c r="T101" s="237"/>
      <c r="U101" s="22"/>
      <c r="V101" s="141"/>
      <c r="W101" s="142"/>
      <c r="X101" s="143"/>
      <c r="Y101" s="143"/>
      <c r="Z101" s="143"/>
      <c r="AA101" s="143"/>
      <c r="AB101" s="143"/>
      <c r="AC101" s="144"/>
      <c r="AD101" s="142"/>
      <c r="AE101" s="143"/>
      <c r="AF101" s="143"/>
      <c r="AG101" s="143"/>
      <c r="AH101" s="143"/>
      <c r="AI101" s="143"/>
      <c r="AJ101" s="144"/>
      <c r="AK101" s="142"/>
      <c r="AL101" s="143"/>
      <c r="AM101" s="143"/>
      <c r="AN101" s="143"/>
      <c r="AO101" s="143"/>
      <c r="AP101" s="143"/>
      <c r="AQ101" s="144"/>
      <c r="AR101" s="142"/>
      <c r="AS101" s="143"/>
      <c r="AT101" s="143"/>
      <c r="AU101" s="143"/>
      <c r="AV101" s="143"/>
      <c r="AW101" s="143"/>
      <c r="AX101" s="144"/>
      <c r="AY101" s="319">
        <f t="shared" si="16"/>
        <v>0</v>
      </c>
      <c r="AZ101" s="239"/>
      <c r="BA101" s="239"/>
      <c r="BB101" s="240">
        <f t="shared" si="15"/>
        <v>0</v>
      </c>
      <c r="BC101" s="240"/>
      <c r="BD101" s="240"/>
      <c r="BE101" s="331"/>
      <c r="BF101" s="332"/>
      <c r="BG101" s="333"/>
      <c r="BH101" s="334"/>
      <c r="BI101" s="335"/>
      <c r="BJ101" s="336"/>
      <c r="BK101" s="528"/>
      <c r="BL101" s="528"/>
      <c r="BM101" s="528"/>
      <c r="BN101" s="528"/>
      <c r="BO101" s="528"/>
      <c r="BP101" s="528"/>
      <c r="BQ101" s="528"/>
      <c r="BR101" s="529"/>
    </row>
    <row r="102" spans="2:70" ht="21" hidden="1" customHeight="1" outlineLevel="1" x14ac:dyDescent="0.15">
      <c r="B102" s="264"/>
      <c r="C102" s="329"/>
      <c r="D102" s="326" t="s">
        <v>79</v>
      </c>
      <c r="E102" s="220"/>
      <c r="F102" s="220"/>
      <c r="G102" s="220"/>
      <c r="H102" s="220"/>
      <c r="I102" s="220"/>
      <c r="J102" s="234"/>
      <c r="K102" s="235"/>
      <c r="L102" s="235"/>
      <c r="M102" s="235"/>
      <c r="N102" s="235"/>
      <c r="O102" s="236"/>
      <c r="P102" s="237"/>
      <c r="Q102" s="237"/>
      <c r="R102" s="237"/>
      <c r="S102" s="237"/>
      <c r="T102" s="237"/>
      <c r="U102" s="22"/>
      <c r="V102" s="141"/>
      <c r="W102" s="142"/>
      <c r="X102" s="143"/>
      <c r="Y102" s="143"/>
      <c r="Z102" s="143"/>
      <c r="AA102" s="143"/>
      <c r="AB102" s="143"/>
      <c r="AC102" s="144"/>
      <c r="AD102" s="142"/>
      <c r="AE102" s="143"/>
      <c r="AF102" s="143"/>
      <c r="AG102" s="143"/>
      <c r="AH102" s="143"/>
      <c r="AI102" s="143"/>
      <c r="AJ102" s="144"/>
      <c r="AK102" s="142"/>
      <c r="AL102" s="143"/>
      <c r="AM102" s="143"/>
      <c r="AN102" s="143"/>
      <c r="AO102" s="143"/>
      <c r="AP102" s="143"/>
      <c r="AQ102" s="144"/>
      <c r="AR102" s="142"/>
      <c r="AS102" s="143"/>
      <c r="AT102" s="143"/>
      <c r="AU102" s="143"/>
      <c r="AV102" s="143"/>
      <c r="AW102" s="143"/>
      <c r="AX102" s="144"/>
      <c r="AY102" s="319">
        <f t="shared" si="16"/>
        <v>0</v>
      </c>
      <c r="AZ102" s="239"/>
      <c r="BA102" s="239"/>
      <c r="BB102" s="240">
        <f t="shared" si="15"/>
        <v>0</v>
      </c>
      <c r="BC102" s="240"/>
      <c r="BD102" s="240"/>
      <c r="BE102" s="331"/>
      <c r="BF102" s="332"/>
      <c r="BG102" s="333"/>
      <c r="BH102" s="334"/>
      <c r="BI102" s="335"/>
      <c r="BJ102" s="336"/>
      <c r="BK102" s="528"/>
      <c r="BL102" s="528"/>
      <c r="BM102" s="528"/>
      <c r="BN102" s="528"/>
      <c r="BO102" s="528"/>
      <c r="BP102" s="528"/>
      <c r="BQ102" s="528"/>
      <c r="BR102" s="529"/>
    </row>
    <row r="103" spans="2:70" ht="21" hidden="1" customHeight="1" outlineLevel="1" x14ac:dyDescent="0.15">
      <c r="B103" s="264"/>
      <c r="C103" s="329"/>
      <c r="D103" s="326" t="s">
        <v>79</v>
      </c>
      <c r="E103" s="220"/>
      <c r="F103" s="220"/>
      <c r="G103" s="220"/>
      <c r="H103" s="220"/>
      <c r="I103" s="220"/>
      <c r="J103" s="234"/>
      <c r="K103" s="235"/>
      <c r="L103" s="235"/>
      <c r="M103" s="235"/>
      <c r="N103" s="235"/>
      <c r="O103" s="236"/>
      <c r="P103" s="237"/>
      <c r="Q103" s="237"/>
      <c r="R103" s="237"/>
      <c r="S103" s="237"/>
      <c r="T103" s="237"/>
      <c r="U103" s="22"/>
      <c r="V103" s="141"/>
      <c r="W103" s="142"/>
      <c r="X103" s="143"/>
      <c r="Y103" s="143"/>
      <c r="Z103" s="143"/>
      <c r="AA103" s="143"/>
      <c r="AB103" s="143"/>
      <c r="AC103" s="144"/>
      <c r="AD103" s="142"/>
      <c r="AE103" s="143"/>
      <c r="AF103" s="143"/>
      <c r="AG103" s="143"/>
      <c r="AH103" s="143"/>
      <c r="AI103" s="143"/>
      <c r="AJ103" s="144"/>
      <c r="AK103" s="142"/>
      <c r="AL103" s="143"/>
      <c r="AM103" s="143"/>
      <c r="AN103" s="143"/>
      <c r="AO103" s="143"/>
      <c r="AP103" s="143"/>
      <c r="AQ103" s="144"/>
      <c r="AR103" s="142"/>
      <c r="AS103" s="143"/>
      <c r="AT103" s="143"/>
      <c r="AU103" s="143"/>
      <c r="AV103" s="143"/>
      <c r="AW103" s="143"/>
      <c r="AX103" s="144"/>
      <c r="AY103" s="319">
        <f t="shared" si="16"/>
        <v>0</v>
      </c>
      <c r="AZ103" s="239"/>
      <c r="BA103" s="239"/>
      <c r="BB103" s="240">
        <f t="shared" si="15"/>
        <v>0</v>
      </c>
      <c r="BC103" s="240"/>
      <c r="BD103" s="240"/>
      <c r="BE103" s="331"/>
      <c r="BF103" s="332"/>
      <c r="BG103" s="333"/>
      <c r="BH103" s="334"/>
      <c r="BI103" s="335"/>
      <c r="BJ103" s="336"/>
      <c r="BK103" s="528"/>
      <c r="BL103" s="528"/>
      <c r="BM103" s="528"/>
      <c r="BN103" s="528"/>
      <c r="BO103" s="528"/>
      <c r="BP103" s="528"/>
      <c r="BQ103" s="528"/>
      <c r="BR103" s="529"/>
    </row>
    <row r="104" spans="2:70" ht="21" hidden="1" customHeight="1" outlineLevel="1" x14ac:dyDescent="0.15">
      <c r="B104" s="264"/>
      <c r="C104" s="329"/>
      <c r="D104" s="326" t="s">
        <v>79</v>
      </c>
      <c r="E104" s="220"/>
      <c r="F104" s="220"/>
      <c r="G104" s="220"/>
      <c r="H104" s="220"/>
      <c r="I104" s="220"/>
      <c r="J104" s="234"/>
      <c r="K104" s="235"/>
      <c r="L104" s="235"/>
      <c r="M104" s="235"/>
      <c r="N104" s="235"/>
      <c r="O104" s="236"/>
      <c r="P104" s="237"/>
      <c r="Q104" s="237"/>
      <c r="R104" s="237"/>
      <c r="S104" s="237"/>
      <c r="T104" s="237"/>
      <c r="U104" s="22"/>
      <c r="V104" s="141"/>
      <c r="W104" s="142"/>
      <c r="X104" s="143"/>
      <c r="Y104" s="143"/>
      <c r="Z104" s="143"/>
      <c r="AA104" s="143"/>
      <c r="AB104" s="143"/>
      <c r="AC104" s="144"/>
      <c r="AD104" s="142"/>
      <c r="AE104" s="143"/>
      <c r="AF104" s="143"/>
      <c r="AG104" s="143"/>
      <c r="AH104" s="143"/>
      <c r="AI104" s="143"/>
      <c r="AJ104" s="144"/>
      <c r="AK104" s="142"/>
      <c r="AL104" s="143"/>
      <c r="AM104" s="143"/>
      <c r="AN104" s="143"/>
      <c r="AO104" s="143"/>
      <c r="AP104" s="143"/>
      <c r="AQ104" s="144"/>
      <c r="AR104" s="142"/>
      <c r="AS104" s="143"/>
      <c r="AT104" s="143"/>
      <c r="AU104" s="143"/>
      <c r="AV104" s="143"/>
      <c r="AW104" s="143"/>
      <c r="AX104" s="144"/>
      <c r="AY104" s="319">
        <f t="shared" si="16"/>
        <v>0</v>
      </c>
      <c r="AZ104" s="239"/>
      <c r="BA104" s="239"/>
      <c r="BB104" s="240">
        <f t="shared" si="15"/>
        <v>0</v>
      </c>
      <c r="BC104" s="240"/>
      <c r="BD104" s="240"/>
      <c r="BE104" s="331"/>
      <c r="BF104" s="332"/>
      <c r="BG104" s="333"/>
      <c r="BH104" s="334"/>
      <c r="BI104" s="335"/>
      <c r="BJ104" s="336"/>
      <c r="BK104" s="528"/>
      <c r="BL104" s="528"/>
      <c r="BM104" s="528"/>
      <c r="BN104" s="528"/>
      <c r="BO104" s="528"/>
      <c r="BP104" s="528"/>
      <c r="BQ104" s="528"/>
      <c r="BR104" s="529"/>
    </row>
    <row r="105" spans="2:70" ht="21" hidden="1" customHeight="1" outlineLevel="1" x14ac:dyDescent="0.15">
      <c r="B105" s="264"/>
      <c r="C105" s="329"/>
      <c r="D105" s="326" t="s">
        <v>79</v>
      </c>
      <c r="E105" s="220"/>
      <c r="F105" s="220"/>
      <c r="G105" s="220"/>
      <c r="H105" s="220"/>
      <c r="I105" s="220"/>
      <c r="J105" s="234"/>
      <c r="K105" s="235"/>
      <c r="L105" s="235"/>
      <c r="M105" s="235"/>
      <c r="N105" s="235"/>
      <c r="O105" s="236"/>
      <c r="P105" s="237"/>
      <c r="Q105" s="237"/>
      <c r="R105" s="237"/>
      <c r="S105" s="237"/>
      <c r="T105" s="237"/>
      <c r="U105" s="22"/>
      <c r="V105" s="141"/>
      <c r="W105" s="142"/>
      <c r="X105" s="143"/>
      <c r="Y105" s="143"/>
      <c r="Z105" s="143"/>
      <c r="AA105" s="143"/>
      <c r="AB105" s="143"/>
      <c r="AC105" s="144"/>
      <c r="AD105" s="142"/>
      <c r="AE105" s="143"/>
      <c r="AF105" s="143"/>
      <c r="AG105" s="143"/>
      <c r="AH105" s="143"/>
      <c r="AI105" s="143"/>
      <c r="AJ105" s="144"/>
      <c r="AK105" s="142"/>
      <c r="AL105" s="143"/>
      <c r="AM105" s="143"/>
      <c r="AN105" s="143"/>
      <c r="AO105" s="143"/>
      <c r="AP105" s="143"/>
      <c r="AQ105" s="144"/>
      <c r="AR105" s="142"/>
      <c r="AS105" s="143"/>
      <c r="AT105" s="143"/>
      <c r="AU105" s="143"/>
      <c r="AV105" s="143"/>
      <c r="AW105" s="143"/>
      <c r="AX105" s="144"/>
      <c r="AY105" s="319">
        <f t="shared" si="16"/>
        <v>0</v>
      </c>
      <c r="AZ105" s="239"/>
      <c r="BA105" s="239"/>
      <c r="BB105" s="240">
        <f t="shared" si="15"/>
        <v>0</v>
      </c>
      <c r="BC105" s="240"/>
      <c r="BD105" s="240"/>
      <c r="BE105" s="331"/>
      <c r="BF105" s="332"/>
      <c r="BG105" s="333"/>
      <c r="BH105" s="334"/>
      <c r="BI105" s="335"/>
      <c r="BJ105" s="336"/>
      <c r="BK105" s="528"/>
      <c r="BL105" s="528"/>
      <c r="BM105" s="528"/>
      <c r="BN105" s="528"/>
      <c r="BO105" s="528"/>
      <c r="BP105" s="528"/>
      <c r="BQ105" s="528"/>
      <c r="BR105" s="529"/>
    </row>
    <row r="106" spans="2:70" ht="21" hidden="1" customHeight="1" outlineLevel="1" x14ac:dyDescent="0.15">
      <c r="B106" s="264"/>
      <c r="C106" s="329"/>
      <c r="D106" s="326" t="s">
        <v>79</v>
      </c>
      <c r="E106" s="220"/>
      <c r="F106" s="220"/>
      <c r="G106" s="220"/>
      <c r="H106" s="220"/>
      <c r="I106" s="220"/>
      <c r="J106" s="234"/>
      <c r="K106" s="235"/>
      <c r="L106" s="235"/>
      <c r="M106" s="235"/>
      <c r="N106" s="235"/>
      <c r="O106" s="236"/>
      <c r="P106" s="237"/>
      <c r="Q106" s="237"/>
      <c r="R106" s="237"/>
      <c r="S106" s="237"/>
      <c r="T106" s="237"/>
      <c r="U106" s="22"/>
      <c r="V106" s="141"/>
      <c r="W106" s="142"/>
      <c r="X106" s="143"/>
      <c r="Y106" s="143"/>
      <c r="Z106" s="143"/>
      <c r="AA106" s="143"/>
      <c r="AB106" s="143"/>
      <c r="AC106" s="144"/>
      <c r="AD106" s="142"/>
      <c r="AE106" s="143"/>
      <c r="AF106" s="143"/>
      <c r="AG106" s="143"/>
      <c r="AH106" s="143"/>
      <c r="AI106" s="143"/>
      <c r="AJ106" s="144"/>
      <c r="AK106" s="142"/>
      <c r="AL106" s="143"/>
      <c r="AM106" s="143"/>
      <c r="AN106" s="143"/>
      <c r="AO106" s="143"/>
      <c r="AP106" s="143"/>
      <c r="AQ106" s="144"/>
      <c r="AR106" s="142"/>
      <c r="AS106" s="143"/>
      <c r="AT106" s="143"/>
      <c r="AU106" s="143"/>
      <c r="AV106" s="143"/>
      <c r="AW106" s="143"/>
      <c r="AX106" s="144"/>
      <c r="AY106" s="319">
        <f t="shared" ref="AY106:AY107" si="17">SUM(W106:AX106)</f>
        <v>0</v>
      </c>
      <c r="AZ106" s="239"/>
      <c r="BA106" s="239"/>
      <c r="BB106" s="240">
        <f t="shared" ref="BB106:BB107" si="18">AY106/4</f>
        <v>0</v>
      </c>
      <c r="BC106" s="240"/>
      <c r="BD106" s="240"/>
      <c r="BE106" s="331"/>
      <c r="BF106" s="332"/>
      <c r="BG106" s="333"/>
      <c r="BH106" s="334"/>
      <c r="BI106" s="335"/>
      <c r="BJ106" s="336"/>
      <c r="BK106" s="528"/>
      <c r="BL106" s="528"/>
      <c r="BM106" s="528"/>
      <c r="BN106" s="528"/>
      <c r="BO106" s="528"/>
      <c r="BP106" s="528"/>
      <c r="BQ106" s="528"/>
      <c r="BR106" s="529"/>
    </row>
    <row r="107" spans="2:70" ht="21" hidden="1" customHeight="1" outlineLevel="1" x14ac:dyDescent="0.15">
      <c r="B107" s="264"/>
      <c r="C107" s="329"/>
      <c r="D107" s="326" t="s">
        <v>79</v>
      </c>
      <c r="E107" s="220"/>
      <c r="F107" s="220"/>
      <c r="G107" s="220"/>
      <c r="H107" s="220"/>
      <c r="I107" s="220"/>
      <c r="J107" s="234"/>
      <c r="K107" s="235"/>
      <c r="L107" s="235"/>
      <c r="M107" s="235"/>
      <c r="N107" s="235"/>
      <c r="O107" s="236"/>
      <c r="P107" s="237"/>
      <c r="Q107" s="237"/>
      <c r="R107" s="237"/>
      <c r="S107" s="237"/>
      <c r="T107" s="237"/>
      <c r="U107" s="22"/>
      <c r="V107" s="141"/>
      <c r="W107" s="142"/>
      <c r="X107" s="143"/>
      <c r="Y107" s="143"/>
      <c r="Z107" s="143"/>
      <c r="AA107" s="143"/>
      <c r="AB107" s="143"/>
      <c r="AC107" s="144"/>
      <c r="AD107" s="142"/>
      <c r="AE107" s="143"/>
      <c r="AF107" s="143"/>
      <c r="AG107" s="143"/>
      <c r="AH107" s="143"/>
      <c r="AI107" s="143"/>
      <c r="AJ107" s="144"/>
      <c r="AK107" s="142"/>
      <c r="AL107" s="143"/>
      <c r="AM107" s="143"/>
      <c r="AN107" s="143"/>
      <c r="AO107" s="143"/>
      <c r="AP107" s="143"/>
      <c r="AQ107" s="144"/>
      <c r="AR107" s="142"/>
      <c r="AS107" s="143"/>
      <c r="AT107" s="143"/>
      <c r="AU107" s="143"/>
      <c r="AV107" s="143"/>
      <c r="AW107" s="143"/>
      <c r="AX107" s="144"/>
      <c r="AY107" s="319">
        <f t="shared" si="17"/>
        <v>0</v>
      </c>
      <c r="AZ107" s="239"/>
      <c r="BA107" s="239"/>
      <c r="BB107" s="240">
        <f t="shared" si="18"/>
        <v>0</v>
      </c>
      <c r="BC107" s="240"/>
      <c r="BD107" s="240"/>
      <c r="BE107" s="331"/>
      <c r="BF107" s="332"/>
      <c r="BG107" s="333"/>
      <c r="BH107" s="334"/>
      <c r="BI107" s="335"/>
      <c r="BJ107" s="336"/>
      <c r="BK107" s="528"/>
      <c r="BL107" s="528"/>
      <c r="BM107" s="528"/>
      <c r="BN107" s="528"/>
      <c r="BO107" s="528"/>
      <c r="BP107" s="528"/>
      <c r="BQ107" s="528"/>
      <c r="BR107" s="529"/>
    </row>
    <row r="108" spans="2:70" ht="21" customHeight="1" collapsed="1" thickBot="1" x14ac:dyDescent="0.2">
      <c r="B108" s="264"/>
      <c r="C108" s="330"/>
      <c r="D108" s="323" t="s">
        <v>79</v>
      </c>
      <c r="E108" s="324"/>
      <c r="F108" s="324"/>
      <c r="G108" s="324"/>
      <c r="H108" s="324"/>
      <c r="I108" s="324"/>
      <c r="J108" s="221"/>
      <c r="K108" s="222"/>
      <c r="L108" s="222"/>
      <c r="M108" s="222"/>
      <c r="N108" s="222"/>
      <c r="O108" s="223"/>
      <c r="P108" s="224"/>
      <c r="Q108" s="224"/>
      <c r="R108" s="224"/>
      <c r="S108" s="224"/>
      <c r="T108" s="224"/>
      <c r="U108" s="145"/>
      <c r="V108" s="165"/>
      <c r="W108" s="158"/>
      <c r="X108" s="159"/>
      <c r="Y108" s="159"/>
      <c r="Z108" s="159"/>
      <c r="AA108" s="159"/>
      <c r="AB108" s="159"/>
      <c r="AC108" s="160"/>
      <c r="AD108" s="158"/>
      <c r="AE108" s="159"/>
      <c r="AF108" s="159"/>
      <c r="AG108" s="159"/>
      <c r="AH108" s="159"/>
      <c r="AI108" s="159"/>
      <c r="AJ108" s="160"/>
      <c r="AK108" s="158"/>
      <c r="AL108" s="159"/>
      <c r="AM108" s="159"/>
      <c r="AN108" s="159"/>
      <c r="AO108" s="159"/>
      <c r="AP108" s="159"/>
      <c r="AQ108" s="160"/>
      <c r="AR108" s="158"/>
      <c r="AS108" s="159"/>
      <c r="AT108" s="159"/>
      <c r="AU108" s="159"/>
      <c r="AV108" s="159"/>
      <c r="AW108" s="159"/>
      <c r="AX108" s="160"/>
      <c r="AY108" s="325">
        <f>SUM(W108:AX108)</f>
        <v>0</v>
      </c>
      <c r="AZ108" s="226"/>
      <c r="BA108" s="226"/>
      <c r="BB108" s="227">
        <f t="shared" si="6"/>
        <v>0</v>
      </c>
      <c r="BC108" s="227"/>
      <c r="BD108" s="227"/>
      <c r="BE108" s="331"/>
      <c r="BF108" s="332"/>
      <c r="BG108" s="333"/>
      <c r="BH108" s="334"/>
      <c r="BI108" s="335"/>
      <c r="BJ108" s="336"/>
      <c r="BK108" s="530"/>
      <c r="BL108" s="530"/>
      <c r="BM108" s="530"/>
      <c r="BN108" s="530"/>
      <c r="BO108" s="530"/>
      <c r="BP108" s="530"/>
      <c r="BQ108" s="530"/>
      <c r="BR108" s="531"/>
    </row>
    <row r="109" spans="2:70" ht="21" customHeight="1" thickBot="1" x14ac:dyDescent="0.2">
      <c r="B109" s="264"/>
      <c r="C109" s="207" t="s">
        <v>80</v>
      </c>
      <c r="D109" s="208"/>
      <c r="E109" s="208"/>
      <c r="F109" s="208"/>
      <c r="G109" s="208"/>
      <c r="H109" s="208"/>
      <c r="I109" s="208"/>
      <c r="J109" s="208"/>
      <c r="K109" s="208"/>
      <c r="L109" s="208"/>
      <c r="M109" s="208"/>
      <c r="N109" s="208"/>
      <c r="O109" s="208"/>
      <c r="P109" s="208"/>
      <c r="Q109" s="208"/>
      <c r="R109" s="208"/>
      <c r="S109" s="208"/>
      <c r="T109" s="208"/>
      <c r="U109" s="208"/>
      <c r="V109" s="209"/>
      <c r="W109" s="166">
        <f t="shared" ref="W109:AX109" si="19">SUM(W49:W108)</f>
        <v>18</v>
      </c>
      <c r="X109" s="167">
        <f t="shared" si="19"/>
        <v>11</v>
      </c>
      <c r="Y109" s="167">
        <f t="shared" si="19"/>
        <v>12</v>
      </c>
      <c r="Z109" s="167">
        <f t="shared" si="19"/>
        <v>13</v>
      </c>
      <c r="AA109" s="167">
        <f t="shared" si="19"/>
        <v>18</v>
      </c>
      <c r="AB109" s="167">
        <f t="shared" si="19"/>
        <v>12</v>
      </c>
      <c r="AC109" s="168">
        <f t="shared" si="19"/>
        <v>12</v>
      </c>
      <c r="AD109" s="167">
        <f t="shared" si="19"/>
        <v>18</v>
      </c>
      <c r="AE109" s="167">
        <f t="shared" si="19"/>
        <v>11</v>
      </c>
      <c r="AF109" s="167">
        <f t="shared" si="19"/>
        <v>12</v>
      </c>
      <c r="AG109" s="167">
        <f t="shared" si="19"/>
        <v>13</v>
      </c>
      <c r="AH109" s="167">
        <f t="shared" si="19"/>
        <v>18</v>
      </c>
      <c r="AI109" s="167">
        <f t="shared" si="19"/>
        <v>12</v>
      </c>
      <c r="AJ109" s="168">
        <f t="shared" si="19"/>
        <v>12</v>
      </c>
      <c r="AK109" s="167">
        <f t="shared" si="19"/>
        <v>18</v>
      </c>
      <c r="AL109" s="167">
        <f t="shared" si="19"/>
        <v>11</v>
      </c>
      <c r="AM109" s="167">
        <f t="shared" si="19"/>
        <v>12</v>
      </c>
      <c r="AN109" s="167">
        <f t="shared" si="19"/>
        <v>13</v>
      </c>
      <c r="AO109" s="167">
        <f t="shared" si="19"/>
        <v>18</v>
      </c>
      <c r="AP109" s="167">
        <f t="shared" si="19"/>
        <v>12</v>
      </c>
      <c r="AQ109" s="168">
        <f t="shared" si="19"/>
        <v>12</v>
      </c>
      <c r="AR109" s="167">
        <f t="shared" si="19"/>
        <v>18</v>
      </c>
      <c r="AS109" s="167">
        <f t="shared" si="19"/>
        <v>11</v>
      </c>
      <c r="AT109" s="167">
        <f t="shared" si="19"/>
        <v>12</v>
      </c>
      <c r="AU109" s="167">
        <f t="shared" si="19"/>
        <v>13</v>
      </c>
      <c r="AV109" s="167">
        <f t="shared" si="19"/>
        <v>18</v>
      </c>
      <c r="AW109" s="167">
        <f t="shared" si="19"/>
        <v>12</v>
      </c>
      <c r="AX109" s="169">
        <f t="shared" si="19"/>
        <v>12</v>
      </c>
      <c r="AY109" s="310">
        <f>SUM(AY49:BA108)</f>
        <v>384</v>
      </c>
      <c r="AZ109" s="211"/>
      <c r="BA109" s="211"/>
      <c r="BB109" s="212">
        <f>SUM($BB$49:$BD$108)</f>
        <v>96</v>
      </c>
      <c r="BC109" s="212"/>
      <c r="BD109" s="212"/>
      <c r="BE109" s="320">
        <f>SUM(BE49:BG108)</f>
        <v>2.4</v>
      </c>
      <c r="BF109" s="320"/>
      <c r="BG109" s="320"/>
      <c r="BH109" s="321">
        <f>SUM(BH49:BJ108)</f>
        <v>2.4</v>
      </c>
      <c r="BI109" s="322"/>
      <c r="BJ109" s="322"/>
      <c r="BK109" s="190"/>
      <c r="BL109" s="190"/>
      <c r="BM109" s="190"/>
      <c r="BN109" s="190"/>
      <c r="BO109" s="190"/>
      <c r="BP109" s="190"/>
      <c r="BQ109" s="190"/>
      <c r="BR109" s="191"/>
    </row>
    <row r="110" spans="2:70" ht="21" customHeight="1" x14ac:dyDescent="0.15">
      <c r="B110" s="264"/>
      <c r="C110" s="316" t="s">
        <v>117</v>
      </c>
      <c r="D110" s="567" t="s">
        <v>116</v>
      </c>
      <c r="E110" s="568"/>
      <c r="F110" s="568"/>
      <c r="G110" s="568"/>
      <c r="H110" s="568"/>
      <c r="I110" s="569"/>
      <c r="J110" s="567" t="s">
        <v>90</v>
      </c>
      <c r="K110" s="568"/>
      <c r="L110" s="568"/>
      <c r="M110" s="568"/>
      <c r="N110" s="568"/>
      <c r="O110" s="569"/>
      <c r="P110" s="534" t="s">
        <v>119</v>
      </c>
      <c r="Q110" s="534"/>
      <c r="R110" s="534"/>
      <c r="S110" s="534"/>
      <c r="T110" s="534"/>
      <c r="U110" s="17"/>
      <c r="V110" s="150"/>
      <c r="W110" s="151"/>
      <c r="X110" s="152"/>
      <c r="Y110" s="152"/>
      <c r="Z110" s="152"/>
      <c r="AA110" s="152">
        <v>6</v>
      </c>
      <c r="AB110" s="152">
        <v>6</v>
      </c>
      <c r="AC110" s="153">
        <v>6</v>
      </c>
      <c r="AD110" s="151"/>
      <c r="AE110" s="152"/>
      <c r="AF110" s="152"/>
      <c r="AG110" s="152"/>
      <c r="AH110" s="152">
        <v>6</v>
      </c>
      <c r="AI110" s="152">
        <v>6</v>
      </c>
      <c r="AJ110" s="153">
        <v>6</v>
      </c>
      <c r="AK110" s="151"/>
      <c r="AL110" s="152"/>
      <c r="AM110" s="152"/>
      <c r="AN110" s="152"/>
      <c r="AO110" s="152">
        <v>6</v>
      </c>
      <c r="AP110" s="152">
        <v>6</v>
      </c>
      <c r="AQ110" s="153">
        <v>6</v>
      </c>
      <c r="AR110" s="151"/>
      <c r="AS110" s="152"/>
      <c r="AT110" s="152"/>
      <c r="AU110" s="152"/>
      <c r="AV110" s="152">
        <v>6</v>
      </c>
      <c r="AW110" s="152">
        <v>6</v>
      </c>
      <c r="AX110" s="153">
        <v>6</v>
      </c>
      <c r="AY110" s="319">
        <f t="shared" ref="AY110:AY119" si="20">SUM(W110:AX110)</f>
        <v>72</v>
      </c>
      <c r="AZ110" s="239"/>
      <c r="BA110" s="239"/>
      <c r="BB110" s="240">
        <f t="shared" ref="BB110:BB119" si="21">AY110/4</f>
        <v>18</v>
      </c>
      <c r="BC110" s="240"/>
      <c r="BD110" s="240"/>
      <c r="BE110" s="229"/>
      <c r="BF110" s="230"/>
      <c r="BG110" s="231"/>
      <c r="BH110" s="229"/>
      <c r="BI110" s="230"/>
      <c r="BJ110" s="231"/>
      <c r="BK110" s="528"/>
      <c r="BL110" s="528"/>
      <c r="BM110" s="528"/>
      <c r="BN110" s="528"/>
      <c r="BO110" s="528"/>
      <c r="BP110" s="528"/>
      <c r="BQ110" s="528"/>
      <c r="BR110" s="529"/>
    </row>
    <row r="111" spans="2:70" ht="21" customHeight="1" x14ac:dyDescent="0.15">
      <c r="B111" s="264"/>
      <c r="C111" s="317"/>
      <c r="D111" s="234"/>
      <c r="E111" s="235"/>
      <c r="F111" s="235"/>
      <c r="G111" s="235"/>
      <c r="H111" s="235"/>
      <c r="I111" s="236"/>
      <c r="J111" s="234"/>
      <c r="K111" s="235"/>
      <c r="L111" s="235"/>
      <c r="M111" s="235"/>
      <c r="N111" s="235"/>
      <c r="O111" s="236"/>
      <c r="P111" s="237"/>
      <c r="Q111" s="237"/>
      <c r="R111" s="237"/>
      <c r="S111" s="237"/>
      <c r="T111" s="237"/>
      <c r="U111" s="22"/>
      <c r="V111" s="141"/>
      <c r="W111" s="142"/>
      <c r="X111" s="143"/>
      <c r="Y111" s="143"/>
      <c r="Z111" s="143"/>
      <c r="AA111" s="143"/>
      <c r="AB111" s="143"/>
      <c r="AC111" s="144"/>
      <c r="AD111" s="142"/>
      <c r="AE111" s="143"/>
      <c r="AF111" s="143"/>
      <c r="AG111" s="143"/>
      <c r="AH111" s="143"/>
      <c r="AI111" s="143"/>
      <c r="AJ111" s="144"/>
      <c r="AK111" s="142"/>
      <c r="AL111" s="143"/>
      <c r="AM111" s="143"/>
      <c r="AN111" s="143"/>
      <c r="AO111" s="143"/>
      <c r="AP111" s="143"/>
      <c r="AQ111" s="144"/>
      <c r="AR111" s="142"/>
      <c r="AS111" s="143"/>
      <c r="AT111" s="143"/>
      <c r="AU111" s="143"/>
      <c r="AV111" s="143"/>
      <c r="AW111" s="143"/>
      <c r="AX111" s="144"/>
      <c r="AY111" s="319">
        <f t="shared" si="20"/>
        <v>0</v>
      </c>
      <c r="AZ111" s="239"/>
      <c r="BA111" s="239"/>
      <c r="BB111" s="240">
        <f t="shared" si="21"/>
        <v>0</v>
      </c>
      <c r="BC111" s="240"/>
      <c r="BD111" s="240"/>
      <c r="BE111" s="229"/>
      <c r="BF111" s="230"/>
      <c r="BG111" s="231"/>
      <c r="BH111" s="229"/>
      <c r="BI111" s="230"/>
      <c r="BJ111" s="231"/>
      <c r="BK111" s="528"/>
      <c r="BL111" s="528"/>
      <c r="BM111" s="528"/>
      <c r="BN111" s="528"/>
      <c r="BO111" s="528"/>
      <c r="BP111" s="528"/>
      <c r="BQ111" s="528"/>
      <c r="BR111" s="529"/>
    </row>
    <row r="112" spans="2:70" ht="21" customHeight="1" x14ac:dyDescent="0.15">
      <c r="B112" s="264"/>
      <c r="C112" s="317"/>
      <c r="D112" s="234"/>
      <c r="E112" s="235"/>
      <c r="F112" s="235"/>
      <c r="G112" s="235"/>
      <c r="H112" s="235"/>
      <c r="I112" s="236"/>
      <c r="J112" s="234"/>
      <c r="K112" s="235"/>
      <c r="L112" s="235"/>
      <c r="M112" s="235"/>
      <c r="N112" s="235"/>
      <c r="O112" s="236"/>
      <c r="P112" s="237"/>
      <c r="Q112" s="237"/>
      <c r="R112" s="237"/>
      <c r="S112" s="237"/>
      <c r="T112" s="237"/>
      <c r="U112" s="22"/>
      <c r="V112" s="141"/>
      <c r="W112" s="142"/>
      <c r="X112" s="143"/>
      <c r="Y112" s="143"/>
      <c r="Z112" s="143"/>
      <c r="AA112" s="143"/>
      <c r="AB112" s="143"/>
      <c r="AC112" s="144"/>
      <c r="AD112" s="142"/>
      <c r="AE112" s="143"/>
      <c r="AF112" s="143"/>
      <c r="AG112" s="143"/>
      <c r="AH112" s="143"/>
      <c r="AI112" s="143"/>
      <c r="AJ112" s="144"/>
      <c r="AK112" s="142"/>
      <c r="AL112" s="143"/>
      <c r="AM112" s="143"/>
      <c r="AN112" s="143"/>
      <c r="AO112" s="143"/>
      <c r="AP112" s="143"/>
      <c r="AQ112" s="144"/>
      <c r="AR112" s="142"/>
      <c r="AS112" s="143"/>
      <c r="AT112" s="143"/>
      <c r="AU112" s="143"/>
      <c r="AV112" s="143"/>
      <c r="AW112" s="143"/>
      <c r="AX112" s="144"/>
      <c r="AY112" s="319">
        <f t="shared" si="20"/>
        <v>0</v>
      </c>
      <c r="AZ112" s="239"/>
      <c r="BA112" s="239"/>
      <c r="BB112" s="240">
        <f t="shared" si="21"/>
        <v>0</v>
      </c>
      <c r="BC112" s="240"/>
      <c r="BD112" s="240"/>
      <c r="BE112" s="229"/>
      <c r="BF112" s="230"/>
      <c r="BG112" s="231"/>
      <c r="BH112" s="229"/>
      <c r="BI112" s="230"/>
      <c r="BJ112" s="231"/>
      <c r="BK112" s="528"/>
      <c r="BL112" s="528"/>
      <c r="BM112" s="528"/>
      <c r="BN112" s="528"/>
      <c r="BO112" s="528"/>
      <c r="BP112" s="528"/>
      <c r="BQ112" s="528"/>
      <c r="BR112" s="529"/>
    </row>
    <row r="113" spans="2:70" ht="21" customHeight="1" x14ac:dyDescent="0.15">
      <c r="B113" s="264"/>
      <c r="C113" s="317"/>
      <c r="D113" s="234"/>
      <c r="E113" s="235"/>
      <c r="F113" s="235"/>
      <c r="G113" s="235"/>
      <c r="H113" s="235"/>
      <c r="I113" s="236"/>
      <c r="J113" s="234"/>
      <c r="K113" s="235"/>
      <c r="L113" s="235"/>
      <c r="M113" s="235"/>
      <c r="N113" s="235"/>
      <c r="O113" s="236"/>
      <c r="P113" s="237"/>
      <c r="Q113" s="237"/>
      <c r="R113" s="237"/>
      <c r="S113" s="237"/>
      <c r="T113" s="237"/>
      <c r="U113" s="22"/>
      <c r="V113" s="141"/>
      <c r="W113" s="142"/>
      <c r="X113" s="143"/>
      <c r="Y113" s="143"/>
      <c r="Z113" s="143"/>
      <c r="AA113" s="143"/>
      <c r="AB113" s="143"/>
      <c r="AC113" s="144"/>
      <c r="AD113" s="142"/>
      <c r="AE113" s="143"/>
      <c r="AF113" s="143"/>
      <c r="AG113" s="143"/>
      <c r="AH113" s="143"/>
      <c r="AI113" s="143"/>
      <c r="AJ113" s="144"/>
      <c r="AK113" s="142"/>
      <c r="AL113" s="143"/>
      <c r="AM113" s="143"/>
      <c r="AN113" s="143"/>
      <c r="AO113" s="143"/>
      <c r="AP113" s="143"/>
      <c r="AQ113" s="144"/>
      <c r="AR113" s="142"/>
      <c r="AS113" s="143"/>
      <c r="AT113" s="143"/>
      <c r="AU113" s="143"/>
      <c r="AV113" s="143"/>
      <c r="AW113" s="143"/>
      <c r="AX113" s="144"/>
      <c r="AY113" s="319">
        <f t="shared" si="20"/>
        <v>0</v>
      </c>
      <c r="AZ113" s="239"/>
      <c r="BA113" s="239"/>
      <c r="BB113" s="240">
        <f t="shared" si="21"/>
        <v>0</v>
      </c>
      <c r="BC113" s="240"/>
      <c r="BD113" s="240"/>
      <c r="BE113" s="229"/>
      <c r="BF113" s="230"/>
      <c r="BG113" s="231"/>
      <c r="BH113" s="229"/>
      <c r="BI113" s="230"/>
      <c r="BJ113" s="231"/>
      <c r="BK113" s="528"/>
      <c r="BL113" s="528"/>
      <c r="BM113" s="528"/>
      <c r="BN113" s="528"/>
      <c r="BO113" s="528"/>
      <c r="BP113" s="528"/>
      <c r="BQ113" s="528"/>
      <c r="BR113" s="529"/>
    </row>
    <row r="114" spans="2:70" ht="21" hidden="1" customHeight="1" outlineLevel="1" x14ac:dyDescent="0.15">
      <c r="B114" s="264"/>
      <c r="C114" s="317"/>
      <c r="D114" s="234"/>
      <c r="E114" s="235"/>
      <c r="F114" s="235"/>
      <c r="G114" s="235"/>
      <c r="H114" s="235"/>
      <c r="I114" s="236"/>
      <c r="J114" s="234"/>
      <c r="K114" s="235"/>
      <c r="L114" s="235"/>
      <c r="M114" s="235"/>
      <c r="N114" s="235"/>
      <c r="O114" s="236"/>
      <c r="P114" s="237"/>
      <c r="Q114" s="237"/>
      <c r="R114" s="237"/>
      <c r="S114" s="237"/>
      <c r="T114" s="237"/>
      <c r="U114" s="22"/>
      <c r="V114" s="141"/>
      <c r="W114" s="142"/>
      <c r="X114" s="143"/>
      <c r="Y114" s="143"/>
      <c r="Z114" s="143"/>
      <c r="AA114" s="143"/>
      <c r="AB114" s="143"/>
      <c r="AC114" s="144"/>
      <c r="AD114" s="142"/>
      <c r="AE114" s="143"/>
      <c r="AF114" s="143"/>
      <c r="AG114" s="143"/>
      <c r="AH114" s="143"/>
      <c r="AI114" s="143"/>
      <c r="AJ114" s="144"/>
      <c r="AK114" s="142"/>
      <c r="AL114" s="143"/>
      <c r="AM114" s="143"/>
      <c r="AN114" s="143"/>
      <c r="AO114" s="143"/>
      <c r="AP114" s="143"/>
      <c r="AQ114" s="144"/>
      <c r="AR114" s="142"/>
      <c r="AS114" s="143"/>
      <c r="AT114" s="143"/>
      <c r="AU114" s="143"/>
      <c r="AV114" s="143"/>
      <c r="AW114" s="143"/>
      <c r="AX114" s="144"/>
      <c r="AY114" s="319">
        <f t="shared" si="20"/>
        <v>0</v>
      </c>
      <c r="AZ114" s="239"/>
      <c r="BA114" s="239"/>
      <c r="BB114" s="240">
        <f t="shared" si="21"/>
        <v>0</v>
      </c>
      <c r="BC114" s="240"/>
      <c r="BD114" s="240"/>
      <c r="BE114" s="229"/>
      <c r="BF114" s="230"/>
      <c r="BG114" s="231"/>
      <c r="BH114" s="229"/>
      <c r="BI114" s="230"/>
      <c r="BJ114" s="231"/>
      <c r="BK114" s="528"/>
      <c r="BL114" s="528"/>
      <c r="BM114" s="528"/>
      <c r="BN114" s="528"/>
      <c r="BO114" s="528"/>
      <c r="BP114" s="528"/>
      <c r="BQ114" s="528"/>
      <c r="BR114" s="529"/>
    </row>
    <row r="115" spans="2:70" ht="21" hidden="1" customHeight="1" outlineLevel="1" x14ac:dyDescent="0.15">
      <c r="B115" s="264"/>
      <c r="C115" s="317"/>
      <c r="D115" s="234"/>
      <c r="E115" s="235"/>
      <c r="F115" s="235"/>
      <c r="G115" s="235"/>
      <c r="H115" s="235"/>
      <c r="I115" s="236"/>
      <c r="J115" s="234"/>
      <c r="K115" s="235"/>
      <c r="L115" s="235"/>
      <c r="M115" s="235"/>
      <c r="N115" s="235"/>
      <c r="O115" s="236"/>
      <c r="P115" s="237"/>
      <c r="Q115" s="237"/>
      <c r="R115" s="237"/>
      <c r="S115" s="237"/>
      <c r="T115" s="237"/>
      <c r="U115" s="22"/>
      <c r="V115" s="141"/>
      <c r="W115" s="142"/>
      <c r="X115" s="143"/>
      <c r="Y115" s="143"/>
      <c r="Z115" s="143"/>
      <c r="AA115" s="143"/>
      <c r="AB115" s="143"/>
      <c r="AC115" s="144"/>
      <c r="AD115" s="142"/>
      <c r="AE115" s="143"/>
      <c r="AF115" s="143"/>
      <c r="AG115" s="143"/>
      <c r="AH115" s="143"/>
      <c r="AI115" s="143"/>
      <c r="AJ115" s="144"/>
      <c r="AK115" s="142"/>
      <c r="AL115" s="143"/>
      <c r="AM115" s="143"/>
      <c r="AN115" s="143"/>
      <c r="AO115" s="143"/>
      <c r="AP115" s="143"/>
      <c r="AQ115" s="144"/>
      <c r="AR115" s="142"/>
      <c r="AS115" s="143"/>
      <c r="AT115" s="143"/>
      <c r="AU115" s="143"/>
      <c r="AV115" s="143"/>
      <c r="AW115" s="143"/>
      <c r="AX115" s="144"/>
      <c r="AY115" s="319">
        <f t="shared" si="20"/>
        <v>0</v>
      </c>
      <c r="AZ115" s="239"/>
      <c r="BA115" s="239"/>
      <c r="BB115" s="240">
        <f t="shared" si="21"/>
        <v>0</v>
      </c>
      <c r="BC115" s="240"/>
      <c r="BD115" s="240"/>
      <c r="BE115" s="229"/>
      <c r="BF115" s="230"/>
      <c r="BG115" s="231"/>
      <c r="BH115" s="229"/>
      <c r="BI115" s="230"/>
      <c r="BJ115" s="231"/>
      <c r="BK115" s="528"/>
      <c r="BL115" s="528"/>
      <c r="BM115" s="528"/>
      <c r="BN115" s="528"/>
      <c r="BO115" s="528"/>
      <c r="BP115" s="528"/>
      <c r="BQ115" s="528"/>
      <c r="BR115" s="529"/>
    </row>
    <row r="116" spans="2:70" ht="21" hidden="1" customHeight="1" outlineLevel="1" x14ac:dyDescent="0.15">
      <c r="B116" s="264"/>
      <c r="C116" s="317"/>
      <c r="D116" s="234"/>
      <c r="E116" s="235"/>
      <c r="F116" s="235"/>
      <c r="G116" s="235"/>
      <c r="H116" s="235"/>
      <c r="I116" s="236"/>
      <c r="J116" s="234"/>
      <c r="K116" s="235"/>
      <c r="L116" s="235"/>
      <c r="M116" s="235"/>
      <c r="N116" s="235"/>
      <c r="O116" s="236"/>
      <c r="P116" s="237"/>
      <c r="Q116" s="237"/>
      <c r="R116" s="237"/>
      <c r="S116" s="237"/>
      <c r="T116" s="237"/>
      <c r="U116" s="22"/>
      <c r="V116" s="141"/>
      <c r="W116" s="142"/>
      <c r="X116" s="143"/>
      <c r="Y116" s="143"/>
      <c r="Z116" s="143"/>
      <c r="AA116" s="143"/>
      <c r="AB116" s="143"/>
      <c r="AC116" s="144"/>
      <c r="AD116" s="142"/>
      <c r="AE116" s="143"/>
      <c r="AF116" s="143"/>
      <c r="AG116" s="143"/>
      <c r="AH116" s="143"/>
      <c r="AI116" s="143"/>
      <c r="AJ116" s="144"/>
      <c r="AK116" s="142"/>
      <c r="AL116" s="143"/>
      <c r="AM116" s="143"/>
      <c r="AN116" s="143"/>
      <c r="AO116" s="143"/>
      <c r="AP116" s="143"/>
      <c r="AQ116" s="144"/>
      <c r="AR116" s="142"/>
      <c r="AS116" s="143"/>
      <c r="AT116" s="143"/>
      <c r="AU116" s="143"/>
      <c r="AV116" s="143"/>
      <c r="AW116" s="143"/>
      <c r="AX116" s="144"/>
      <c r="AY116" s="319">
        <f t="shared" si="20"/>
        <v>0</v>
      </c>
      <c r="AZ116" s="239"/>
      <c r="BA116" s="239"/>
      <c r="BB116" s="240">
        <f t="shared" si="21"/>
        <v>0</v>
      </c>
      <c r="BC116" s="240"/>
      <c r="BD116" s="240"/>
      <c r="BE116" s="229"/>
      <c r="BF116" s="230"/>
      <c r="BG116" s="231"/>
      <c r="BH116" s="229"/>
      <c r="BI116" s="230"/>
      <c r="BJ116" s="231"/>
      <c r="BK116" s="528"/>
      <c r="BL116" s="528"/>
      <c r="BM116" s="528"/>
      <c r="BN116" s="528"/>
      <c r="BO116" s="528"/>
      <c r="BP116" s="528"/>
      <c r="BQ116" s="528"/>
      <c r="BR116" s="529"/>
    </row>
    <row r="117" spans="2:70" ht="21" hidden="1" customHeight="1" outlineLevel="1" x14ac:dyDescent="0.15">
      <c r="B117" s="264"/>
      <c r="C117" s="317"/>
      <c r="D117" s="234"/>
      <c r="E117" s="235"/>
      <c r="F117" s="235"/>
      <c r="G117" s="235"/>
      <c r="H117" s="235"/>
      <c r="I117" s="236"/>
      <c r="J117" s="234"/>
      <c r="K117" s="235"/>
      <c r="L117" s="235"/>
      <c r="M117" s="235"/>
      <c r="N117" s="235"/>
      <c r="O117" s="236"/>
      <c r="P117" s="237"/>
      <c r="Q117" s="237"/>
      <c r="R117" s="237"/>
      <c r="S117" s="237"/>
      <c r="T117" s="237"/>
      <c r="U117" s="22"/>
      <c r="V117" s="141"/>
      <c r="W117" s="142"/>
      <c r="X117" s="143"/>
      <c r="Y117" s="143"/>
      <c r="Z117" s="143"/>
      <c r="AA117" s="143"/>
      <c r="AB117" s="143"/>
      <c r="AC117" s="144"/>
      <c r="AD117" s="142"/>
      <c r="AE117" s="143"/>
      <c r="AF117" s="143"/>
      <c r="AG117" s="143"/>
      <c r="AH117" s="143"/>
      <c r="AI117" s="143"/>
      <c r="AJ117" s="144"/>
      <c r="AK117" s="142"/>
      <c r="AL117" s="143"/>
      <c r="AM117" s="143"/>
      <c r="AN117" s="143"/>
      <c r="AO117" s="143"/>
      <c r="AP117" s="143"/>
      <c r="AQ117" s="144"/>
      <c r="AR117" s="142"/>
      <c r="AS117" s="143"/>
      <c r="AT117" s="143"/>
      <c r="AU117" s="143"/>
      <c r="AV117" s="143"/>
      <c r="AW117" s="143"/>
      <c r="AX117" s="144"/>
      <c r="AY117" s="319">
        <f t="shared" si="20"/>
        <v>0</v>
      </c>
      <c r="AZ117" s="239"/>
      <c r="BA117" s="239"/>
      <c r="BB117" s="240">
        <f t="shared" si="21"/>
        <v>0</v>
      </c>
      <c r="BC117" s="240"/>
      <c r="BD117" s="240"/>
      <c r="BE117" s="229"/>
      <c r="BF117" s="230"/>
      <c r="BG117" s="231"/>
      <c r="BH117" s="229"/>
      <c r="BI117" s="230"/>
      <c r="BJ117" s="231"/>
      <c r="BK117" s="528"/>
      <c r="BL117" s="528"/>
      <c r="BM117" s="528"/>
      <c r="BN117" s="528"/>
      <c r="BO117" s="528"/>
      <c r="BP117" s="528"/>
      <c r="BQ117" s="528"/>
      <c r="BR117" s="529"/>
    </row>
    <row r="118" spans="2:70" ht="21" hidden="1" customHeight="1" outlineLevel="1" x14ac:dyDescent="0.15">
      <c r="B118" s="264"/>
      <c r="C118" s="317"/>
      <c r="D118" s="234"/>
      <c r="E118" s="235"/>
      <c r="F118" s="235"/>
      <c r="G118" s="235"/>
      <c r="H118" s="235"/>
      <c r="I118" s="236"/>
      <c r="J118" s="234"/>
      <c r="K118" s="235"/>
      <c r="L118" s="235"/>
      <c r="M118" s="235"/>
      <c r="N118" s="235"/>
      <c r="O118" s="236"/>
      <c r="P118" s="237"/>
      <c r="Q118" s="237"/>
      <c r="R118" s="237"/>
      <c r="S118" s="237"/>
      <c r="T118" s="237"/>
      <c r="U118" s="22"/>
      <c r="V118" s="141"/>
      <c r="W118" s="142"/>
      <c r="X118" s="143"/>
      <c r="Y118" s="143"/>
      <c r="Z118" s="143"/>
      <c r="AA118" s="143"/>
      <c r="AB118" s="143"/>
      <c r="AC118" s="144"/>
      <c r="AD118" s="142"/>
      <c r="AE118" s="143"/>
      <c r="AF118" s="143"/>
      <c r="AG118" s="143"/>
      <c r="AH118" s="143"/>
      <c r="AI118" s="143"/>
      <c r="AJ118" s="144"/>
      <c r="AK118" s="142"/>
      <c r="AL118" s="143"/>
      <c r="AM118" s="143"/>
      <c r="AN118" s="143"/>
      <c r="AO118" s="143"/>
      <c r="AP118" s="143"/>
      <c r="AQ118" s="144"/>
      <c r="AR118" s="142"/>
      <c r="AS118" s="143"/>
      <c r="AT118" s="143"/>
      <c r="AU118" s="143"/>
      <c r="AV118" s="143"/>
      <c r="AW118" s="143"/>
      <c r="AX118" s="144"/>
      <c r="AY118" s="319">
        <f t="shared" si="20"/>
        <v>0</v>
      </c>
      <c r="AZ118" s="239"/>
      <c r="BA118" s="239"/>
      <c r="BB118" s="240">
        <f t="shared" si="21"/>
        <v>0</v>
      </c>
      <c r="BC118" s="240"/>
      <c r="BD118" s="240"/>
      <c r="BE118" s="229"/>
      <c r="BF118" s="230"/>
      <c r="BG118" s="231"/>
      <c r="BH118" s="229"/>
      <c r="BI118" s="230"/>
      <c r="BJ118" s="231"/>
      <c r="BK118" s="528"/>
      <c r="BL118" s="528"/>
      <c r="BM118" s="528"/>
      <c r="BN118" s="528"/>
      <c r="BO118" s="528"/>
      <c r="BP118" s="528"/>
      <c r="BQ118" s="528"/>
      <c r="BR118" s="529"/>
    </row>
    <row r="119" spans="2:70" ht="21" customHeight="1" collapsed="1" thickBot="1" x14ac:dyDescent="0.2">
      <c r="B119" s="264"/>
      <c r="C119" s="318"/>
      <c r="D119" s="234"/>
      <c r="E119" s="235"/>
      <c r="F119" s="235"/>
      <c r="G119" s="235"/>
      <c r="H119" s="235"/>
      <c r="I119" s="236"/>
      <c r="J119" s="234"/>
      <c r="K119" s="235"/>
      <c r="L119" s="235"/>
      <c r="M119" s="235"/>
      <c r="N119" s="235"/>
      <c r="O119" s="236"/>
      <c r="P119" s="237"/>
      <c r="Q119" s="237"/>
      <c r="R119" s="237"/>
      <c r="S119" s="237"/>
      <c r="T119" s="237"/>
      <c r="U119" s="22"/>
      <c r="V119" s="141"/>
      <c r="W119" s="142"/>
      <c r="X119" s="143"/>
      <c r="Y119" s="143"/>
      <c r="Z119" s="143"/>
      <c r="AA119" s="143"/>
      <c r="AB119" s="143"/>
      <c r="AC119" s="144"/>
      <c r="AD119" s="142"/>
      <c r="AE119" s="143"/>
      <c r="AF119" s="143"/>
      <c r="AG119" s="143"/>
      <c r="AH119" s="143"/>
      <c r="AI119" s="143"/>
      <c r="AJ119" s="144"/>
      <c r="AK119" s="142"/>
      <c r="AL119" s="143"/>
      <c r="AM119" s="143"/>
      <c r="AN119" s="143"/>
      <c r="AO119" s="143"/>
      <c r="AP119" s="143"/>
      <c r="AQ119" s="144"/>
      <c r="AR119" s="142"/>
      <c r="AS119" s="143"/>
      <c r="AT119" s="143"/>
      <c r="AU119" s="143"/>
      <c r="AV119" s="143"/>
      <c r="AW119" s="143"/>
      <c r="AX119" s="144"/>
      <c r="AY119" s="319">
        <f t="shared" si="20"/>
        <v>0</v>
      </c>
      <c r="AZ119" s="239"/>
      <c r="BA119" s="239"/>
      <c r="BB119" s="240">
        <f t="shared" si="21"/>
        <v>0</v>
      </c>
      <c r="BC119" s="240"/>
      <c r="BD119" s="240"/>
      <c r="BE119" s="229"/>
      <c r="BF119" s="230"/>
      <c r="BG119" s="231"/>
      <c r="BH119" s="229"/>
      <c r="BI119" s="230"/>
      <c r="BJ119" s="231"/>
      <c r="BK119" s="528"/>
      <c r="BL119" s="528"/>
      <c r="BM119" s="528"/>
      <c r="BN119" s="528"/>
      <c r="BO119" s="528"/>
      <c r="BP119" s="528"/>
      <c r="BQ119" s="528"/>
      <c r="BR119" s="529"/>
    </row>
    <row r="120" spans="2:70" ht="21" customHeight="1" thickBot="1" x14ac:dyDescent="0.2">
      <c r="B120" s="264"/>
      <c r="C120" s="207" t="s">
        <v>118</v>
      </c>
      <c r="D120" s="208"/>
      <c r="E120" s="208"/>
      <c r="F120" s="208"/>
      <c r="G120" s="208"/>
      <c r="H120" s="208"/>
      <c r="I120" s="208"/>
      <c r="J120" s="208"/>
      <c r="K120" s="208"/>
      <c r="L120" s="208"/>
      <c r="M120" s="208"/>
      <c r="N120" s="208"/>
      <c r="O120" s="208"/>
      <c r="P120" s="208"/>
      <c r="Q120" s="208"/>
      <c r="R120" s="208"/>
      <c r="S120" s="208"/>
      <c r="T120" s="208"/>
      <c r="U120" s="208"/>
      <c r="V120" s="209"/>
      <c r="W120" s="166">
        <f>SUM(W110:W119)</f>
        <v>0</v>
      </c>
      <c r="X120" s="167">
        <f t="shared" ref="X120:AX120" si="22">SUM(X110:X119)</f>
        <v>0</v>
      </c>
      <c r="Y120" s="167">
        <f t="shared" si="22"/>
        <v>0</v>
      </c>
      <c r="Z120" s="167">
        <f t="shared" si="22"/>
        <v>0</v>
      </c>
      <c r="AA120" s="167">
        <f t="shared" si="22"/>
        <v>6</v>
      </c>
      <c r="AB120" s="167">
        <f t="shared" si="22"/>
        <v>6</v>
      </c>
      <c r="AC120" s="168">
        <f t="shared" si="22"/>
        <v>6</v>
      </c>
      <c r="AD120" s="167">
        <f t="shared" si="22"/>
        <v>0</v>
      </c>
      <c r="AE120" s="167">
        <f t="shared" si="22"/>
        <v>0</v>
      </c>
      <c r="AF120" s="167">
        <f t="shared" si="22"/>
        <v>0</v>
      </c>
      <c r="AG120" s="167">
        <f t="shared" si="22"/>
        <v>0</v>
      </c>
      <c r="AH120" s="167">
        <f t="shared" si="22"/>
        <v>6</v>
      </c>
      <c r="AI120" s="167">
        <f t="shared" si="22"/>
        <v>6</v>
      </c>
      <c r="AJ120" s="168">
        <f t="shared" si="22"/>
        <v>6</v>
      </c>
      <c r="AK120" s="167">
        <f t="shared" si="22"/>
        <v>0</v>
      </c>
      <c r="AL120" s="167">
        <f t="shared" si="22"/>
        <v>0</v>
      </c>
      <c r="AM120" s="167">
        <f t="shared" si="22"/>
        <v>0</v>
      </c>
      <c r="AN120" s="167">
        <f t="shared" si="22"/>
        <v>0</v>
      </c>
      <c r="AO120" s="167">
        <f t="shared" si="22"/>
        <v>6</v>
      </c>
      <c r="AP120" s="167">
        <f t="shared" si="22"/>
        <v>6</v>
      </c>
      <c r="AQ120" s="168">
        <f t="shared" si="22"/>
        <v>6</v>
      </c>
      <c r="AR120" s="167">
        <f t="shared" si="22"/>
        <v>0</v>
      </c>
      <c r="AS120" s="167">
        <f t="shared" si="22"/>
        <v>0</v>
      </c>
      <c r="AT120" s="167">
        <f t="shared" si="22"/>
        <v>0</v>
      </c>
      <c r="AU120" s="167">
        <f t="shared" si="22"/>
        <v>0</v>
      </c>
      <c r="AV120" s="167">
        <f t="shared" si="22"/>
        <v>6</v>
      </c>
      <c r="AW120" s="167">
        <f t="shared" si="22"/>
        <v>6</v>
      </c>
      <c r="AX120" s="169">
        <f t="shared" si="22"/>
        <v>6</v>
      </c>
      <c r="AY120" s="310">
        <f>SUM(AY110:BA119)</f>
        <v>72</v>
      </c>
      <c r="AZ120" s="211"/>
      <c r="BA120" s="211"/>
      <c r="BB120" s="212">
        <f>SUM($BB$110:$BD$119)</f>
        <v>18</v>
      </c>
      <c r="BC120" s="212"/>
      <c r="BD120" s="212"/>
      <c r="BE120" s="214"/>
      <c r="BF120" s="215"/>
      <c r="BG120" s="215"/>
      <c r="BH120" s="214"/>
      <c r="BI120" s="215"/>
      <c r="BJ120" s="216"/>
      <c r="BK120" s="190"/>
      <c r="BL120" s="190"/>
      <c r="BM120" s="190"/>
      <c r="BN120" s="190"/>
      <c r="BO120" s="190"/>
      <c r="BP120" s="190"/>
      <c r="BQ120" s="190"/>
      <c r="BR120" s="191"/>
    </row>
    <row r="121" spans="2:70" ht="21" customHeight="1" thickBot="1" x14ac:dyDescent="0.2">
      <c r="B121" s="391"/>
      <c r="C121" s="207" t="s">
        <v>81</v>
      </c>
      <c r="D121" s="208"/>
      <c r="E121" s="208"/>
      <c r="F121" s="208"/>
      <c r="G121" s="208"/>
      <c r="H121" s="208"/>
      <c r="I121" s="208"/>
      <c r="J121" s="208"/>
      <c r="K121" s="208"/>
      <c r="L121" s="208"/>
      <c r="M121" s="208"/>
      <c r="N121" s="208"/>
      <c r="O121" s="208"/>
      <c r="P121" s="208"/>
      <c r="Q121" s="208"/>
      <c r="R121" s="208"/>
      <c r="S121" s="208"/>
      <c r="T121" s="208"/>
      <c r="U121" s="208"/>
      <c r="V121" s="209"/>
      <c r="W121" s="170">
        <f>SUM(W38:W48)+W109+W120</f>
        <v>32</v>
      </c>
      <c r="X121" s="171">
        <f t="shared" ref="X121:AX121" si="23">SUM(X38:X48)+X109+X120</f>
        <v>25</v>
      </c>
      <c r="Y121" s="171">
        <f t="shared" si="23"/>
        <v>26</v>
      </c>
      <c r="Z121" s="171">
        <f t="shared" si="23"/>
        <v>27</v>
      </c>
      <c r="AA121" s="171">
        <f t="shared" si="23"/>
        <v>32</v>
      </c>
      <c r="AB121" s="171">
        <f t="shared" si="23"/>
        <v>18</v>
      </c>
      <c r="AC121" s="172">
        <f t="shared" si="23"/>
        <v>18</v>
      </c>
      <c r="AD121" s="173">
        <f t="shared" si="23"/>
        <v>32</v>
      </c>
      <c r="AE121" s="171">
        <f t="shared" si="23"/>
        <v>25</v>
      </c>
      <c r="AF121" s="171">
        <f t="shared" si="23"/>
        <v>26</v>
      </c>
      <c r="AG121" s="171">
        <f t="shared" si="23"/>
        <v>27</v>
      </c>
      <c r="AH121" s="171">
        <f t="shared" si="23"/>
        <v>32</v>
      </c>
      <c r="AI121" s="171">
        <f t="shared" si="23"/>
        <v>18</v>
      </c>
      <c r="AJ121" s="172">
        <f t="shared" si="23"/>
        <v>18</v>
      </c>
      <c r="AK121" s="173">
        <f t="shared" si="23"/>
        <v>32</v>
      </c>
      <c r="AL121" s="171">
        <f t="shared" si="23"/>
        <v>25</v>
      </c>
      <c r="AM121" s="171">
        <f t="shared" si="23"/>
        <v>26</v>
      </c>
      <c r="AN121" s="171">
        <f t="shared" si="23"/>
        <v>27</v>
      </c>
      <c r="AO121" s="171">
        <f t="shared" si="23"/>
        <v>32</v>
      </c>
      <c r="AP121" s="171">
        <f t="shared" si="23"/>
        <v>18</v>
      </c>
      <c r="AQ121" s="172">
        <f t="shared" si="23"/>
        <v>18</v>
      </c>
      <c r="AR121" s="173">
        <f t="shared" si="23"/>
        <v>32</v>
      </c>
      <c r="AS121" s="171">
        <f t="shared" si="23"/>
        <v>25</v>
      </c>
      <c r="AT121" s="171">
        <f t="shared" si="23"/>
        <v>26</v>
      </c>
      <c r="AU121" s="171">
        <f t="shared" si="23"/>
        <v>27</v>
      </c>
      <c r="AV121" s="171">
        <f t="shared" si="23"/>
        <v>32</v>
      </c>
      <c r="AW121" s="171">
        <f t="shared" si="23"/>
        <v>18</v>
      </c>
      <c r="AX121" s="172">
        <f t="shared" si="23"/>
        <v>18</v>
      </c>
      <c r="AY121" s="310">
        <f>SUM(AY38:AY48)+AY109+AY120</f>
        <v>712</v>
      </c>
      <c r="AZ121" s="211"/>
      <c r="BA121" s="211"/>
      <c r="BB121" s="212">
        <f>SUM(BB38:BB48)+BB109+BB120</f>
        <v>178</v>
      </c>
      <c r="BC121" s="212"/>
      <c r="BD121" s="212"/>
      <c r="BE121" s="311"/>
      <c r="BF121" s="312"/>
      <c r="BG121" s="313"/>
      <c r="BH121" s="314"/>
      <c r="BI121" s="315"/>
      <c r="BJ121" s="315"/>
      <c r="BK121" s="190"/>
      <c r="BL121" s="190"/>
      <c r="BM121" s="190"/>
      <c r="BN121" s="190"/>
      <c r="BO121" s="190"/>
      <c r="BP121" s="190"/>
      <c r="BQ121" s="190"/>
      <c r="BR121" s="191"/>
    </row>
    <row r="122" spans="2:70" ht="21" customHeight="1" thickBot="1" x14ac:dyDescent="0.2">
      <c r="B122" s="283" t="s">
        <v>29</v>
      </c>
      <c r="C122" s="284"/>
      <c r="D122" s="284"/>
      <c r="E122" s="284"/>
      <c r="F122" s="284"/>
      <c r="G122" s="284"/>
      <c r="H122" s="284"/>
      <c r="I122" s="284"/>
      <c r="J122" s="284"/>
      <c r="K122" s="284"/>
      <c r="L122" s="284"/>
      <c r="M122" s="284"/>
      <c r="N122" s="284"/>
      <c r="O122" s="284"/>
      <c r="P122" s="284"/>
      <c r="Q122" s="284"/>
      <c r="R122" s="284"/>
      <c r="S122" s="284"/>
      <c r="T122" s="284"/>
      <c r="U122" s="284"/>
      <c r="V122" s="284"/>
      <c r="W122" s="284"/>
      <c r="X122" s="284"/>
      <c r="Y122" s="284"/>
      <c r="Z122" s="284"/>
      <c r="AA122" s="284"/>
      <c r="AB122" s="284"/>
      <c r="AC122" s="284"/>
      <c r="AD122" s="284"/>
      <c r="AE122" s="284"/>
      <c r="AF122" s="284"/>
      <c r="AG122" s="284"/>
      <c r="AH122" s="284"/>
      <c r="AI122" s="284"/>
      <c r="AJ122" s="284"/>
      <c r="AK122" s="284"/>
      <c r="AL122" s="284"/>
      <c r="AM122" s="284"/>
      <c r="AN122" s="284"/>
      <c r="AO122" s="284"/>
      <c r="AP122" s="284"/>
      <c r="AQ122" s="284"/>
      <c r="AR122" s="284"/>
      <c r="AS122" s="284"/>
      <c r="AT122" s="284"/>
      <c r="AU122" s="284"/>
      <c r="AV122" s="284"/>
      <c r="AW122" s="284"/>
      <c r="AX122" s="285"/>
      <c r="AY122" s="564">
        <v>40</v>
      </c>
      <c r="AZ122" s="565"/>
      <c r="BA122" s="565"/>
      <c r="BB122" s="565"/>
      <c r="BC122" s="565"/>
      <c r="BD122" s="565"/>
      <c r="BE122" s="565"/>
      <c r="BF122" s="565"/>
      <c r="BG122" s="565"/>
      <c r="BH122" s="565"/>
      <c r="BI122" s="565"/>
      <c r="BJ122" s="565"/>
      <c r="BK122" s="565"/>
      <c r="BL122" s="565"/>
      <c r="BM122" s="565"/>
      <c r="BN122" s="565"/>
      <c r="BO122" s="565"/>
      <c r="BP122" s="565"/>
      <c r="BQ122" s="565"/>
      <c r="BR122" s="566"/>
    </row>
    <row r="123" spans="2:70" ht="21" customHeight="1" x14ac:dyDescent="0.15">
      <c r="G123" s="4"/>
    </row>
    <row r="124" spans="2:70" ht="21" customHeight="1" thickBot="1" x14ac:dyDescent="0.2">
      <c r="B124" s="1" t="s">
        <v>82</v>
      </c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66"/>
      <c r="BB124" s="72"/>
      <c r="BC124" s="66"/>
      <c r="BD124" s="66"/>
      <c r="BE124" s="72"/>
      <c r="BF124" s="66"/>
      <c r="BG124" s="72"/>
      <c r="BH124" s="72"/>
      <c r="BI124" s="72"/>
      <c r="BJ124" s="72"/>
      <c r="BK124" s="72"/>
      <c r="BL124" s="72"/>
      <c r="BM124" s="72"/>
      <c r="BN124" s="72"/>
    </row>
    <row r="125" spans="2:70" ht="43.5" customHeight="1" x14ac:dyDescent="0.15">
      <c r="B125" s="289"/>
      <c r="C125" s="114"/>
      <c r="D125" s="289" t="s">
        <v>11</v>
      </c>
      <c r="E125" s="292"/>
      <c r="F125" s="292"/>
      <c r="G125" s="292"/>
      <c r="H125" s="292"/>
      <c r="I125" s="293"/>
      <c r="J125" s="249" t="s">
        <v>108</v>
      </c>
      <c r="K125" s="250"/>
      <c r="L125" s="250"/>
      <c r="M125" s="250"/>
      <c r="N125" s="250"/>
      <c r="O125" s="299"/>
      <c r="P125" s="301" t="s">
        <v>12</v>
      </c>
      <c r="Q125" s="292"/>
      <c r="R125" s="292"/>
      <c r="S125" s="292"/>
      <c r="T125" s="292"/>
      <c r="U125" s="304" t="s">
        <v>109</v>
      </c>
      <c r="V125" s="307" t="s">
        <v>100</v>
      </c>
      <c r="W125" s="274" t="s">
        <v>13</v>
      </c>
      <c r="X125" s="275"/>
      <c r="Y125" s="275"/>
      <c r="Z125" s="275"/>
      <c r="AA125" s="275"/>
      <c r="AB125" s="275"/>
      <c r="AC125" s="276"/>
      <c r="AD125" s="274" t="s">
        <v>14</v>
      </c>
      <c r="AE125" s="275"/>
      <c r="AF125" s="275"/>
      <c r="AG125" s="275"/>
      <c r="AH125" s="275"/>
      <c r="AI125" s="275"/>
      <c r="AJ125" s="276"/>
      <c r="AK125" s="274" t="s">
        <v>15</v>
      </c>
      <c r="AL125" s="275"/>
      <c r="AM125" s="275"/>
      <c r="AN125" s="275"/>
      <c r="AO125" s="275"/>
      <c r="AP125" s="275"/>
      <c r="AQ125" s="276"/>
      <c r="AR125" s="274" t="s">
        <v>16</v>
      </c>
      <c r="AS125" s="275"/>
      <c r="AT125" s="275"/>
      <c r="AU125" s="275"/>
      <c r="AV125" s="275"/>
      <c r="AW125" s="275"/>
      <c r="AX125" s="276"/>
      <c r="AY125" s="277" t="s">
        <v>17</v>
      </c>
      <c r="AZ125" s="278"/>
      <c r="BA125" s="278"/>
      <c r="BB125" s="278" t="s">
        <v>18</v>
      </c>
      <c r="BC125" s="278"/>
      <c r="BD125" s="278"/>
      <c r="BE125" s="249" t="s">
        <v>19</v>
      </c>
      <c r="BF125" s="250"/>
      <c r="BG125" s="250"/>
      <c r="BH125" s="249" t="s">
        <v>75</v>
      </c>
      <c r="BI125" s="250"/>
      <c r="BJ125" s="250"/>
      <c r="BK125" s="253" t="s">
        <v>20</v>
      </c>
      <c r="BL125" s="254"/>
      <c r="BM125" s="254"/>
      <c r="BN125" s="254"/>
      <c r="BO125" s="254"/>
      <c r="BP125" s="254"/>
      <c r="BQ125" s="254"/>
      <c r="BR125" s="255"/>
    </row>
    <row r="126" spans="2:70" ht="21" customHeight="1" x14ac:dyDescent="0.15">
      <c r="B126" s="290"/>
      <c r="C126" s="115"/>
      <c r="D126" s="290"/>
      <c r="E126" s="294"/>
      <c r="F126" s="294"/>
      <c r="G126" s="294"/>
      <c r="H126" s="294"/>
      <c r="I126" s="295"/>
      <c r="J126" s="251"/>
      <c r="K126" s="252"/>
      <c r="L126" s="252"/>
      <c r="M126" s="252"/>
      <c r="N126" s="252"/>
      <c r="O126" s="300"/>
      <c r="P126" s="302"/>
      <c r="Q126" s="294"/>
      <c r="R126" s="294"/>
      <c r="S126" s="294"/>
      <c r="T126" s="294"/>
      <c r="U126" s="305"/>
      <c r="V126" s="308"/>
      <c r="W126" s="119">
        <f t="shared" ref="W126:AX126" si="24">W36</f>
        <v>1</v>
      </c>
      <c r="X126" s="117">
        <f t="shared" si="24"/>
        <v>2</v>
      </c>
      <c r="Y126" s="117">
        <f t="shared" si="24"/>
        <v>3</v>
      </c>
      <c r="Z126" s="117">
        <f t="shared" si="24"/>
        <v>4</v>
      </c>
      <c r="AA126" s="117">
        <f t="shared" si="24"/>
        <v>5</v>
      </c>
      <c r="AB126" s="117">
        <f t="shared" si="24"/>
        <v>6</v>
      </c>
      <c r="AC126" s="118">
        <f t="shared" si="24"/>
        <v>7</v>
      </c>
      <c r="AD126" s="119">
        <f t="shared" si="24"/>
        <v>8</v>
      </c>
      <c r="AE126" s="117">
        <f t="shared" si="24"/>
        <v>9</v>
      </c>
      <c r="AF126" s="117">
        <f t="shared" si="24"/>
        <v>10</v>
      </c>
      <c r="AG126" s="117">
        <f t="shared" si="24"/>
        <v>11</v>
      </c>
      <c r="AH126" s="117">
        <f t="shared" si="24"/>
        <v>12</v>
      </c>
      <c r="AI126" s="117">
        <f t="shared" si="24"/>
        <v>13</v>
      </c>
      <c r="AJ126" s="118">
        <f t="shared" si="24"/>
        <v>14</v>
      </c>
      <c r="AK126" s="119">
        <f t="shared" si="24"/>
        <v>15</v>
      </c>
      <c r="AL126" s="117">
        <f t="shared" si="24"/>
        <v>16</v>
      </c>
      <c r="AM126" s="117">
        <f t="shared" si="24"/>
        <v>17</v>
      </c>
      <c r="AN126" s="117">
        <f t="shared" si="24"/>
        <v>18</v>
      </c>
      <c r="AO126" s="117">
        <f t="shared" si="24"/>
        <v>19</v>
      </c>
      <c r="AP126" s="117">
        <f t="shared" si="24"/>
        <v>20</v>
      </c>
      <c r="AQ126" s="118">
        <f t="shared" si="24"/>
        <v>21</v>
      </c>
      <c r="AR126" s="119">
        <f t="shared" si="24"/>
        <v>22</v>
      </c>
      <c r="AS126" s="117">
        <f t="shared" si="24"/>
        <v>23</v>
      </c>
      <c r="AT126" s="117">
        <f t="shared" si="24"/>
        <v>24</v>
      </c>
      <c r="AU126" s="117">
        <f t="shared" si="24"/>
        <v>25</v>
      </c>
      <c r="AV126" s="117">
        <f t="shared" si="24"/>
        <v>26</v>
      </c>
      <c r="AW126" s="117">
        <f t="shared" si="24"/>
        <v>27</v>
      </c>
      <c r="AX126" s="118">
        <f t="shared" si="24"/>
        <v>28</v>
      </c>
      <c r="AY126" s="279"/>
      <c r="AZ126" s="280"/>
      <c r="BA126" s="280"/>
      <c r="BB126" s="280"/>
      <c r="BC126" s="280"/>
      <c r="BD126" s="280"/>
      <c r="BE126" s="251"/>
      <c r="BF126" s="252"/>
      <c r="BG126" s="252"/>
      <c r="BH126" s="251"/>
      <c r="BI126" s="252"/>
      <c r="BJ126" s="252"/>
      <c r="BK126" s="256" t="s">
        <v>104</v>
      </c>
      <c r="BL126" s="257"/>
      <c r="BM126" s="257"/>
      <c r="BN126" s="258"/>
      <c r="BO126" s="256" t="s">
        <v>105</v>
      </c>
      <c r="BP126" s="257"/>
      <c r="BQ126" s="257"/>
      <c r="BR126" s="262"/>
    </row>
    <row r="127" spans="2:70" ht="21" customHeight="1" thickBot="1" x14ac:dyDescent="0.2">
      <c r="B127" s="291"/>
      <c r="C127" s="115"/>
      <c r="D127" s="296"/>
      <c r="E127" s="297"/>
      <c r="F127" s="297"/>
      <c r="G127" s="297"/>
      <c r="H127" s="297"/>
      <c r="I127" s="298"/>
      <c r="J127" s="251"/>
      <c r="K127" s="252"/>
      <c r="L127" s="252"/>
      <c r="M127" s="252"/>
      <c r="N127" s="252"/>
      <c r="O127" s="300"/>
      <c r="P127" s="303"/>
      <c r="Q127" s="297"/>
      <c r="R127" s="297"/>
      <c r="S127" s="297"/>
      <c r="T127" s="297"/>
      <c r="U127" s="306"/>
      <c r="V127" s="309"/>
      <c r="W127" s="125" t="str">
        <f>$W$37</f>
        <v>金</v>
      </c>
      <c r="X127" s="123" t="str">
        <f>$X$37</f>
        <v>土</v>
      </c>
      <c r="Y127" s="123" t="str">
        <f>$Y$37</f>
        <v>日</v>
      </c>
      <c r="Z127" s="123" t="str">
        <f>$Z$37</f>
        <v>月</v>
      </c>
      <c r="AA127" s="123" t="str">
        <f>$AA$37</f>
        <v>火</v>
      </c>
      <c r="AB127" s="123" t="str">
        <f>$AB$37</f>
        <v>水</v>
      </c>
      <c r="AC127" s="124" t="str">
        <f>$AC$37</f>
        <v>木</v>
      </c>
      <c r="AD127" s="125" t="str">
        <f>$W$37</f>
        <v>金</v>
      </c>
      <c r="AE127" s="123" t="str">
        <f>$X$37</f>
        <v>土</v>
      </c>
      <c r="AF127" s="123" t="str">
        <f>$Y$37</f>
        <v>日</v>
      </c>
      <c r="AG127" s="123" t="str">
        <f>$Z$37</f>
        <v>月</v>
      </c>
      <c r="AH127" s="123" t="str">
        <f>$AA$37</f>
        <v>火</v>
      </c>
      <c r="AI127" s="123" t="str">
        <f>$AB$37</f>
        <v>水</v>
      </c>
      <c r="AJ127" s="124" t="str">
        <f>$AC$37</f>
        <v>木</v>
      </c>
      <c r="AK127" s="125" t="str">
        <f>$W$37</f>
        <v>金</v>
      </c>
      <c r="AL127" s="123" t="str">
        <f>$X$37</f>
        <v>土</v>
      </c>
      <c r="AM127" s="123" t="str">
        <f>$Y$37</f>
        <v>日</v>
      </c>
      <c r="AN127" s="123" t="str">
        <f>$Z$37</f>
        <v>月</v>
      </c>
      <c r="AO127" s="123" t="str">
        <f>$AA$37</f>
        <v>火</v>
      </c>
      <c r="AP127" s="123" t="str">
        <f>$AB$37</f>
        <v>水</v>
      </c>
      <c r="AQ127" s="124" t="str">
        <f>$AC$37</f>
        <v>木</v>
      </c>
      <c r="AR127" s="125" t="str">
        <f>$W$37</f>
        <v>金</v>
      </c>
      <c r="AS127" s="123" t="str">
        <f>$X$37</f>
        <v>土</v>
      </c>
      <c r="AT127" s="123" t="str">
        <f>$Y$37</f>
        <v>日</v>
      </c>
      <c r="AU127" s="123" t="str">
        <f>$Z$37</f>
        <v>月</v>
      </c>
      <c r="AV127" s="123" t="str">
        <f>$AA$37</f>
        <v>火</v>
      </c>
      <c r="AW127" s="123" t="str">
        <f>$AB$37</f>
        <v>水</v>
      </c>
      <c r="AX127" s="124" t="str">
        <f>$AC$37</f>
        <v>木</v>
      </c>
      <c r="AY127" s="281"/>
      <c r="AZ127" s="282"/>
      <c r="BA127" s="282"/>
      <c r="BB127" s="282"/>
      <c r="BC127" s="282"/>
      <c r="BD127" s="282"/>
      <c r="BE127" s="251"/>
      <c r="BF127" s="252"/>
      <c r="BG127" s="252"/>
      <c r="BH127" s="251"/>
      <c r="BI127" s="252"/>
      <c r="BJ127" s="252"/>
      <c r="BK127" s="259"/>
      <c r="BL127" s="260"/>
      <c r="BM127" s="260"/>
      <c r="BN127" s="261"/>
      <c r="BO127" s="259"/>
      <c r="BP127" s="260"/>
      <c r="BQ127" s="260"/>
      <c r="BR127" s="263"/>
    </row>
    <row r="128" spans="2:70" ht="21" customHeight="1" x14ac:dyDescent="0.15">
      <c r="B128" s="264" t="s">
        <v>83</v>
      </c>
      <c r="C128" s="265" t="s">
        <v>84</v>
      </c>
      <c r="D128" s="266" t="s">
        <v>84</v>
      </c>
      <c r="E128" s="267"/>
      <c r="F128" s="267"/>
      <c r="G128" s="267"/>
      <c r="H128" s="267"/>
      <c r="I128" s="267"/>
      <c r="J128" s="561" t="s">
        <v>88</v>
      </c>
      <c r="K128" s="562"/>
      <c r="L128" s="562"/>
      <c r="M128" s="562"/>
      <c r="N128" s="562"/>
      <c r="O128" s="563"/>
      <c r="P128" s="533" t="s">
        <v>93</v>
      </c>
      <c r="Q128" s="533"/>
      <c r="R128" s="533"/>
      <c r="S128" s="533"/>
      <c r="T128" s="533"/>
      <c r="U128" s="17"/>
      <c r="V128" s="150">
        <v>4</v>
      </c>
      <c r="W128" s="136"/>
      <c r="X128" s="137">
        <v>2</v>
      </c>
      <c r="Y128" s="137">
        <v>5</v>
      </c>
      <c r="Z128" s="137"/>
      <c r="AA128" s="137"/>
      <c r="AB128" s="137"/>
      <c r="AC128" s="138"/>
      <c r="AD128" s="136"/>
      <c r="AE128" s="137">
        <v>2</v>
      </c>
      <c r="AF128" s="137">
        <v>5</v>
      </c>
      <c r="AG128" s="137"/>
      <c r="AH128" s="137"/>
      <c r="AI128" s="137"/>
      <c r="AJ128" s="138"/>
      <c r="AK128" s="136"/>
      <c r="AL128" s="137">
        <v>2</v>
      </c>
      <c r="AM128" s="137">
        <v>5</v>
      </c>
      <c r="AN128" s="137"/>
      <c r="AO128" s="137"/>
      <c r="AP128" s="137"/>
      <c r="AQ128" s="138"/>
      <c r="AR128" s="149"/>
      <c r="AS128" s="137">
        <v>2</v>
      </c>
      <c r="AT128" s="137">
        <v>5</v>
      </c>
      <c r="AU128" s="137"/>
      <c r="AV128" s="137"/>
      <c r="AW128" s="137"/>
      <c r="AX128" s="138"/>
      <c r="AY128" s="272">
        <f>SUM(W128:AX128)</f>
        <v>28</v>
      </c>
      <c r="AZ128" s="273"/>
      <c r="BA128" s="273"/>
      <c r="BB128" s="242">
        <f>AY128/4</f>
        <v>7</v>
      </c>
      <c r="BC128" s="242"/>
      <c r="BD128" s="243"/>
      <c r="BE128" s="244"/>
      <c r="BF128" s="245"/>
      <c r="BG128" s="246"/>
      <c r="BH128" s="244"/>
      <c r="BI128" s="245"/>
      <c r="BJ128" s="246"/>
      <c r="BK128" s="532" t="s">
        <v>23</v>
      </c>
      <c r="BL128" s="532"/>
      <c r="BM128" s="532"/>
      <c r="BN128" s="532"/>
      <c r="BO128" s="532"/>
      <c r="BP128" s="532"/>
      <c r="BQ128" s="532"/>
      <c r="BR128" s="537"/>
    </row>
    <row r="129" spans="2:70" ht="21" customHeight="1" x14ac:dyDescent="0.15">
      <c r="B129" s="264"/>
      <c r="C129" s="264"/>
      <c r="D129" s="219" t="s">
        <v>84</v>
      </c>
      <c r="E129" s="220"/>
      <c r="F129" s="220"/>
      <c r="G129" s="220"/>
      <c r="H129" s="220"/>
      <c r="I129" s="220"/>
      <c r="J129" s="567" t="s">
        <v>90</v>
      </c>
      <c r="K129" s="568"/>
      <c r="L129" s="568"/>
      <c r="M129" s="568"/>
      <c r="N129" s="568"/>
      <c r="O129" s="569"/>
      <c r="P129" s="534" t="s">
        <v>95</v>
      </c>
      <c r="Q129" s="534"/>
      <c r="R129" s="534"/>
      <c r="S129" s="534"/>
      <c r="T129" s="534"/>
      <c r="U129" s="17"/>
      <c r="V129" s="150">
        <v>2</v>
      </c>
      <c r="W129" s="174">
        <v>2</v>
      </c>
      <c r="X129" s="163">
        <v>5</v>
      </c>
      <c r="Y129" s="163"/>
      <c r="Z129" s="163">
        <v>2</v>
      </c>
      <c r="AA129" s="163">
        <v>5</v>
      </c>
      <c r="AB129" s="163"/>
      <c r="AC129" s="164"/>
      <c r="AD129" s="162">
        <v>2</v>
      </c>
      <c r="AE129" s="163">
        <v>5</v>
      </c>
      <c r="AF129" s="163"/>
      <c r="AG129" s="163">
        <v>2</v>
      </c>
      <c r="AH129" s="163">
        <v>5</v>
      </c>
      <c r="AI129" s="163"/>
      <c r="AJ129" s="164"/>
      <c r="AK129" s="162">
        <v>2</v>
      </c>
      <c r="AL129" s="163">
        <v>5</v>
      </c>
      <c r="AM129" s="163"/>
      <c r="AN129" s="163">
        <v>2</v>
      </c>
      <c r="AO129" s="163">
        <v>5</v>
      </c>
      <c r="AP129" s="163"/>
      <c r="AQ129" s="164"/>
      <c r="AR129" s="162">
        <v>2</v>
      </c>
      <c r="AS129" s="163">
        <v>5</v>
      </c>
      <c r="AT129" s="163"/>
      <c r="AU129" s="163">
        <v>2</v>
      </c>
      <c r="AV129" s="163">
        <v>5</v>
      </c>
      <c r="AW129" s="163"/>
      <c r="AX129" s="164"/>
      <c r="AY129" s="238">
        <f t="shared" ref="AY129:AY157" si="25">SUM(W129:AX129)</f>
        <v>56</v>
      </c>
      <c r="AZ129" s="239"/>
      <c r="BA129" s="239"/>
      <c r="BB129" s="240">
        <f>AY129/4</f>
        <v>14</v>
      </c>
      <c r="BC129" s="240"/>
      <c r="BD129" s="240"/>
      <c r="BE129" s="229"/>
      <c r="BF129" s="230"/>
      <c r="BG129" s="231"/>
      <c r="BH129" s="229"/>
      <c r="BI129" s="230"/>
      <c r="BJ129" s="231"/>
      <c r="BK129" s="528"/>
      <c r="BL129" s="528"/>
      <c r="BM129" s="528"/>
      <c r="BN129" s="528"/>
      <c r="BO129" s="528"/>
      <c r="BP129" s="528"/>
      <c r="BQ129" s="528"/>
      <c r="BR129" s="529"/>
    </row>
    <row r="130" spans="2:70" ht="21" customHeight="1" x14ac:dyDescent="0.15">
      <c r="B130" s="264"/>
      <c r="C130" s="264"/>
      <c r="D130" s="219" t="s">
        <v>84</v>
      </c>
      <c r="E130" s="220"/>
      <c r="F130" s="220"/>
      <c r="G130" s="220"/>
      <c r="H130" s="220"/>
      <c r="I130" s="220"/>
      <c r="J130" s="567" t="s">
        <v>90</v>
      </c>
      <c r="K130" s="568"/>
      <c r="L130" s="568"/>
      <c r="M130" s="568"/>
      <c r="N130" s="568"/>
      <c r="O130" s="569"/>
      <c r="P130" s="534" t="s">
        <v>101</v>
      </c>
      <c r="Q130" s="534"/>
      <c r="R130" s="534"/>
      <c r="S130" s="534"/>
      <c r="T130" s="534"/>
      <c r="U130" s="17"/>
      <c r="V130" s="150">
        <v>1</v>
      </c>
      <c r="W130" s="174"/>
      <c r="X130" s="163"/>
      <c r="Y130" s="163">
        <v>2</v>
      </c>
      <c r="Z130" s="163">
        <v>5</v>
      </c>
      <c r="AA130" s="163"/>
      <c r="AB130" s="163">
        <v>2</v>
      </c>
      <c r="AC130" s="164">
        <v>5</v>
      </c>
      <c r="AD130" s="162"/>
      <c r="AE130" s="163"/>
      <c r="AF130" s="163">
        <v>2</v>
      </c>
      <c r="AG130" s="163">
        <v>5</v>
      </c>
      <c r="AH130" s="163"/>
      <c r="AI130" s="163">
        <v>2</v>
      </c>
      <c r="AJ130" s="164">
        <v>5</v>
      </c>
      <c r="AK130" s="162"/>
      <c r="AL130" s="163"/>
      <c r="AM130" s="163">
        <v>2</v>
      </c>
      <c r="AN130" s="163">
        <v>5</v>
      </c>
      <c r="AO130" s="163"/>
      <c r="AP130" s="163">
        <v>2</v>
      </c>
      <c r="AQ130" s="164">
        <v>5</v>
      </c>
      <c r="AR130" s="162"/>
      <c r="AS130" s="163"/>
      <c r="AT130" s="163">
        <v>2</v>
      </c>
      <c r="AU130" s="163">
        <v>5</v>
      </c>
      <c r="AV130" s="163"/>
      <c r="AW130" s="163">
        <v>2</v>
      </c>
      <c r="AX130" s="164">
        <v>5</v>
      </c>
      <c r="AY130" s="238">
        <f t="shared" si="25"/>
        <v>56</v>
      </c>
      <c r="AZ130" s="239"/>
      <c r="BA130" s="239"/>
      <c r="BB130" s="240">
        <f t="shared" ref="BB130:BB157" si="26">AY130/4</f>
        <v>14</v>
      </c>
      <c r="BC130" s="240"/>
      <c r="BD130" s="241"/>
      <c r="BE130" s="229"/>
      <c r="BF130" s="230"/>
      <c r="BG130" s="231"/>
      <c r="BH130" s="229"/>
      <c r="BI130" s="230"/>
      <c r="BJ130" s="231"/>
      <c r="BK130" s="528"/>
      <c r="BL130" s="528"/>
      <c r="BM130" s="528"/>
      <c r="BN130" s="528"/>
      <c r="BO130" s="528"/>
      <c r="BP130" s="528"/>
      <c r="BQ130" s="528"/>
      <c r="BR130" s="529"/>
    </row>
    <row r="131" spans="2:70" ht="21" customHeight="1" x14ac:dyDescent="0.15">
      <c r="B131" s="264"/>
      <c r="C131" s="264"/>
      <c r="D131" s="219" t="s">
        <v>84</v>
      </c>
      <c r="E131" s="220"/>
      <c r="F131" s="220"/>
      <c r="G131" s="220"/>
      <c r="H131" s="220"/>
      <c r="I131" s="220"/>
      <c r="J131" s="567" t="s">
        <v>90</v>
      </c>
      <c r="K131" s="568"/>
      <c r="L131" s="568"/>
      <c r="M131" s="568"/>
      <c r="N131" s="568"/>
      <c r="O131" s="569"/>
      <c r="P131" s="534" t="s">
        <v>102</v>
      </c>
      <c r="Q131" s="534"/>
      <c r="R131" s="534"/>
      <c r="S131" s="534"/>
      <c r="T131" s="534"/>
      <c r="U131" s="17"/>
      <c r="V131" s="150">
        <v>2</v>
      </c>
      <c r="W131" s="154"/>
      <c r="X131" s="152"/>
      <c r="Y131" s="152"/>
      <c r="Z131" s="163"/>
      <c r="AA131" s="163">
        <v>2</v>
      </c>
      <c r="AB131" s="152">
        <v>5</v>
      </c>
      <c r="AC131" s="153"/>
      <c r="AD131" s="151"/>
      <c r="AE131" s="152"/>
      <c r="AF131" s="152"/>
      <c r="AG131" s="163"/>
      <c r="AH131" s="163">
        <v>2</v>
      </c>
      <c r="AI131" s="152">
        <v>5</v>
      </c>
      <c r="AJ131" s="153"/>
      <c r="AK131" s="151"/>
      <c r="AL131" s="152"/>
      <c r="AM131" s="152"/>
      <c r="AN131" s="163"/>
      <c r="AO131" s="163">
        <v>2</v>
      </c>
      <c r="AP131" s="152">
        <v>5</v>
      </c>
      <c r="AQ131" s="153"/>
      <c r="AR131" s="154"/>
      <c r="AS131" s="152"/>
      <c r="AT131" s="152"/>
      <c r="AU131" s="163"/>
      <c r="AV131" s="152">
        <v>2</v>
      </c>
      <c r="AW131" s="152">
        <v>5</v>
      </c>
      <c r="AX131" s="153"/>
      <c r="AY131" s="238">
        <f t="shared" si="25"/>
        <v>28</v>
      </c>
      <c r="AZ131" s="239"/>
      <c r="BA131" s="239"/>
      <c r="BB131" s="240">
        <f t="shared" si="26"/>
        <v>7</v>
      </c>
      <c r="BC131" s="240"/>
      <c r="BD131" s="241"/>
      <c r="BE131" s="229"/>
      <c r="BF131" s="230"/>
      <c r="BG131" s="231"/>
      <c r="BH131" s="229"/>
      <c r="BI131" s="230"/>
      <c r="BJ131" s="231"/>
      <c r="BK131" s="528"/>
      <c r="BL131" s="528"/>
      <c r="BM131" s="528"/>
      <c r="BN131" s="528"/>
      <c r="BO131" s="528"/>
      <c r="BP131" s="528"/>
      <c r="BQ131" s="528"/>
      <c r="BR131" s="529"/>
    </row>
    <row r="132" spans="2:70" ht="21" customHeight="1" x14ac:dyDescent="0.15">
      <c r="B132" s="264"/>
      <c r="C132" s="264"/>
      <c r="D132" s="219" t="s">
        <v>84</v>
      </c>
      <c r="E132" s="220"/>
      <c r="F132" s="220"/>
      <c r="G132" s="220"/>
      <c r="H132" s="220"/>
      <c r="I132" s="220"/>
      <c r="J132" s="567" t="s">
        <v>90</v>
      </c>
      <c r="K132" s="568"/>
      <c r="L132" s="568"/>
      <c r="M132" s="568"/>
      <c r="N132" s="568"/>
      <c r="O132" s="569"/>
      <c r="P132" s="534" t="s">
        <v>103</v>
      </c>
      <c r="Q132" s="534"/>
      <c r="R132" s="534"/>
      <c r="S132" s="534"/>
      <c r="T132" s="534"/>
      <c r="U132" s="17"/>
      <c r="V132" s="150">
        <v>1</v>
      </c>
      <c r="W132" s="174">
        <v>5</v>
      </c>
      <c r="X132" s="163"/>
      <c r="Y132" s="163"/>
      <c r="Z132" s="163"/>
      <c r="AA132" s="163"/>
      <c r="AB132" s="163"/>
      <c r="AC132" s="164">
        <v>2</v>
      </c>
      <c r="AD132" s="162">
        <v>5</v>
      </c>
      <c r="AE132" s="163"/>
      <c r="AF132" s="163"/>
      <c r="AG132" s="163"/>
      <c r="AH132" s="163"/>
      <c r="AI132" s="163"/>
      <c r="AJ132" s="164">
        <v>2</v>
      </c>
      <c r="AK132" s="162">
        <v>5</v>
      </c>
      <c r="AL132" s="163"/>
      <c r="AM132" s="163"/>
      <c r="AN132" s="163"/>
      <c r="AO132" s="163"/>
      <c r="AP132" s="163"/>
      <c r="AQ132" s="164">
        <v>2</v>
      </c>
      <c r="AR132" s="162">
        <v>5</v>
      </c>
      <c r="AS132" s="163"/>
      <c r="AT132" s="163"/>
      <c r="AU132" s="163"/>
      <c r="AV132" s="163"/>
      <c r="AW132" s="163"/>
      <c r="AX132" s="164">
        <v>2</v>
      </c>
      <c r="AY132" s="238">
        <f t="shared" si="25"/>
        <v>28</v>
      </c>
      <c r="AZ132" s="239"/>
      <c r="BA132" s="239"/>
      <c r="BB132" s="240">
        <f t="shared" si="26"/>
        <v>7</v>
      </c>
      <c r="BC132" s="240"/>
      <c r="BD132" s="241"/>
      <c r="BE132" s="229"/>
      <c r="BF132" s="230"/>
      <c r="BG132" s="231"/>
      <c r="BH132" s="229"/>
      <c r="BI132" s="230"/>
      <c r="BJ132" s="231"/>
      <c r="BK132" s="528"/>
      <c r="BL132" s="528"/>
      <c r="BM132" s="528"/>
      <c r="BN132" s="528"/>
      <c r="BO132" s="528"/>
      <c r="BP132" s="528"/>
      <c r="BQ132" s="528"/>
      <c r="BR132" s="529"/>
    </row>
    <row r="133" spans="2:70" ht="21" customHeight="1" x14ac:dyDescent="0.15">
      <c r="B133" s="264"/>
      <c r="C133" s="264"/>
      <c r="D133" s="219" t="s">
        <v>84</v>
      </c>
      <c r="E133" s="220"/>
      <c r="F133" s="220"/>
      <c r="G133" s="220"/>
      <c r="H133" s="220"/>
      <c r="I133" s="220"/>
      <c r="J133" s="234"/>
      <c r="K133" s="235"/>
      <c r="L133" s="235"/>
      <c r="M133" s="235"/>
      <c r="N133" s="235"/>
      <c r="O133" s="236"/>
      <c r="P133" s="237"/>
      <c r="Q133" s="237"/>
      <c r="R133" s="237"/>
      <c r="S133" s="237"/>
      <c r="T133" s="237"/>
      <c r="U133" s="22"/>
      <c r="V133" s="141"/>
      <c r="W133" s="155"/>
      <c r="X133" s="143"/>
      <c r="Y133" s="143"/>
      <c r="Z133" s="143"/>
      <c r="AA133" s="143"/>
      <c r="AB133" s="143"/>
      <c r="AC133" s="144"/>
      <c r="AD133" s="142"/>
      <c r="AE133" s="143"/>
      <c r="AF133" s="143"/>
      <c r="AG133" s="143"/>
      <c r="AH133" s="143"/>
      <c r="AI133" s="143"/>
      <c r="AJ133" s="144"/>
      <c r="AK133" s="142"/>
      <c r="AL133" s="143"/>
      <c r="AM133" s="143"/>
      <c r="AN133" s="143"/>
      <c r="AO133" s="143"/>
      <c r="AP133" s="143"/>
      <c r="AQ133" s="144"/>
      <c r="AR133" s="142"/>
      <c r="AS133" s="143"/>
      <c r="AT133" s="143"/>
      <c r="AU133" s="143"/>
      <c r="AV133" s="143"/>
      <c r="AW133" s="143"/>
      <c r="AX133" s="144"/>
      <c r="AY133" s="238">
        <f t="shared" si="25"/>
        <v>0</v>
      </c>
      <c r="AZ133" s="239"/>
      <c r="BA133" s="239"/>
      <c r="BB133" s="240">
        <f t="shared" si="26"/>
        <v>0</v>
      </c>
      <c r="BC133" s="240"/>
      <c r="BD133" s="241"/>
      <c r="BE133" s="229"/>
      <c r="BF133" s="230"/>
      <c r="BG133" s="231"/>
      <c r="BH133" s="229"/>
      <c r="BI133" s="230"/>
      <c r="BJ133" s="231"/>
      <c r="BK133" s="528"/>
      <c r="BL133" s="528"/>
      <c r="BM133" s="528"/>
      <c r="BN133" s="528"/>
      <c r="BO133" s="528"/>
      <c r="BP133" s="528"/>
      <c r="BQ133" s="528"/>
      <c r="BR133" s="529"/>
    </row>
    <row r="134" spans="2:70" ht="21" customHeight="1" x14ac:dyDescent="0.15">
      <c r="B134" s="264"/>
      <c r="C134" s="264"/>
      <c r="D134" s="219" t="s">
        <v>84</v>
      </c>
      <c r="E134" s="220"/>
      <c r="F134" s="220"/>
      <c r="G134" s="220"/>
      <c r="H134" s="220"/>
      <c r="I134" s="220"/>
      <c r="J134" s="234"/>
      <c r="K134" s="235"/>
      <c r="L134" s="235"/>
      <c r="M134" s="235"/>
      <c r="N134" s="235"/>
      <c r="O134" s="236"/>
      <c r="P134" s="237"/>
      <c r="Q134" s="237"/>
      <c r="R134" s="237"/>
      <c r="S134" s="237"/>
      <c r="T134" s="237"/>
      <c r="U134" s="22"/>
      <c r="V134" s="141"/>
      <c r="W134" s="155"/>
      <c r="X134" s="143"/>
      <c r="Y134" s="143"/>
      <c r="Z134" s="143"/>
      <c r="AA134" s="143"/>
      <c r="AB134" s="143"/>
      <c r="AC134" s="144"/>
      <c r="AD134" s="142"/>
      <c r="AE134" s="143"/>
      <c r="AF134" s="143"/>
      <c r="AG134" s="143"/>
      <c r="AH134" s="143"/>
      <c r="AI134" s="143"/>
      <c r="AJ134" s="144"/>
      <c r="AK134" s="142"/>
      <c r="AL134" s="143"/>
      <c r="AM134" s="143"/>
      <c r="AN134" s="143"/>
      <c r="AO134" s="143"/>
      <c r="AP134" s="143"/>
      <c r="AQ134" s="144"/>
      <c r="AR134" s="155"/>
      <c r="AS134" s="143"/>
      <c r="AT134" s="143"/>
      <c r="AU134" s="143"/>
      <c r="AV134" s="143"/>
      <c r="AW134" s="143"/>
      <c r="AX134" s="144"/>
      <c r="AY134" s="238">
        <f t="shared" si="25"/>
        <v>0</v>
      </c>
      <c r="AZ134" s="239"/>
      <c r="BA134" s="239"/>
      <c r="BB134" s="240">
        <f t="shared" si="26"/>
        <v>0</v>
      </c>
      <c r="BC134" s="240"/>
      <c r="BD134" s="241"/>
      <c r="BE134" s="229"/>
      <c r="BF134" s="230"/>
      <c r="BG134" s="231"/>
      <c r="BH134" s="229"/>
      <c r="BI134" s="230"/>
      <c r="BJ134" s="231"/>
      <c r="BK134" s="528"/>
      <c r="BL134" s="528"/>
      <c r="BM134" s="528"/>
      <c r="BN134" s="528"/>
      <c r="BO134" s="528"/>
      <c r="BP134" s="528"/>
      <c r="BQ134" s="528"/>
      <c r="BR134" s="529"/>
    </row>
    <row r="135" spans="2:70" ht="21" customHeight="1" x14ac:dyDescent="0.15">
      <c r="B135" s="264"/>
      <c r="C135" s="264"/>
      <c r="D135" s="219" t="s">
        <v>84</v>
      </c>
      <c r="E135" s="220"/>
      <c r="F135" s="220"/>
      <c r="G135" s="220"/>
      <c r="H135" s="220"/>
      <c r="I135" s="220"/>
      <c r="J135" s="234"/>
      <c r="K135" s="235"/>
      <c r="L135" s="235"/>
      <c r="M135" s="235"/>
      <c r="N135" s="235"/>
      <c r="O135" s="236"/>
      <c r="P135" s="237"/>
      <c r="Q135" s="237"/>
      <c r="R135" s="237"/>
      <c r="S135" s="237"/>
      <c r="T135" s="237"/>
      <c r="U135" s="22"/>
      <c r="V135" s="141"/>
      <c r="W135" s="155"/>
      <c r="X135" s="143"/>
      <c r="Y135" s="143"/>
      <c r="Z135" s="143"/>
      <c r="AA135" s="143"/>
      <c r="AB135" s="143"/>
      <c r="AC135" s="144"/>
      <c r="AD135" s="142"/>
      <c r="AE135" s="143"/>
      <c r="AF135" s="143"/>
      <c r="AG135" s="143"/>
      <c r="AH135" s="143"/>
      <c r="AI135" s="143"/>
      <c r="AJ135" s="144"/>
      <c r="AK135" s="142"/>
      <c r="AL135" s="143"/>
      <c r="AM135" s="143"/>
      <c r="AN135" s="143"/>
      <c r="AO135" s="143"/>
      <c r="AP135" s="143"/>
      <c r="AQ135" s="144"/>
      <c r="AR135" s="142"/>
      <c r="AS135" s="143"/>
      <c r="AT135" s="143"/>
      <c r="AU135" s="143"/>
      <c r="AV135" s="143"/>
      <c r="AW135" s="143"/>
      <c r="AX135" s="144"/>
      <c r="AY135" s="238">
        <f t="shared" ref="AY135:AY138" si="27">SUM(W135:AX135)</f>
        <v>0</v>
      </c>
      <c r="AZ135" s="239"/>
      <c r="BA135" s="239"/>
      <c r="BB135" s="240">
        <f t="shared" ref="BB135:BB138" si="28">AY135/4</f>
        <v>0</v>
      </c>
      <c r="BC135" s="240"/>
      <c r="BD135" s="241"/>
      <c r="BE135" s="229"/>
      <c r="BF135" s="230"/>
      <c r="BG135" s="231"/>
      <c r="BH135" s="229"/>
      <c r="BI135" s="230"/>
      <c r="BJ135" s="231"/>
      <c r="BK135" s="528"/>
      <c r="BL135" s="528"/>
      <c r="BM135" s="528"/>
      <c r="BN135" s="528"/>
      <c r="BO135" s="528"/>
      <c r="BP135" s="528"/>
      <c r="BQ135" s="528"/>
      <c r="BR135" s="529"/>
    </row>
    <row r="136" spans="2:70" ht="21" customHeight="1" x14ac:dyDescent="0.15">
      <c r="B136" s="264"/>
      <c r="C136" s="264"/>
      <c r="D136" s="219" t="s">
        <v>84</v>
      </c>
      <c r="E136" s="220"/>
      <c r="F136" s="220"/>
      <c r="G136" s="220"/>
      <c r="H136" s="220"/>
      <c r="I136" s="220"/>
      <c r="J136" s="234"/>
      <c r="K136" s="235"/>
      <c r="L136" s="235"/>
      <c r="M136" s="235"/>
      <c r="N136" s="235"/>
      <c r="O136" s="236"/>
      <c r="P136" s="237"/>
      <c r="Q136" s="237"/>
      <c r="R136" s="237"/>
      <c r="S136" s="237"/>
      <c r="T136" s="237"/>
      <c r="U136" s="22"/>
      <c r="V136" s="141"/>
      <c r="W136" s="155"/>
      <c r="X136" s="143"/>
      <c r="Y136" s="143"/>
      <c r="Z136" s="143"/>
      <c r="AA136" s="143"/>
      <c r="AB136" s="143"/>
      <c r="AC136" s="144"/>
      <c r="AD136" s="142"/>
      <c r="AE136" s="143"/>
      <c r="AF136" s="143"/>
      <c r="AG136" s="143"/>
      <c r="AH136" s="143"/>
      <c r="AI136" s="143"/>
      <c r="AJ136" s="144"/>
      <c r="AK136" s="142"/>
      <c r="AL136" s="143"/>
      <c r="AM136" s="143"/>
      <c r="AN136" s="143"/>
      <c r="AO136" s="143"/>
      <c r="AP136" s="143"/>
      <c r="AQ136" s="144"/>
      <c r="AR136" s="155"/>
      <c r="AS136" s="143"/>
      <c r="AT136" s="143"/>
      <c r="AU136" s="143"/>
      <c r="AV136" s="143"/>
      <c r="AW136" s="143"/>
      <c r="AX136" s="144"/>
      <c r="AY136" s="238">
        <f t="shared" si="27"/>
        <v>0</v>
      </c>
      <c r="AZ136" s="239"/>
      <c r="BA136" s="239"/>
      <c r="BB136" s="240">
        <f t="shared" si="28"/>
        <v>0</v>
      </c>
      <c r="BC136" s="240"/>
      <c r="BD136" s="241"/>
      <c r="BE136" s="229"/>
      <c r="BF136" s="230"/>
      <c r="BG136" s="231"/>
      <c r="BH136" s="229"/>
      <c r="BI136" s="230"/>
      <c r="BJ136" s="231"/>
      <c r="BK136" s="528"/>
      <c r="BL136" s="528"/>
      <c r="BM136" s="528"/>
      <c r="BN136" s="528"/>
      <c r="BO136" s="528"/>
      <c r="BP136" s="528"/>
      <c r="BQ136" s="528"/>
      <c r="BR136" s="529"/>
    </row>
    <row r="137" spans="2:70" ht="21" hidden="1" customHeight="1" outlineLevel="1" x14ac:dyDescent="0.15">
      <c r="B137" s="264"/>
      <c r="C137" s="264"/>
      <c r="D137" s="219" t="s">
        <v>84</v>
      </c>
      <c r="E137" s="220"/>
      <c r="F137" s="220"/>
      <c r="G137" s="220"/>
      <c r="H137" s="220"/>
      <c r="I137" s="220"/>
      <c r="J137" s="234"/>
      <c r="K137" s="235"/>
      <c r="L137" s="235"/>
      <c r="M137" s="235"/>
      <c r="N137" s="235"/>
      <c r="O137" s="236"/>
      <c r="P137" s="237"/>
      <c r="Q137" s="237"/>
      <c r="R137" s="237"/>
      <c r="S137" s="237"/>
      <c r="T137" s="237"/>
      <c r="U137" s="22"/>
      <c r="V137" s="141"/>
      <c r="W137" s="155"/>
      <c r="X137" s="143"/>
      <c r="Y137" s="143"/>
      <c r="Z137" s="143"/>
      <c r="AA137" s="143"/>
      <c r="AB137" s="143"/>
      <c r="AC137" s="144"/>
      <c r="AD137" s="142"/>
      <c r="AE137" s="143"/>
      <c r="AF137" s="143"/>
      <c r="AG137" s="143"/>
      <c r="AH137" s="143"/>
      <c r="AI137" s="143"/>
      <c r="AJ137" s="144"/>
      <c r="AK137" s="142"/>
      <c r="AL137" s="143"/>
      <c r="AM137" s="143"/>
      <c r="AN137" s="143"/>
      <c r="AO137" s="143"/>
      <c r="AP137" s="143"/>
      <c r="AQ137" s="144"/>
      <c r="AR137" s="142"/>
      <c r="AS137" s="143"/>
      <c r="AT137" s="143"/>
      <c r="AU137" s="143"/>
      <c r="AV137" s="143"/>
      <c r="AW137" s="143"/>
      <c r="AX137" s="144"/>
      <c r="AY137" s="238">
        <f t="shared" si="27"/>
        <v>0</v>
      </c>
      <c r="AZ137" s="239"/>
      <c r="BA137" s="239"/>
      <c r="BB137" s="240">
        <f t="shared" si="28"/>
        <v>0</v>
      </c>
      <c r="BC137" s="240"/>
      <c r="BD137" s="241"/>
      <c r="BE137" s="229"/>
      <c r="BF137" s="230"/>
      <c r="BG137" s="231"/>
      <c r="BH137" s="229"/>
      <c r="BI137" s="230"/>
      <c r="BJ137" s="231"/>
      <c r="BK137" s="528"/>
      <c r="BL137" s="528"/>
      <c r="BM137" s="528"/>
      <c r="BN137" s="528"/>
      <c r="BO137" s="528"/>
      <c r="BP137" s="528"/>
      <c r="BQ137" s="528"/>
      <c r="BR137" s="529"/>
    </row>
    <row r="138" spans="2:70" ht="21" hidden="1" customHeight="1" outlineLevel="1" x14ac:dyDescent="0.15">
      <c r="B138" s="264"/>
      <c r="C138" s="264"/>
      <c r="D138" s="219" t="s">
        <v>84</v>
      </c>
      <c r="E138" s="220"/>
      <c r="F138" s="220"/>
      <c r="G138" s="220"/>
      <c r="H138" s="220"/>
      <c r="I138" s="220"/>
      <c r="J138" s="234"/>
      <c r="K138" s="235"/>
      <c r="L138" s="235"/>
      <c r="M138" s="235"/>
      <c r="N138" s="235"/>
      <c r="O138" s="236"/>
      <c r="P138" s="237"/>
      <c r="Q138" s="237"/>
      <c r="R138" s="237"/>
      <c r="S138" s="237"/>
      <c r="T138" s="237"/>
      <c r="U138" s="22"/>
      <c r="V138" s="141"/>
      <c r="W138" s="155"/>
      <c r="X138" s="143"/>
      <c r="Y138" s="143"/>
      <c r="Z138" s="143"/>
      <c r="AA138" s="143"/>
      <c r="AB138" s="143"/>
      <c r="AC138" s="144"/>
      <c r="AD138" s="142"/>
      <c r="AE138" s="143"/>
      <c r="AF138" s="143"/>
      <c r="AG138" s="143"/>
      <c r="AH138" s="143"/>
      <c r="AI138" s="143"/>
      <c r="AJ138" s="144"/>
      <c r="AK138" s="142"/>
      <c r="AL138" s="143"/>
      <c r="AM138" s="143"/>
      <c r="AN138" s="143"/>
      <c r="AO138" s="143"/>
      <c r="AP138" s="143"/>
      <c r="AQ138" s="144"/>
      <c r="AR138" s="155"/>
      <c r="AS138" s="143"/>
      <c r="AT138" s="143"/>
      <c r="AU138" s="143"/>
      <c r="AV138" s="143"/>
      <c r="AW138" s="143"/>
      <c r="AX138" s="144"/>
      <c r="AY138" s="238">
        <f t="shared" si="27"/>
        <v>0</v>
      </c>
      <c r="AZ138" s="239"/>
      <c r="BA138" s="239"/>
      <c r="BB138" s="240">
        <f t="shared" si="28"/>
        <v>0</v>
      </c>
      <c r="BC138" s="240"/>
      <c r="BD138" s="241"/>
      <c r="BE138" s="229"/>
      <c r="BF138" s="230"/>
      <c r="BG138" s="231"/>
      <c r="BH138" s="229"/>
      <c r="BI138" s="230"/>
      <c r="BJ138" s="231"/>
      <c r="BK138" s="528"/>
      <c r="BL138" s="528"/>
      <c r="BM138" s="528"/>
      <c r="BN138" s="528"/>
      <c r="BO138" s="528"/>
      <c r="BP138" s="528"/>
      <c r="BQ138" s="528"/>
      <c r="BR138" s="529"/>
    </row>
    <row r="139" spans="2:70" ht="21" hidden="1" customHeight="1" outlineLevel="1" x14ac:dyDescent="0.15">
      <c r="B139" s="264"/>
      <c r="C139" s="264"/>
      <c r="D139" s="219" t="s">
        <v>84</v>
      </c>
      <c r="E139" s="220"/>
      <c r="F139" s="220"/>
      <c r="G139" s="220"/>
      <c r="H139" s="220"/>
      <c r="I139" s="220"/>
      <c r="J139" s="234"/>
      <c r="K139" s="235"/>
      <c r="L139" s="235"/>
      <c r="M139" s="235"/>
      <c r="N139" s="235"/>
      <c r="O139" s="236"/>
      <c r="P139" s="237"/>
      <c r="Q139" s="237"/>
      <c r="R139" s="237"/>
      <c r="S139" s="237"/>
      <c r="T139" s="237"/>
      <c r="U139" s="22"/>
      <c r="V139" s="141"/>
      <c r="W139" s="155"/>
      <c r="X139" s="143"/>
      <c r="Y139" s="143"/>
      <c r="Z139" s="143"/>
      <c r="AA139" s="143"/>
      <c r="AB139" s="143"/>
      <c r="AC139" s="144"/>
      <c r="AD139" s="142"/>
      <c r="AE139" s="143"/>
      <c r="AF139" s="143"/>
      <c r="AG139" s="143"/>
      <c r="AH139" s="143"/>
      <c r="AI139" s="143"/>
      <c r="AJ139" s="144"/>
      <c r="AK139" s="142"/>
      <c r="AL139" s="143"/>
      <c r="AM139" s="143"/>
      <c r="AN139" s="143"/>
      <c r="AO139" s="143"/>
      <c r="AP139" s="143"/>
      <c r="AQ139" s="144"/>
      <c r="AR139" s="142"/>
      <c r="AS139" s="143"/>
      <c r="AT139" s="143"/>
      <c r="AU139" s="143"/>
      <c r="AV139" s="143"/>
      <c r="AW139" s="143"/>
      <c r="AX139" s="144"/>
      <c r="AY139" s="238">
        <f t="shared" ref="AY139:AY156" si="29">SUM(W139:AX139)</f>
        <v>0</v>
      </c>
      <c r="AZ139" s="239"/>
      <c r="BA139" s="239"/>
      <c r="BB139" s="240">
        <f t="shared" ref="BB139:BB156" si="30">AY139/4</f>
        <v>0</v>
      </c>
      <c r="BC139" s="240"/>
      <c r="BD139" s="241"/>
      <c r="BE139" s="229"/>
      <c r="BF139" s="230"/>
      <c r="BG139" s="231"/>
      <c r="BH139" s="229"/>
      <c r="BI139" s="230"/>
      <c r="BJ139" s="231"/>
      <c r="BK139" s="528"/>
      <c r="BL139" s="528"/>
      <c r="BM139" s="528"/>
      <c r="BN139" s="528"/>
      <c r="BO139" s="528"/>
      <c r="BP139" s="528"/>
      <c r="BQ139" s="528"/>
      <c r="BR139" s="529"/>
    </row>
    <row r="140" spans="2:70" ht="21" hidden="1" customHeight="1" outlineLevel="1" x14ac:dyDescent="0.15">
      <c r="B140" s="264"/>
      <c r="C140" s="264"/>
      <c r="D140" s="219" t="s">
        <v>84</v>
      </c>
      <c r="E140" s="220"/>
      <c r="F140" s="220"/>
      <c r="G140" s="220"/>
      <c r="H140" s="220"/>
      <c r="I140" s="220"/>
      <c r="J140" s="234"/>
      <c r="K140" s="235"/>
      <c r="L140" s="235"/>
      <c r="M140" s="235"/>
      <c r="N140" s="235"/>
      <c r="O140" s="236"/>
      <c r="P140" s="237"/>
      <c r="Q140" s="237"/>
      <c r="R140" s="237"/>
      <c r="S140" s="237"/>
      <c r="T140" s="237"/>
      <c r="U140" s="22"/>
      <c r="V140" s="141"/>
      <c r="W140" s="155"/>
      <c r="X140" s="143"/>
      <c r="Y140" s="143"/>
      <c r="Z140" s="143"/>
      <c r="AA140" s="143"/>
      <c r="AB140" s="143"/>
      <c r="AC140" s="144"/>
      <c r="AD140" s="142"/>
      <c r="AE140" s="143"/>
      <c r="AF140" s="143"/>
      <c r="AG140" s="143"/>
      <c r="AH140" s="143"/>
      <c r="AI140" s="143"/>
      <c r="AJ140" s="144"/>
      <c r="AK140" s="142"/>
      <c r="AL140" s="143"/>
      <c r="AM140" s="143"/>
      <c r="AN140" s="143"/>
      <c r="AO140" s="143"/>
      <c r="AP140" s="143"/>
      <c r="AQ140" s="144"/>
      <c r="AR140" s="155"/>
      <c r="AS140" s="143"/>
      <c r="AT140" s="143"/>
      <c r="AU140" s="143"/>
      <c r="AV140" s="143"/>
      <c r="AW140" s="143"/>
      <c r="AX140" s="144"/>
      <c r="AY140" s="238">
        <f t="shared" si="29"/>
        <v>0</v>
      </c>
      <c r="AZ140" s="239"/>
      <c r="BA140" s="239"/>
      <c r="BB140" s="240">
        <f t="shared" si="30"/>
        <v>0</v>
      </c>
      <c r="BC140" s="240"/>
      <c r="BD140" s="241"/>
      <c r="BE140" s="229"/>
      <c r="BF140" s="230"/>
      <c r="BG140" s="231"/>
      <c r="BH140" s="229"/>
      <c r="BI140" s="230"/>
      <c r="BJ140" s="231"/>
      <c r="BK140" s="528"/>
      <c r="BL140" s="528"/>
      <c r="BM140" s="528"/>
      <c r="BN140" s="528"/>
      <c r="BO140" s="528"/>
      <c r="BP140" s="528"/>
      <c r="BQ140" s="528"/>
      <c r="BR140" s="529"/>
    </row>
    <row r="141" spans="2:70" ht="21" hidden="1" customHeight="1" outlineLevel="1" x14ac:dyDescent="0.15">
      <c r="B141" s="264"/>
      <c r="C141" s="264"/>
      <c r="D141" s="219" t="s">
        <v>84</v>
      </c>
      <c r="E141" s="220"/>
      <c r="F141" s="220"/>
      <c r="G141" s="220"/>
      <c r="H141" s="220"/>
      <c r="I141" s="220"/>
      <c r="J141" s="234"/>
      <c r="K141" s="235"/>
      <c r="L141" s="235"/>
      <c r="M141" s="235"/>
      <c r="N141" s="235"/>
      <c r="O141" s="236"/>
      <c r="P141" s="237"/>
      <c r="Q141" s="237"/>
      <c r="R141" s="237"/>
      <c r="S141" s="237"/>
      <c r="T141" s="237"/>
      <c r="U141" s="22"/>
      <c r="V141" s="141"/>
      <c r="W141" s="155"/>
      <c r="X141" s="143"/>
      <c r="Y141" s="143"/>
      <c r="Z141" s="143"/>
      <c r="AA141" s="143"/>
      <c r="AB141" s="143"/>
      <c r="AC141" s="144"/>
      <c r="AD141" s="142"/>
      <c r="AE141" s="143"/>
      <c r="AF141" s="143"/>
      <c r="AG141" s="143"/>
      <c r="AH141" s="143"/>
      <c r="AI141" s="143"/>
      <c r="AJ141" s="144"/>
      <c r="AK141" s="142"/>
      <c r="AL141" s="143"/>
      <c r="AM141" s="143"/>
      <c r="AN141" s="143"/>
      <c r="AO141" s="143"/>
      <c r="AP141" s="143"/>
      <c r="AQ141" s="144"/>
      <c r="AR141" s="142"/>
      <c r="AS141" s="143"/>
      <c r="AT141" s="143"/>
      <c r="AU141" s="143"/>
      <c r="AV141" s="143"/>
      <c r="AW141" s="143"/>
      <c r="AX141" s="144"/>
      <c r="AY141" s="238">
        <f t="shared" si="29"/>
        <v>0</v>
      </c>
      <c r="AZ141" s="239"/>
      <c r="BA141" s="239"/>
      <c r="BB141" s="240">
        <f t="shared" si="30"/>
        <v>0</v>
      </c>
      <c r="BC141" s="240"/>
      <c r="BD141" s="241"/>
      <c r="BE141" s="229"/>
      <c r="BF141" s="230"/>
      <c r="BG141" s="231"/>
      <c r="BH141" s="229"/>
      <c r="BI141" s="230"/>
      <c r="BJ141" s="231"/>
      <c r="BK141" s="528"/>
      <c r="BL141" s="528"/>
      <c r="BM141" s="528"/>
      <c r="BN141" s="528"/>
      <c r="BO141" s="528"/>
      <c r="BP141" s="528"/>
      <c r="BQ141" s="528"/>
      <c r="BR141" s="529"/>
    </row>
    <row r="142" spans="2:70" ht="21" hidden="1" customHeight="1" outlineLevel="1" x14ac:dyDescent="0.15">
      <c r="B142" s="264"/>
      <c r="C142" s="264"/>
      <c r="D142" s="219" t="s">
        <v>84</v>
      </c>
      <c r="E142" s="220"/>
      <c r="F142" s="220"/>
      <c r="G142" s="220"/>
      <c r="H142" s="220"/>
      <c r="I142" s="220"/>
      <c r="J142" s="234"/>
      <c r="K142" s="235"/>
      <c r="L142" s="235"/>
      <c r="M142" s="235"/>
      <c r="N142" s="235"/>
      <c r="O142" s="236"/>
      <c r="P142" s="237"/>
      <c r="Q142" s="237"/>
      <c r="R142" s="237"/>
      <c r="S142" s="237"/>
      <c r="T142" s="237"/>
      <c r="U142" s="22"/>
      <c r="V142" s="141"/>
      <c r="W142" s="155"/>
      <c r="X142" s="143"/>
      <c r="Y142" s="143"/>
      <c r="Z142" s="143"/>
      <c r="AA142" s="143"/>
      <c r="AB142" s="143"/>
      <c r="AC142" s="144"/>
      <c r="AD142" s="142"/>
      <c r="AE142" s="143"/>
      <c r="AF142" s="143"/>
      <c r="AG142" s="143"/>
      <c r="AH142" s="143"/>
      <c r="AI142" s="143"/>
      <c r="AJ142" s="144"/>
      <c r="AK142" s="142"/>
      <c r="AL142" s="143"/>
      <c r="AM142" s="143"/>
      <c r="AN142" s="143"/>
      <c r="AO142" s="143"/>
      <c r="AP142" s="143"/>
      <c r="AQ142" s="144"/>
      <c r="AR142" s="155"/>
      <c r="AS142" s="143"/>
      <c r="AT142" s="143"/>
      <c r="AU142" s="143"/>
      <c r="AV142" s="143"/>
      <c r="AW142" s="143"/>
      <c r="AX142" s="144"/>
      <c r="AY142" s="238">
        <f t="shared" si="29"/>
        <v>0</v>
      </c>
      <c r="AZ142" s="239"/>
      <c r="BA142" s="239"/>
      <c r="BB142" s="240">
        <f t="shared" si="30"/>
        <v>0</v>
      </c>
      <c r="BC142" s="240"/>
      <c r="BD142" s="241"/>
      <c r="BE142" s="229"/>
      <c r="BF142" s="230"/>
      <c r="BG142" s="231"/>
      <c r="BH142" s="229"/>
      <c r="BI142" s="230"/>
      <c r="BJ142" s="231"/>
      <c r="BK142" s="528"/>
      <c r="BL142" s="528"/>
      <c r="BM142" s="528"/>
      <c r="BN142" s="528"/>
      <c r="BO142" s="528"/>
      <c r="BP142" s="528"/>
      <c r="BQ142" s="528"/>
      <c r="BR142" s="529"/>
    </row>
    <row r="143" spans="2:70" ht="21" hidden="1" customHeight="1" outlineLevel="1" x14ac:dyDescent="0.15">
      <c r="B143" s="264"/>
      <c r="C143" s="264"/>
      <c r="D143" s="219" t="s">
        <v>84</v>
      </c>
      <c r="E143" s="220"/>
      <c r="F143" s="220"/>
      <c r="G143" s="220"/>
      <c r="H143" s="220"/>
      <c r="I143" s="220"/>
      <c r="J143" s="234"/>
      <c r="K143" s="235"/>
      <c r="L143" s="235"/>
      <c r="M143" s="235"/>
      <c r="N143" s="235"/>
      <c r="O143" s="236"/>
      <c r="P143" s="237"/>
      <c r="Q143" s="237"/>
      <c r="R143" s="237"/>
      <c r="S143" s="237"/>
      <c r="T143" s="237"/>
      <c r="U143" s="22"/>
      <c r="V143" s="141"/>
      <c r="W143" s="155"/>
      <c r="X143" s="143"/>
      <c r="Y143" s="143"/>
      <c r="Z143" s="143"/>
      <c r="AA143" s="143"/>
      <c r="AB143" s="143"/>
      <c r="AC143" s="144"/>
      <c r="AD143" s="142"/>
      <c r="AE143" s="143"/>
      <c r="AF143" s="143"/>
      <c r="AG143" s="143"/>
      <c r="AH143" s="143"/>
      <c r="AI143" s="143"/>
      <c r="AJ143" s="144"/>
      <c r="AK143" s="142"/>
      <c r="AL143" s="143"/>
      <c r="AM143" s="143"/>
      <c r="AN143" s="143"/>
      <c r="AO143" s="143"/>
      <c r="AP143" s="143"/>
      <c r="AQ143" s="144"/>
      <c r="AR143" s="142"/>
      <c r="AS143" s="143"/>
      <c r="AT143" s="143"/>
      <c r="AU143" s="143"/>
      <c r="AV143" s="143"/>
      <c r="AW143" s="143"/>
      <c r="AX143" s="144"/>
      <c r="AY143" s="238">
        <f t="shared" si="29"/>
        <v>0</v>
      </c>
      <c r="AZ143" s="239"/>
      <c r="BA143" s="239"/>
      <c r="BB143" s="240">
        <f t="shared" si="30"/>
        <v>0</v>
      </c>
      <c r="BC143" s="240"/>
      <c r="BD143" s="241"/>
      <c r="BE143" s="229"/>
      <c r="BF143" s="230"/>
      <c r="BG143" s="231"/>
      <c r="BH143" s="229"/>
      <c r="BI143" s="230"/>
      <c r="BJ143" s="231"/>
      <c r="BK143" s="528"/>
      <c r="BL143" s="528"/>
      <c r="BM143" s="528"/>
      <c r="BN143" s="528"/>
      <c r="BO143" s="528"/>
      <c r="BP143" s="528"/>
      <c r="BQ143" s="528"/>
      <c r="BR143" s="529"/>
    </row>
    <row r="144" spans="2:70" ht="21" hidden="1" customHeight="1" outlineLevel="1" x14ac:dyDescent="0.15">
      <c r="B144" s="264"/>
      <c r="C144" s="264"/>
      <c r="D144" s="219" t="s">
        <v>84</v>
      </c>
      <c r="E144" s="220"/>
      <c r="F144" s="220"/>
      <c r="G144" s="220"/>
      <c r="H144" s="220"/>
      <c r="I144" s="220"/>
      <c r="J144" s="234"/>
      <c r="K144" s="235"/>
      <c r="L144" s="235"/>
      <c r="M144" s="235"/>
      <c r="N144" s="235"/>
      <c r="O144" s="236"/>
      <c r="P144" s="237"/>
      <c r="Q144" s="237"/>
      <c r="R144" s="237"/>
      <c r="S144" s="237"/>
      <c r="T144" s="237"/>
      <c r="U144" s="22"/>
      <c r="V144" s="141"/>
      <c r="W144" s="155"/>
      <c r="X144" s="143"/>
      <c r="Y144" s="143"/>
      <c r="Z144" s="143"/>
      <c r="AA144" s="143"/>
      <c r="AB144" s="143"/>
      <c r="AC144" s="144"/>
      <c r="AD144" s="142"/>
      <c r="AE144" s="143"/>
      <c r="AF144" s="143"/>
      <c r="AG144" s="143"/>
      <c r="AH144" s="143"/>
      <c r="AI144" s="143"/>
      <c r="AJ144" s="144"/>
      <c r="AK144" s="142"/>
      <c r="AL144" s="143"/>
      <c r="AM144" s="143"/>
      <c r="AN144" s="143"/>
      <c r="AO144" s="143"/>
      <c r="AP144" s="143"/>
      <c r="AQ144" s="144"/>
      <c r="AR144" s="155"/>
      <c r="AS144" s="143"/>
      <c r="AT144" s="143"/>
      <c r="AU144" s="143"/>
      <c r="AV144" s="143"/>
      <c r="AW144" s="143"/>
      <c r="AX144" s="144"/>
      <c r="AY144" s="238">
        <f t="shared" si="29"/>
        <v>0</v>
      </c>
      <c r="AZ144" s="239"/>
      <c r="BA144" s="239"/>
      <c r="BB144" s="240">
        <f t="shared" si="30"/>
        <v>0</v>
      </c>
      <c r="BC144" s="240"/>
      <c r="BD144" s="241"/>
      <c r="BE144" s="229"/>
      <c r="BF144" s="230"/>
      <c r="BG144" s="231"/>
      <c r="BH144" s="229"/>
      <c r="BI144" s="230"/>
      <c r="BJ144" s="231"/>
      <c r="BK144" s="528"/>
      <c r="BL144" s="528"/>
      <c r="BM144" s="528"/>
      <c r="BN144" s="528"/>
      <c r="BO144" s="528"/>
      <c r="BP144" s="528"/>
      <c r="BQ144" s="528"/>
      <c r="BR144" s="529"/>
    </row>
    <row r="145" spans="2:70" ht="21" hidden="1" customHeight="1" outlineLevel="1" x14ac:dyDescent="0.15">
      <c r="B145" s="264"/>
      <c r="C145" s="264"/>
      <c r="D145" s="219" t="s">
        <v>84</v>
      </c>
      <c r="E145" s="220"/>
      <c r="F145" s="220"/>
      <c r="G145" s="220"/>
      <c r="H145" s="220"/>
      <c r="I145" s="220"/>
      <c r="J145" s="234"/>
      <c r="K145" s="235"/>
      <c r="L145" s="235"/>
      <c r="M145" s="235"/>
      <c r="N145" s="235"/>
      <c r="O145" s="236"/>
      <c r="P145" s="237"/>
      <c r="Q145" s="237"/>
      <c r="R145" s="237"/>
      <c r="S145" s="237"/>
      <c r="T145" s="237"/>
      <c r="U145" s="22"/>
      <c r="V145" s="141"/>
      <c r="W145" s="155"/>
      <c r="X145" s="143"/>
      <c r="Y145" s="143"/>
      <c r="Z145" s="143"/>
      <c r="AA145" s="143"/>
      <c r="AB145" s="143"/>
      <c r="AC145" s="144"/>
      <c r="AD145" s="142"/>
      <c r="AE145" s="143"/>
      <c r="AF145" s="143"/>
      <c r="AG145" s="143"/>
      <c r="AH145" s="143"/>
      <c r="AI145" s="143"/>
      <c r="AJ145" s="144"/>
      <c r="AK145" s="142"/>
      <c r="AL145" s="143"/>
      <c r="AM145" s="143"/>
      <c r="AN145" s="143"/>
      <c r="AO145" s="143"/>
      <c r="AP145" s="143"/>
      <c r="AQ145" s="144"/>
      <c r="AR145" s="142"/>
      <c r="AS145" s="143"/>
      <c r="AT145" s="143"/>
      <c r="AU145" s="143"/>
      <c r="AV145" s="143"/>
      <c r="AW145" s="143"/>
      <c r="AX145" s="144"/>
      <c r="AY145" s="238">
        <f t="shared" si="29"/>
        <v>0</v>
      </c>
      <c r="AZ145" s="239"/>
      <c r="BA145" s="239"/>
      <c r="BB145" s="240">
        <f t="shared" si="30"/>
        <v>0</v>
      </c>
      <c r="BC145" s="240"/>
      <c r="BD145" s="241"/>
      <c r="BE145" s="229"/>
      <c r="BF145" s="230"/>
      <c r="BG145" s="231"/>
      <c r="BH145" s="229"/>
      <c r="BI145" s="230"/>
      <c r="BJ145" s="231"/>
      <c r="BK145" s="528"/>
      <c r="BL145" s="528"/>
      <c r="BM145" s="528"/>
      <c r="BN145" s="528"/>
      <c r="BO145" s="528"/>
      <c r="BP145" s="528"/>
      <c r="BQ145" s="528"/>
      <c r="BR145" s="529"/>
    </row>
    <row r="146" spans="2:70" ht="21" hidden="1" customHeight="1" outlineLevel="1" x14ac:dyDescent="0.15">
      <c r="B146" s="264"/>
      <c r="C146" s="264"/>
      <c r="D146" s="219" t="s">
        <v>84</v>
      </c>
      <c r="E146" s="220"/>
      <c r="F146" s="220"/>
      <c r="G146" s="220"/>
      <c r="H146" s="220"/>
      <c r="I146" s="220"/>
      <c r="J146" s="234"/>
      <c r="K146" s="235"/>
      <c r="L146" s="235"/>
      <c r="M146" s="235"/>
      <c r="N146" s="235"/>
      <c r="O146" s="236"/>
      <c r="P146" s="237"/>
      <c r="Q146" s="237"/>
      <c r="R146" s="237"/>
      <c r="S146" s="237"/>
      <c r="T146" s="237"/>
      <c r="U146" s="22"/>
      <c r="V146" s="141"/>
      <c r="W146" s="155"/>
      <c r="X146" s="143"/>
      <c r="Y146" s="143"/>
      <c r="Z146" s="143"/>
      <c r="AA146" s="143"/>
      <c r="AB146" s="143"/>
      <c r="AC146" s="144"/>
      <c r="AD146" s="142"/>
      <c r="AE146" s="143"/>
      <c r="AF146" s="143"/>
      <c r="AG146" s="143"/>
      <c r="AH146" s="143"/>
      <c r="AI146" s="143"/>
      <c r="AJ146" s="144"/>
      <c r="AK146" s="142"/>
      <c r="AL146" s="143"/>
      <c r="AM146" s="143"/>
      <c r="AN146" s="143"/>
      <c r="AO146" s="143"/>
      <c r="AP146" s="143"/>
      <c r="AQ146" s="144"/>
      <c r="AR146" s="155"/>
      <c r="AS146" s="143"/>
      <c r="AT146" s="143"/>
      <c r="AU146" s="143"/>
      <c r="AV146" s="143"/>
      <c r="AW146" s="143"/>
      <c r="AX146" s="144"/>
      <c r="AY146" s="238">
        <f t="shared" si="29"/>
        <v>0</v>
      </c>
      <c r="AZ146" s="239"/>
      <c r="BA146" s="239"/>
      <c r="BB146" s="240">
        <f t="shared" si="30"/>
        <v>0</v>
      </c>
      <c r="BC146" s="240"/>
      <c r="BD146" s="241"/>
      <c r="BE146" s="229"/>
      <c r="BF146" s="230"/>
      <c r="BG146" s="231"/>
      <c r="BH146" s="229"/>
      <c r="BI146" s="230"/>
      <c r="BJ146" s="231"/>
      <c r="BK146" s="528"/>
      <c r="BL146" s="528"/>
      <c r="BM146" s="528"/>
      <c r="BN146" s="528"/>
      <c r="BO146" s="528"/>
      <c r="BP146" s="528"/>
      <c r="BQ146" s="528"/>
      <c r="BR146" s="529"/>
    </row>
    <row r="147" spans="2:70" ht="21" hidden="1" customHeight="1" outlineLevel="1" x14ac:dyDescent="0.15">
      <c r="B147" s="264"/>
      <c r="C147" s="264"/>
      <c r="D147" s="219" t="s">
        <v>84</v>
      </c>
      <c r="E147" s="220"/>
      <c r="F147" s="220"/>
      <c r="G147" s="220"/>
      <c r="H147" s="220"/>
      <c r="I147" s="220"/>
      <c r="J147" s="234"/>
      <c r="K147" s="235"/>
      <c r="L147" s="235"/>
      <c r="M147" s="235"/>
      <c r="N147" s="235"/>
      <c r="O147" s="236"/>
      <c r="P147" s="237"/>
      <c r="Q147" s="237"/>
      <c r="R147" s="237"/>
      <c r="S147" s="237"/>
      <c r="T147" s="237"/>
      <c r="U147" s="22"/>
      <c r="V147" s="141"/>
      <c r="W147" s="155"/>
      <c r="X147" s="143"/>
      <c r="Y147" s="143"/>
      <c r="Z147" s="143"/>
      <c r="AA147" s="143"/>
      <c r="AB147" s="143"/>
      <c r="AC147" s="144"/>
      <c r="AD147" s="142"/>
      <c r="AE147" s="143"/>
      <c r="AF147" s="143"/>
      <c r="AG147" s="143"/>
      <c r="AH147" s="143"/>
      <c r="AI147" s="143"/>
      <c r="AJ147" s="144"/>
      <c r="AK147" s="142"/>
      <c r="AL147" s="143"/>
      <c r="AM147" s="143"/>
      <c r="AN147" s="143"/>
      <c r="AO147" s="143"/>
      <c r="AP147" s="143"/>
      <c r="AQ147" s="144"/>
      <c r="AR147" s="142"/>
      <c r="AS147" s="143"/>
      <c r="AT147" s="143"/>
      <c r="AU147" s="143"/>
      <c r="AV147" s="143"/>
      <c r="AW147" s="143"/>
      <c r="AX147" s="144"/>
      <c r="AY147" s="238">
        <f t="shared" si="29"/>
        <v>0</v>
      </c>
      <c r="AZ147" s="239"/>
      <c r="BA147" s="239"/>
      <c r="BB147" s="240">
        <f t="shared" si="30"/>
        <v>0</v>
      </c>
      <c r="BC147" s="240"/>
      <c r="BD147" s="241"/>
      <c r="BE147" s="229"/>
      <c r="BF147" s="230"/>
      <c r="BG147" s="231"/>
      <c r="BH147" s="229"/>
      <c r="BI147" s="230"/>
      <c r="BJ147" s="231"/>
      <c r="BK147" s="528"/>
      <c r="BL147" s="528"/>
      <c r="BM147" s="528"/>
      <c r="BN147" s="528"/>
      <c r="BO147" s="528"/>
      <c r="BP147" s="528"/>
      <c r="BQ147" s="528"/>
      <c r="BR147" s="529"/>
    </row>
    <row r="148" spans="2:70" ht="21" hidden="1" customHeight="1" outlineLevel="1" x14ac:dyDescent="0.15">
      <c r="B148" s="264"/>
      <c r="C148" s="264"/>
      <c r="D148" s="219" t="s">
        <v>84</v>
      </c>
      <c r="E148" s="220"/>
      <c r="F148" s="220"/>
      <c r="G148" s="220"/>
      <c r="H148" s="220"/>
      <c r="I148" s="220"/>
      <c r="J148" s="234"/>
      <c r="K148" s="235"/>
      <c r="L148" s="235"/>
      <c r="M148" s="235"/>
      <c r="N148" s="235"/>
      <c r="O148" s="236"/>
      <c r="P148" s="237"/>
      <c r="Q148" s="237"/>
      <c r="R148" s="237"/>
      <c r="S148" s="237"/>
      <c r="T148" s="237"/>
      <c r="U148" s="22"/>
      <c r="V148" s="141"/>
      <c r="W148" s="155"/>
      <c r="X148" s="143"/>
      <c r="Y148" s="143"/>
      <c r="Z148" s="143"/>
      <c r="AA148" s="143"/>
      <c r="AB148" s="143"/>
      <c r="AC148" s="144"/>
      <c r="AD148" s="142"/>
      <c r="AE148" s="143"/>
      <c r="AF148" s="143"/>
      <c r="AG148" s="143"/>
      <c r="AH148" s="143"/>
      <c r="AI148" s="143"/>
      <c r="AJ148" s="144"/>
      <c r="AK148" s="142"/>
      <c r="AL148" s="143"/>
      <c r="AM148" s="143"/>
      <c r="AN148" s="143"/>
      <c r="AO148" s="143"/>
      <c r="AP148" s="143"/>
      <c r="AQ148" s="144"/>
      <c r="AR148" s="155"/>
      <c r="AS148" s="143"/>
      <c r="AT148" s="143"/>
      <c r="AU148" s="143"/>
      <c r="AV148" s="143"/>
      <c r="AW148" s="143"/>
      <c r="AX148" s="144"/>
      <c r="AY148" s="238">
        <f t="shared" si="29"/>
        <v>0</v>
      </c>
      <c r="AZ148" s="239"/>
      <c r="BA148" s="239"/>
      <c r="BB148" s="240">
        <f t="shared" si="30"/>
        <v>0</v>
      </c>
      <c r="BC148" s="240"/>
      <c r="BD148" s="241"/>
      <c r="BE148" s="229"/>
      <c r="BF148" s="230"/>
      <c r="BG148" s="231"/>
      <c r="BH148" s="229"/>
      <c r="BI148" s="230"/>
      <c r="BJ148" s="231"/>
      <c r="BK148" s="528"/>
      <c r="BL148" s="528"/>
      <c r="BM148" s="528"/>
      <c r="BN148" s="528"/>
      <c r="BO148" s="528"/>
      <c r="BP148" s="528"/>
      <c r="BQ148" s="528"/>
      <c r="BR148" s="529"/>
    </row>
    <row r="149" spans="2:70" ht="21" hidden="1" customHeight="1" outlineLevel="1" x14ac:dyDescent="0.15">
      <c r="B149" s="264"/>
      <c r="C149" s="264"/>
      <c r="D149" s="219" t="s">
        <v>84</v>
      </c>
      <c r="E149" s="220"/>
      <c r="F149" s="220"/>
      <c r="G149" s="220"/>
      <c r="H149" s="220"/>
      <c r="I149" s="220"/>
      <c r="J149" s="234"/>
      <c r="K149" s="235"/>
      <c r="L149" s="235"/>
      <c r="M149" s="235"/>
      <c r="N149" s="235"/>
      <c r="O149" s="236"/>
      <c r="P149" s="237"/>
      <c r="Q149" s="237"/>
      <c r="R149" s="237"/>
      <c r="S149" s="237"/>
      <c r="T149" s="237"/>
      <c r="U149" s="22"/>
      <c r="V149" s="141"/>
      <c r="W149" s="155"/>
      <c r="X149" s="143"/>
      <c r="Y149" s="143"/>
      <c r="Z149" s="143"/>
      <c r="AA149" s="143"/>
      <c r="AB149" s="143"/>
      <c r="AC149" s="144"/>
      <c r="AD149" s="142"/>
      <c r="AE149" s="143"/>
      <c r="AF149" s="143"/>
      <c r="AG149" s="143"/>
      <c r="AH149" s="143"/>
      <c r="AI149" s="143"/>
      <c r="AJ149" s="144"/>
      <c r="AK149" s="142"/>
      <c r="AL149" s="143"/>
      <c r="AM149" s="143"/>
      <c r="AN149" s="143"/>
      <c r="AO149" s="143"/>
      <c r="AP149" s="143"/>
      <c r="AQ149" s="144"/>
      <c r="AR149" s="142"/>
      <c r="AS149" s="143"/>
      <c r="AT149" s="143"/>
      <c r="AU149" s="143"/>
      <c r="AV149" s="143"/>
      <c r="AW149" s="143"/>
      <c r="AX149" s="144"/>
      <c r="AY149" s="238">
        <f t="shared" si="29"/>
        <v>0</v>
      </c>
      <c r="AZ149" s="239"/>
      <c r="BA149" s="239"/>
      <c r="BB149" s="240">
        <f t="shared" si="30"/>
        <v>0</v>
      </c>
      <c r="BC149" s="240"/>
      <c r="BD149" s="241"/>
      <c r="BE149" s="229"/>
      <c r="BF149" s="230"/>
      <c r="BG149" s="231"/>
      <c r="BH149" s="229"/>
      <c r="BI149" s="230"/>
      <c r="BJ149" s="231"/>
      <c r="BK149" s="528"/>
      <c r="BL149" s="528"/>
      <c r="BM149" s="528"/>
      <c r="BN149" s="528"/>
      <c r="BO149" s="528"/>
      <c r="BP149" s="528"/>
      <c r="BQ149" s="528"/>
      <c r="BR149" s="529"/>
    </row>
    <row r="150" spans="2:70" ht="21" hidden="1" customHeight="1" outlineLevel="1" x14ac:dyDescent="0.15">
      <c r="B150" s="264"/>
      <c r="C150" s="264"/>
      <c r="D150" s="219" t="s">
        <v>84</v>
      </c>
      <c r="E150" s="220"/>
      <c r="F150" s="220"/>
      <c r="G150" s="220"/>
      <c r="H150" s="220"/>
      <c r="I150" s="220"/>
      <c r="J150" s="234"/>
      <c r="K150" s="235"/>
      <c r="L150" s="235"/>
      <c r="M150" s="235"/>
      <c r="N150" s="235"/>
      <c r="O150" s="236"/>
      <c r="P150" s="237"/>
      <c r="Q150" s="237"/>
      <c r="R150" s="237"/>
      <c r="S150" s="237"/>
      <c r="T150" s="237"/>
      <c r="U150" s="22"/>
      <c r="V150" s="141"/>
      <c r="W150" s="155"/>
      <c r="X150" s="143"/>
      <c r="Y150" s="143"/>
      <c r="Z150" s="143"/>
      <c r="AA150" s="143"/>
      <c r="AB150" s="143"/>
      <c r="AC150" s="144"/>
      <c r="AD150" s="142"/>
      <c r="AE150" s="143"/>
      <c r="AF150" s="143"/>
      <c r="AG150" s="143"/>
      <c r="AH150" s="143"/>
      <c r="AI150" s="143"/>
      <c r="AJ150" s="144"/>
      <c r="AK150" s="142"/>
      <c r="AL150" s="143"/>
      <c r="AM150" s="143"/>
      <c r="AN150" s="143"/>
      <c r="AO150" s="143"/>
      <c r="AP150" s="143"/>
      <c r="AQ150" s="144"/>
      <c r="AR150" s="155"/>
      <c r="AS150" s="143"/>
      <c r="AT150" s="143"/>
      <c r="AU150" s="143"/>
      <c r="AV150" s="143"/>
      <c r="AW150" s="143"/>
      <c r="AX150" s="144"/>
      <c r="AY150" s="238">
        <f t="shared" si="29"/>
        <v>0</v>
      </c>
      <c r="AZ150" s="239"/>
      <c r="BA150" s="239"/>
      <c r="BB150" s="240">
        <f t="shared" si="30"/>
        <v>0</v>
      </c>
      <c r="BC150" s="240"/>
      <c r="BD150" s="241"/>
      <c r="BE150" s="229"/>
      <c r="BF150" s="230"/>
      <c r="BG150" s="231"/>
      <c r="BH150" s="229"/>
      <c r="BI150" s="230"/>
      <c r="BJ150" s="231"/>
      <c r="BK150" s="528"/>
      <c r="BL150" s="528"/>
      <c r="BM150" s="528"/>
      <c r="BN150" s="528"/>
      <c r="BO150" s="528"/>
      <c r="BP150" s="528"/>
      <c r="BQ150" s="528"/>
      <c r="BR150" s="529"/>
    </row>
    <row r="151" spans="2:70" ht="21" hidden="1" customHeight="1" outlineLevel="1" x14ac:dyDescent="0.15">
      <c r="B151" s="264"/>
      <c r="C151" s="264"/>
      <c r="D151" s="219" t="s">
        <v>84</v>
      </c>
      <c r="E151" s="220"/>
      <c r="F151" s="220"/>
      <c r="G151" s="220"/>
      <c r="H151" s="220"/>
      <c r="I151" s="220"/>
      <c r="J151" s="234"/>
      <c r="K151" s="235"/>
      <c r="L151" s="235"/>
      <c r="M151" s="235"/>
      <c r="N151" s="235"/>
      <c r="O151" s="236"/>
      <c r="P151" s="237"/>
      <c r="Q151" s="237"/>
      <c r="R151" s="237"/>
      <c r="S151" s="237"/>
      <c r="T151" s="237"/>
      <c r="U151" s="22"/>
      <c r="V151" s="141"/>
      <c r="W151" s="155"/>
      <c r="X151" s="143"/>
      <c r="Y151" s="143"/>
      <c r="Z151" s="143"/>
      <c r="AA151" s="143"/>
      <c r="AB151" s="143"/>
      <c r="AC151" s="144"/>
      <c r="AD151" s="142"/>
      <c r="AE151" s="143"/>
      <c r="AF151" s="143"/>
      <c r="AG151" s="143"/>
      <c r="AH151" s="143"/>
      <c r="AI151" s="143"/>
      <c r="AJ151" s="144"/>
      <c r="AK151" s="142"/>
      <c r="AL151" s="143"/>
      <c r="AM151" s="143"/>
      <c r="AN151" s="143"/>
      <c r="AO151" s="143"/>
      <c r="AP151" s="143"/>
      <c r="AQ151" s="144"/>
      <c r="AR151" s="142"/>
      <c r="AS151" s="143"/>
      <c r="AT151" s="143"/>
      <c r="AU151" s="143"/>
      <c r="AV151" s="143"/>
      <c r="AW151" s="143"/>
      <c r="AX151" s="144"/>
      <c r="AY151" s="238">
        <f t="shared" si="29"/>
        <v>0</v>
      </c>
      <c r="AZ151" s="239"/>
      <c r="BA151" s="239"/>
      <c r="BB151" s="240">
        <f t="shared" si="30"/>
        <v>0</v>
      </c>
      <c r="BC151" s="240"/>
      <c r="BD151" s="241"/>
      <c r="BE151" s="229"/>
      <c r="BF151" s="230"/>
      <c r="BG151" s="231"/>
      <c r="BH151" s="229"/>
      <c r="BI151" s="230"/>
      <c r="BJ151" s="231"/>
      <c r="BK151" s="528"/>
      <c r="BL151" s="528"/>
      <c r="BM151" s="528"/>
      <c r="BN151" s="528"/>
      <c r="BO151" s="528"/>
      <c r="BP151" s="528"/>
      <c r="BQ151" s="528"/>
      <c r="BR151" s="529"/>
    </row>
    <row r="152" spans="2:70" ht="21" hidden="1" customHeight="1" outlineLevel="1" x14ac:dyDescent="0.15">
      <c r="B152" s="264"/>
      <c r="C152" s="264"/>
      <c r="D152" s="219" t="s">
        <v>84</v>
      </c>
      <c r="E152" s="220"/>
      <c r="F152" s="220"/>
      <c r="G152" s="220"/>
      <c r="H152" s="220"/>
      <c r="I152" s="220"/>
      <c r="J152" s="234"/>
      <c r="K152" s="235"/>
      <c r="L152" s="235"/>
      <c r="M152" s="235"/>
      <c r="N152" s="235"/>
      <c r="O152" s="236"/>
      <c r="P152" s="237"/>
      <c r="Q152" s="237"/>
      <c r="R152" s="237"/>
      <c r="S152" s="237"/>
      <c r="T152" s="237"/>
      <c r="U152" s="22"/>
      <c r="V152" s="141"/>
      <c r="W152" s="155"/>
      <c r="X152" s="143"/>
      <c r="Y152" s="143"/>
      <c r="Z152" s="143"/>
      <c r="AA152" s="143"/>
      <c r="AB152" s="143"/>
      <c r="AC152" s="144"/>
      <c r="AD152" s="142"/>
      <c r="AE152" s="143"/>
      <c r="AF152" s="143"/>
      <c r="AG152" s="143"/>
      <c r="AH152" s="143"/>
      <c r="AI152" s="143"/>
      <c r="AJ152" s="144"/>
      <c r="AK152" s="142"/>
      <c r="AL152" s="143"/>
      <c r="AM152" s="143"/>
      <c r="AN152" s="143"/>
      <c r="AO152" s="143"/>
      <c r="AP152" s="143"/>
      <c r="AQ152" s="144"/>
      <c r="AR152" s="155"/>
      <c r="AS152" s="143"/>
      <c r="AT152" s="143"/>
      <c r="AU152" s="143"/>
      <c r="AV152" s="143"/>
      <c r="AW152" s="143"/>
      <c r="AX152" s="144"/>
      <c r="AY152" s="238">
        <f t="shared" si="29"/>
        <v>0</v>
      </c>
      <c r="AZ152" s="239"/>
      <c r="BA152" s="239"/>
      <c r="BB152" s="240">
        <f t="shared" si="30"/>
        <v>0</v>
      </c>
      <c r="BC152" s="240"/>
      <c r="BD152" s="241"/>
      <c r="BE152" s="229"/>
      <c r="BF152" s="230"/>
      <c r="BG152" s="231"/>
      <c r="BH152" s="229"/>
      <c r="BI152" s="230"/>
      <c r="BJ152" s="231"/>
      <c r="BK152" s="528"/>
      <c r="BL152" s="528"/>
      <c r="BM152" s="528"/>
      <c r="BN152" s="528"/>
      <c r="BO152" s="528"/>
      <c r="BP152" s="528"/>
      <c r="BQ152" s="528"/>
      <c r="BR152" s="529"/>
    </row>
    <row r="153" spans="2:70" ht="21" hidden="1" customHeight="1" outlineLevel="1" x14ac:dyDescent="0.15">
      <c r="B153" s="264"/>
      <c r="C153" s="264"/>
      <c r="D153" s="219" t="s">
        <v>84</v>
      </c>
      <c r="E153" s="220"/>
      <c r="F153" s="220"/>
      <c r="G153" s="220"/>
      <c r="H153" s="220"/>
      <c r="I153" s="220"/>
      <c r="J153" s="234"/>
      <c r="K153" s="235"/>
      <c r="L153" s="235"/>
      <c r="M153" s="235"/>
      <c r="N153" s="235"/>
      <c r="O153" s="236"/>
      <c r="P153" s="237"/>
      <c r="Q153" s="237"/>
      <c r="R153" s="237"/>
      <c r="S153" s="237"/>
      <c r="T153" s="237"/>
      <c r="U153" s="22"/>
      <c r="V153" s="141"/>
      <c r="W153" s="155"/>
      <c r="X153" s="143"/>
      <c r="Y153" s="143"/>
      <c r="Z153" s="143"/>
      <c r="AA153" s="143"/>
      <c r="AB153" s="143"/>
      <c r="AC153" s="144"/>
      <c r="AD153" s="142"/>
      <c r="AE153" s="143"/>
      <c r="AF153" s="143"/>
      <c r="AG153" s="143"/>
      <c r="AH153" s="143"/>
      <c r="AI153" s="143"/>
      <c r="AJ153" s="144"/>
      <c r="AK153" s="142"/>
      <c r="AL153" s="143"/>
      <c r="AM153" s="143"/>
      <c r="AN153" s="143"/>
      <c r="AO153" s="143"/>
      <c r="AP153" s="143"/>
      <c r="AQ153" s="144"/>
      <c r="AR153" s="142"/>
      <c r="AS153" s="143"/>
      <c r="AT153" s="143"/>
      <c r="AU153" s="143"/>
      <c r="AV153" s="143"/>
      <c r="AW153" s="143"/>
      <c r="AX153" s="144"/>
      <c r="AY153" s="238">
        <f t="shared" si="29"/>
        <v>0</v>
      </c>
      <c r="AZ153" s="239"/>
      <c r="BA153" s="239"/>
      <c r="BB153" s="240">
        <f t="shared" si="30"/>
        <v>0</v>
      </c>
      <c r="BC153" s="240"/>
      <c r="BD153" s="241"/>
      <c r="BE153" s="229"/>
      <c r="BF153" s="230"/>
      <c r="BG153" s="231"/>
      <c r="BH153" s="229"/>
      <c r="BI153" s="230"/>
      <c r="BJ153" s="231"/>
      <c r="BK153" s="528"/>
      <c r="BL153" s="528"/>
      <c r="BM153" s="528"/>
      <c r="BN153" s="528"/>
      <c r="BO153" s="528"/>
      <c r="BP153" s="528"/>
      <c r="BQ153" s="528"/>
      <c r="BR153" s="529"/>
    </row>
    <row r="154" spans="2:70" ht="21" hidden="1" customHeight="1" outlineLevel="1" x14ac:dyDescent="0.15">
      <c r="B154" s="264"/>
      <c r="C154" s="264"/>
      <c r="D154" s="219" t="s">
        <v>84</v>
      </c>
      <c r="E154" s="220"/>
      <c r="F154" s="220"/>
      <c r="G154" s="220"/>
      <c r="H154" s="220"/>
      <c r="I154" s="220"/>
      <c r="J154" s="234"/>
      <c r="K154" s="235"/>
      <c r="L154" s="235"/>
      <c r="M154" s="235"/>
      <c r="N154" s="235"/>
      <c r="O154" s="236"/>
      <c r="P154" s="237"/>
      <c r="Q154" s="237"/>
      <c r="R154" s="237"/>
      <c r="S154" s="237"/>
      <c r="T154" s="237"/>
      <c r="U154" s="22"/>
      <c r="V154" s="141"/>
      <c r="W154" s="155"/>
      <c r="X154" s="143"/>
      <c r="Y154" s="143"/>
      <c r="Z154" s="143"/>
      <c r="AA154" s="143"/>
      <c r="AB154" s="143"/>
      <c r="AC154" s="144"/>
      <c r="AD154" s="142"/>
      <c r="AE154" s="143"/>
      <c r="AF154" s="143"/>
      <c r="AG154" s="143"/>
      <c r="AH154" s="143"/>
      <c r="AI154" s="143"/>
      <c r="AJ154" s="144"/>
      <c r="AK154" s="142"/>
      <c r="AL154" s="143"/>
      <c r="AM154" s="143"/>
      <c r="AN154" s="143"/>
      <c r="AO154" s="143"/>
      <c r="AP154" s="143"/>
      <c r="AQ154" s="144"/>
      <c r="AR154" s="155"/>
      <c r="AS154" s="143"/>
      <c r="AT154" s="143"/>
      <c r="AU154" s="143"/>
      <c r="AV154" s="143"/>
      <c r="AW154" s="143"/>
      <c r="AX154" s="144"/>
      <c r="AY154" s="238">
        <f t="shared" si="29"/>
        <v>0</v>
      </c>
      <c r="AZ154" s="239"/>
      <c r="BA154" s="239"/>
      <c r="BB154" s="240">
        <f t="shared" si="30"/>
        <v>0</v>
      </c>
      <c r="BC154" s="240"/>
      <c r="BD154" s="241"/>
      <c r="BE154" s="229"/>
      <c r="BF154" s="230"/>
      <c r="BG154" s="231"/>
      <c r="BH154" s="229"/>
      <c r="BI154" s="230"/>
      <c r="BJ154" s="231"/>
      <c r="BK154" s="528"/>
      <c r="BL154" s="528"/>
      <c r="BM154" s="528"/>
      <c r="BN154" s="528"/>
      <c r="BO154" s="528"/>
      <c r="BP154" s="528"/>
      <c r="BQ154" s="528"/>
      <c r="BR154" s="529"/>
    </row>
    <row r="155" spans="2:70" ht="21" hidden="1" customHeight="1" outlineLevel="1" x14ac:dyDescent="0.15">
      <c r="B155" s="264"/>
      <c r="C155" s="264"/>
      <c r="D155" s="219" t="s">
        <v>84</v>
      </c>
      <c r="E155" s="220"/>
      <c r="F155" s="220"/>
      <c r="G155" s="220"/>
      <c r="H155" s="220"/>
      <c r="I155" s="220"/>
      <c r="J155" s="234"/>
      <c r="K155" s="235"/>
      <c r="L155" s="235"/>
      <c r="M155" s="235"/>
      <c r="N155" s="235"/>
      <c r="O155" s="236"/>
      <c r="P155" s="237"/>
      <c r="Q155" s="237"/>
      <c r="R155" s="237"/>
      <c r="S155" s="237"/>
      <c r="T155" s="237"/>
      <c r="U155" s="22"/>
      <c r="V155" s="141"/>
      <c r="W155" s="155"/>
      <c r="X155" s="143"/>
      <c r="Y155" s="143"/>
      <c r="Z155" s="143"/>
      <c r="AA155" s="143"/>
      <c r="AB155" s="143"/>
      <c r="AC155" s="144"/>
      <c r="AD155" s="142"/>
      <c r="AE155" s="143"/>
      <c r="AF155" s="143"/>
      <c r="AG155" s="143"/>
      <c r="AH155" s="143"/>
      <c r="AI155" s="143"/>
      <c r="AJ155" s="144"/>
      <c r="AK155" s="142"/>
      <c r="AL155" s="143"/>
      <c r="AM155" s="143"/>
      <c r="AN155" s="143"/>
      <c r="AO155" s="143"/>
      <c r="AP155" s="143"/>
      <c r="AQ155" s="144"/>
      <c r="AR155" s="142"/>
      <c r="AS155" s="143"/>
      <c r="AT155" s="143"/>
      <c r="AU155" s="143"/>
      <c r="AV155" s="143"/>
      <c r="AW155" s="143"/>
      <c r="AX155" s="144"/>
      <c r="AY155" s="238">
        <f t="shared" si="29"/>
        <v>0</v>
      </c>
      <c r="AZ155" s="239"/>
      <c r="BA155" s="239"/>
      <c r="BB155" s="240">
        <f t="shared" si="30"/>
        <v>0</v>
      </c>
      <c r="BC155" s="240"/>
      <c r="BD155" s="241"/>
      <c r="BE155" s="229"/>
      <c r="BF155" s="230"/>
      <c r="BG155" s="231"/>
      <c r="BH155" s="229"/>
      <c r="BI155" s="230"/>
      <c r="BJ155" s="231"/>
      <c r="BK155" s="528"/>
      <c r="BL155" s="528"/>
      <c r="BM155" s="528"/>
      <c r="BN155" s="528"/>
      <c r="BO155" s="528"/>
      <c r="BP155" s="528"/>
      <c r="BQ155" s="528"/>
      <c r="BR155" s="529"/>
    </row>
    <row r="156" spans="2:70" ht="21" hidden="1" customHeight="1" outlineLevel="1" x14ac:dyDescent="0.15">
      <c r="B156" s="264"/>
      <c r="C156" s="264"/>
      <c r="D156" s="219" t="s">
        <v>84</v>
      </c>
      <c r="E156" s="220"/>
      <c r="F156" s="220"/>
      <c r="G156" s="220"/>
      <c r="H156" s="220"/>
      <c r="I156" s="220"/>
      <c r="J156" s="234"/>
      <c r="K156" s="235"/>
      <c r="L156" s="235"/>
      <c r="M156" s="235"/>
      <c r="N156" s="235"/>
      <c r="O156" s="236"/>
      <c r="P156" s="237"/>
      <c r="Q156" s="237"/>
      <c r="R156" s="237"/>
      <c r="S156" s="237"/>
      <c r="T156" s="237"/>
      <c r="U156" s="22"/>
      <c r="V156" s="141"/>
      <c r="W156" s="155"/>
      <c r="X156" s="143"/>
      <c r="Y156" s="143"/>
      <c r="Z156" s="143"/>
      <c r="AA156" s="143"/>
      <c r="AB156" s="143"/>
      <c r="AC156" s="144"/>
      <c r="AD156" s="142"/>
      <c r="AE156" s="143"/>
      <c r="AF156" s="143"/>
      <c r="AG156" s="143"/>
      <c r="AH156" s="143"/>
      <c r="AI156" s="143"/>
      <c r="AJ156" s="144"/>
      <c r="AK156" s="142"/>
      <c r="AL156" s="143"/>
      <c r="AM156" s="143"/>
      <c r="AN156" s="143"/>
      <c r="AO156" s="143"/>
      <c r="AP156" s="143"/>
      <c r="AQ156" s="144"/>
      <c r="AR156" s="155"/>
      <c r="AS156" s="143"/>
      <c r="AT156" s="143"/>
      <c r="AU156" s="143"/>
      <c r="AV156" s="143"/>
      <c r="AW156" s="143"/>
      <c r="AX156" s="144"/>
      <c r="AY156" s="238">
        <f t="shared" si="29"/>
        <v>0</v>
      </c>
      <c r="AZ156" s="239"/>
      <c r="BA156" s="239"/>
      <c r="BB156" s="240">
        <f t="shared" si="30"/>
        <v>0</v>
      </c>
      <c r="BC156" s="240"/>
      <c r="BD156" s="241"/>
      <c r="BE156" s="229"/>
      <c r="BF156" s="230"/>
      <c r="BG156" s="231"/>
      <c r="BH156" s="229"/>
      <c r="BI156" s="230"/>
      <c r="BJ156" s="231"/>
      <c r="BK156" s="528"/>
      <c r="BL156" s="528"/>
      <c r="BM156" s="528"/>
      <c r="BN156" s="528"/>
      <c r="BO156" s="528"/>
      <c r="BP156" s="528"/>
      <c r="BQ156" s="528"/>
      <c r="BR156" s="529"/>
    </row>
    <row r="157" spans="2:70" ht="21" customHeight="1" collapsed="1" thickBot="1" x14ac:dyDescent="0.2">
      <c r="B157" s="264"/>
      <c r="C157" s="264"/>
      <c r="D157" s="219" t="s">
        <v>84</v>
      </c>
      <c r="E157" s="220"/>
      <c r="F157" s="220"/>
      <c r="G157" s="220"/>
      <c r="H157" s="220"/>
      <c r="I157" s="220"/>
      <c r="J157" s="221"/>
      <c r="K157" s="222"/>
      <c r="L157" s="222"/>
      <c r="M157" s="222"/>
      <c r="N157" s="222"/>
      <c r="O157" s="223"/>
      <c r="P157" s="224"/>
      <c r="Q157" s="224"/>
      <c r="R157" s="224"/>
      <c r="S157" s="224"/>
      <c r="T157" s="224"/>
      <c r="U157" s="22"/>
      <c r="V157" s="141"/>
      <c r="W157" s="161"/>
      <c r="X157" s="159"/>
      <c r="Y157" s="159"/>
      <c r="Z157" s="159"/>
      <c r="AA157" s="159"/>
      <c r="AB157" s="159"/>
      <c r="AC157" s="160"/>
      <c r="AD157" s="158"/>
      <c r="AE157" s="159"/>
      <c r="AF157" s="159"/>
      <c r="AG157" s="159"/>
      <c r="AH157" s="159"/>
      <c r="AI157" s="159"/>
      <c r="AJ157" s="160"/>
      <c r="AK157" s="158"/>
      <c r="AL157" s="159"/>
      <c r="AM157" s="159"/>
      <c r="AN157" s="159"/>
      <c r="AO157" s="159"/>
      <c r="AP157" s="159"/>
      <c r="AQ157" s="160"/>
      <c r="AR157" s="161"/>
      <c r="AS157" s="159"/>
      <c r="AT157" s="159"/>
      <c r="AU157" s="159"/>
      <c r="AV157" s="159"/>
      <c r="AW157" s="159"/>
      <c r="AX157" s="160"/>
      <c r="AY157" s="225">
        <f t="shared" si="25"/>
        <v>0</v>
      </c>
      <c r="AZ157" s="226"/>
      <c r="BA157" s="226"/>
      <c r="BB157" s="227">
        <f t="shared" si="26"/>
        <v>0</v>
      </c>
      <c r="BC157" s="227"/>
      <c r="BD157" s="228"/>
      <c r="BE157" s="229"/>
      <c r="BF157" s="230"/>
      <c r="BG157" s="231"/>
      <c r="BH157" s="229"/>
      <c r="BI157" s="230"/>
      <c r="BJ157" s="231"/>
      <c r="BK157" s="530"/>
      <c r="BL157" s="530"/>
      <c r="BM157" s="530"/>
      <c r="BN157" s="530"/>
      <c r="BO157" s="530"/>
      <c r="BP157" s="530"/>
      <c r="BQ157" s="530"/>
      <c r="BR157" s="531"/>
    </row>
    <row r="158" spans="2:70" ht="21" customHeight="1" thickBot="1" x14ac:dyDescent="0.2">
      <c r="B158" s="264"/>
      <c r="C158" s="207" t="s">
        <v>85</v>
      </c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9"/>
      <c r="W158" s="166">
        <f t="shared" ref="W158:AX158" si="31">SUM(W128:W157)</f>
        <v>7</v>
      </c>
      <c r="X158" s="167">
        <f t="shared" si="31"/>
        <v>7</v>
      </c>
      <c r="Y158" s="167">
        <f t="shared" si="31"/>
        <v>7</v>
      </c>
      <c r="Z158" s="167">
        <f t="shared" si="31"/>
        <v>7</v>
      </c>
      <c r="AA158" s="167">
        <f t="shared" si="31"/>
        <v>7</v>
      </c>
      <c r="AB158" s="167">
        <f t="shared" si="31"/>
        <v>7</v>
      </c>
      <c r="AC158" s="169">
        <f t="shared" si="31"/>
        <v>7</v>
      </c>
      <c r="AD158" s="166">
        <f t="shared" si="31"/>
        <v>7</v>
      </c>
      <c r="AE158" s="167">
        <f t="shared" si="31"/>
        <v>7</v>
      </c>
      <c r="AF158" s="167">
        <f t="shared" si="31"/>
        <v>7</v>
      </c>
      <c r="AG158" s="167">
        <f t="shared" si="31"/>
        <v>7</v>
      </c>
      <c r="AH158" s="167">
        <f t="shared" si="31"/>
        <v>7</v>
      </c>
      <c r="AI158" s="167">
        <f t="shared" si="31"/>
        <v>7</v>
      </c>
      <c r="AJ158" s="169">
        <f t="shared" si="31"/>
        <v>7</v>
      </c>
      <c r="AK158" s="166">
        <f t="shared" si="31"/>
        <v>7</v>
      </c>
      <c r="AL158" s="167">
        <f t="shared" si="31"/>
        <v>7</v>
      </c>
      <c r="AM158" s="167">
        <f t="shared" si="31"/>
        <v>7</v>
      </c>
      <c r="AN158" s="167">
        <f t="shared" si="31"/>
        <v>7</v>
      </c>
      <c r="AO158" s="167">
        <f t="shared" si="31"/>
        <v>7</v>
      </c>
      <c r="AP158" s="167">
        <f t="shared" si="31"/>
        <v>7</v>
      </c>
      <c r="AQ158" s="169">
        <f t="shared" si="31"/>
        <v>7</v>
      </c>
      <c r="AR158" s="166">
        <f t="shared" si="31"/>
        <v>7</v>
      </c>
      <c r="AS158" s="167">
        <f t="shared" si="31"/>
        <v>7</v>
      </c>
      <c r="AT158" s="167">
        <f t="shared" si="31"/>
        <v>7</v>
      </c>
      <c r="AU158" s="167">
        <f t="shared" si="31"/>
        <v>7</v>
      </c>
      <c r="AV158" s="167">
        <f t="shared" si="31"/>
        <v>7</v>
      </c>
      <c r="AW158" s="167">
        <f t="shared" si="31"/>
        <v>7</v>
      </c>
      <c r="AX158" s="169">
        <f t="shared" si="31"/>
        <v>7</v>
      </c>
      <c r="AY158" s="210">
        <f>SUM(AY128:BA157)</f>
        <v>196</v>
      </c>
      <c r="AZ158" s="211"/>
      <c r="BA158" s="211"/>
      <c r="BB158" s="212">
        <f>SUM($BB$128:$BD$157)</f>
        <v>49</v>
      </c>
      <c r="BC158" s="212"/>
      <c r="BD158" s="213"/>
      <c r="BE158" s="214"/>
      <c r="BF158" s="215"/>
      <c r="BG158" s="215"/>
      <c r="BH158" s="214"/>
      <c r="BI158" s="215"/>
      <c r="BJ158" s="216"/>
      <c r="BK158" s="190"/>
      <c r="BL158" s="190"/>
      <c r="BM158" s="190"/>
      <c r="BN158" s="190"/>
      <c r="BO158" s="190"/>
      <c r="BP158" s="190"/>
      <c r="BQ158" s="190"/>
      <c r="BR158" s="191"/>
    </row>
    <row r="159" spans="2:70" ht="21" customHeight="1" x14ac:dyDescent="0.15">
      <c r="B159" s="192" t="s">
        <v>86</v>
      </c>
      <c r="C159" s="193"/>
      <c r="D159" s="193"/>
      <c r="E159" s="193"/>
      <c r="F159" s="193"/>
      <c r="G159" s="193"/>
      <c r="H159" s="193"/>
      <c r="I159" s="193"/>
      <c r="J159" s="193"/>
      <c r="K159" s="193"/>
      <c r="L159" s="193"/>
      <c r="M159" s="193"/>
      <c r="N159" s="193"/>
      <c r="O159" s="193"/>
      <c r="P159" s="193"/>
      <c r="Q159" s="193"/>
      <c r="R159" s="193"/>
      <c r="S159" s="193"/>
      <c r="T159" s="193"/>
      <c r="U159" s="193"/>
      <c r="V159" s="193"/>
      <c r="W159" s="193"/>
      <c r="X159" s="193"/>
      <c r="Y159" s="193"/>
      <c r="Z159" s="193"/>
      <c r="AA159" s="193"/>
      <c r="AB159" s="193"/>
      <c r="AC159" s="193"/>
      <c r="AD159" s="193"/>
      <c r="AE159" s="193"/>
      <c r="AF159" s="193"/>
      <c r="AG159" s="193"/>
      <c r="AH159" s="193"/>
      <c r="AI159" s="193"/>
      <c r="AJ159" s="193"/>
      <c r="AK159" s="193"/>
      <c r="AL159" s="193"/>
      <c r="AM159" s="193"/>
      <c r="AN159" s="193"/>
      <c r="AO159" s="193"/>
      <c r="AP159" s="193"/>
      <c r="AQ159" s="193"/>
      <c r="AR159" s="193"/>
      <c r="AS159" s="193"/>
      <c r="AT159" s="193"/>
      <c r="AU159" s="193"/>
      <c r="AV159" s="193"/>
      <c r="AW159" s="193"/>
      <c r="AX159" s="194"/>
      <c r="AY159" s="540">
        <v>0.91666666666666663</v>
      </c>
      <c r="AZ159" s="541"/>
      <c r="BA159" s="541"/>
      <c r="BB159" s="541"/>
      <c r="BC159" s="541"/>
      <c r="BD159" s="541"/>
      <c r="BE159" s="197" t="s">
        <v>99</v>
      </c>
      <c r="BF159" s="197"/>
      <c r="BG159" s="197"/>
      <c r="BH159" s="538">
        <v>0.20833333333333334</v>
      </c>
      <c r="BI159" s="538"/>
      <c r="BJ159" s="538"/>
      <c r="BK159" s="538"/>
      <c r="BL159" s="538"/>
      <c r="BM159" s="538"/>
      <c r="BN159" s="538"/>
      <c r="BO159" s="538"/>
      <c r="BP159" s="538"/>
      <c r="BQ159" s="538"/>
      <c r="BR159" s="539"/>
    </row>
    <row r="160" spans="2:70" ht="21" customHeight="1" thickBot="1" x14ac:dyDescent="0.2">
      <c r="B160" s="200" t="s">
        <v>87</v>
      </c>
      <c r="C160" s="201"/>
      <c r="D160" s="201"/>
      <c r="E160" s="201"/>
      <c r="F160" s="201"/>
      <c r="G160" s="201"/>
      <c r="H160" s="201"/>
      <c r="I160" s="201"/>
      <c r="J160" s="201"/>
      <c r="K160" s="201"/>
      <c r="L160" s="201"/>
      <c r="M160" s="201"/>
      <c r="N160" s="201"/>
      <c r="O160" s="201"/>
      <c r="P160" s="201"/>
      <c r="Q160" s="201"/>
      <c r="R160" s="201"/>
      <c r="S160" s="201"/>
      <c r="T160" s="201"/>
      <c r="U160" s="201"/>
      <c r="V160" s="201"/>
      <c r="W160" s="201"/>
      <c r="X160" s="201"/>
      <c r="Y160" s="201"/>
      <c r="Z160" s="201"/>
      <c r="AA160" s="201"/>
      <c r="AB160" s="201"/>
      <c r="AC160" s="201"/>
      <c r="AD160" s="201"/>
      <c r="AE160" s="201"/>
      <c r="AF160" s="201"/>
      <c r="AG160" s="201"/>
      <c r="AH160" s="201"/>
      <c r="AI160" s="201"/>
      <c r="AJ160" s="201"/>
      <c r="AK160" s="201"/>
      <c r="AL160" s="201"/>
      <c r="AM160" s="201"/>
      <c r="AN160" s="201"/>
      <c r="AO160" s="201"/>
      <c r="AP160" s="201"/>
      <c r="AQ160" s="201"/>
      <c r="AR160" s="201"/>
      <c r="AS160" s="201"/>
      <c r="AT160" s="201"/>
      <c r="AU160" s="201"/>
      <c r="AV160" s="201"/>
      <c r="AW160" s="201"/>
      <c r="AX160" s="202"/>
      <c r="AY160" s="203"/>
      <c r="AZ160" s="204"/>
      <c r="BA160" s="204"/>
      <c r="BB160" s="204"/>
      <c r="BC160" s="204"/>
      <c r="BD160" s="204"/>
      <c r="BE160" s="205" t="s">
        <v>99</v>
      </c>
      <c r="BF160" s="205"/>
      <c r="BG160" s="205"/>
      <c r="BH160" s="204"/>
      <c r="BI160" s="204"/>
      <c r="BJ160" s="204"/>
      <c r="BK160" s="204"/>
      <c r="BL160" s="204"/>
      <c r="BM160" s="204"/>
      <c r="BN160" s="204"/>
      <c r="BO160" s="204"/>
      <c r="BP160" s="204"/>
      <c r="BQ160" s="204"/>
      <c r="BR160" s="206"/>
    </row>
    <row r="161" spans="2:70" ht="21" customHeight="1" x14ac:dyDescent="0.15">
      <c r="D161" s="4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  <c r="BN161" s="18"/>
    </row>
    <row r="162" spans="2:70" ht="21" customHeight="1" x14ac:dyDescent="0.15">
      <c r="B162" s="189" t="s">
        <v>110</v>
      </c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  <c r="O162" s="189"/>
      <c r="P162" s="189"/>
      <c r="Q162" s="189"/>
      <c r="R162" s="189"/>
      <c r="S162" s="189"/>
      <c r="T162" s="189"/>
      <c r="U162" s="189"/>
      <c r="V162" s="189"/>
      <c r="W162" s="189"/>
      <c r="X162" s="189"/>
      <c r="Y162" s="189"/>
      <c r="Z162" s="189"/>
      <c r="AA162" s="189"/>
      <c r="AB162" s="189"/>
      <c r="AC162" s="189"/>
      <c r="AD162" s="189"/>
      <c r="AE162" s="189"/>
      <c r="AF162" s="189"/>
      <c r="AG162" s="189"/>
      <c r="AH162" s="189"/>
      <c r="AI162" s="189"/>
      <c r="AJ162" s="189"/>
      <c r="AK162" s="189"/>
      <c r="AL162" s="189"/>
      <c r="AM162" s="189"/>
      <c r="AN162" s="189"/>
      <c r="AO162" s="189"/>
      <c r="AP162" s="189"/>
      <c r="AQ162" s="189"/>
      <c r="AR162" s="189"/>
      <c r="AS162" s="189"/>
      <c r="AT162" s="189"/>
      <c r="AU162" s="189"/>
      <c r="AV162" s="189"/>
      <c r="AW162" s="189"/>
      <c r="AX162" s="189"/>
      <c r="AY162" s="189"/>
      <c r="AZ162" s="189"/>
      <c r="BA162" s="189"/>
      <c r="BB162" s="189"/>
      <c r="BC162" s="189"/>
      <c r="BD162" s="189"/>
      <c r="BE162" s="189"/>
      <c r="BF162" s="189"/>
      <c r="BG162" s="189"/>
      <c r="BH162" s="189"/>
      <c r="BI162" s="189"/>
      <c r="BJ162" s="189"/>
      <c r="BK162" s="189"/>
      <c r="BL162" s="189"/>
      <c r="BM162" s="189"/>
      <c r="BN162" s="189"/>
      <c r="BO162" s="189"/>
      <c r="BP162" s="189"/>
      <c r="BQ162" s="189"/>
      <c r="BR162" s="189"/>
    </row>
    <row r="163" spans="2:70" ht="21" customHeight="1" x14ac:dyDescent="0.15">
      <c r="B163" s="189" t="s">
        <v>111</v>
      </c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  <c r="O163" s="189"/>
      <c r="P163" s="189"/>
      <c r="Q163" s="189"/>
      <c r="R163" s="189"/>
      <c r="S163" s="189"/>
      <c r="T163" s="189"/>
      <c r="U163" s="189"/>
      <c r="V163" s="189"/>
      <c r="W163" s="189"/>
      <c r="X163" s="189"/>
      <c r="Y163" s="189"/>
      <c r="Z163" s="189"/>
      <c r="AA163" s="189"/>
      <c r="AB163" s="189"/>
      <c r="AC163" s="189"/>
      <c r="AD163" s="189"/>
      <c r="AE163" s="189"/>
      <c r="AF163" s="189"/>
      <c r="AG163" s="189"/>
      <c r="AH163" s="189"/>
      <c r="AI163" s="189"/>
      <c r="AJ163" s="189"/>
      <c r="AK163" s="189"/>
      <c r="AL163" s="189"/>
      <c r="AM163" s="189"/>
      <c r="AN163" s="189"/>
      <c r="AO163" s="189"/>
      <c r="AP163" s="189"/>
      <c r="AQ163" s="189"/>
      <c r="AR163" s="189"/>
      <c r="AS163" s="189"/>
      <c r="AT163" s="189"/>
      <c r="AU163" s="189"/>
      <c r="AV163" s="189"/>
      <c r="AW163" s="189"/>
      <c r="AX163" s="189"/>
      <c r="AY163" s="189"/>
      <c r="AZ163" s="189"/>
      <c r="BA163" s="189"/>
      <c r="BB163" s="189"/>
      <c r="BC163" s="189"/>
      <c r="BD163" s="189"/>
      <c r="BE163" s="189"/>
      <c r="BF163" s="189"/>
      <c r="BG163" s="189"/>
      <c r="BH163" s="189"/>
      <c r="BI163" s="189"/>
      <c r="BJ163" s="189"/>
      <c r="BK163" s="189"/>
      <c r="BL163" s="189"/>
      <c r="BM163" s="189"/>
      <c r="BN163" s="189"/>
      <c r="BO163" s="189"/>
      <c r="BP163" s="189"/>
      <c r="BQ163" s="189"/>
      <c r="BR163" s="189"/>
    </row>
    <row r="164" spans="2:70" ht="21" customHeight="1" x14ac:dyDescent="0.15">
      <c r="G164" s="4"/>
    </row>
  </sheetData>
  <sheetProtection sheet="1" objects="1" scenarios="1" formatRows="0" insertRows="0" selectLockedCells="1" autoFilter="0"/>
  <mergeCells count="1146">
    <mergeCell ref="BH118:BJ118"/>
    <mergeCell ref="BK118:BN118"/>
    <mergeCell ref="BO118:BR118"/>
    <mergeCell ref="BE119:BG119"/>
    <mergeCell ref="BH119:BJ119"/>
    <mergeCell ref="BK119:BN119"/>
    <mergeCell ref="BO119:BR119"/>
    <mergeCell ref="AY120:BA120"/>
    <mergeCell ref="BB120:BD120"/>
    <mergeCell ref="BE120:BG120"/>
    <mergeCell ref="BH120:BJ120"/>
    <mergeCell ref="BK120:BN120"/>
    <mergeCell ref="BO120:BR120"/>
    <mergeCell ref="BE110:BG110"/>
    <mergeCell ref="BH110:BJ110"/>
    <mergeCell ref="BK110:BN110"/>
    <mergeCell ref="BO110:BR110"/>
    <mergeCell ref="BE111:BG111"/>
    <mergeCell ref="BH111:BJ111"/>
    <mergeCell ref="BK111:BN111"/>
    <mergeCell ref="BO111:BR111"/>
    <mergeCell ref="BE112:BG112"/>
    <mergeCell ref="BH112:BJ112"/>
    <mergeCell ref="BK112:BN112"/>
    <mergeCell ref="BO112:BR112"/>
    <mergeCell ref="BE113:BG113"/>
    <mergeCell ref="BH113:BJ113"/>
    <mergeCell ref="BK113:BN113"/>
    <mergeCell ref="BO113:BR113"/>
    <mergeCell ref="BE114:BG114"/>
    <mergeCell ref="BH114:BJ114"/>
    <mergeCell ref="BK114:BN114"/>
    <mergeCell ref="BO114:BR114"/>
    <mergeCell ref="BE115:BG115"/>
    <mergeCell ref="BH115:BJ115"/>
    <mergeCell ref="BK115:BN115"/>
    <mergeCell ref="BO115:BR115"/>
    <mergeCell ref="BE116:BG116"/>
    <mergeCell ref="BH116:BJ116"/>
    <mergeCell ref="J116:O116"/>
    <mergeCell ref="P116:T116"/>
    <mergeCell ref="AY116:BA116"/>
    <mergeCell ref="BB116:BD116"/>
    <mergeCell ref="D117:I117"/>
    <mergeCell ref="J117:O117"/>
    <mergeCell ref="P117:T117"/>
    <mergeCell ref="AY117:BA117"/>
    <mergeCell ref="BB117:BD117"/>
    <mergeCell ref="D118:I118"/>
    <mergeCell ref="J118:O118"/>
    <mergeCell ref="P118:T118"/>
    <mergeCell ref="AY118:BA118"/>
    <mergeCell ref="BB118:BD118"/>
    <mergeCell ref="J115:O115"/>
    <mergeCell ref="P115:T115"/>
    <mergeCell ref="AY115:BA115"/>
    <mergeCell ref="BB115:BD115"/>
    <mergeCell ref="D116:I116"/>
    <mergeCell ref="BK116:BN116"/>
    <mergeCell ref="BO116:BR116"/>
    <mergeCell ref="BE117:BG117"/>
    <mergeCell ref="BH117:BJ117"/>
    <mergeCell ref="BK117:BN117"/>
    <mergeCell ref="BO117:BR117"/>
    <mergeCell ref="BE118:BG118"/>
    <mergeCell ref="D119:I119"/>
    <mergeCell ref="J119:O119"/>
    <mergeCell ref="P119:T119"/>
    <mergeCell ref="AY119:BA119"/>
    <mergeCell ref="BB119:BD119"/>
    <mergeCell ref="C110:C119"/>
    <mergeCell ref="D110:I110"/>
    <mergeCell ref="J110:O110"/>
    <mergeCell ref="P110:T110"/>
    <mergeCell ref="AY110:BA110"/>
    <mergeCell ref="BB110:BD110"/>
    <mergeCell ref="D111:I111"/>
    <mergeCell ref="J111:O111"/>
    <mergeCell ref="P111:T111"/>
    <mergeCell ref="AY111:BA111"/>
    <mergeCell ref="BB111:BD111"/>
    <mergeCell ref="D112:I112"/>
    <mergeCell ref="J112:O112"/>
    <mergeCell ref="P112:T112"/>
    <mergeCell ref="AY112:BA112"/>
    <mergeCell ref="BB112:BD112"/>
    <mergeCell ref="D113:I113"/>
    <mergeCell ref="J113:O113"/>
    <mergeCell ref="P113:T113"/>
    <mergeCell ref="AY113:BA113"/>
    <mergeCell ref="BB113:BD113"/>
    <mergeCell ref="D114:I114"/>
    <mergeCell ref="J114:O114"/>
    <mergeCell ref="P114:T114"/>
    <mergeCell ref="AY114:BA114"/>
    <mergeCell ref="BB114:BD114"/>
    <mergeCell ref="J132:O132"/>
    <mergeCell ref="J133:O133"/>
    <mergeCell ref="J134:O134"/>
    <mergeCell ref="J157:O157"/>
    <mergeCell ref="J79:O79"/>
    <mergeCell ref="J80:O80"/>
    <mergeCell ref="J81:O81"/>
    <mergeCell ref="J82:O82"/>
    <mergeCell ref="J83:O83"/>
    <mergeCell ref="J84:O84"/>
    <mergeCell ref="J85:O85"/>
    <mergeCell ref="J86:O86"/>
    <mergeCell ref="J87:O87"/>
    <mergeCell ref="J40:O40"/>
    <mergeCell ref="J41:O41"/>
    <mergeCell ref="J42:O42"/>
    <mergeCell ref="J48:O48"/>
    <mergeCell ref="J49:O49"/>
    <mergeCell ref="J50:O50"/>
    <mergeCell ref="J51:O51"/>
    <mergeCell ref="J52:O52"/>
    <mergeCell ref="J53:O53"/>
    <mergeCell ref="J54:O54"/>
    <mergeCell ref="J55:O55"/>
    <mergeCell ref="J56:O56"/>
    <mergeCell ref="J57:O57"/>
    <mergeCell ref="J58:O58"/>
    <mergeCell ref="J128:O128"/>
    <mergeCell ref="J129:O129"/>
    <mergeCell ref="J130:O130"/>
    <mergeCell ref="P43:T43"/>
    <mergeCell ref="P45:T45"/>
    <mergeCell ref="P47:T47"/>
    <mergeCell ref="P79:T79"/>
    <mergeCell ref="P80:T80"/>
    <mergeCell ref="P81:T81"/>
    <mergeCell ref="P82:T82"/>
    <mergeCell ref="P83:T83"/>
    <mergeCell ref="P84:T84"/>
    <mergeCell ref="P85:T85"/>
    <mergeCell ref="P86:T86"/>
    <mergeCell ref="P87:T87"/>
    <mergeCell ref="P157:T157"/>
    <mergeCell ref="P133:T133"/>
    <mergeCell ref="P134:T134"/>
    <mergeCell ref="P128:T128"/>
    <mergeCell ref="P129:T129"/>
    <mergeCell ref="P130:T130"/>
    <mergeCell ref="P131:T131"/>
    <mergeCell ref="P132:T132"/>
    <mergeCell ref="P91:T91"/>
    <mergeCell ref="C120:V120"/>
    <mergeCell ref="D61:I61"/>
    <mergeCell ref="D59:I59"/>
    <mergeCell ref="D53:I53"/>
    <mergeCell ref="P71:T71"/>
    <mergeCell ref="D88:I88"/>
    <mergeCell ref="J88:O88"/>
    <mergeCell ref="P88:T88"/>
    <mergeCell ref="D136:I136"/>
    <mergeCell ref="J136:O136"/>
    <mergeCell ref="D115:I115"/>
    <mergeCell ref="P136:T136"/>
    <mergeCell ref="BB131:BD131"/>
    <mergeCell ref="BE131:BG131"/>
    <mergeCell ref="BH131:BJ131"/>
    <mergeCell ref="BK131:BN131"/>
    <mergeCell ref="AT1:BB1"/>
    <mergeCell ref="AO1:AQ1"/>
    <mergeCell ref="BH157:BJ157"/>
    <mergeCell ref="BK157:BN157"/>
    <mergeCell ref="C158:V158"/>
    <mergeCell ref="AY158:BA158"/>
    <mergeCell ref="BB158:BD158"/>
    <mergeCell ref="BE158:BG158"/>
    <mergeCell ref="BH158:BJ158"/>
    <mergeCell ref="BK158:BN158"/>
    <mergeCell ref="BH134:BJ134"/>
    <mergeCell ref="BK134:BN134"/>
    <mergeCell ref="D157:I157"/>
    <mergeCell ref="AY157:BA157"/>
    <mergeCell ref="BB157:BD157"/>
    <mergeCell ref="BE157:BG157"/>
    <mergeCell ref="D134:I134"/>
    <mergeCell ref="P35:T37"/>
    <mergeCell ref="U35:U37"/>
    <mergeCell ref="AY134:BA134"/>
    <mergeCell ref="BB134:BD134"/>
    <mergeCell ref="BH132:BJ132"/>
    <mergeCell ref="BK132:BN132"/>
    <mergeCell ref="D133:I133"/>
    <mergeCell ref="P38:T38"/>
    <mergeCell ref="P39:T39"/>
    <mergeCell ref="P40:T40"/>
    <mergeCell ref="P41:T41"/>
    <mergeCell ref="BH128:BJ128"/>
    <mergeCell ref="BK128:BN128"/>
    <mergeCell ref="D129:I129"/>
    <mergeCell ref="AY129:BA129"/>
    <mergeCell ref="BB129:BD129"/>
    <mergeCell ref="BE129:BG129"/>
    <mergeCell ref="BH129:BJ129"/>
    <mergeCell ref="BK129:BN129"/>
    <mergeCell ref="B128:B158"/>
    <mergeCell ref="C128:C157"/>
    <mergeCell ref="D128:I128"/>
    <mergeCell ref="AY128:BA128"/>
    <mergeCell ref="BB128:BD128"/>
    <mergeCell ref="BE128:BG128"/>
    <mergeCell ref="D130:I130"/>
    <mergeCell ref="AY130:BA130"/>
    <mergeCell ref="BB130:BD130"/>
    <mergeCell ref="BE130:BG130"/>
    <mergeCell ref="D132:I132"/>
    <mergeCell ref="AY132:BA132"/>
    <mergeCell ref="BB132:BD132"/>
    <mergeCell ref="BE132:BG132"/>
    <mergeCell ref="BE134:BG134"/>
    <mergeCell ref="AY133:BA133"/>
    <mergeCell ref="BB133:BD133"/>
    <mergeCell ref="BE133:BG133"/>
    <mergeCell ref="BH133:BJ133"/>
    <mergeCell ref="BK133:BN133"/>
    <mergeCell ref="BH130:BJ130"/>
    <mergeCell ref="BK130:BN130"/>
    <mergeCell ref="D131:I131"/>
    <mergeCell ref="AY131:BA131"/>
    <mergeCell ref="B125:B127"/>
    <mergeCell ref="D125:I127"/>
    <mergeCell ref="J125:O127"/>
    <mergeCell ref="W125:AC125"/>
    <mergeCell ref="AD125:AJ125"/>
    <mergeCell ref="AK125:AQ125"/>
    <mergeCell ref="AR125:AX125"/>
    <mergeCell ref="AY125:BA127"/>
    <mergeCell ref="BB125:BD127"/>
    <mergeCell ref="BE125:BG127"/>
    <mergeCell ref="BH125:BJ127"/>
    <mergeCell ref="B122:AX122"/>
    <mergeCell ref="P125:T127"/>
    <mergeCell ref="U125:U127"/>
    <mergeCell ref="V125:V127"/>
    <mergeCell ref="AY122:BR122"/>
    <mergeCell ref="BK125:BR125"/>
    <mergeCell ref="BK126:BN127"/>
    <mergeCell ref="BO126:BR127"/>
    <mergeCell ref="J131:O131"/>
    <mergeCell ref="BB121:BD121"/>
    <mergeCell ref="BE121:BG121"/>
    <mergeCell ref="BH121:BJ121"/>
    <mergeCell ref="BK121:BN121"/>
    <mergeCell ref="BK108:BN108"/>
    <mergeCell ref="C109:V109"/>
    <mergeCell ref="AY109:BA109"/>
    <mergeCell ref="BB109:BD109"/>
    <mergeCell ref="BE109:BG109"/>
    <mergeCell ref="BH109:BJ109"/>
    <mergeCell ref="BK109:BN109"/>
    <mergeCell ref="D108:I108"/>
    <mergeCell ref="AY108:BA108"/>
    <mergeCell ref="BB108:BD108"/>
    <mergeCell ref="C79:C108"/>
    <mergeCell ref="BK86:BN86"/>
    <mergeCell ref="D87:I87"/>
    <mergeCell ref="AY87:BA87"/>
    <mergeCell ref="BB87:BD87"/>
    <mergeCell ref="BK87:BN87"/>
    <mergeCell ref="D86:I86"/>
    <mergeCell ref="AY86:BA86"/>
    <mergeCell ref="BB86:BD86"/>
    <mergeCell ref="BK84:BN84"/>
    <mergeCell ref="P108:T108"/>
    <mergeCell ref="J108:O108"/>
    <mergeCell ref="D90:I90"/>
    <mergeCell ref="J90:O90"/>
    <mergeCell ref="P90:T90"/>
    <mergeCell ref="AY90:BA90"/>
    <mergeCell ref="BB90:BD90"/>
    <mergeCell ref="D91:I91"/>
    <mergeCell ref="BB65:BD65"/>
    <mergeCell ref="D66:I66"/>
    <mergeCell ref="J66:O66"/>
    <mergeCell ref="BK80:BN80"/>
    <mergeCell ref="D81:I81"/>
    <mergeCell ref="AY81:BA81"/>
    <mergeCell ref="BB81:BD81"/>
    <mergeCell ref="BK81:BN81"/>
    <mergeCell ref="BB79:BD79"/>
    <mergeCell ref="BE79:BG108"/>
    <mergeCell ref="BH79:BJ108"/>
    <mergeCell ref="BK79:BN79"/>
    <mergeCell ref="D80:I80"/>
    <mergeCell ref="AY80:BA80"/>
    <mergeCell ref="BB80:BD80"/>
    <mergeCell ref="D79:I79"/>
    <mergeCell ref="AY79:BA79"/>
    <mergeCell ref="D82:I82"/>
    <mergeCell ref="D85:I85"/>
    <mergeCell ref="AY85:BA85"/>
    <mergeCell ref="BB85:BD85"/>
    <mergeCell ref="BK85:BN85"/>
    <mergeCell ref="D84:I84"/>
    <mergeCell ref="AY84:BA84"/>
    <mergeCell ref="BB84:BD84"/>
    <mergeCell ref="BK82:BN82"/>
    <mergeCell ref="D83:I83"/>
    <mergeCell ref="AY83:BA83"/>
    <mergeCell ref="BB83:BD83"/>
    <mergeCell ref="BK83:BN83"/>
    <mergeCell ref="BB69:BD69"/>
    <mergeCell ref="D71:I71"/>
    <mergeCell ref="AY61:BA61"/>
    <mergeCell ref="BB61:BD61"/>
    <mergeCell ref="BK61:BN61"/>
    <mergeCell ref="D60:I60"/>
    <mergeCell ref="AY60:BA60"/>
    <mergeCell ref="BB60:BD60"/>
    <mergeCell ref="J61:O61"/>
    <mergeCell ref="P60:T60"/>
    <mergeCell ref="P61:T61"/>
    <mergeCell ref="J60:O60"/>
    <mergeCell ref="BK62:BN62"/>
    <mergeCell ref="D78:I78"/>
    <mergeCell ref="AY78:BA78"/>
    <mergeCell ref="BB78:BD78"/>
    <mergeCell ref="BK78:BN78"/>
    <mergeCell ref="D62:I62"/>
    <mergeCell ref="AY62:BA62"/>
    <mergeCell ref="BB62:BD62"/>
    <mergeCell ref="J62:O62"/>
    <mergeCell ref="J78:O78"/>
    <mergeCell ref="P62:T62"/>
    <mergeCell ref="P78:T78"/>
    <mergeCell ref="D64:I64"/>
    <mergeCell ref="J64:O64"/>
    <mergeCell ref="P64:T64"/>
    <mergeCell ref="AY64:BA64"/>
    <mergeCell ref="BB64:BD64"/>
    <mergeCell ref="D65:I65"/>
    <mergeCell ref="J65:O65"/>
    <mergeCell ref="P65:T65"/>
    <mergeCell ref="AY65:BA65"/>
    <mergeCell ref="J71:O71"/>
    <mergeCell ref="AY59:BA59"/>
    <mergeCell ref="BB59:BD59"/>
    <mergeCell ref="BK59:BN59"/>
    <mergeCell ref="D58:I58"/>
    <mergeCell ref="AY58:BA58"/>
    <mergeCell ref="BB58:BD58"/>
    <mergeCell ref="BK56:BN56"/>
    <mergeCell ref="D57:I57"/>
    <mergeCell ref="AY57:BA57"/>
    <mergeCell ref="BB57:BD57"/>
    <mergeCell ref="BK57:BN57"/>
    <mergeCell ref="D56:I56"/>
    <mergeCell ref="AY56:BA56"/>
    <mergeCell ref="BB56:BD56"/>
    <mergeCell ref="P56:T56"/>
    <mergeCell ref="P57:T57"/>
    <mergeCell ref="P58:T58"/>
    <mergeCell ref="P59:T59"/>
    <mergeCell ref="J59:O59"/>
    <mergeCell ref="AY53:BA53"/>
    <mergeCell ref="BB53:BD53"/>
    <mergeCell ref="BK53:BN53"/>
    <mergeCell ref="D52:I52"/>
    <mergeCell ref="AY52:BA52"/>
    <mergeCell ref="BB52:BD52"/>
    <mergeCell ref="BK54:BN54"/>
    <mergeCell ref="D55:I55"/>
    <mergeCell ref="AY55:BA55"/>
    <mergeCell ref="BB55:BD55"/>
    <mergeCell ref="BK55:BN55"/>
    <mergeCell ref="D54:I54"/>
    <mergeCell ref="AY54:BA54"/>
    <mergeCell ref="BB54:BD54"/>
    <mergeCell ref="P52:T52"/>
    <mergeCell ref="P53:T53"/>
    <mergeCell ref="P54:T54"/>
    <mergeCell ref="P55:T55"/>
    <mergeCell ref="BK38:BN38"/>
    <mergeCell ref="C39:C48"/>
    <mergeCell ref="D39:I39"/>
    <mergeCell ref="AY39:BA39"/>
    <mergeCell ref="BB39:BD39"/>
    <mergeCell ref="BE39:BG39"/>
    <mergeCell ref="BH39:BJ39"/>
    <mergeCell ref="BK39:BN39"/>
    <mergeCell ref="D40:I40"/>
    <mergeCell ref="AY40:BA40"/>
    <mergeCell ref="BB40:BD40"/>
    <mergeCell ref="BE40:BG40"/>
    <mergeCell ref="BH40:BJ40"/>
    <mergeCell ref="BK40:BN40"/>
    <mergeCell ref="D41:I41"/>
    <mergeCell ref="BK41:BN41"/>
    <mergeCell ref="D42:I42"/>
    <mergeCell ref="AY42:BA42"/>
    <mergeCell ref="BB42:BD42"/>
    <mergeCell ref="BE42:BG42"/>
    <mergeCell ref="BK48:BN48"/>
    <mergeCell ref="BH42:BJ42"/>
    <mergeCell ref="BK42:BN42"/>
    <mergeCell ref="D48:I48"/>
    <mergeCell ref="AY48:BA48"/>
    <mergeCell ref="BB48:BD48"/>
    <mergeCell ref="BE48:BG48"/>
    <mergeCell ref="BH48:BJ48"/>
    <mergeCell ref="P42:T42"/>
    <mergeCell ref="P48:T48"/>
    <mergeCell ref="J38:O38"/>
    <mergeCell ref="J39:O39"/>
    <mergeCell ref="BG31:BI31"/>
    <mergeCell ref="BJ31:BL31"/>
    <mergeCell ref="B35:B37"/>
    <mergeCell ref="D35:I37"/>
    <mergeCell ref="J35:O37"/>
    <mergeCell ref="W35:AC35"/>
    <mergeCell ref="AD35:AJ35"/>
    <mergeCell ref="AK35:AQ35"/>
    <mergeCell ref="AR35:AX35"/>
    <mergeCell ref="K31:M31"/>
    <mergeCell ref="N31:P31"/>
    <mergeCell ref="AA31:AC31"/>
    <mergeCell ref="AD31:AF31"/>
    <mergeCell ref="AQ31:AS31"/>
    <mergeCell ref="AT31:AV31"/>
    <mergeCell ref="AY35:BA37"/>
    <mergeCell ref="BB35:BD37"/>
    <mergeCell ref="BE35:BG37"/>
    <mergeCell ref="BH35:BJ37"/>
    <mergeCell ref="V35:V37"/>
    <mergeCell ref="AJ28:AN28"/>
    <mergeCell ref="AO28:AR28"/>
    <mergeCell ref="AS28:AV28"/>
    <mergeCell ref="AZ28:BD28"/>
    <mergeCell ref="BE28:BH28"/>
    <mergeCell ref="BI28:BL28"/>
    <mergeCell ref="D28:H28"/>
    <mergeCell ref="I28:L28"/>
    <mergeCell ref="M28:P28"/>
    <mergeCell ref="T28:X28"/>
    <mergeCell ref="Y28:AB28"/>
    <mergeCell ref="AC28:AF28"/>
    <mergeCell ref="AJ29:AN29"/>
    <mergeCell ref="AO29:AR29"/>
    <mergeCell ref="AS29:AV29"/>
    <mergeCell ref="AZ29:BD29"/>
    <mergeCell ref="BE29:BH29"/>
    <mergeCell ref="BI29:BL29"/>
    <mergeCell ref="D29:H29"/>
    <mergeCell ref="I29:L29"/>
    <mergeCell ref="M29:P29"/>
    <mergeCell ref="T29:X29"/>
    <mergeCell ref="Y29:AB29"/>
    <mergeCell ref="AC29:AF29"/>
    <mergeCell ref="AJ26:AN26"/>
    <mergeCell ref="AO26:AR26"/>
    <mergeCell ref="AS26:AV26"/>
    <mergeCell ref="AZ26:BD26"/>
    <mergeCell ref="BE26:BH26"/>
    <mergeCell ref="BI26:BL26"/>
    <mergeCell ref="D26:H26"/>
    <mergeCell ref="I26:L26"/>
    <mergeCell ref="M26:P26"/>
    <mergeCell ref="T26:X26"/>
    <mergeCell ref="Y26:AB26"/>
    <mergeCell ref="AC26:AF26"/>
    <mergeCell ref="AJ27:AN27"/>
    <mergeCell ref="AO27:AR27"/>
    <mergeCell ref="AS27:AV27"/>
    <mergeCell ref="AZ27:BD27"/>
    <mergeCell ref="BE27:BH27"/>
    <mergeCell ref="BI27:BL27"/>
    <mergeCell ref="D27:H27"/>
    <mergeCell ref="I27:L27"/>
    <mergeCell ref="M27:P27"/>
    <mergeCell ref="T27:X27"/>
    <mergeCell ref="Y27:AB27"/>
    <mergeCell ref="AC27:AF27"/>
    <mergeCell ref="BF17:BS17"/>
    <mergeCell ref="Z20:BM22"/>
    <mergeCell ref="D24:AF24"/>
    <mergeCell ref="AJ24:BL24"/>
    <mergeCell ref="D25:H25"/>
    <mergeCell ref="T25:X25"/>
    <mergeCell ref="AJ25:AN25"/>
    <mergeCell ref="AZ25:BD25"/>
    <mergeCell ref="BC16:BE16"/>
    <mergeCell ref="BF16:BS16"/>
    <mergeCell ref="Z17:AD17"/>
    <mergeCell ref="AE17:AH17"/>
    <mergeCell ref="AI17:AK17"/>
    <mergeCell ref="AL17:AN17"/>
    <mergeCell ref="AQ17:AU17"/>
    <mergeCell ref="AV17:AY17"/>
    <mergeCell ref="AZ17:BB17"/>
    <mergeCell ref="BC17:BE17"/>
    <mergeCell ref="BH15:BL15"/>
    <mergeCell ref="BM15:BP15"/>
    <mergeCell ref="BQ15:BS15"/>
    <mergeCell ref="Z16:AD16"/>
    <mergeCell ref="AE16:AH16"/>
    <mergeCell ref="AI16:AK16"/>
    <mergeCell ref="AL16:AN16"/>
    <mergeCell ref="AQ16:AU16"/>
    <mergeCell ref="AV16:AY16"/>
    <mergeCell ref="AZ16:BB16"/>
    <mergeCell ref="Z15:AD15"/>
    <mergeCell ref="AE15:AH15"/>
    <mergeCell ref="AI15:AK15"/>
    <mergeCell ref="AL15:AN15"/>
    <mergeCell ref="AQ15:AU15"/>
    <mergeCell ref="AV15:AY15"/>
    <mergeCell ref="AZ15:BB15"/>
    <mergeCell ref="BC15:BE15"/>
    <mergeCell ref="BH13:BL13"/>
    <mergeCell ref="BM13:BP13"/>
    <mergeCell ref="BQ13:BS13"/>
    <mergeCell ref="BM12:BS12"/>
    <mergeCell ref="D13:E13"/>
    <mergeCell ref="F13:V13"/>
    <mergeCell ref="AE13:AH13"/>
    <mergeCell ref="AI13:AK13"/>
    <mergeCell ref="AQ13:AU13"/>
    <mergeCell ref="AZ14:BB14"/>
    <mergeCell ref="BC14:BE14"/>
    <mergeCell ref="BH14:BL14"/>
    <mergeCell ref="BM14:BP14"/>
    <mergeCell ref="BQ14:BS14"/>
    <mergeCell ref="D14:E14"/>
    <mergeCell ref="F14:V14"/>
    <mergeCell ref="Z14:AD14"/>
    <mergeCell ref="AE14:AH14"/>
    <mergeCell ref="AI14:AK14"/>
    <mergeCell ref="AL14:AN14"/>
    <mergeCell ref="AQ14:AU14"/>
    <mergeCell ref="AV14:AY14"/>
    <mergeCell ref="D8:T8"/>
    <mergeCell ref="Z8:AF8"/>
    <mergeCell ref="AG8:AJ8"/>
    <mergeCell ref="AK8:AN8"/>
    <mergeCell ref="AO8:AR8"/>
    <mergeCell ref="AS8:AV8"/>
    <mergeCell ref="AW8:AZ8"/>
    <mergeCell ref="BA8:BD8"/>
    <mergeCell ref="BE8:BG8"/>
    <mergeCell ref="AP11:BE11"/>
    <mergeCell ref="D12:E12"/>
    <mergeCell ref="F12:V12"/>
    <mergeCell ref="AE12:AK12"/>
    <mergeCell ref="AL12:AN13"/>
    <mergeCell ref="AV12:BB12"/>
    <mergeCell ref="BC12:BE13"/>
    <mergeCell ref="Z9:AF9"/>
    <mergeCell ref="AG9:AJ9"/>
    <mergeCell ref="AK9:AN9"/>
    <mergeCell ref="AO9:AR9"/>
    <mergeCell ref="AS9:AV9"/>
    <mergeCell ref="AW9:AZ9"/>
    <mergeCell ref="BA9:BD9"/>
    <mergeCell ref="BE9:BG9"/>
    <mergeCell ref="AV13:AY13"/>
    <mergeCell ref="AZ13:BB13"/>
    <mergeCell ref="AO2:AQ2"/>
    <mergeCell ref="AR2:BB2"/>
    <mergeCell ref="BC2:BE2"/>
    <mergeCell ref="BF2:BR2"/>
    <mergeCell ref="AO3:AV3"/>
    <mergeCell ref="AW3:BJ3"/>
    <mergeCell ref="BK3:BN3"/>
    <mergeCell ref="BO3:BR3"/>
    <mergeCell ref="AW5:AZ5"/>
    <mergeCell ref="BA5:BD5"/>
    <mergeCell ref="BE5:BG5"/>
    <mergeCell ref="AO5:AR5"/>
    <mergeCell ref="AS5:AV5"/>
    <mergeCell ref="BA7:BD7"/>
    <mergeCell ref="BE7:BG7"/>
    <mergeCell ref="D7:F7"/>
    <mergeCell ref="G7:T7"/>
    <mergeCell ref="AA7:AF7"/>
    <mergeCell ref="AG7:AJ7"/>
    <mergeCell ref="AK7:AN7"/>
    <mergeCell ref="D4:J4"/>
    <mergeCell ref="D5:F5"/>
    <mergeCell ref="G5:T5"/>
    <mergeCell ref="Z5:AF5"/>
    <mergeCell ref="AG5:AJ5"/>
    <mergeCell ref="AK5:AN5"/>
    <mergeCell ref="AO6:AR6"/>
    <mergeCell ref="AS6:AV6"/>
    <mergeCell ref="AW6:AZ6"/>
    <mergeCell ref="BA6:BD6"/>
    <mergeCell ref="BE6:BG6"/>
    <mergeCell ref="D6:F6"/>
    <mergeCell ref="G6:T6"/>
    <mergeCell ref="Z6:AF6"/>
    <mergeCell ref="AG6:AJ6"/>
    <mergeCell ref="AK6:AN6"/>
    <mergeCell ref="AO7:AR7"/>
    <mergeCell ref="AS7:AV7"/>
    <mergeCell ref="AW7:AZ7"/>
    <mergeCell ref="B159:AX159"/>
    <mergeCell ref="B38:B121"/>
    <mergeCell ref="D38:I38"/>
    <mergeCell ref="AY38:BA38"/>
    <mergeCell ref="BB38:BD38"/>
    <mergeCell ref="BE38:BG38"/>
    <mergeCell ref="BH38:BJ38"/>
    <mergeCell ref="AY41:BA41"/>
    <mergeCell ref="BB41:BD41"/>
    <mergeCell ref="BE41:BG41"/>
    <mergeCell ref="BH41:BJ41"/>
    <mergeCell ref="C49:C78"/>
    <mergeCell ref="D49:I49"/>
    <mergeCell ref="AY49:BA49"/>
    <mergeCell ref="BB49:BD49"/>
    <mergeCell ref="AY82:BA82"/>
    <mergeCell ref="D43:I43"/>
    <mergeCell ref="D44:I44"/>
    <mergeCell ref="D45:I45"/>
    <mergeCell ref="D63:I63"/>
    <mergeCell ref="BH45:BJ45"/>
    <mergeCell ref="D69:I69"/>
    <mergeCell ref="J69:O69"/>
    <mergeCell ref="P69:T69"/>
    <mergeCell ref="AY69:BA69"/>
    <mergeCell ref="B160:AX160"/>
    <mergeCell ref="BE159:BG159"/>
    <mergeCell ref="BE160:BG160"/>
    <mergeCell ref="AY159:BD159"/>
    <mergeCell ref="AY160:BD160"/>
    <mergeCell ref="BB82:BD82"/>
    <mergeCell ref="C121:V121"/>
    <mergeCell ref="AY121:BA121"/>
    <mergeCell ref="D51:I51"/>
    <mergeCell ref="AY51:BA51"/>
    <mergeCell ref="BB51:BD51"/>
    <mergeCell ref="BE49:BG78"/>
    <mergeCell ref="BH49:BJ78"/>
    <mergeCell ref="D50:I50"/>
    <mergeCell ref="AY50:BA50"/>
    <mergeCell ref="BB50:BD50"/>
    <mergeCell ref="BO83:BR83"/>
    <mergeCell ref="BO72:BR72"/>
    <mergeCell ref="BO51:BR51"/>
    <mergeCell ref="BO52:BR52"/>
    <mergeCell ref="BO53:BR53"/>
    <mergeCell ref="BO54:BR54"/>
    <mergeCell ref="BO55:BR55"/>
    <mergeCell ref="BO56:BR56"/>
    <mergeCell ref="BO57:BR57"/>
    <mergeCell ref="BO58:BR58"/>
    <mergeCell ref="BO59:BR59"/>
    <mergeCell ref="BO60:BR60"/>
    <mergeCell ref="BO61:BR61"/>
    <mergeCell ref="BO62:BR62"/>
    <mergeCell ref="BO78:BR78"/>
    <mergeCell ref="BO79:BR79"/>
    <mergeCell ref="BO38:BR38"/>
    <mergeCell ref="BO39:BR39"/>
    <mergeCell ref="BO40:BR40"/>
    <mergeCell ref="BO41:BR41"/>
    <mergeCell ref="BO42:BR42"/>
    <mergeCell ref="BO48:BR48"/>
    <mergeCell ref="BO49:BR49"/>
    <mergeCell ref="BO50:BR50"/>
    <mergeCell ref="BH159:BR159"/>
    <mergeCell ref="BH160:BR160"/>
    <mergeCell ref="B162:BR162"/>
    <mergeCell ref="B163:BR163"/>
    <mergeCell ref="W20:Y22"/>
    <mergeCell ref="BO128:BR128"/>
    <mergeCell ref="BO129:BR129"/>
    <mergeCell ref="BO130:BR130"/>
    <mergeCell ref="BO131:BR131"/>
    <mergeCell ref="BO132:BR132"/>
    <mergeCell ref="BO133:BR133"/>
    <mergeCell ref="BO134:BR134"/>
    <mergeCell ref="BO157:BR157"/>
    <mergeCell ref="BO158:BR158"/>
    <mergeCell ref="BO84:BR84"/>
    <mergeCell ref="BO85:BR85"/>
    <mergeCell ref="BO86:BR86"/>
    <mergeCell ref="BO87:BR87"/>
    <mergeCell ref="BO108:BR108"/>
    <mergeCell ref="BO109:BR109"/>
    <mergeCell ref="BO121:BR121"/>
    <mergeCell ref="BK35:BR35"/>
    <mergeCell ref="BK36:BN37"/>
    <mergeCell ref="BO36:BR37"/>
    <mergeCell ref="BO82:BR82"/>
    <mergeCell ref="AY43:BA43"/>
    <mergeCell ref="BB43:BD43"/>
    <mergeCell ref="BE43:BG43"/>
    <mergeCell ref="BH43:BJ43"/>
    <mergeCell ref="BK43:BN43"/>
    <mergeCell ref="BO43:BR43"/>
    <mergeCell ref="J44:O44"/>
    <mergeCell ref="P44:T44"/>
    <mergeCell ref="AY44:BA44"/>
    <mergeCell ref="BB44:BD44"/>
    <mergeCell ref="BE44:BG44"/>
    <mergeCell ref="BH44:BJ44"/>
    <mergeCell ref="BK44:BN44"/>
    <mergeCell ref="BO44:BR44"/>
    <mergeCell ref="J43:O43"/>
    <mergeCell ref="J45:O45"/>
    <mergeCell ref="AY47:BA47"/>
    <mergeCell ref="BB47:BD47"/>
    <mergeCell ref="BE47:BG47"/>
    <mergeCell ref="BH47:BJ47"/>
    <mergeCell ref="BK47:BN47"/>
    <mergeCell ref="BO47:BR47"/>
    <mergeCell ref="J63:O63"/>
    <mergeCell ref="P63:T63"/>
    <mergeCell ref="AY63:BA63"/>
    <mergeCell ref="BB63:BD63"/>
    <mergeCell ref="AY45:BA45"/>
    <mergeCell ref="BB45:BD45"/>
    <mergeCell ref="BE45:BG45"/>
    <mergeCell ref="BK58:BN58"/>
    <mergeCell ref="BK60:BN60"/>
    <mergeCell ref="BK45:BN45"/>
    <mergeCell ref="BO45:BR45"/>
    <mergeCell ref="J46:O46"/>
    <mergeCell ref="P46:T46"/>
    <mergeCell ref="AY46:BA46"/>
    <mergeCell ref="BB46:BD46"/>
    <mergeCell ref="BE46:BG46"/>
    <mergeCell ref="BH46:BJ46"/>
    <mergeCell ref="BK46:BN46"/>
    <mergeCell ref="BO46:BR46"/>
    <mergeCell ref="D46:I46"/>
    <mergeCell ref="D47:I47"/>
    <mergeCell ref="J47:O47"/>
    <mergeCell ref="BK50:BN50"/>
    <mergeCell ref="BK51:BN51"/>
    <mergeCell ref="BK49:BN49"/>
    <mergeCell ref="BK52:BN52"/>
    <mergeCell ref="P49:T49"/>
    <mergeCell ref="P50:T50"/>
    <mergeCell ref="P51:T51"/>
    <mergeCell ref="AY71:BA71"/>
    <mergeCell ref="BB71:BD71"/>
    <mergeCell ref="D72:I72"/>
    <mergeCell ref="J72:O72"/>
    <mergeCell ref="P72:T72"/>
    <mergeCell ref="AY72:BA72"/>
    <mergeCell ref="BB72:BD72"/>
    <mergeCell ref="D70:I70"/>
    <mergeCell ref="J70:O70"/>
    <mergeCell ref="P70:T70"/>
    <mergeCell ref="AY70:BA70"/>
    <mergeCell ref="BB70:BD70"/>
    <mergeCell ref="P66:T66"/>
    <mergeCell ref="AY66:BA66"/>
    <mergeCell ref="BB66:BD66"/>
    <mergeCell ref="D67:I67"/>
    <mergeCell ref="J67:O67"/>
    <mergeCell ref="P67:T67"/>
    <mergeCell ref="AY67:BA67"/>
    <mergeCell ref="BB67:BD67"/>
    <mergeCell ref="D68:I68"/>
    <mergeCell ref="J68:O68"/>
    <mergeCell ref="P68:T68"/>
    <mergeCell ref="AY68:BA68"/>
    <mergeCell ref="BB68:BD68"/>
    <mergeCell ref="BK72:BN72"/>
    <mergeCell ref="D75:I75"/>
    <mergeCell ref="J75:O75"/>
    <mergeCell ref="P75:T75"/>
    <mergeCell ref="AY75:BA75"/>
    <mergeCell ref="BB75:BD75"/>
    <mergeCell ref="D76:I76"/>
    <mergeCell ref="J76:O76"/>
    <mergeCell ref="P76:T76"/>
    <mergeCell ref="AY76:BA76"/>
    <mergeCell ref="BB76:BD76"/>
    <mergeCell ref="D73:I73"/>
    <mergeCell ref="J73:O73"/>
    <mergeCell ref="P73:T73"/>
    <mergeCell ref="AY73:BA73"/>
    <mergeCell ref="BB73:BD73"/>
    <mergeCell ref="D74:I74"/>
    <mergeCell ref="J74:O74"/>
    <mergeCell ref="P74:T74"/>
    <mergeCell ref="AY74:BA74"/>
    <mergeCell ref="BB74:BD74"/>
    <mergeCell ref="BK63:BN63"/>
    <mergeCell ref="BO63:BR63"/>
    <mergeCell ref="BK64:BN64"/>
    <mergeCell ref="BO64:BR64"/>
    <mergeCell ref="BK65:BN65"/>
    <mergeCell ref="BO65:BR65"/>
    <mergeCell ref="BK66:BN66"/>
    <mergeCell ref="BO66:BR66"/>
    <mergeCell ref="BK67:BN67"/>
    <mergeCell ref="BO67:BR67"/>
    <mergeCell ref="BK68:BN68"/>
    <mergeCell ref="BO68:BR68"/>
    <mergeCell ref="BK69:BN69"/>
    <mergeCell ref="BO69:BR69"/>
    <mergeCell ref="BK70:BN70"/>
    <mergeCell ref="BO70:BR70"/>
    <mergeCell ref="BK71:BN71"/>
    <mergeCell ref="BO71:BR71"/>
    <mergeCell ref="AY88:BA88"/>
    <mergeCell ref="BB88:BD88"/>
    <mergeCell ref="D89:I89"/>
    <mergeCell ref="J89:O89"/>
    <mergeCell ref="P89:T89"/>
    <mergeCell ref="AY89:BA89"/>
    <mergeCell ref="BB89:BD89"/>
    <mergeCell ref="D94:I94"/>
    <mergeCell ref="J94:O94"/>
    <mergeCell ref="P94:T94"/>
    <mergeCell ref="AY94:BA94"/>
    <mergeCell ref="BB94:BD94"/>
    <mergeCell ref="BK73:BN73"/>
    <mergeCell ref="BO73:BR73"/>
    <mergeCell ref="BK74:BN74"/>
    <mergeCell ref="BO74:BR74"/>
    <mergeCell ref="BK75:BN75"/>
    <mergeCell ref="BO75:BR75"/>
    <mergeCell ref="BK76:BN76"/>
    <mergeCell ref="BO76:BR76"/>
    <mergeCell ref="BK77:BN77"/>
    <mergeCell ref="BO77:BR77"/>
    <mergeCell ref="D77:I77"/>
    <mergeCell ref="J77:O77"/>
    <mergeCell ref="P77:T77"/>
    <mergeCell ref="AY77:BA77"/>
    <mergeCell ref="BB77:BD77"/>
    <mergeCell ref="BO80:BR80"/>
    <mergeCell ref="BO81:BR81"/>
    <mergeCell ref="D92:I92"/>
    <mergeCell ref="J92:O92"/>
    <mergeCell ref="P92:T92"/>
    <mergeCell ref="AY92:BA92"/>
    <mergeCell ref="BB92:BD92"/>
    <mergeCell ref="D93:I93"/>
    <mergeCell ref="J93:O93"/>
    <mergeCell ref="P93:T93"/>
    <mergeCell ref="AY93:BA93"/>
    <mergeCell ref="BB93:BD93"/>
    <mergeCell ref="D98:I98"/>
    <mergeCell ref="J98:O98"/>
    <mergeCell ref="P98:T98"/>
    <mergeCell ref="AY98:BA98"/>
    <mergeCell ref="BB98:BD98"/>
    <mergeCell ref="AY91:BA91"/>
    <mergeCell ref="BB91:BD91"/>
    <mergeCell ref="D96:I96"/>
    <mergeCell ref="J96:O96"/>
    <mergeCell ref="P96:T96"/>
    <mergeCell ref="AY96:BA96"/>
    <mergeCell ref="BB96:BD96"/>
    <mergeCell ref="D97:I97"/>
    <mergeCell ref="J97:O97"/>
    <mergeCell ref="P97:T97"/>
    <mergeCell ref="AY97:BA97"/>
    <mergeCell ref="BB97:BD97"/>
    <mergeCell ref="J91:O91"/>
    <mergeCell ref="BB104:BD104"/>
    <mergeCell ref="D105:I105"/>
    <mergeCell ref="J105:O105"/>
    <mergeCell ref="P105:T105"/>
    <mergeCell ref="AY105:BA105"/>
    <mergeCell ref="BB105:BD105"/>
    <mergeCell ref="D102:I102"/>
    <mergeCell ref="J102:O102"/>
    <mergeCell ref="P102:T102"/>
    <mergeCell ref="AY102:BA102"/>
    <mergeCell ref="BB102:BD102"/>
    <mergeCell ref="D95:I95"/>
    <mergeCell ref="J95:O95"/>
    <mergeCell ref="P95:T95"/>
    <mergeCell ref="AY95:BA95"/>
    <mergeCell ref="BB95:BD95"/>
    <mergeCell ref="D100:I100"/>
    <mergeCell ref="J100:O100"/>
    <mergeCell ref="P100:T100"/>
    <mergeCell ref="AY100:BA100"/>
    <mergeCell ref="BB100:BD100"/>
    <mergeCell ref="D101:I101"/>
    <mergeCell ref="J101:O101"/>
    <mergeCell ref="P101:T101"/>
    <mergeCell ref="AY101:BA101"/>
    <mergeCell ref="BB101:BD101"/>
    <mergeCell ref="BK95:BN95"/>
    <mergeCell ref="BO95:BR95"/>
    <mergeCell ref="BK96:BN96"/>
    <mergeCell ref="BO96:BR96"/>
    <mergeCell ref="BK97:BN97"/>
    <mergeCell ref="BO97:BR97"/>
    <mergeCell ref="BK107:BN107"/>
    <mergeCell ref="BO107:BR107"/>
    <mergeCell ref="D103:I103"/>
    <mergeCell ref="J103:O103"/>
    <mergeCell ref="P103:T103"/>
    <mergeCell ref="AY103:BA103"/>
    <mergeCell ref="BB103:BD103"/>
    <mergeCell ref="D106:I106"/>
    <mergeCell ref="J106:O106"/>
    <mergeCell ref="P106:T106"/>
    <mergeCell ref="AY106:BA106"/>
    <mergeCell ref="BB106:BD106"/>
    <mergeCell ref="D99:I99"/>
    <mergeCell ref="J99:O99"/>
    <mergeCell ref="P99:T99"/>
    <mergeCell ref="AY99:BA99"/>
    <mergeCell ref="BB99:BD99"/>
    <mergeCell ref="D107:I107"/>
    <mergeCell ref="J107:O107"/>
    <mergeCell ref="P107:T107"/>
    <mergeCell ref="AY107:BA107"/>
    <mergeCell ref="BB107:BD107"/>
    <mergeCell ref="D104:I104"/>
    <mergeCell ref="J104:O104"/>
    <mergeCell ref="P104:T104"/>
    <mergeCell ref="AY104:BA104"/>
    <mergeCell ref="BK88:BN88"/>
    <mergeCell ref="BO88:BR88"/>
    <mergeCell ref="BK89:BN89"/>
    <mergeCell ref="BO89:BR89"/>
    <mergeCell ref="BK90:BN90"/>
    <mergeCell ref="BO90:BR90"/>
    <mergeCell ref="BK91:BN91"/>
    <mergeCell ref="BO91:BR91"/>
    <mergeCell ref="BK92:BN92"/>
    <mergeCell ref="BO92:BR92"/>
    <mergeCell ref="BK103:BN103"/>
    <mergeCell ref="BO103:BR103"/>
    <mergeCell ref="BK104:BN104"/>
    <mergeCell ref="BO104:BR104"/>
    <mergeCell ref="BK105:BN105"/>
    <mergeCell ref="BO105:BR105"/>
    <mergeCell ref="BK106:BN106"/>
    <mergeCell ref="BO106:BR106"/>
    <mergeCell ref="BK98:BN98"/>
    <mergeCell ref="BO98:BR98"/>
    <mergeCell ref="BK99:BN99"/>
    <mergeCell ref="BO99:BR99"/>
    <mergeCell ref="BK100:BN100"/>
    <mergeCell ref="BO100:BR100"/>
    <mergeCell ref="BK101:BN101"/>
    <mergeCell ref="BO101:BR101"/>
    <mergeCell ref="BK102:BN102"/>
    <mergeCell ref="BO102:BR102"/>
    <mergeCell ref="BK93:BN93"/>
    <mergeCell ref="BO93:BR93"/>
    <mergeCell ref="BK94:BN94"/>
    <mergeCell ref="BO94:BR94"/>
    <mergeCell ref="AY136:BA136"/>
    <mergeCell ref="BB136:BD136"/>
    <mergeCell ref="BE136:BG136"/>
    <mergeCell ref="BH136:BJ136"/>
    <mergeCell ref="BK136:BN136"/>
    <mergeCell ref="BO136:BR136"/>
    <mergeCell ref="D135:I135"/>
    <mergeCell ref="J135:O135"/>
    <mergeCell ref="P135:T135"/>
    <mergeCell ref="AY135:BA135"/>
    <mergeCell ref="BB135:BD135"/>
    <mergeCell ref="BE135:BG135"/>
    <mergeCell ref="BH135:BJ135"/>
    <mergeCell ref="BK135:BN135"/>
    <mergeCell ref="BO135:BR135"/>
    <mergeCell ref="D138:I138"/>
    <mergeCell ref="J138:O138"/>
    <mergeCell ref="P138:T138"/>
    <mergeCell ref="AY138:BA138"/>
    <mergeCell ref="BB138:BD138"/>
    <mergeCell ref="BE138:BG138"/>
    <mergeCell ref="BH138:BJ138"/>
    <mergeCell ref="BK138:BN138"/>
    <mergeCell ref="BO138:BR138"/>
    <mergeCell ref="D137:I137"/>
    <mergeCell ref="J137:O137"/>
    <mergeCell ref="P137:T137"/>
    <mergeCell ref="AY137:BA137"/>
    <mergeCell ref="BB137:BD137"/>
    <mergeCell ref="BE137:BG137"/>
    <mergeCell ref="BH137:BJ137"/>
    <mergeCell ref="BK137:BN137"/>
    <mergeCell ref="BO137:BR137"/>
    <mergeCell ref="D140:I140"/>
    <mergeCell ref="J140:O140"/>
    <mergeCell ref="P140:T140"/>
    <mergeCell ref="AY140:BA140"/>
    <mergeCell ref="BB140:BD140"/>
    <mergeCell ref="BE140:BG140"/>
    <mergeCell ref="BH140:BJ140"/>
    <mergeCell ref="BK140:BN140"/>
    <mergeCell ref="BO140:BR140"/>
    <mergeCell ref="D139:I139"/>
    <mergeCell ref="J139:O139"/>
    <mergeCell ref="P139:T139"/>
    <mergeCell ref="AY139:BA139"/>
    <mergeCell ref="BB139:BD139"/>
    <mergeCell ref="BE139:BG139"/>
    <mergeCell ref="BH139:BJ139"/>
    <mergeCell ref="BK139:BN139"/>
    <mergeCell ref="BO139:BR139"/>
    <mergeCell ref="D142:I142"/>
    <mergeCell ref="J142:O142"/>
    <mergeCell ref="P142:T142"/>
    <mergeCell ref="AY142:BA142"/>
    <mergeCell ref="BB142:BD142"/>
    <mergeCell ref="BE142:BG142"/>
    <mergeCell ref="BH142:BJ142"/>
    <mergeCell ref="BK142:BN142"/>
    <mergeCell ref="BO142:BR142"/>
    <mergeCell ref="D141:I141"/>
    <mergeCell ref="J141:O141"/>
    <mergeCell ref="P141:T141"/>
    <mergeCell ref="AY141:BA141"/>
    <mergeCell ref="BB141:BD141"/>
    <mergeCell ref="BE141:BG141"/>
    <mergeCell ref="BH141:BJ141"/>
    <mergeCell ref="BK141:BN141"/>
    <mergeCell ref="BO141:BR141"/>
    <mergeCell ref="D144:I144"/>
    <mergeCell ref="J144:O144"/>
    <mergeCell ref="P144:T144"/>
    <mergeCell ref="AY144:BA144"/>
    <mergeCell ref="BB144:BD144"/>
    <mergeCell ref="BE144:BG144"/>
    <mergeCell ref="BH144:BJ144"/>
    <mergeCell ref="BK144:BN144"/>
    <mergeCell ref="BO144:BR144"/>
    <mergeCell ref="D143:I143"/>
    <mergeCell ref="J143:O143"/>
    <mergeCell ref="P143:T143"/>
    <mergeCell ref="AY143:BA143"/>
    <mergeCell ref="BB143:BD143"/>
    <mergeCell ref="BE143:BG143"/>
    <mergeCell ref="BH143:BJ143"/>
    <mergeCell ref="BK143:BN143"/>
    <mergeCell ref="BO143:BR143"/>
    <mergeCell ref="D146:I146"/>
    <mergeCell ref="J146:O146"/>
    <mergeCell ref="P146:T146"/>
    <mergeCell ref="AY146:BA146"/>
    <mergeCell ref="BB146:BD146"/>
    <mergeCell ref="BE146:BG146"/>
    <mergeCell ref="BH146:BJ146"/>
    <mergeCell ref="BK146:BN146"/>
    <mergeCell ref="BO146:BR146"/>
    <mergeCell ref="D145:I145"/>
    <mergeCell ref="J145:O145"/>
    <mergeCell ref="P145:T145"/>
    <mergeCell ref="AY145:BA145"/>
    <mergeCell ref="BB145:BD145"/>
    <mergeCell ref="BE145:BG145"/>
    <mergeCell ref="BH145:BJ145"/>
    <mergeCell ref="BK145:BN145"/>
    <mergeCell ref="BO145:BR145"/>
    <mergeCell ref="D148:I148"/>
    <mergeCell ref="J148:O148"/>
    <mergeCell ref="P148:T148"/>
    <mergeCell ref="AY148:BA148"/>
    <mergeCell ref="BB148:BD148"/>
    <mergeCell ref="BE148:BG148"/>
    <mergeCell ref="BH148:BJ148"/>
    <mergeCell ref="BK148:BN148"/>
    <mergeCell ref="BO148:BR148"/>
    <mergeCell ref="D147:I147"/>
    <mergeCell ref="J147:O147"/>
    <mergeCell ref="P147:T147"/>
    <mergeCell ref="AY147:BA147"/>
    <mergeCell ref="BB147:BD147"/>
    <mergeCell ref="BE147:BG147"/>
    <mergeCell ref="BH147:BJ147"/>
    <mergeCell ref="BK147:BN147"/>
    <mergeCell ref="BO147:BR147"/>
    <mergeCell ref="D150:I150"/>
    <mergeCell ref="J150:O150"/>
    <mergeCell ref="P150:T150"/>
    <mergeCell ref="AY150:BA150"/>
    <mergeCell ref="BB150:BD150"/>
    <mergeCell ref="BE150:BG150"/>
    <mergeCell ref="BH150:BJ150"/>
    <mergeCell ref="BK150:BN150"/>
    <mergeCell ref="BO150:BR150"/>
    <mergeCell ref="D149:I149"/>
    <mergeCell ref="J149:O149"/>
    <mergeCell ref="P149:T149"/>
    <mergeCell ref="AY149:BA149"/>
    <mergeCell ref="BB149:BD149"/>
    <mergeCell ref="BE149:BG149"/>
    <mergeCell ref="BH149:BJ149"/>
    <mergeCell ref="BK149:BN149"/>
    <mergeCell ref="BO149:BR149"/>
    <mergeCell ref="D152:I152"/>
    <mergeCell ref="J152:O152"/>
    <mergeCell ref="P152:T152"/>
    <mergeCell ref="AY152:BA152"/>
    <mergeCell ref="BB152:BD152"/>
    <mergeCell ref="BE152:BG152"/>
    <mergeCell ref="BH152:BJ152"/>
    <mergeCell ref="BK152:BN152"/>
    <mergeCell ref="BO152:BR152"/>
    <mergeCell ref="D151:I151"/>
    <mergeCell ref="J151:O151"/>
    <mergeCell ref="P151:T151"/>
    <mergeCell ref="AY151:BA151"/>
    <mergeCell ref="BB151:BD151"/>
    <mergeCell ref="BE151:BG151"/>
    <mergeCell ref="BH151:BJ151"/>
    <mergeCell ref="BK151:BN151"/>
    <mergeCell ref="BO151:BR151"/>
    <mergeCell ref="D154:I154"/>
    <mergeCell ref="J154:O154"/>
    <mergeCell ref="P154:T154"/>
    <mergeCell ref="AY154:BA154"/>
    <mergeCell ref="BB154:BD154"/>
    <mergeCell ref="BE154:BG154"/>
    <mergeCell ref="BH154:BJ154"/>
    <mergeCell ref="BK154:BN154"/>
    <mergeCell ref="BO154:BR154"/>
    <mergeCell ref="D153:I153"/>
    <mergeCell ref="J153:O153"/>
    <mergeCell ref="P153:T153"/>
    <mergeCell ref="AY153:BA153"/>
    <mergeCell ref="BB153:BD153"/>
    <mergeCell ref="BE153:BG153"/>
    <mergeCell ref="BH153:BJ153"/>
    <mergeCell ref="BK153:BN153"/>
    <mergeCell ref="BO153:BR153"/>
    <mergeCell ref="D156:I156"/>
    <mergeCell ref="J156:O156"/>
    <mergeCell ref="P156:T156"/>
    <mergeCell ref="AY156:BA156"/>
    <mergeCell ref="BB156:BD156"/>
    <mergeCell ref="BE156:BG156"/>
    <mergeCell ref="BH156:BJ156"/>
    <mergeCell ref="BK156:BN156"/>
    <mergeCell ref="BO156:BR156"/>
    <mergeCell ref="D155:I155"/>
    <mergeCell ref="J155:O155"/>
    <mergeCell ref="P155:T155"/>
    <mergeCell ref="AY155:BA155"/>
    <mergeCell ref="BB155:BD155"/>
    <mergeCell ref="BE155:BG155"/>
    <mergeCell ref="BH155:BJ155"/>
    <mergeCell ref="BK155:BN155"/>
    <mergeCell ref="BO155:BR155"/>
  </mergeCells>
  <phoneticPr fontId="2"/>
  <conditionalFormatting sqref="C24:AG32">
    <cfRule type="expression" dxfId="26" priority="22">
      <formula>COUNTA($D$7)&gt;=1</formula>
    </cfRule>
  </conditionalFormatting>
  <conditionalFormatting sqref="D5:D7 E16:E17">
    <cfRule type="expression" dxfId="25" priority="33">
      <formula>IF($E$9:$F$9="〇",TRUE,FALSE)</formula>
    </cfRule>
  </conditionalFormatting>
  <conditionalFormatting sqref="D5:D7">
    <cfRule type="expression" dxfId="24" priority="32">
      <formula>IF($E$10:$F$11="〇",TRUE,FALSE)</formula>
    </cfRule>
  </conditionalFormatting>
  <conditionalFormatting sqref="D10">
    <cfRule type="expression" dxfId="23" priority="31">
      <formula>IF($E$9:$F$9="〇",TRUE,FALSE)</formula>
    </cfRule>
  </conditionalFormatting>
  <conditionalFormatting sqref="D12:E12 D13:D14">
    <cfRule type="expression" dxfId="22" priority="29">
      <formula>IF($E$9:$F$9="〇",TRUE,FALSE)</formula>
    </cfRule>
    <cfRule type="expression" dxfId="21" priority="30">
      <formula>IF($E$10:$F$11="〇",TRUE,FALSE)</formula>
    </cfRule>
  </conditionalFormatting>
  <conditionalFormatting sqref="M25:P26">
    <cfRule type="expression" dxfId="20" priority="4">
      <formula>COUNTA($D$7)&gt;=1</formula>
    </cfRule>
  </conditionalFormatting>
  <conditionalFormatting sqref="N31:P31">
    <cfRule type="beginsWith" dxfId="19" priority="11" operator="beginsWith" text="可">
      <formula>LEFT(N31,LEN("可"))="可"</formula>
    </cfRule>
    <cfRule type="containsText" dxfId="18" priority="12" operator="containsText" text="不可">
      <formula>NOT(ISERROR(SEARCH("不可",N31)))</formula>
    </cfRule>
  </conditionalFormatting>
  <conditionalFormatting sqref="Q31:AD31">
    <cfRule type="expression" dxfId="17" priority="21">
      <formula>COUNTA($D$7)&gt;=1</formula>
    </cfRule>
  </conditionalFormatting>
  <conditionalFormatting sqref="Z14:AN14">
    <cfRule type="expression" dxfId="16" priority="24">
      <formula>COUNTA($D$7)&gt;=1</formula>
    </cfRule>
  </conditionalFormatting>
  <conditionalFormatting sqref="Z15:AN15">
    <cfRule type="expression" dxfId="15" priority="28">
      <formula>COUNTA($D$5,$D$6)&gt;=1</formula>
    </cfRule>
  </conditionalFormatting>
  <conditionalFormatting sqref="Z16:AN16">
    <cfRule type="expression" dxfId="14" priority="27">
      <formula>COUNTA($D$6)&gt;=1</formula>
    </cfRule>
  </conditionalFormatting>
  <conditionalFormatting sqref="AC27:AC28">
    <cfRule type="expression" dxfId="13" priority="3">
      <formula>COUNTA($D$7)&gt;=1</formula>
    </cfRule>
  </conditionalFormatting>
  <conditionalFormatting sqref="AD31:AF31">
    <cfRule type="beginsWith" dxfId="12" priority="9" operator="beginsWith" text="可">
      <formula>LEFT(AD31,LEN("可"))="可"</formula>
    </cfRule>
    <cfRule type="containsText" dxfId="11" priority="10" operator="containsText" text="不可">
      <formula>NOT(ISERROR(SEARCH("不可",AD31)))</formula>
    </cfRule>
  </conditionalFormatting>
  <conditionalFormatting sqref="AI24:BM32">
    <cfRule type="expression" dxfId="10" priority="20">
      <formula>COUNTA($D$5:$D$6)&gt;=1</formula>
    </cfRule>
  </conditionalFormatting>
  <conditionalFormatting sqref="AI25:BM29">
    <cfRule type="expression" dxfId="9" priority="1">
      <formula>COUNTA($D$5:$D$6)&gt;=1</formula>
    </cfRule>
  </conditionalFormatting>
  <conditionalFormatting sqref="AQ14:BE14">
    <cfRule type="expression" dxfId="8" priority="13">
      <formula>COUNTA($D$7)&gt;=1</formula>
    </cfRule>
  </conditionalFormatting>
  <conditionalFormatting sqref="AQ15:BE15">
    <cfRule type="expression" dxfId="7" priority="14">
      <formula>COUNTA($D$5,$D$6)&gt;=1</formula>
    </cfRule>
  </conditionalFormatting>
  <conditionalFormatting sqref="AQ16:BE16">
    <cfRule type="expression" dxfId="6" priority="15">
      <formula>COUNTA($D$6)&gt;=1</formula>
    </cfRule>
  </conditionalFormatting>
  <conditionalFormatting sqref="AT31:AV31">
    <cfRule type="beginsWith" dxfId="5" priority="6" operator="beginsWith" text="可">
      <formula>LEFT(AT31,LEN("可"))="可"</formula>
    </cfRule>
    <cfRule type="containsText" dxfId="4" priority="8" operator="containsText" text="不可">
      <formula>NOT(ISERROR(SEARCH("不可",AT31)))</formula>
    </cfRule>
  </conditionalFormatting>
  <conditionalFormatting sqref="AW31:BJ31">
    <cfRule type="expression" dxfId="3" priority="19">
      <formula>COUNTA($D$5:$D$6)&gt;=1</formula>
    </cfRule>
  </conditionalFormatting>
  <conditionalFormatting sqref="BJ31:BL31">
    <cfRule type="beginsWith" dxfId="2" priority="5" operator="beginsWith" text="可">
      <formula>LEFT(BJ31,LEN("可"))="可"</formula>
    </cfRule>
    <cfRule type="containsText" dxfId="1" priority="7" operator="containsText" text="不可">
      <formula>NOT(ISERROR(SEARCH("不可",BJ31)))</formula>
    </cfRule>
  </conditionalFormatting>
  <conditionalFormatting sqref="BM31">
    <cfRule type="expression" dxfId="0" priority="23">
      <formula>COUNTA($D$5:$D$6)&gt;=1</formula>
    </cfRule>
  </conditionalFormatting>
  <dataValidations xWindow="440" yWindow="387" count="12">
    <dataValidation type="list" allowBlank="1" showInputMessage="1" showErrorMessage="1" sqref="E16:E17 D10" xr:uid="{747F45A0-E96C-4351-A2E0-599526CAAF40}">
      <formula1>$X$1:$X$2</formula1>
    </dataValidation>
    <dataValidation type="list" allowBlank="1" showInputMessage="1" showErrorMessage="1" sqref="E12 D5:D7 D12:D14" xr:uid="{AAEDAC10-A245-417B-9D9C-4D48AFE38BEF}">
      <formula1>$W$1:$W$2</formula1>
    </dataValidation>
    <dataValidation type="whole" imeMode="off" allowBlank="1" showInputMessage="1" showErrorMessage="1" prompt="13で始まる10桁です" sqref="AW3:BJ3" xr:uid="{F2F796F9-DE32-44FC-84CC-FCEA9EF47F68}">
      <formula1>1300000000</formula1>
      <formula2>1399999999</formula2>
    </dataValidation>
    <dataValidation type="list" allowBlank="1" showInputMessage="1" showErrorMessage="1" sqref="D128:I157" xr:uid="{072CCF01-9968-4091-82C7-18F74089970C}">
      <formula1>$C$128</formula1>
    </dataValidation>
    <dataValidation type="list" allowBlank="1" showInputMessage="1" showErrorMessage="1" sqref="J39:J108 J128:J157 J110:J119" xr:uid="{79CBE575-021C-4B7F-8C88-8353C2F8DBAE}">
      <formula1>"常勤・専従,常勤・兼務,非常勤・専従,非常勤・兼務"</formula1>
    </dataValidation>
    <dataValidation type="list" allowBlank="1" showInputMessage="1" showErrorMessage="1" sqref="J38" xr:uid="{99C44164-948E-4594-8E94-EBE62BB2C068}">
      <formula1>"常勤・専従,常勤・兼務"</formula1>
    </dataValidation>
    <dataValidation type="list" imeMode="on" allowBlank="1" showInputMessage="1" showErrorMessage="1" prompt="第1週1日目の曜日を選択すると、以降の曜日は自動入力されます。" sqref="W37" xr:uid="{F9326EB7-8F3E-426F-813C-B58FDBC72616}">
      <formula1>"月,火,水,木,金,土,日"</formula1>
    </dataValidation>
    <dataValidation type="time" imeMode="off" operator="greaterThan" allowBlank="1" showInputMessage="1" showErrorMessage="1" sqref="AY159:BD160 BH159:BH160" xr:uid="{7166F26F-197F-45AC-B8F0-731C17495705}">
      <formula1>0</formula1>
    </dataValidation>
    <dataValidation type="whole" imeMode="off" operator="greaterThanOrEqual" allowBlank="1" showInputMessage="1" showErrorMessage="1" sqref="V38:V108 V128:V157 V110:V119" xr:uid="{737A298B-29E5-4D9C-B77F-9D6FA23E68D8}">
      <formula1>0</formula1>
    </dataValidation>
    <dataValidation type="list" imeMode="on" allowBlank="1" showInputMessage="1" showErrorMessage="1" sqref="U38:U108 U128:U157 U110:U119" xr:uid="{F4EE75D7-FEC7-4FE6-B583-C4A8487CA539}">
      <formula1>"社,精,介,心"</formula1>
    </dataValidation>
    <dataValidation imeMode="on" allowBlank="1" showInputMessage="1" showErrorMessage="1" sqref="P38:T108 P128:T157 D110:I119 P110:T119" xr:uid="{1B11B9DD-2E41-4298-BC93-4CFB75F40C08}"/>
    <dataValidation imeMode="off" allowBlank="1" showInputMessage="1" showErrorMessage="1" sqref="W38:AX108 W110:AX119" xr:uid="{E90220DC-B935-4CC1-84A7-B322D8EA61D8}"/>
  </dataValidations>
  <printOptions verticalCentered="1"/>
  <pageMargins left="0.39370078740157483" right="0.19685039370078741" top="0.39370078740157483" bottom="0.39370078740157483" header="0.51181102362204722" footer="0.51181102362204722"/>
  <pageSetup paperSize="8" scale="5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勤務実績表</vt:lpstr>
      <vt:lpstr>【記入例】勤務実績表</vt:lpstr>
      <vt:lpstr>【記入例】勤務実績表!Print_Area</vt:lpstr>
      <vt:lpstr>勤務実績表!Print_Area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2026-05-19T04:14:45Z</dcterms:modified>
</cp:coreProperties>
</file>